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"/>
    </mc:Choice>
  </mc:AlternateContent>
  <xr:revisionPtr revIDLastSave="11" documentId="11_C31294C2723DFD2006F513E18E4A12135D2C82E9" xr6:coauthVersionLast="47" xr6:coauthVersionMax="47" xr10:uidLastSave="{AA68A8DF-1F5E-4FB5-8B23-14ED889D3621}"/>
  <bookViews>
    <workbookView xWindow="-110" yWindow="-110" windowWidth="19420" windowHeight="12220" tabRatio="901" activeTab="1" xr2:uid="{00000000-000D-0000-FFFF-FFFF00000000}"/>
  </bookViews>
  <sheets>
    <sheet name="SEC_Comm" sheetId="112" r:id="rId1"/>
    <sheet name="SEC_Processes" sheetId="127" r:id="rId2"/>
    <sheet name="Tech_SHAR_2050" sheetId="150" r:id="rId3"/>
    <sheet name="Tech_Dem_Sum" sheetId="149" r:id="rId4"/>
    <sheet name="Demands" sheetId="148" r:id="rId5"/>
    <sheet name="Tech_fuel" sheetId="145" r:id="rId6"/>
    <sheet name="EMI" sheetId="146" r:id="rId7"/>
    <sheet name="attached_cons" sheetId="134" r:id="rId8"/>
    <sheet name="attached_ipp" sheetId="135" r:id="rId9"/>
    <sheet name="attached_smelting" sheetId="136" r:id="rId10"/>
    <sheet name="attached_petroleum" sheetId="137" r:id="rId11"/>
    <sheet name="attached_cement" sheetId="138" r:id="rId12"/>
    <sheet name="attached_chemicals" sheetId="139" r:id="rId13"/>
    <sheet name="attached_iron" sheetId="140" r:id="rId14"/>
    <sheet name="attached_others" sheetId="142" r:id="rId15"/>
    <sheet name="attached_forestry" sheetId="141" r:id="rId16"/>
    <sheet name="attached_mining" sheetId="143" r:id="rId17"/>
  </sheets>
  <externalReferences>
    <externalReference r:id="rId18"/>
  </externalReferences>
  <definedNames>
    <definedName name="_xlnm._FilterDatabase" localSheetId="3" hidden="1">Tech_Dem_Sum!$A$2:$K$234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50" l="1"/>
  <c r="G22" i="150"/>
  <c r="H22" i="150"/>
  <c r="I22" i="150"/>
  <c r="J22" i="150"/>
  <c r="K22" i="150"/>
  <c r="F23" i="150"/>
  <c r="G23" i="150"/>
  <c r="H23" i="150"/>
  <c r="I23" i="150"/>
  <c r="J23" i="150"/>
  <c r="K23" i="150"/>
  <c r="F24" i="150"/>
  <c r="G24" i="150"/>
  <c r="H24" i="150"/>
  <c r="I24" i="150"/>
  <c r="J24" i="150"/>
  <c r="K24" i="150"/>
  <c r="F25" i="150"/>
  <c r="G25" i="150"/>
  <c r="H25" i="150"/>
  <c r="I25" i="150"/>
  <c r="J25" i="150"/>
  <c r="K25" i="150"/>
  <c r="F26" i="150"/>
  <c r="G26" i="150"/>
  <c r="H26" i="150"/>
  <c r="I26" i="150"/>
  <c r="J26" i="150"/>
  <c r="K26" i="150"/>
  <c r="F27" i="150"/>
  <c r="G27" i="150"/>
  <c r="H27" i="150"/>
  <c r="I27" i="150"/>
  <c r="J27" i="150"/>
  <c r="K27" i="150"/>
  <c r="F28" i="150"/>
  <c r="G28" i="150"/>
  <c r="H28" i="150"/>
  <c r="I28" i="150"/>
  <c r="J28" i="150"/>
  <c r="K28" i="150"/>
  <c r="F29" i="150"/>
  <c r="G29" i="150"/>
  <c r="H29" i="150"/>
  <c r="I29" i="150"/>
  <c r="J29" i="150"/>
  <c r="K29" i="150"/>
  <c r="F30" i="150"/>
  <c r="G30" i="150"/>
  <c r="H30" i="150"/>
  <c r="I30" i="150"/>
  <c r="J30" i="150"/>
  <c r="K30" i="150"/>
  <c r="F31" i="150"/>
  <c r="G31" i="150"/>
  <c r="H31" i="150"/>
  <c r="I31" i="150"/>
  <c r="J31" i="150"/>
  <c r="K31" i="150"/>
  <c r="E23" i="150"/>
  <c r="E24" i="150"/>
  <c r="E25" i="150"/>
  <c r="E26" i="150"/>
  <c r="E27" i="150"/>
  <c r="E28" i="150"/>
  <c r="E29" i="150"/>
  <c r="E30" i="150"/>
  <c r="E31" i="150"/>
  <c r="E22" i="150"/>
  <c r="D10" i="146"/>
  <c r="G20" i="148"/>
  <c r="L17" i="148"/>
  <c r="K17" i="148"/>
  <c r="J17" i="148"/>
  <c r="I17" i="148"/>
  <c r="H17" i="148"/>
  <c r="G17" i="148"/>
  <c r="F17" i="148"/>
  <c r="C17" i="148"/>
  <c r="L16" i="148"/>
  <c r="K16" i="148"/>
  <c r="J16" i="148"/>
  <c r="I16" i="148"/>
  <c r="H16" i="148"/>
  <c r="G16" i="148"/>
  <c r="F16" i="148"/>
  <c r="C16" i="148"/>
  <c r="L15" i="148"/>
  <c r="K15" i="148"/>
  <c r="J15" i="148"/>
  <c r="I15" i="148"/>
  <c r="H15" i="148"/>
  <c r="G15" i="148"/>
  <c r="F15" i="148"/>
  <c r="C15" i="148"/>
  <c r="L14" i="148"/>
  <c r="K14" i="148"/>
  <c r="J14" i="148"/>
  <c r="I14" i="148"/>
  <c r="H14" i="148"/>
  <c r="G14" i="148"/>
  <c r="F14" i="148"/>
  <c r="C14" i="148"/>
  <c r="L13" i="148"/>
  <c r="K13" i="148"/>
  <c r="J13" i="148"/>
  <c r="I13" i="148"/>
  <c r="H13" i="148"/>
  <c r="G13" i="148"/>
  <c r="F13" i="148"/>
  <c r="C13" i="148"/>
  <c r="L12" i="148"/>
  <c r="K12" i="148"/>
  <c r="J12" i="148"/>
  <c r="I12" i="148"/>
  <c r="H12" i="148"/>
  <c r="G12" i="148"/>
  <c r="F12" i="148"/>
  <c r="C12" i="148"/>
  <c r="L11" i="148"/>
  <c r="K11" i="148"/>
  <c r="J11" i="148"/>
  <c r="I11" i="148"/>
  <c r="H11" i="148"/>
  <c r="G11" i="148"/>
  <c r="F11" i="148"/>
  <c r="C11" i="148"/>
  <c r="L10" i="148"/>
  <c r="K10" i="148"/>
  <c r="J10" i="148"/>
  <c r="I10" i="148"/>
  <c r="H10" i="148"/>
  <c r="G10" i="148"/>
  <c r="F10" i="148"/>
  <c r="C10" i="148"/>
  <c r="L9" i="148"/>
  <c r="K9" i="148"/>
  <c r="J9" i="148"/>
  <c r="I9" i="148"/>
  <c r="H9" i="148"/>
  <c r="G9" i="148"/>
  <c r="F9" i="148"/>
  <c r="C9" i="148"/>
  <c r="E8" i="148"/>
  <c r="AK249" i="149"/>
  <c r="AJ249" i="149"/>
  <c r="AI249" i="149"/>
  <c r="AH249" i="149"/>
  <c r="AG249" i="149"/>
  <c r="AF249" i="149"/>
  <c r="AE249" i="149"/>
  <c r="AK248" i="149"/>
  <c r="AJ248" i="149"/>
  <c r="AI248" i="149"/>
  <c r="AH248" i="149"/>
  <c r="AG248" i="149"/>
  <c r="AF248" i="149"/>
  <c r="AE248" i="149"/>
  <c r="AK247" i="149"/>
  <c r="AJ247" i="149"/>
  <c r="AI247" i="149"/>
  <c r="AH247" i="149"/>
  <c r="AG247" i="149"/>
  <c r="AF247" i="149"/>
  <c r="AE247" i="149"/>
  <c r="AK246" i="149"/>
  <c r="AJ246" i="149"/>
  <c r="AI246" i="149"/>
  <c r="AH246" i="149"/>
  <c r="AG246" i="149"/>
  <c r="AF246" i="149"/>
  <c r="AE246" i="149"/>
  <c r="AK245" i="149"/>
  <c r="AJ245" i="149"/>
  <c r="AI245" i="149"/>
  <c r="AH245" i="149"/>
  <c r="AG245" i="149"/>
  <c r="AF245" i="149"/>
  <c r="AE245" i="149"/>
  <c r="AK244" i="149"/>
  <c r="AJ244" i="149"/>
  <c r="AI244" i="149"/>
  <c r="AH244" i="149"/>
  <c r="AG244" i="149"/>
  <c r="AF244" i="149"/>
  <c r="AE244" i="149"/>
  <c r="AK243" i="149"/>
  <c r="AJ243" i="149"/>
  <c r="AI243" i="149"/>
  <c r="AH243" i="149"/>
  <c r="AG243" i="149"/>
  <c r="AF243" i="149"/>
  <c r="AE243" i="149"/>
  <c r="AK242" i="149"/>
  <c r="AJ242" i="149"/>
  <c r="AI242" i="149"/>
  <c r="AH242" i="149"/>
  <c r="AG242" i="149"/>
  <c r="AF242" i="149"/>
  <c r="AE242" i="149"/>
  <c r="AK241" i="149"/>
  <c r="AJ241" i="149"/>
  <c r="AI241" i="149"/>
  <c r="AH241" i="149"/>
  <c r="AG241" i="149"/>
  <c r="AF241" i="149"/>
  <c r="AE241" i="149"/>
  <c r="AK240" i="149"/>
  <c r="AJ240" i="149"/>
  <c r="AI240" i="149"/>
  <c r="AH240" i="149"/>
  <c r="AG240" i="149"/>
  <c r="AF240" i="149"/>
  <c r="AE240" i="149"/>
  <c r="AK233" i="149"/>
  <c r="AJ233" i="149"/>
  <c r="AI233" i="149"/>
  <c r="AH233" i="149"/>
  <c r="AG233" i="149"/>
  <c r="AF233" i="149"/>
  <c r="AE233" i="149"/>
  <c r="K233" i="149"/>
  <c r="J233" i="149"/>
  <c r="I233" i="149"/>
  <c r="H233" i="149"/>
  <c r="G233" i="149"/>
  <c r="F233" i="149"/>
  <c r="E233" i="149"/>
  <c r="AK232" i="149"/>
  <c r="AJ232" i="149"/>
  <c r="AI232" i="149"/>
  <c r="AH232" i="149"/>
  <c r="AG232" i="149"/>
  <c r="AF232" i="149"/>
  <c r="AE232" i="149"/>
  <c r="K232" i="149"/>
  <c r="J232" i="149"/>
  <c r="I232" i="149"/>
  <c r="H232" i="149"/>
  <c r="G232" i="149"/>
  <c r="F232" i="149"/>
  <c r="E232" i="149"/>
  <c r="AK231" i="149"/>
  <c r="AJ231" i="149"/>
  <c r="AI231" i="149"/>
  <c r="AH231" i="149"/>
  <c r="AG231" i="149"/>
  <c r="AF231" i="149"/>
  <c r="AE231" i="149"/>
  <c r="K231" i="149"/>
  <c r="J231" i="149"/>
  <c r="I231" i="149"/>
  <c r="H231" i="149"/>
  <c r="G231" i="149"/>
  <c r="F231" i="149"/>
  <c r="E231" i="149"/>
  <c r="AK230" i="149"/>
  <c r="AI230" i="149"/>
  <c r="AH230" i="149"/>
  <c r="AG230" i="149"/>
  <c r="AE230" i="149"/>
  <c r="K230" i="149"/>
  <c r="J230" i="149"/>
  <c r="I230" i="149"/>
  <c r="H230" i="149"/>
  <c r="G230" i="149"/>
  <c r="F230" i="149"/>
  <c r="E230" i="149"/>
  <c r="AI229" i="149"/>
  <c r="AH229" i="149"/>
  <c r="AG229" i="149"/>
  <c r="AF229" i="149"/>
  <c r="K229" i="149"/>
  <c r="J229" i="149"/>
  <c r="I229" i="149"/>
  <c r="H229" i="149"/>
  <c r="G229" i="149"/>
  <c r="F229" i="149"/>
  <c r="E229" i="149"/>
  <c r="AK228" i="149"/>
  <c r="AJ228" i="149"/>
  <c r="AI228" i="149"/>
  <c r="AH228" i="149"/>
  <c r="AG228" i="149"/>
  <c r="AF228" i="149"/>
  <c r="AE228" i="149"/>
  <c r="K228" i="149"/>
  <c r="J228" i="149"/>
  <c r="I228" i="149"/>
  <c r="H228" i="149"/>
  <c r="G228" i="149"/>
  <c r="F228" i="149"/>
  <c r="E228" i="149"/>
  <c r="AK227" i="149"/>
  <c r="AJ227" i="149"/>
  <c r="AI227" i="149"/>
  <c r="AH227" i="149"/>
  <c r="AG227" i="149"/>
  <c r="AF227" i="149"/>
  <c r="K227" i="149"/>
  <c r="J227" i="149"/>
  <c r="I227" i="149"/>
  <c r="H227" i="149"/>
  <c r="G227" i="149"/>
  <c r="F227" i="149"/>
  <c r="E227" i="149"/>
  <c r="AI226" i="149"/>
  <c r="AG226" i="149"/>
  <c r="AE226" i="149"/>
  <c r="K226" i="149"/>
  <c r="J226" i="149"/>
  <c r="I226" i="149"/>
  <c r="H226" i="149"/>
  <c r="G226" i="149"/>
  <c r="F226" i="149"/>
  <c r="E226" i="149"/>
  <c r="AK225" i="149"/>
  <c r="AJ225" i="149"/>
  <c r="AI225" i="149"/>
  <c r="AH225" i="149"/>
  <c r="AG225" i="149"/>
  <c r="AF225" i="149"/>
  <c r="AE225" i="149"/>
  <c r="K225" i="149"/>
  <c r="J225" i="149"/>
  <c r="I225" i="149"/>
  <c r="H225" i="149"/>
  <c r="G225" i="149"/>
  <c r="F225" i="149"/>
  <c r="E225" i="149"/>
  <c r="AJ224" i="149"/>
  <c r="AI224" i="149"/>
  <c r="AH224" i="149"/>
  <c r="AG224" i="149"/>
  <c r="AF224" i="149"/>
  <c r="K224" i="149"/>
  <c r="J224" i="149"/>
  <c r="I224" i="149"/>
  <c r="H224" i="149"/>
  <c r="G224" i="149"/>
  <c r="F224" i="149"/>
  <c r="E224" i="149"/>
  <c r="K220" i="149"/>
  <c r="J220" i="149"/>
  <c r="I220" i="149"/>
  <c r="H220" i="149"/>
  <c r="G220" i="149"/>
  <c r="F220" i="149"/>
  <c r="E220" i="149"/>
  <c r="AK218" i="149"/>
  <c r="AJ218" i="149"/>
  <c r="AI218" i="149"/>
  <c r="AH218" i="149"/>
  <c r="AG218" i="149"/>
  <c r="AF218" i="149"/>
  <c r="AE218" i="149"/>
  <c r="K218" i="149"/>
  <c r="J218" i="149"/>
  <c r="I218" i="149"/>
  <c r="H218" i="149"/>
  <c r="G218" i="149"/>
  <c r="F218" i="149"/>
  <c r="E218" i="149"/>
  <c r="AK217" i="149"/>
  <c r="AJ217" i="149"/>
  <c r="AI217" i="149"/>
  <c r="AH217" i="149"/>
  <c r="AG217" i="149"/>
  <c r="AF217" i="149"/>
  <c r="AE217" i="149"/>
  <c r="K217" i="149"/>
  <c r="J217" i="149"/>
  <c r="I217" i="149"/>
  <c r="H217" i="149"/>
  <c r="G217" i="149"/>
  <c r="F217" i="149"/>
  <c r="E217" i="149"/>
  <c r="AK216" i="149"/>
  <c r="AJ216" i="149"/>
  <c r="AI216" i="149"/>
  <c r="AH216" i="149"/>
  <c r="AG216" i="149"/>
  <c r="AF216" i="149"/>
  <c r="AE216" i="149"/>
  <c r="K216" i="149"/>
  <c r="J216" i="149"/>
  <c r="I216" i="149"/>
  <c r="H216" i="149"/>
  <c r="G216" i="149"/>
  <c r="F216" i="149"/>
  <c r="E216" i="149"/>
  <c r="AK215" i="149"/>
  <c r="AJ215" i="149"/>
  <c r="AI215" i="149"/>
  <c r="AH215" i="149"/>
  <c r="AG215" i="149"/>
  <c r="AF215" i="149"/>
  <c r="AE215" i="149"/>
  <c r="K215" i="149"/>
  <c r="J215" i="149"/>
  <c r="I215" i="149"/>
  <c r="H215" i="149"/>
  <c r="G215" i="149"/>
  <c r="F215" i="149"/>
  <c r="E215" i="149"/>
  <c r="AK214" i="149"/>
  <c r="AJ214" i="149"/>
  <c r="AI214" i="149"/>
  <c r="AH214" i="149"/>
  <c r="AG214" i="149"/>
  <c r="AF214" i="149"/>
  <c r="AE214" i="149"/>
  <c r="K214" i="149"/>
  <c r="J214" i="149"/>
  <c r="I214" i="149"/>
  <c r="H214" i="149"/>
  <c r="G214" i="149"/>
  <c r="F214" i="149"/>
  <c r="E214" i="149"/>
  <c r="AK213" i="149"/>
  <c r="AJ213" i="149"/>
  <c r="AI213" i="149"/>
  <c r="AH213" i="149"/>
  <c r="AG213" i="149"/>
  <c r="AF213" i="149"/>
  <c r="AE213" i="149"/>
  <c r="K213" i="149"/>
  <c r="J213" i="149"/>
  <c r="I213" i="149"/>
  <c r="H213" i="149"/>
  <c r="G213" i="149"/>
  <c r="F213" i="149"/>
  <c r="E213" i="149"/>
  <c r="AK212" i="149"/>
  <c r="AJ212" i="149"/>
  <c r="AI212" i="149"/>
  <c r="AH212" i="149"/>
  <c r="AG212" i="149"/>
  <c r="AF212" i="149"/>
  <c r="AE212" i="149"/>
  <c r="K212" i="149"/>
  <c r="J212" i="149"/>
  <c r="I212" i="149"/>
  <c r="H212" i="149"/>
  <c r="G212" i="149"/>
  <c r="F212" i="149"/>
  <c r="E212" i="149"/>
  <c r="AK211" i="149"/>
  <c r="AJ211" i="149"/>
  <c r="AI211" i="149"/>
  <c r="AH211" i="149"/>
  <c r="AG211" i="149"/>
  <c r="AF211" i="149"/>
  <c r="AE211" i="149"/>
  <c r="K211" i="149"/>
  <c r="J211" i="149"/>
  <c r="I211" i="149"/>
  <c r="H211" i="149"/>
  <c r="G211" i="149"/>
  <c r="F211" i="149"/>
  <c r="E211" i="149"/>
  <c r="AK210" i="149"/>
  <c r="AJ210" i="149"/>
  <c r="AI210" i="149"/>
  <c r="AH210" i="149"/>
  <c r="AG210" i="149"/>
  <c r="AF210" i="149"/>
  <c r="AE210" i="149"/>
  <c r="K210" i="149"/>
  <c r="J210" i="149"/>
  <c r="I210" i="149"/>
  <c r="H210" i="149"/>
  <c r="G210" i="149"/>
  <c r="F210" i="149"/>
  <c r="E210" i="149"/>
  <c r="K209" i="149"/>
  <c r="J209" i="149"/>
  <c r="I209" i="149"/>
  <c r="H209" i="149"/>
  <c r="G209" i="149"/>
  <c r="F209" i="149"/>
  <c r="E209" i="149"/>
  <c r="AK206" i="149"/>
  <c r="AJ206" i="149"/>
  <c r="AI206" i="149"/>
  <c r="AH206" i="149"/>
  <c r="AG206" i="149"/>
  <c r="AF206" i="149"/>
  <c r="AE206" i="149"/>
  <c r="K206" i="149"/>
  <c r="J206" i="149"/>
  <c r="I206" i="149"/>
  <c r="H206" i="149"/>
  <c r="G206" i="149"/>
  <c r="F206" i="149"/>
  <c r="E206" i="149"/>
  <c r="AK205" i="149"/>
  <c r="AJ205" i="149"/>
  <c r="AI205" i="149"/>
  <c r="AH205" i="149"/>
  <c r="AG205" i="149"/>
  <c r="AF205" i="149"/>
  <c r="AE205" i="149"/>
  <c r="K205" i="149"/>
  <c r="J205" i="149"/>
  <c r="I205" i="149"/>
  <c r="H205" i="149"/>
  <c r="G205" i="149"/>
  <c r="F205" i="149"/>
  <c r="E205" i="149"/>
  <c r="AK204" i="149"/>
  <c r="AJ204" i="149"/>
  <c r="AI204" i="149"/>
  <c r="AH204" i="149"/>
  <c r="AG204" i="149"/>
  <c r="AF204" i="149"/>
  <c r="AE204" i="149"/>
  <c r="K204" i="149"/>
  <c r="J204" i="149"/>
  <c r="I204" i="149"/>
  <c r="H204" i="149"/>
  <c r="G204" i="149"/>
  <c r="F204" i="149"/>
  <c r="E204" i="149"/>
  <c r="AK203" i="149"/>
  <c r="AI203" i="149"/>
  <c r="AH203" i="149"/>
  <c r="AG203" i="149"/>
  <c r="AE203" i="149"/>
  <c r="K203" i="149"/>
  <c r="J203" i="149"/>
  <c r="I203" i="149"/>
  <c r="H203" i="149"/>
  <c r="G203" i="149"/>
  <c r="F203" i="149"/>
  <c r="E203" i="149"/>
  <c r="AI202" i="149"/>
  <c r="AH202" i="149"/>
  <c r="AG202" i="149"/>
  <c r="AF202" i="149"/>
  <c r="K202" i="149"/>
  <c r="J202" i="149"/>
  <c r="I202" i="149"/>
  <c r="H202" i="149"/>
  <c r="G202" i="149"/>
  <c r="F202" i="149"/>
  <c r="E202" i="149"/>
  <c r="AK201" i="149"/>
  <c r="AJ201" i="149"/>
  <c r="AI201" i="149"/>
  <c r="AH201" i="149"/>
  <c r="AG201" i="149"/>
  <c r="AF201" i="149"/>
  <c r="AE201" i="149"/>
  <c r="K201" i="149"/>
  <c r="J201" i="149"/>
  <c r="I201" i="149"/>
  <c r="H201" i="149"/>
  <c r="G201" i="149"/>
  <c r="F201" i="149"/>
  <c r="E201" i="149"/>
  <c r="AK200" i="149"/>
  <c r="AJ200" i="149"/>
  <c r="AI200" i="149"/>
  <c r="AH200" i="149"/>
  <c r="AG200" i="149"/>
  <c r="AF200" i="149"/>
  <c r="K200" i="149"/>
  <c r="J200" i="149"/>
  <c r="I200" i="149"/>
  <c r="H200" i="149"/>
  <c r="G200" i="149"/>
  <c r="F200" i="149"/>
  <c r="E200" i="149"/>
  <c r="AI199" i="149"/>
  <c r="AG199" i="149"/>
  <c r="AE199" i="149"/>
  <c r="K199" i="149"/>
  <c r="J199" i="149"/>
  <c r="I199" i="149"/>
  <c r="H199" i="149"/>
  <c r="G199" i="149"/>
  <c r="F199" i="149"/>
  <c r="E199" i="149"/>
  <c r="AK198" i="149"/>
  <c r="AJ198" i="149"/>
  <c r="AI198" i="149"/>
  <c r="AH198" i="149"/>
  <c r="AG198" i="149"/>
  <c r="AF198" i="149"/>
  <c r="AE198" i="149"/>
  <c r="K198" i="149"/>
  <c r="J198" i="149"/>
  <c r="I198" i="149"/>
  <c r="H198" i="149"/>
  <c r="G198" i="149"/>
  <c r="F198" i="149"/>
  <c r="E198" i="149"/>
  <c r="AJ197" i="149"/>
  <c r="AI197" i="149"/>
  <c r="AH197" i="149"/>
  <c r="AG197" i="149"/>
  <c r="AF197" i="149"/>
  <c r="K197" i="149"/>
  <c r="J197" i="149"/>
  <c r="I197" i="149"/>
  <c r="H197" i="149"/>
  <c r="G197" i="149"/>
  <c r="F197" i="149"/>
  <c r="E197" i="149"/>
  <c r="K193" i="149"/>
  <c r="J193" i="149"/>
  <c r="I193" i="149"/>
  <c r="H193" i="149"/>
  <c r="G193" i="149"/>
  <c r="F193" i="149"/>
  <c r="E193" i="149"/>
  <c r="AK191" i="149"/>
  <c r="AJ191" i="149"/>
  <c r="AI191" i="149"/>
  <c r="AH191" i="149"/>
  <c r="AG191" i="149"/>
  <c r="AF191" i="149"/>
  <c r="AE191" i="149"/>
  <c r="K191" i="149"/>
  <c r="J191" i="149"/>
  <c r="I191" i="149"/>
  <c r="H191" i="149"/>
  <c r="G191" i="149"/>
  <c r="F191" i="149"/>
  <c r="E191" i="149"/>
  <c r="AK190" i="149"/>
  <c r="AJ190" i="149"/>
  <c r="AI190" i="149"/>
  <c r="AH190" i="149"/>
  <c r="AG190" i="149"/>
  <c r="AF190" i="149"/>
  <c r="AE190" i="149"/>
  <c r="K190" i="149"/>
  <c r="J190" i="149"/>
  <c r="I190" i="149"/>
  <c r="H190" i="149"/>
  <c r="G190" i="149"/>
  <c r="F190" i="149"/>
  <c r="E190" i="149"/>
  <c r="AK189" i="149"/>
  <c r="AJ189" i="149"/>
  <c r="AI189" i="149"/>
  <c r="AH189" i="149"/>
  <c r="AG189" i="149"/>
  <c r="AF189" i="149"/>
  <c r="AE189" i="149"/>
  <c r="K189" i="149"/>
  <c r="J189" i="149"/>
  <c r="I189" i="149"/>
  <c r="H189" i="149"/>
  <c r="G189" i="149"/>
  <c r="F189" i="149"/>
  <c r="E189" i="149"/>
  <c r="AK188" i="149"/>
  <c r="AI188" i="149"/>
  <c r="AH188" i="149"/>
  <c r="AG188" i="149"/>
  <c r="AE188" i="149"/>
  <c r="K188" i="149"/>
  <c r="J188" i="149"/>
  <c r="I188" i="149"/>
  <c r="H188" i="149"/>
  <c r="G188" i="149"/>
  <c r="F188" i="149"/>
  <c r="E188" i="149"/>
  <c r="AI187" i="149"/>
  <c r="AH187" i="149"/>
  <c r="AG187" i="149"/>
  <c r="AF187" i="149"/>
  <c r="K187" i="149"/>
  <c r="J187" i="149"/>
  <c r="I187" i="149"/>
  <c r="H187" i="149"/>
  <c r="G187" i="149"/>
  <c r="F187" i="149"/>
  <c r="E187" i="149"/>
  <c r="AK186" i="149"/>
  <c r="AJ186" i="149"/>
  <c r="AI186" i="149"/>
  <c r="AH186" i="149"/>
  <c r="AG186" i="149"/>
  <c r="AF186" i="149"/>
  <c r="AE186" i="149"/>
  <c r="K186" i="149"/>
  <c r="J186" i="149"/>
  <c r="I186" i="149"/>
  <c r="H186" i="149"/>
  <c r="G186" i="149"/>
  <c r="F186" i="149"/>
  <c r="E186" i="149"/>
  <c r="AK185" i="149"/>
  <c r="AJ185" i="149"/>
  <c r="AI185" i="149"/>
  <c r="AH185" i="149"/>
  <c r="AG185" i="149"/>
  <c r="AF185" i="149"/>
  <c r="K185" i="149"/>
  <c r="J185" i="149"/>
  <c r="I185" i="149"/>
  <c r="H185" i="149"/>
  <c r="G185" i="149"/>
  <c r="F185" i="149"/>
  <c r="E185" i="149"/>
  <c r="AI184" i="149"/>
  <c r="AG184" i="149"/>
  <c r="AE184" i="149"/>
  <c r="K184" i="149"/>
  <c r="J184" i="149"/>
  <c r="I184" i="149"/>
  <c r="H184" i="149"/>
  <c r="G184" i="149"/>
  <c r="F184" i="149"/>
  <c r="E184" i="149"/>
  <c r="AK183" i="149"/>
  <c r="AJ183" i="149"/>
  <c r="AI183" i="149"/>
  <c r="AH183" i="149"/>
  <c r="AG183" i="149"/>
  <c r="AF183" i="149"/>
  <c r="AE183" i="149"/>
  <c r="K183" i="149"/>
  <c r="J183" i="149"/>
  <c r="I183" i="149"/>
  <c r="H183" i="149"/>
  <c r="G183" i="149"/>
  <c r="F183" i="149"/>
  <c r="E183" i="149"/>
  <c r="AJ182" i="149"/>
  <c r="AI182" i="149"/>
  <c r="AH182" i="149"/>
  <c r="AG182" i="149"/>
  <c r="AF182" i="149"/>
  <c r="K182" i="149"/>
  <c r="J182" i="149"/>
  <c r="I182" i="149"/>
  <c r="H182" i="149"/>
  <c r="G182" i="149"/>
  <c r="F182" i="149"/>
  <c r="E182" i="149"/>
  <c r="AK179" i="149"/>
  <c r="AJ179" i="149"/>
  <c r="AI179" i="149"/>
  <c r="AH179" i="149"/>
  <c r="AG179" i="149"/>
  <c r="AF179" i="149"/>
  <c r="AE179" i="149"/>
  <c r="K179" i="149"/>
  <c r="J179" i="149"/>
  <c r="I179" i="149"/>
  <c r="H179" i="149"/>
  <c r="G179" i="149"/>
  <c r="F179" i="149"/>
  <c r="E179" i="149"/>
  <c r="AK178" i="149"/>
  <c r="AJ178" i="149"/>
  <c r="AI178" i="149"/>
  <c r="AH178" i="149"/>
  <c r="AG178" i="149"/>
  <c r="AF178" i="149"/>
  <c r="AE178" i="149"/>
  <c r="K178" i="149"/>
  <c r="J178" i="149"/>
  <c r="I178" i="149"/>
  <c r="H178" i="149"/>
  <c r="G178" i="149"/>
  <c r="F178" i="149"/>
  <c r="E178" i="149"/>
  <c r="AK177" i="149"/>
  <c r="AJ177" i="149"/>
  <c r="AI177" i="149"/>
  <c r="AH177" i="149"/>
  <c r="AG177" i="149"/>
  <c r="AF177" i="149"/>
  <c r="AE177" i="149"/>
  <c r="K177" i="149"/>
  <c r="J177" i="149"/>
  <c r="I177" i="149"/>
  <c r="H177" i="149"/>
  <c r="G177" i="149"/>
  <c r="F177" i="149"/>
  <c r="E177" i="149"/>
  <c r="AK176" i="149"/>
  <c r="AJ176" i="149"/>
  <c r="AI176" i="149"/>
  <c r="AH176" i="149"/>
  <c r="AG176" i="149"/>
  <c r="AF176" i="149"/>
  <c r="AE176" i="149"/>
  <c r="K176" i="149"/>
  <c r="J176" i="149"/>
  <c r="I176" i="149"/>
  <c r="H176" i="149"/>
  <c r="G176" i="149"/>
  <c r="F176" i="149"/>
  <c r="E176" i="149"/>
  <c r="AK175" i="149"/>
  <c r="AJ175" i="149"/>
  <c r="AI175" i="149"/>
  <c r="AH175" i="149"/>
  <c r="AG175" i="149"/>
  <c r="AF175" i="149"/>
  <c r="AE175" i="149"/>
  <c r="K175" i="149"/>
  <c r="J175" i="149"/>
  <c r="I175" i="149"/>
  <c r="H175" i="149"/>
  <c r="G175" i="149"/>
  <c r="F175" i="149"/>
  <c r="E175" i="149"/>
  <c r="AK174" i="149"/>
  <c r="AJ174" i="149"/>
  <c r="AI174" i="149"/>
  <c r="AH174" i="149"/>
  <c r="AG174" i="149"/>
  <c r="AF174" i="149"/>
  <c r="AE174" i="149"/>
  <c r="K174" i="149"/>
  <c r="J174" i="149"/>
  <c r="I174" i="149"/>
  <c r="H174" i="149"/>
  <c r="G174" i="149"/>
  <c r="F174" i="149"/>
  <c r="E174" i="149"/>
  <c r="AK173" i="149"/>
  <c r="AJ173" i="149"/>
  <c r="AI173" i="149"/>
  <c r="AH173" i="149"/>
  <c r="AG173" i="149"/>
  <c r="AF173" i="149"/>
  <c r="AE173" i="149"/>
  <c r="K173" i="149"/>
  <c r="J173" i="149"/>
  <c r="I173" i="149"/>
  <c r="H173" i="149"/>
  <c r="G173" i="149"/>
  <c r="F173" i="149"/>
  <c r="E173" i="149"/>
  <c r="AK172" i="149"/>
  <c r="AJ172" i="149"/>
  <c r="AH172" i="149"/>
  <c r="AG172" i="149"/>
  <c r="AE172" i="149"/>
  <c r="K172" i="149"/>
  <c r="J172" i="149"/>
  <c r="I172" i="149"/>
  <c r="H172" i="149"/>
  <c r="G172" i="149"/>
  <c r="F172" i="149"/>
  <c r="E172" i="149"/>
  <c r="AK171" i="149"/>
  <c r="AJ171" i="149"/>
  <c r="AH171" i="149"/>
  <c r="AG171" i="149"/>
  <c r="AE171" i="149"/>
  <c r="K171" i="149"/>
  <c r="J171" i="149"/>
  <c r="I171" i="149"/>
  <c r="H171" i="149"/>
  <c r="G171" i="149"/>
  <c r="F171" i="149"/>
  <c r="E171" i="149"/>
  <c r="AK170" i="149"/>
  <c r="AJ170" i="149"/>
  <c r="AH170" i="149"/>
  <c r="AG170" i="149"/>
  <c r="K170" i="149"/>
  <c r="J170" i="149"/>
  <c r="I170" i="149"/>
  <c r="H170" i="149"/>
  <c r="G170" i="149"/>
  <c r="F170" i="149"/>
  <c r="E170" i="149"/>
  <c r="K166" i="149"/>
  <c r="J166" i="149"/>
  <c r="I166" i="149"/>
  <c r="H166" i="149"/>
  <c r="G166" i="149"/>
  <c r="F166" i="149"/>
  <c r="E166" i="149"/>
  <c r="AK164" i="149"/>
  <c r="AJ164" i="149"/>
  <c r="AI164" i="149"/>
  <c r="AH164" i="149"/>
  <c r="AG164" i="149"/>
  <c r="AF164" i="149"/>
  <c r="AE164" i="149"/>
  <c r="K164" i="149"/>
  <c r="J164" i="149"/>
  <c r="I164" i="149"/>
  <c r="H164" i="149"/>
  <c r="G164" i="149"/>
  <c r="F164" i="149"/>
  <c r="E164" i="149"/>
  <c r="AK163" i="149"/>
  <c r="AJ163" i="149"/>
  <c r="AI163" i="149"/>
  <c r="AH163" i="149"/>
  <c r="AG163" i="149"/>
  <c r="AF163" i="149"/>
  <c r="AE163" i="149"/>
  <c r="K163" i="149"/>
  <c r="J163" i="149"/>
  <c r="I163" i="149"/>
  <c r="H163" i="149"/>
  <c r="G163" i="149"/>
  <c r="F163" i="149"/>
  <c r="E163" i="149"/>
  <c r="AK162" i="149"/>
  <c r="AJ162" i="149"/>
  <c r="AI162" i="149"/>
  <c r="AH162" i="149"/>
  <c r="AG162" i="149"/>
  <c r="AF162" i="149"/>
  <c r="AE162" i="149"/>
  <c r="K162" i="149"/>
  <c r="J162" i="149"/>
  <c r="I162" i="149"/>
  <c r="H162" i="149"/>
  <c r="G162" i="149"/>
  <c r="F162" i="149"/>
  <c r="E162" i="149"/>
  <c r="AK161" i="149"/>
  <c r="AJ161" i="149"/>
  <c r="AI161" i="149"/>
  <c r="AH161" i="149"/>
  <c r="AG161" i="149"/>
  <c r="AF161" i="149"/>
  <c r="AE161" i="149"/>
  <c r="K161" i="149"/>
  <c r="J161" i="149"/>
  <c r="I161" i="149"/>
  <c r="H161" i="149"/>
  <c r="G161" i="149"/>
  <c r="F161" i="149"/>
  <c r="E161" i="149"/>
  <c r="AK160" i="149"/>
  <c r="AJ160" i="149"/>
  <c r="AI160" i="149"/>
  <c r="AH160" i="149"/>
  <c r="AG160" i="149"/>
  <c r="AF160" i="149"/>
  <c r="AE160" i="149"/>
  <c r="K160" i="149"/>
  <c r="J160" i="149"/>
  <c r="I160" i="149"/>
  <c r="H160" i="149"/>
  <c r="G160" i="149"/>
  <c r="F160" i="149"/>
  <c r="E160" i="149"/>
  <c r="AK159" i="149"/>
  <c r="AJ159" i="149"/>
  <c r="AI159" i="149"/>
  <c r="AH159" i="149"/>
  <c r="AG159" i="149"/>
  <c r="AF159" i="149"/>
  <c r="AE159" i="149"/>
  <c r="K159" i="149"/>
  <c r="J159" i="149"/>
  <c r="I159" i="149"/>
  <c r="H159" i="149"/>
  <c r="G159" i="149"/>
  <c r="F159" i="149"/>
  <c r="E159" i="149"/>
  <c r="AK158" i="149"/>
  <c r="AJ158" i="149"/>
  <c r="AI158" i="149"/>
  <c r="AH158" i="149"/>
  <c r="AG158" i="149"/>
  <c r="AF158" i="149"/>
  <c r="AE158" i="149"/>
  <c r="K158" i="149"/>
  <c r="J158" i="149"/>
  <c r="I158" i="149"/>
  <c r="H158" i="149"/>
  <c r="G158" i="149"/>
  <c r="F158" i="149"/>
  <c r="E158" i="149"/>
  <c r="AK157" i="149"/>
  <c r="AJ157" i="149"/>
  <c r="AH157" i="149"/>
  <c r="AG157" i="149"/>
  <c r="AE157" i="149"/>
  <c r="K157" i="149"/>
  <c r="J157" i="149"/>
  <c r="I157" i="149"/>
  <c r="H157" i="149"/>
  <c r="G157" i="149"/>
  <c r="F157" i="149"/>
  <c r="E157" i="149"/>
  <c r="AK156" i="149"/>
  <c r="AJ156" i="149"/>
  <c r="AH156" i="149"/>
  <c r="AG156" i="149"/>
  <c r="AE156" i="149"/>
  <c r="K156" i="149"/>
  <c r="J156" i="149"/>
  <c r="I156" i="149"/>
  <c r="H156" i="149"/>
  <c r="G156" i="149"/>
  <c r="F156" i="149"/>
  <c r="E156" i="149"/>
  <c r="AK155" i="149"/>
  <c r="AJ155" i="149"/>
  <c r="AH155" i="149"/>
  <c r="AG155" i="149"/>
  <c r="K155" i="149"/>
  <c r="J155" i="149"/>
  <c r="I155" i="149"/>
  <c r="H155" i="149"/>
  <c r="G155" i="149"/>
  <c r="F155" i="149"/>
  <c r="E155" i="149"/>
  <c r="AK152" i="149"/>
  <c r="AJ152" i="149"/>
  <c r="AI152" i="149"/>
  <c r="AH152" i="149"/>
  <c r="AG152" i="149"/>
  <c r="AF152" i="149"/>
  <c r="AE152" i="149"/>
  <c r="K152" i="149"/>
  <c r="J152" i="149"/>
  <c r="I152" i="149"/>
  <c r="H152" i="149"/>
  <c r="G152" i="149"/>
  <c r="F152" i="149"/>
  <c r="E152" i="149"/>
  <c r="AK151" i="149"/>
  <c r="AJ151" i="149"/>
  <c r="AI151" i="149"/>
  <c r="AH151" i="149"/>
  <c r="AG151" i="149"/>
  <c r="AF151" i="149"/>
  <c r="AE151" i="149"/>
  <c r="K151" i="149"/>
  <c r="J151" i="149"/>
  <c r="I151" i="149"/>
  <c r="H151" i="149"/>
  <c r="G151" i="149"/>
  <c r="F151" i="149"/>
  <c r="E151" i="149"/>
  <c r="AK150" i="149"/>
  <c r="AJ150" i="149"/>
  <c r="AI150" i="149"/>
  <c r="AH150" i="149"/>
  <c r="AG150" i="149"/>
  <c r="AF150" i="149"/>
  <c r="AE150" i="149"/>
  <c r="K150" i="149"/>
  <c r="J150" i="149"/>
  <c r="I150" i="149"/>
  <c r="H150" i="149"/>
  <c r="G150" i="149"/>
  <c r="F150" i="149"/>
  <c r="E150" i="149"/>
  <c r="AK149" i="149"/>
  <c r="AJ149" i="149"/>
  <c r="AI149" i="149"/>
  <c r="AH149" i="149"/>
  <c r="AG149" i="149"/>
  <c r="AF149" i="149"/>
  <c r="AE149" i="149"/>
  <c r="K149" i="149"/>
  <c r="J149" i="149"/>
  <c r="I149" i="149"/>
  <c r="H149" i="149"/>
  <c r="G149" i="149"/>
  <c r="F149" i="149"/>
  <c r="E149" i="149"/>
  <c r="AK148" i="149"/>
  <c r="AJ148" i="149"/>
  <c r="AI148" i="149"/>
  <c r="AH148" i="149"/>
  <c r="AG148" i="149"/>
  <c r="AF148" i="149"/>
  <c r="AE148" i="149"/>
  <c r="K148" i="149"/>
  <c r="J148" i="149"/>
  <c r="I148" i="149"/>
  <c r="H148" i="149"/>
  <c r="G148" i="149"/>
  <c r="F148" i="149"/>
  <c r="E148" i="149"/>
  <c r="AK147" i="149"/>
  <c r="AJ147" i="149"/>
  <c r="AI147" i="149"/>
  <c r="AH147" i="149"/>
  <c r="AG147" i="149"/>
  <c r="AF147" i="149"/>
  <c r="AE147" i="149"/>
  <c r="K147" i="149"/>
  <c r="J147" i="149"/>
  <c r="I147" i="149"/>
  <c r="H147" i="149"/>
  <c r="G147" i="149"/>
  <c r="F147" i="149"/>
  <c r="E147" i="149"/>
  <c r="AK146" i="149"/>
  <c r="AJ146" i="149"/>
  <c r="AI146" i="149"/>
  <c r="AH146" i="149"/>
  <c r="AG146" i="149"/>
  <c r="AF146" i="149"/>
  <c r="AE146" i="149"/>
  <c r="K146" i="149"/>
  <c r="J146" i="149"/>
  <c r="I146" i="149"/>
  <c r="H146" i="149"/>
  <c r="G146" i="149"/>
  <c r="F146" i="149"/>
  <c r="E146" i="149"/>
  <c r="AJ145" i="149"/>
  <c r="AI145" i="149"/>
  <c r="AH145" i="149"/>
  <c r="AG145" i="149"/>
  <c r="AF145" i="149"/>
  <c r="K145" i="149"/>
  <c r="J145" i="149"/>
  <c r="I145" i="149"/>
  <c r="H145" i="149"/>
  <c r="G145" i="149"/>
  <c r="F145" i="149"/>
  <c r="E145" i="149"/>
  <c r="AK144" i="149"/>
  <c r="AJ144" i="149"/>
  <c r="AI144" i="149"/>
  <c r="AH144" i="149"/>
  <c r="AG144" i="149"/>
  <c r="AF144" i="149"/>
  <c r="AE144" i="149"/>
  <c r="K144" i="149"/>
  <c r="J144" i="149"/>
  <c r="I144" i="149"/>
  <c r="H144" i="149"/>
  <c r="G144" i="149"/>
  <c r="F144" i="149"/>
  <c r="E144" i="149"/>
  <c r="AK143" i="149"/>
  <c r="AJ143" i="149"/>
  <c r="AI143" i="149"/>
  <c r="AH143" i="149"/>
  <c r="AG143" i="149"/>
  <c r="AF143" i="149"/>
  <c r="K143" i="149"/>
  <c r="J143" i="149"/>
  <c r="I143" i="149"/>
  <c r="H143" i="149"/>
  <c r="G143" i="149"/>
  <c r="F143" i="149"/>
  <c r="E143" i="149"/>
  <c r="K139" i="149"/>
  <c r="J139" i="149"/>
  <c r="I139" i="149"/>
  <c r="H139" i="149"/>
  <c r="G139" i="149"/>
  <c r="F139" i="149"/>
  <c r="E139" i="149"/>
  <c r="AK137" i="149"/>
  <c r="AJ137" i="149"/>
  <c r="AI137" i="149"/>
  <c r="AH137" i="149"/>
  <c r="AG137" i="149"/>
  <c r="AF137" i="149"/>
  <c r="AE137" i="149"/>
  <c r="K137" i="149"/>
  <c r="J137" i="149"/>
  <c r="I137" i="149"/>
  <c r="H137" i="149"/>
  <c r="G137" i="149"/>
  <c r="F137" i="149"/>
  <c r="E137" i="149"/>
  <c r="AK136" i="149"/>
  <c r="AJ136" i="149"/>
  <c r="AI136" i="149"/>
  <c r="AH136" i="149"/>
  <c r="AG136" i="149"/>
  <c r="AF136" i="149"/>
  <c r="AE136" i="149"/>
  <c r="K136" i="149"/>
  <c r="J136" i="149"/>
  <c r="I136" i="149"/>
  <c r="H136" i="149"/>
  <c r="G136" i="149"/>
  <c r="F136" i="149"/>
  <c r="E136" i="149"/>
  <c r="AK135" i="149"/>
  <c r="AJ135" i="149"/>
  <c r="AI135" i="149"/>
  <c r="AH135" i="149"/>
  <c r="AG135" i="149"/>
  <c r="AF135" i="149"/>
  <c r="AE135" i="149"/>
  <c r="K135" i="149"/>
  <c r="J135" i="149"/>
  <c r="I135" i="149"/>
  <c r="H135" i="149"/>
  <c r="G135" i="149"/>
  <c r="F135" i="149"/>
  <c r="E135" i="149"/>
  <c r="AK134" i="149"/>
  <c r="AJ134" i="149"/>
  <c r="AI134" i="149"/>
  <c r="AH134" i="149"/>
  <c r="AG134" i="149"/>
  <c r="AF134" i="149"/>
  <c r="AE134" i="149"/>
  <c r="K134" i="149"/>
  <c r="J134" i="149"/>
  <c r="I134" i="149"/>
  <c r="H134" i="149"/>
  <c r="G134" i="149"/>
  <c r="F134" i="149"/>
  <c r="E134" i="149"/>
  <c r="AK133" i="149"/>
  <c r="AJ133" i="149"/>
  <c r="AI133" i="149"/>
  <c r="AH133" i="149"/>
  <c r="AG133" i="149"/>
  <c r="AF133" i="149"/>
  <c r="AE133" i="149"/>
  <c r="K133" i="149"/>
  <c r="J133" i="149"/>
  <c r="I133" i="149"/>
  <c r="H133" i="149"/>
  <c r="G133" i="149"/>
  <c r="F133" i="149"/>
  <c r="E133" i="149"/>
  <c r="AK132" i="149"/>
  <c r="AJ132" i="149"/>
  <c r="AI132" i="149"/>
  <c r="AH132" i="149"/>
  <c r="AG132" i="149"/>
  <c r="AF132" i="149"/>
  <c r="AE132" i="149"/>
  <c r="K132" i="149"/>
  <c r="J132" i="149"/>
  <c r="I132" i="149"/>
  <c r="H132" i="149"/>
  <c r="G132" i="149"/>
  <c r="F132" i="149"/>
  <c r="E132" i="149"/>
  <c r="AK131" i="149"/>
  <c r="AJ131" i="149"/>
  <c r="AI131" i="149"/>
  <c r="AH131" i="149"/>
  <c r="AG131" i="149"/>
  <c r="AF131" i="149"/>
  <c r="AE131" i="149"/>
  <c r="K131" i="149"/>
  <c r="J131" i="149"/>
  <c r="I131" i="149"/>
  <c r="H131" i="149"/>
  <c r="G131" i="149"/>
  <c r="F131" i="149"/>
  <c r="E131" i="149"/>
  <c r="AJ130" i="149"/>
  <c r="AI130" i="149"/>
  <c r="AH130" i="149"/>
  <c r="AG130" i="149"/>
  <c r="AF130" i="149"/>
  <c r="K130" i="149"/>
  <c r="J130" i="149"/>
  <c r="I130" i="149"/>
  <c r="H130" i="149"/>
  <c r="G130" i="149"/>
  <c r="F130" i="149"/>
  <c r="E130" i="149"/>
  <c r="AK129" i="149"/>
  <c r="AJ129" i="149"/>
  <c r="AI129" i="149"/>
  <c r="AH129" i="149"/>
  <c r="AG129" i="149"/>
  <c r="AF129" i="149"/>
  <c r="AE129" i="149"/>
  <c r="K129" i="149"/>
  <c r="J129" i="149"/>
  <c r="I129" i="149"/>
  <c r="H129" i="149"/>
  <c r="G129" i="149"/>
  <c r="F129" i="149"/>
  <c r="E129" i="149"/>
  <c r="AK128" i="149"/>
  <c r="AJ128" i="149"/>
  <c r="AI128" i="149"/>
  <c r="AH128" i="149"/>
  <c r="AG128" i="149"/>
  <c r="AF128" i="149"/>
  <c r="K128" i="149"/>
  <c r="J128" i="149"/>
  <c r="I128" i="149"/>
  <c r="H128" i="149"/>
  <c r="G128" i="149"/>
  <c r="F128" i="149"/>
  <c r="E128" i="149"/>
  <c r="AK125" i="149"/>
  <c r="AJ125" i="149"/>
  <c r="AI125" i="149"/>
  <c r="AH125" i="149"/>
  <c r="AG125" i="149"/>
  <c r="AF125" i="149"/>
  <c r="AE125" i="149"/>
  <c r="K125" i="149"/>
  <c r="J125" i="149"/>
  <c r="I125" i="149"/>
  <c r="H125" i="149"/>
  <c r="G125" i="149"/>
  <c r="F125" i="149"/>
  <c r="E125" i="149"/>
  <c r="AK124" i="149"/>
  <c r="AJ124" i="149"/>
  <c r="AI124" i="149"/>
  <c r="AH124" i="149"/>
  <c r="AG124" i="149"/>
  <c r="AF124" i="149"/>
  <c r="AE124" i="149"/>
  <c r="K124" i="149"/>
  <c r="J124" i="149"/>
  <c r="I124" i="149"/>
  <c r="H124" i="149"/>
  <c r="G124" i="149"/>
  <c r="F124" i="149"/>
  <c r="E124" i="149"/>
  <c r="AK123" i="149"/>
  <c r="AJ123" i="149"/>
  <c r="AI123" i="149"/>
  <c r="AH123" i="149"/>
  <c r="AG123" i="149"/>
  <c r="AF123" i="149"/>
  <c r="AE123" i="149"/>
  <c r="K123" i="149"/>
  <c r="J123" i="149"/>
  <c r="I123" i="149"/>
  <c r="H123" i="149"/>
  <c r="G123" i="149"/>
  <c r="F123" i="149"/>
  <c r="E123" i="149"/>
  <c r="AI122" i="149"/>
  <c r="AH122" i="149"/>
  <c r="AG122" i="149"/>
  <c r="AF122" i="149"/>
  <c r="K122" i="149"/>
  <c r="J122" i="149"/>
  <c r="I122" i="149"/>
  <c r="H122" i="149"/>
  <c r="G122" i="149"/>
  <c r="F122" i="149"/>
  <c r="E122" i="149"/>
  <c r="AI121" i="149"/>
  <c r="AH121" i="149"/>
  <c r="AG121" i="149"/>
  <c r="AF121" i="149"/>
  <c r="K121" i="149"/>
  <c r="J121" i="149"/>
  <c r="I121" i="149"/>
  <c r="H121" i="149"/>
  <c r="G121" i="149"/>
  <c r="F121" i="149"/>
  <c r="E121" i="149"/>
  <c r="AJ120" i="149"/>
  <c r="AI120" i="149"/>
  <c r="AH120" i="149"/>
  <c r="AG120" i="149"/>
  <c r="AF120" i="149"/>
  <c r="K120" i="149"/>
  <c r="J120" i="149"/>
  <c r="I120" i="149"/>
  <c r="H120" i="149"/>
  <c r="G120" i="149"/>
  <c r="F120" i="149"/>
  <c r="E120" i="149"/>
  <c r="AK119" i="149"/>
  <c r="AJ119" i="149"/>
  <c r="AI119" i="149"/>
  <c r="AH119" i="149"/>
  <c r="AG119" i="149"/>
  <c r="AF119" i="149"/>
  <c r="K119" i="149"/>
  <c r="J119" i="149"/>
  <c r="I119" i="149"/>
  <c r="H119" i="149"/>
  <c r="G119" i="149"/>
  <c r="F119" i="149"/>
  <c r="E119" i="149"/>
  <c r="AI118" i="149"/>
  <c r="AH118" i="149"/>
  <c r="AG118" i="149"/>
  <c r="AF118" i="149"/>
  <c r="K118" i="149"/>
  <c r="J118" i="149"/>
  <c r="I118" i="149"/>
  <c r="H118" i="149"/>
  <c r="G118" i="149"/>
  <c r="F118" i="149"/>
  <c r="E118" i="149"/>
  <c r="AI117" i="149"/>
  <c r="AG117" i="149"/>
  <c r="AF117" i="149"/>
  <c r="K117" i="149"/>
  <c r="J117" i="149"/>
  <c r="I117" i="149"/>
  <c r="H117" i="149"/>
  <c r="G117" i="149"/>
  <c r="F117" i="149"/>
  <c r="E117" i="149"/>
  <c r="AI116" i="149"/>
  <c r="AH116" i="149"/>
  <c r="AG116" i="149"/>
  <c r="AF116" i="149"/>
  <c r="K116" i="149"/>
  <c r="J116" i="149"/>
  <c r="I116" i="149"/>
  <c r="H116" i="149"/>
  <c r="G116" i="149"/>
  <c r="F116" i="149"/>
  <c r="E116" i="149"/>
  <c r="K112" i="149"/>
  <c r="J112" i="149"/>
  <c r="I112" i="149"/>
  <c r="H112" i="149"/>
  <c r="G112" i="149"/>
  <c r="F112" i="149"/>
  <c r="E112" i="149"/>
  <c r="AK110" i="149"/>
  <c r="AJ110" i="149"/>
  <c r="AI110" i="149"/>
  <c r="AH110" i="149"/>
  <c r="AG110" i="149"/>
  <c r="AF110" i="149"/>
  <c r="AE110" i="149"/>
  <c r="K110" i="149"/>
  <c r="J110" i="149"/>
  <c r="I110" i="149"/>
  <c r="H110" i="149"/>
  <c r="G110" i="149"/>
  <c r="F110" i="149"/>
  <c r="E110" i="149"/>
  <c r="AK109" i="149"/>
  <c r="AJ109" i="149"/>
  <c r="AI109" i="149"/>
  <c r="AH109" i="149"/>
  <c r="AG109" i="149"/>
  <c r="AF109" i="149"/>
  <c r="AE109" i="149"/>
  <c r="K109" i="149"/>
  <c r="J109" i="149"/>
  <c r="I109" i="149"/>
  <c r="H109" i="149"/>
  <c r="G109" i="149"/>
  <c r="F109" i="149"/>
  <c r="E109" i="149"/>
  <c r="AK108" i="149"/>
  <c r="AJ108" i="149"/>
  <c r="AI108" i="149"/>
  <c r="AH108" i="149"/>
  <c r="AG108" i="149"/>
  <c r="AF108" i="149"/>
  <c r="AE108" i="149"/>
  <c r="K108" i="149"/>
  <c r="J108" i="149"/>
  <c r="I108" i="149"/>
  <c r="H108" i="149"/>
  <c r="G108" i="149"/>
  <c r="F108" i="149"/>
  <c r="E108" i="149"/>
  <c r="AI107" i="149"/>
  <c r="AH107" i="149"/>
  <c r="AG107" i="149"/>
  <c r="AF107" i="149"/>
  <c r="K107" i="149"/>
  <c r="J107" i="149"/>
  <c r="I107" i="149"/>
  <c r="H107" i="149"/>
  <c r="G107" i="149"/>
  <c r="F107" i="149"/>
  <c r="E107" i="149"/>
  <c r="AI106" i="149"/>
  <c r="AH106" i="149"/>
  <c r="AG106" i="149"/>
  <c r="AF106" i="149"/>
  <c r="K106" i="149"/>
  <c r="J106" i="149"/>
  <c r="I106" i="149"/>
  <c r="H106" i="149"/>
  <c r="G106" i="149"/>
  <c r="F106" i="149"/>
  <c r="E106" i="149"/>
  <c r="AJ105" i="149"/>
  <c r="AI105" i="149"/>
  <c r="AH105" i="149"/>
  <c r="AG105" i="149"/>
  <c r="AF105" i="149"/>
  <c r="K105" i="149"/>
  <c r="J105" i="149"/>
  <c r="I105" i="149"/>
  <c r="H105" i="149"/>
  <c r="G105" i="149"/>
  <c r="F105" i="149"/>
  <c r="E105" i="149"/>
  <c r="AK104" i="149"/>
  <c r="AJ104" i="149"/>
  <c r="AI104" i="149"/>
  <c r="AH104" i="149"/>
  <c r="AG104" i="149"/>
  <c r="AF104" i="149"/>
  <c r="K104" i="149"/>
  <c r="J104" i="149"/>
  <c r="I104" i="149"/>
  <c r="H104" i="149"/>
  <c r="G104" i="149"/>
  <c r="F104" i="149"/>
  <c r="E104" i="149"/>
  <c r="AI103" i="149"/>
  <c r="AH103" i="149"/>
  <c r="AG103" i="149"/>
  <c r="AF103" i="149"/>
  <c r="K103" i="149"/>
  <c r="J103" i="149"/>
  <c r="I103" i="149"/>
  <c r="H103" i="149"/>
  <c r="G103" i="149"/>
  <c r="F103" i="149"/>
  <c r="E103" i="149"/>
  <c r="AI102" i="149"/>
  <c r="AG102" i="149"/>
  <c r="AF102" i="149"/>
  <c r="K102" i="149"/>
  <c r="J102" i="149"/>
  <c r="I102" i="149"/>
  <c r="H102" i="149"/>
  <c r="G102" i="149"/>
  <c r="F102" i="149"/>
  <c r="E102" i="149"/>
  <c r="AI101" i="149"/>
  <c r="AH101" i="149"/>
  <c r="AG101" i="149"/>
  <c r="AF101" i="149"/>
  <c r="K101" i="149"/>
  <c r="J101" i="149"/>
  <c r="I101" i="149"/>
  <c r="H101" i="149"/>
  <c r="G101" i="149"/>
  <c r="F101" i="149"/>
  <c r="E101" i="149"/>
  <c r="AK98" i="149"/>
  <c r="AJ98" i="149"/>
  <c r="AI98" i="149"/>
  <c r="AH98" i="149"/>
  <c r="AG98" i="149"/>
  <c r="AF98" i="149"/>
  <c r="AE98" i="149"/>
  <c r="K98" i="149"/>
  <c r="J98" i="149"/>
  <c r="I98" i="149"/>
  <c r="H98" i="149"/>
  <c r="G98" i="149"/>
  <c r="F98" i="149"/>
  <c r="E98" i="149"/>
  <c r="AK97" i="149"/>
  <c r="AJ97" i="149"/>
  <c r="AI97" i="149"/>
  <c r="AH97" i="149"/>
  <c r="AG97" i="149"/>
  <c r="AF97" i="149"/>
  <c r="AE97" i="149"/>
  <c r="K97" i="149"/>
  <c r="J97" i="149"/>
  <c r="I97" i="149"/>
  <c r="H97" i="149"/>
  <c r="G97" i="149"/>
  <c r="F97" i="149"/>
  <c r="E97" i="149"/>
  <c r="AK96" i="149"/>
  <c r="AJ96" i="149"/>
  <c r="AI96" i="149"/>
  <c r="AH96" i="149"/>
  <c r="AG96" i="149"/>
  <c r="AF96" i="149"/>
  <c r="AE96" i="149"/>
  <c r="R96" i="149"/>
  <c r="Q96" i="149"/>
  <c r="K96" i="149"/>
  <c r="J96" i="149"/>
  <c r="I96" i="149"/>
  <c r="H96" i="149"/>
  <c r="G96" i="149"/>
  <c r="F96" i="149"/>
  <c r="E96" i="149"/>
  <c r="AK95" i="149"/>
  <c r="AJ95" i="149"/>
  <c r="AI95" i="149"/>
  <c r="AH95" i="149"/>
  <c r="AG95" i="149"/>
  <c r="AF95" i="149"/>
  <c r="AE95" i="149"/>
  <c r="R95" i="149"/>
  <c r="Q95" i="149"/>
  <c r="K95" i="149"/>
  <c r="J95" i="149"/>
  <c r="I95" i="149"/>
  <c r="H95" i="149"/>
  <c r="G95" i="149"/>
  <c r="F95" i="149"/>
  <c r="E95" i="149"/>
  <c r="AK94" i="149"/>
  <c r="AJ94" i="149"/>
  <c r="AI94" i="149"/>
  <c r="AH94" i="149"/>
  <c r="AG94" i="149"/>
  <c r="AF94" i="149"/>
  <c r="R94" i="149"/>
  <c r="Q94" i="149"/>
  <c r="K94" i="149"/>
  <c r="J94" i="149"/>
  <c r="I94" i="149"/>
  <c r="H94" i="149"/>
  <c r="G94" i="149"/>
  <c r="F94" i="149"/>
  <c r="E94" i="149"/>
  <c r="AJ93" i="149"/>
  <c r="AI93" i="149"/>
  <c r="AH93" i="149"/>
  <c r="AG93" i="149"/>
  <c r="AF93" i="149"/>
  <c r="R93" i="149"/>
  <c r="Q93" i="149"/>
  <c r="K93" i="149"/>
  <c r="J93" i="149"/>
  <c r="I93" i="149"/>
  <c r="H93" i="149"/>
  <c r="G93" i="149"/>
  <c r="F93" i="149"/>
  <c r="E93" i="149"/>
  <c r="AK92" i="149"/>
  <c r="AJ92" i="149"/>
  <c r="AI92" i="149"/>
  <c r="AH92" i="149"/>
  <c r="AG92" i="149"/>
  <c r="AF92" i="149"/>
  <c r="AE92" i="149"/>
  <c r="R92" i="149"/>
  <c r="Q92" i="149"/>
  <c r="K92" i="149"/>
  <c r="J92" i="149"/>
  <c r="I92" i="149"/>
  <c r="H92" i="149"/>
  <c r="G92" i="149"/>
  <c r="F92" i="149"/>
  <c r="E92" i="149"/>
  <c r="AK91" i="149"/>
  <c r="AJ91" i="149"/>
  <c r="AI91" i="149"/>
  <c r="AH91" i="149"/>
  <c r="AG91" i="149"/>
  <c r="AF91" i="149"/>
  <c r="R91" i="149"/>
  <c r="Q91" i="149"/>
  <c r="K91" i="149"/>
  <c r="J91" i="149"/>
  <c r="I91" i="149"/>
  <c r="H91" i="149"/>
  <c r="G91" i="149"/>
  <c r="F91" i="149"/>
  <c r="E91" i="149"/>
  <c r="AJ90" i="149"/>
  <c r="AH90" i="149"/>
  <c r="AG90" i="149"/>
  <c r="R90" i="149"/>
  <c r="Q90" i="149"/>
  <c r="K90" i="149"/>
  <c r="J90" i="149"/>
  <c r="I90" i="149"/>
  <c r="H90" i="149"/>
  <c r="G90" i="149"/>
  <c r="F90" i="149"/>
  <c r="E90" i="149"/>
  <c r="AJ89" i="149"/>
  <c r="AH89" i="149"/>
  <c r="AG89" i="149"/>
  <c r="R89" i="149"/>
  <c r="Q89" i="149"/>
  <c r="K89" i="149"/>
  <c r="J89" i="149"/>
  <c r="I89" i="149"/>
  <c r="H89" i="149"/>
  <c r="G89" i="149"/>
  <c r="F89" i="149"/>
  <c r="E89" i="149"/>
  <c r="R88" i="149"/>
  <c r="Q88" i="149"/>
  <c r="R87" i="149"/>
  <c r="Q87" i="149"/>
  <c r="R86" i="149"/>
  <c r="Q86" i="149"/>
  <c r="R85" i="149"/>
  <c r="Q85" i="149"/>
  <c r="K85" i="149"/>
  <c r="J85" i="149"/>
  <c r="I85" i="149"/>
  <c r="H85" i="149"/>
  <c r="G85" i="149"/>
  <c r="F85" i="149"/>
  <c r="E85" i="149"/>
  <c r="R84" i="149"/>
  <c r="Q84" i="149"/>
  <c r="AK83" i="149"/>
  <c r="AJ83" i="149"/>
  <c r="AI83" i="149"/>
  <c r="AH83" i="149"/>
  <c r="AG83" i="149"/>
  <c r="AF83" i="149"/>
  <c r="AE83" i="149"/>
  <c r="R83" i="149"/>
  <c r="Q83" i="149"/>
  <c r="K83" i="149"/>
  <c r="J83" i="149"/>
  <c r="I83" i="149"/>
  <c r="H83" i="149"/>
  <c r="G83" i="149"/>
  <c r="F83" i="149"/>
  <c r="E83" i="149"/>
  <c r="AK82" i="149"/>
  <c r="AJ82" i="149"/>
  <c r="AI82" i="149"/>
  <c r="AH82" i="149"/>
  <c r="AG82" i="149"/>
  <c r="AF82" i="149"/>
  <c r="AE82" i="149"/>
  <c r="R82" i="149"/>
  <c r="Q82" i="149"/>
  <c r="K82" i="149"/>
  <c r="J82" i="149"/>
  <c r="I82" i="149"/>
  <c r="H82" i="149"/>
  <c r="G82" i="149"/>
  <c r="F82" i="149"/>
  <c r="E82" i="149"/>
  <c r="AK81" i="149"/>
  <c r="AJ81" i="149"/>
  <c r="AI81" i="149"/>
  <c r="AH81" i="149"/>
  <c r="AG81" i="149"/>
  <c r="AF81" i="149"/>
  <c r="AE81" i="149"/>
  <c r="R81" i="149"/>
  <c r="Q81" i="149"/>
  <c r="K81" i="149"/>
  <c r="J81" i="149"/>
  <c r="I81" i="149"/>
  <c r="H81" i="149"/>
  <c r="G81" i="149"/>
  <c r="F81" i="149"/>
  <c r="E81" i="149"/>
  <c r="AK80" i="149"/>
  <c r="AJ80" i="149"/>
  <c r="AI80" i="149"/>
  <c r="AH80" i="149"/>
  <c r="AG80" i="149"/>
  <c r="AF80" i="149"/>
  <c r="AE80" i="149"/>
  <c r="R80" i="149"/>
  <c r="Q80" i="149"/>
  <c r="K80" i="149"/>
  <c r="J80" i="149"/>
  <c r="I80" i="149"/>
  <c r="H80" i="149"/>
  <c r="G80" i="149"/>
  <c r="F80" i="149"/>
  <c r="E80" i="149"/>
  <c r="AK79" i="149"/>
  <c r="AJ79" i="149"/>
  <c r="AI79" i="149"/>
  <c r="AH79" i="149"/>
  <c r="AG79" i="149"/>
  <c r="AF79" i="149"/>
  <c r="R79" i="149"/>
  <c r="Q79" i="149"/>
  <c r="K79" i="149"/>
  <c r="J79" i="149"/>
  <c r="I79" i="149"/>
  <c r="H79" i="149"/>
  <c r="G79" i="149"/>
  <c r="F79" i="149"/>
  <c r="E79" i="149"/>
  <c r="AJ78" i="149"/>
  <c r="AI78" i="149"/>
  <c r="AH78" i="149"/>
  <c r="AG78" i="149"/>
  <c r="AF78" i="149"/>
  <c r="R78" i="149"/>
  <c r="Q78" i="149"/>
  <c r="K78" i="149"/>
  <c r="J78" i="149"/>
  <c r="I78" i="149"/>
  <c r="H78" i="149"/>
  <c r="G78" i="149"/>
  <c r="F78" i="149"/>
  <c r="E78" i="149"/>
  <c r="AK77" i="149"/>
  <c r="AJ77" i="149"/>
  <c r="AI77" i="149"/>
  <c r="AH77" i="149"/>
  <c r="AG77" i="149"/>
  <c r="AF77" i="149"/>
  <c r="AE77" i="149"/>
  <c r="R77" i="149"/>
  <c r="Q77" i="149"/>
  <c r="K77" i="149"/>
  <c r="J77" i="149"/>
  <c r="I77" i="149"/>
  <c r="H77" i="149"/>
  <c r="G77" i="149"/>
  <c r="F77" i="149"/>
  <c r="E77" i="149"/>
  <c r="AK76" i="149"/>
  <c r="AJ76" i="149"/>
  <c r="AI76" i="149"/>
  <c r="AH76" i="149"/>
  <c r="AG76" i="149"/>
  <c r="AF76" i="149"/>
  <c r="R76" i="149"/>
  <c r="Q76" i="149"/>
  <c r="K76" i="149"/>
  <c r="J76" i="149"/>
  <c r="I76" i="149"/>
  <c r="H76" i="149"/>
  <c r="G76" i="149"/>
  <c r="F76" i="149"/>
  <c r="E76" i="149"/>
  <c r="AJ75" i="149"/>
  <c r="AH75" i="149"/>
  <c r="AG75" i="149"/>
  <c r="R75" i="149"/>
  <c r="Q75" i="149"/>
  <c r="K75" i="149"/>
  <c r="J75" i="149"/>
  <c r="I75" i="149"/>
  <c r="H75" i="149"/>
  <c r="G75" i="149"/>
  <c r="F75" i="149"/>
  <c r="E75" i="149"/>
  <c r="AJ74" i="149"/>
  <c r="AH74" i="149"/>
  <c r="AG74" i="149"/>
  <c r="R74" i="149"/>
  <c r="Q74" i="149"/>
  <c r="K74" i="149"/>
  <c r="J74" i="149"/>
  <c r="I74" i="149"/>
  <c r="H74" i="149"/>
  <c r="G74" i="149"/>
  <c r="F74" i="149"/>
  <c r="E74" i="149"/>
  <c r="R73" i="149"/>
  <c r="Q73" i="149"/>
  <c r="R72" i="149"/>
  <c r="Q72" i="149"/>
  <c r="AK71" i="149"/>
  <c r="AJ71" i="149"/>
  <c r="AI71" i="149"/>
  <c r="AH71" i="149"/>
  <c r="AG71" i="149"/>
  <c r="AF71" i="149"/>
  <c r="AE71" i="149"/>
  <c r="R71" i="149"/>
  <c r="Q71" i="149"/>
  <c r="K71" i="149"/>
  <c r="J71" i="149"/>
  <c r="I71" i="149"/>
  <c r="H71" i="149"/>
  <c r="G71" i="149"/>
  <c r="F71" i="149"/>
  <c r="E71" i="149"/>
  <c r="AK70" i="149"/>
  <c r="AJ70" i="149"/>
  <c r="AI70" i="149"/>
  <c r="AH70" i="149"/>
  <c r="AG70" i="149"/>
  <c r="AF70" i="149"/>
  <c r="AE70" i="149"/>
  <c r="R70" i="149"/>
  <c r="Q70" i="149"/>
  <c r="K70" i="149"/>
  <c r="J70" i="149"/>
  <c r="I70" i="149"/>
  <c r="H70" i="149"/>
  <c r="G70" i="149"/>
  <c r="F70" i="149"/>
  <c r="E70" i="149"/>
  <c r="AJ69" i="149"/>
  <c r="AI69" i="149"/>
  <c r="AH69" i="149"/>
  <c r="AG69" i="149"/>
  <c r="AF69" i="149"/>
  <c r="AE69" i="149"/>
  <c r="R69" i="149"/>
  <c r="Q69" i="149"/>
  <c r="K69" i="149"/>
  <c r="J69" i="149"/>
  <c r="I69" i="149"/>
  <c r="H69" i="149"/>
  <c r="G69" i="149"/>
  <c r="F69" i="149"/>
  <c r="E69" i="149"/>
  <c r="AJ68" i="149"/>
  <c r="AI68" i="149"/>
  <c r="AH68" i="149"/>
  <c r="AG68" i="149"/>
  <c r="AE68" i="149"/>
  <c r="R68" i="149"/>
  <c r="Q68" i="149"/>
  <c r="K68" i="149"/>
  <c r="J68" i="149"/>
  <c r="I68" i="149"/>
  <c r="H68" i="149"/>
  <c r="G68" i="149"/>
  <c r="F68" i="149"/>
  <c r="E68" i="149"/>
  <c r="AI67" i="149"/>
  <c r="AG67" i="149"/>
  <c r="AF67" i="149"/>
  <c r="AE67" i="149"/>
  <c r="R67" i="149"/>
  <c r="Q67" i="149"/>
  <c r="K67" i="149"/>
  <c r="J67" i="149"/>
  <c r="I67" i="149"/>
  <c r="H67" i="149"/>
  <c r="G67" i="149"/>
  <c r="F67" i="149"/>
  <c r="E67" i="149"/>
  <c r="AK66" i="149"/>
  <c r="AJ66" i="149"/>
  <c r="AI66" i="149"/>
  <c r="AH66" i="149"/>
  <c r="AG66" i="149"/>
  <c r="AF66" i="149"/>
  <c r="AE66" i="149"/>
  <c r="R66" i="149"/>
  <c r="Q66" i="149"/>
  <c r="K66" i="149"/>
  <c r="J66" i="149"/>
  <c r="I66" i="149"/>
  <c r="H66" i="149"/>
  <c r="G66" i="149"/>
  <c r="F66" i="149"/>
  <c r="E66" i="149"/>
  <c r="AK65" i="149"/>
  <c r="AJ65" i="149"/>
  <c r="AI65" i="149"/>
  <c r="AH65" i="149"/>
  <c r="AG65" i="149"/>
  <c r="AF65" i="149"/>
  <c r="AE65" i="149"/>
  <c r="R65" i="149"/>
  <c r="Q65" i="149"/>
  <c r="K65" i="149"/>
  <c r="J65" i="149"/>
  <c r="I65" i="149"/>
  <c r="H65" i="149"/>
  <c r="G65" i="149"/>
  <c r="F65" i="149"/>
  <c r="E65" i="149"/>
  <c r="AI64" i="149"/>
  <c r="AG64" i="149"/>
  <c r="R64" i="149"/>
  <c r="Q64" i="149"/>
  <c r="K64" i="149"/>
  <c r="J64" i="149"/>
  <c r="I64" i="149"/>
  <c r="H64" i="149"/>
  <c r="G64" i="149"/>
  <c r="F64" i="149"/>
  <c r="E64" i="149"/>
  <c r="AI63" i="149"/>
  <c r="AG63" i="149"/>
  <c r="AF63" i="149"/>
  <c r="R63" i="149"/>
  <c r="Q63" i="149"/>
  <c r="K63" i="149"/>
  <c r="J63" i="149"/>
  <c r="I63" i="149"/>
  <c r="H63" i="149"/>
  <c r="G63" i="149"/>
  <c r="F63" i="149"/>
  <c r="E63" i="149"/>
  <c r="AI62" i="149"/>
  <c r="AG62" i="149"/>
  <c r="AF62" i="149"/>
  <c r="R62" i="149"/>
  <c r="Q62" i="149"/>
  <c r="K62" i="149"/>
  <c r="J62" i="149"/>
  <c r="I62" i="149"/>
  <c r="H62" i="149"/>
  <c r="G62" i="149"/>
  <c r="F62" i="149"/>
  <c r="E62" i="149"/>
  <c r="R61" i="149"/>
  <c r="Q61" i="149"/>
  <c r="R60" i="149"/>
  <c r="Q60" i="149"/>
  <c r="R59" i="149"/>
  <c r="Q59" i="149"/>
  <c r="R58" i="149"/>
  <c r="Q58" i="149"/>
  <c r="K58" i="149"/>
  <c r="J58" i="149"/>
  <c r="I58" i="149"/>
  <c r="H58" i="149"/>
  <c r="G58" i="149"/>
  <c r="F58" i="149"/>
  <c r="E58" i="149"/>
  <c r="R57" i="149"/>
  <c r="Q57" i="149"/>
  <c r="AK56" i="149"/>
  <c r="AJ56" i="149"/>
  <c r="AI56" i="149"/>
  <c r="AH56" i="149"/>
  <c r="AG56" i="149"/>
  <c r="AF56" i="149"/>
  <c r="AE56" i="149"/>
  <c r="R56" i="149"/>
  <c r="Q56" i="149"/>
  <c r="K56" i="149"/>
  <c r="J56" i="149"/>
  <c r="I56" i="149"/>
  <c r="H56" i="149"/>
  <c r="G56" i="149"/>
  <c r="F56" i="149"/>
  <c r="E56" i="149"/>
  <c r="AK55" i="149"/>
  <c r="AJ55" i="149"/>
  <c r="AI55" i="149"/>
  <c r="AH55" i="149"/>
  <c r="AG55" i="149"/>
  <c r="AF55" i="149"/>
  <c r="AE55" i="149"/>
  <c r="R55" i="149"/>
  <c r="Q55" i="149"/>
  <c r="K55" i="149"/>
  <c r="J55" i="149"/>
  <c r="I55" i="149"/>
  <c r="H55" i="149"/>
  <c r="G55" i="149"/>
  <c r="F55" i="149"/>
  <c r="E55" i="149"/>
  <c r="AJ54" i="149"/>
  <c r="AI54" i="149"/>
  <c r="AH54" i="149"/>
  <c r="AG54" i="149"/>
  <c r="AF54" i="149"/>
  <c r="AE54" i="149"/>
  <c r="R54" i="149"/>
  <c r="Q54" i="149"/>
  <c r="K54" i="149"/>
  <c r="J54" i="149"/>
  <c r="I54" i="149"/>
  <c r="H54" i="149"/>
  <c r="G54" i="149"/>
  <c r="F54" i="149"/>
  <c r="E54" i="149"/>
  <c r="AJ53" i="149"/>
  <c r="AI53" i="149"/>
  <c r="AH53" i="149"/>
  <c r="AG53" i="149"/>
  <c r="AE53" i="149"/>
  <c r="R53" i="149"/>
  <c r="Q53" i="149"/>
  <c r="K53" i="149"/>
  <c r="J53" i="149"/>
  <c r="I53" i="149"/>
  <c r="H53" i="149"/>
  <c r="G53" i="149"/>
  <c r="F53" i="149"/>
  <c r="E53" i="149"/>
  <c r="AI52" i="149"/>
  <c r="AG52" i="149"/>
  <c r="AF52" i="149"/>
  <c r="AE52" i="149"/>
  <c r="R52" i="149"/>
  <c r="Q52" i="149"/>
  <c r="K52" i="149"/>
  <c r="J52" i="149"/>
  <c r="I52" i="149"/>
  <c r="H52" i="149"/>
  <c r="G52" i="149"/>
  <c r="F52" i="149"/>
  <c r="E52" i="149"/>
  <c r="AK51" i="149"/>
  <c r="AJ51" i="149"/>
  <c r="AI51" i="149"/>
  <c r="AH51" i="149"/>
  <c r="AG51" i="149"/>
  <c r="AF51" i="149"/>
  <c r="AE51" i="149"/>
  <c r="R51" i="149"/>
  <c r="Q51" i="149"/>
  <c r="K51" i="149"/>
  <c r="J51" i="149"/>
  <c r="I51" i="149"/>
  <c r="H51" i="149"/>
  <c r="G51" i="149"/>
  <c r="F51" i="149"/>
  <c r="E51" i="149"/>
  <c r="AK50" i="149"/>
  <c r="AJ50" i="149"/>
  <c r="AI50" i="149"/>
  <c r="AH50" i="149"/>
  <c r="AG50" i="149"/>
  <c r="AF50" i="149"/>
  <c r="AE50" i="149"/>
  <c r="R50" i="149"/>
  <c r="Q50" i="149"/>
  <c r="K50" i="149"/>
  <c r="J50" i="149"/>
  <c r="I50" i="149"/>
  <c r="H50" i="149"/>
  <c r="G50" i="149"/>
  <c r="F50" i="149"/>
  <c r="E50" i="149"/>
  <c r="AI49" i="149"/>
  <c r="AG49" i="149"/>
  <c r="R49" i="149"/>
  <c r="Q49" i="149"/>
  <c r="K49" i="149"/>
  <c r="J49" i="149"/>
  <c r="I49" i="149"/>
  <c r="H49" i="149"/>
  <c r="G49" i="149"/>
  <c r="F49" i="149"/>
  <c r="E49" i="149"/>
  <c r="AI48" i="149"/>
  <c r="AG48" i="149"/>
  <c r="AF48" i="149"/>
  <c r="R48" i="149"/>
  <c r="Q48" i="149"/>
  <c r="K48" i="149"/>
  <c r="J48" i="149"/>
  <c r="I48" i="149"/>
  <c r="H48" i="149"/>
  <c r="G48" i="149"/>
  <c r="F48" i="149"/>
  <c r="E48" i="149"/>
  <c r="AI47" i="149"/>
  <c r="AG47" i="149"/>
  <c r="AF47" i="149"/>
  <c r="R47" i="149"/>
  <c r="Q47" i="149"/>
  <c r="K47" i="149"/>
  <c r="J47" i="149"/>
  <c r="I47" i="149"/>
  <c r="H47" i="149"/>
  <c r="G47" i="149"/>
  <c r="F47" i="149"/>
  <c r="E47" i="149"/>
  <c r="R46" i="149"/>
  <c r="Q46" i="149"/>
  <c r="R45" i="149"/>
  <c r="Q45" i="149"/>
  <c r="AK44" i="149"/>
  <c r="AJ44" i="149"/>
  <c r="AI44" i="149"/>
  <c r="AH44" i="149"/>
  <c r="AG44" i="149"/>
  <c r="AF44" i="149"/>
  <c r="AE44" i="149"/>
  <c r="R44" i="149"/>
  <c r="Q44" i="149"/>
  <c r="K44" i="149"/>
  <c r="J44" i="149"/>
  <c r="I44" i="149"/>
  <c r="H44" i="149"/>
  <c r="G44" i="149"/>
  <c r="F44" i="149"/>
  <c r="E44" i="149"/>
  <c r="AK43" i="149"/>
  <c r="AJ43" i="149"/>
  <c r="AI43" i="149"/>
  <c r="AG43" i="149"/>
  <c r="AF43" i="149"/>
  <c r="AE43" i="149"/>
  <c r="R43" i="149"/>
  <c r="Q43" i="149"/>
  <c r="K43" i="149"/>
  <c r="J43" i="149"/>
  <c r="I43" i="149"/>
  <c r="H43" i="149"/>
  <c r="G43" i="149"/>
  <c r="F43" i="149"/>
  <c r="E43" i="149"/>
  <c r="AK42" i="149"/>
  <c r="AJ42" i="149"/>
  <c r="AI42" i="149"/>
  <c r="AH42" i="149"/>
  <c r="AG42" i="149"/>
  <c r="AF42" i="149"/>
  <c r="AE42" i="149"/>
  <c r="R42" i="149"/>
  <c r="Q42" i="149"/>
  <c r="K42" i="149"/>
  <c r="J42" i="149"/>
  <c r="I42" i="149"/>
  <c r="H42" i="149"/>
  <c r="G42" i="149"/>
  <c r="F42" i="149"/>
  <c r="E42" i="149"/>
  <c r="AK41" i="149"/>
  <c r="AJ41" i="149"/>
  <c r="AI41" i="149"/>
  <c r="AH41" i="149"/>
  <c r="AG41" i="149"/>
  <c r="AF41" i="149"/>
  <c r="AE41" i="149"/>
  <c r="R41" i="149"/>
  <c r="Q41" i="149"/>
  <c r="K41" i="149"/>
  <c r="J41" i="149"/>
  <c r="I41" i="149"/>
  <c r="H41" i="149"/>
  <c r="G41" i="149"/>
  <c r="F41" i="149"/>
  <c r="E41" i="149"/>
  <c r="AK40" i="149"/>
  <c r="AJ40" i="149"/>
  <c r="AI40" i="149"/>
  <c r="AG40" i="149"/>
  <c r="AF40" i="149"/>
  <c r="R40" i="149"/>
  <c r="Q40" i="149"/>
  <c r="K40" i="149"/>
  <c r="J40" i="149"/>
  <c r="I40" i="149"/>
  <c r="H40" i="149"/>
  <c r="G40" i="149"/>
  <c r="F40" i="149"/>
  <c r="E40" i="149"/>
  <c r="AK39" i="149"/>
  <c r="AJ39" i="149"/>
  <c r="AI39" i="149"/>
  <c r="AH39" i="149"/>
  <c r="AG39" i="149"/>
  <c r="AF39" i="149"/>
  <c r="AE39" i="149"/>
  <c r="R39" i="149"/>
  <c r="Q39" i="149"/>
  <c r="K39" i="149"/>
  <c r="J39" i="149"/>
  <c r="I39" i="149"/>
  <c r="H39" i="149"/>
  <c r="G39" i="149"/>
  <c r="F39" i="149"/>
  <c r="E39" i="149"/>
  <c r="AK38" i="149"/>
  <c r="AJ38" i="149"/>
  <c r="AI38" i="149"/>
  <c r="AG38" i="149"/>
  <c r="AF38" i="149"/>
  <c r="R38" i="149"/>
  <c r="Q38" i="149"/>
  <c r="K38" i="149"/>
  <c r="J38" i="149"/>
  <c r="I38" i="149"/>
  <c r="H38" i="149"/>
  <c r="G38" i="149"/>
  <c r="F38" i="149"/>
  <c r="E38" i="149"/>
  <c r="AK37" i="149"/>
  <c r="AJ37" i="149"/>
  <c r="AH37" i="149"/>
  <c r="AG37" i="149"/>
  <c r="AF37" i="149"/>
  <c r="R37" i="149"/>
  <c r="Q37" i="149"/>
  <c r="K37" i="149"/>
  <c r="J37" i="149"/>
  <c r="I37" i="149"/>
  <c r="H37" i="149"/>
  <c r="G37" i="149"/>
  <c r="F37" i="149"/>
  <c r="E37" i="149"/>
  <c r="AK36" i="149"/>
  <c r="AJ36" i="149"/>
  <c r="AH36" i="149"/>
  <c r="AG36" i="149"/>
  <c r="AF36" i="149"/>
  <c r="R36" i="149"/>
  <c r="Q36" i="149"/>
  <c r="K36" i="149"/>
  <c r="J36" i="149"/>
  <c r="I36" i="149"/>
  <c r="H36" i="149"/>
  <c r="G36" i="149"/>
  <c r="F36" i="149"/>
  <c r="E36" i="149"/>
  <c r="AK35" i="149"/>
  <c r="AJ35" i="149"/>
  <c r="AG35" i="149"/>
  <c r="AF35" i="149"/>
  <c r="AE35" i="149"/>
  <c r="R35" i="149"/>
  <c r="Q35" i="149"/>
  <c r="K35" i="149"/>
  <c r="J35" i="149"/>
  <c r="I35" i="149"/>
  <c r="H35" i="149"/>
  <c r="G35" i="149"/>
  <c r="F35" i="149"/>
  <c r="E35" i="149"/>
  <c r="R34" i="149"/>
  <c r="Q34" i="149"/>
  <c r="R33" i="149"/>
  <c r="Q33" i="149"/>
  <c r="R32" i="149"/>
  <c r="Q32" i="149"/>
  <c r="R31" i="149"/>
  <c r="Q31" i="149"/>
  <c r="K31" i="149"/>
  <c r="J31" i="149"/>
  <c r="I31" i="149"/>
  <c r="H31" i="149"/>
  <c r="G31" i="149"/>
  <c r="F31" i="149"/>
  <c r="E31" i="149"/>
  <c r="R30" i="149"/>
  <c r="Q30" i="149"/>
  <c r="AK29" i="149"/>
  <c r="AJ29" i="149"/>
  <c r="AI29" i="149"/>
  <c r="AH29" i="149"/>
  <c r="AG29" i="149"/>
  <c r="AF29" i="149"/>
  <c r="AE29" i="149"/>
  <c r="R29" i="149"/>
  <c r="Q29" i="149"/>
  <c r="K29" i="149"/>
  <c r="J29" i="149"/>
  <c r="I29" i="149"/>
  <c r="H29" i="149"/>
  <c r="G29" i="149"/>
  <c r="F29" i="149"/>
  <c r="E29" i="149"/>
  <c r="AK28" i="149"/>
  <c r="AJ28" i="149"/>
  <c r="AI28" i="149"/>
  <c r="AG28" i="149"/>
  <c r="AF28" i="149"/>
  <c r="AE28" i="149"/>
  <c r="R28" i="149"/>
  <c r="Q28" i="149"/>
  <c r="K28" i="149"/>
  <c r="J28" i="149"/>
  <c r="I28" i="149"/>
  <c r="H28" i="149"/>
  <c r="G28" i="149"/>
  <c r="F28" i="149"/>
  <c r="E28" i="149"/>
  <c r="AK27" i="149"/>
  <c r="AJ27" i="149"/>
  <c r="AI27" i="149"/>
  <c r="AH27" i="149"/>
  <c r="AG27" i="149"/>
  <c r="AF27" i="149"/>
  <c r="AE27" i="149"/>
  <c r="R27" i="149"/>
  <c r="Q27" i="149"/>
  <c r="K27" i="149"/>
  <c r="J27" i="149"/>
  <c r="I27" i="149"/>
  <c r="H27" i="149"/>
  <c r="G27" i="149"/>
  <c r="F27" i="149"/>
  <c r="E27" i="149"/>
  <c r="AK26" i="149"/>
  <c r="AJ26" i="149"/>
  <c r="AI26" i="149"/>
  <c r="AH26" i="149"/>
  <c r="AG26" i="149"/>
  <c r="AF26" i="149"/>
  <c r="AE26" i="149"/>
  <c r="R26" i="149"/>
  <c r="Q26" i="149"/>
  <c r="K26" i="149"/>
  <c r="J26" i="149"/>
  <c r="I26" i="149"/>
  <c r="H26" i="149"/>
  <c r="G26" i="149"/>
  <c r="F26" i="149"/>
  <c r="E26" i="149"/>
  <c r="AK25" i="149"/>
  <c r="AJ25" i="149"/>
  <c r="AI25" i="149"/>
  <c r="AG25" i="149"/>
  <c r="AF25" i="149"/>
  <c r="R25" i="149"/>
  <c r="Q25" i="149"/>
  <c r="K25" i="149"/>
  <c r="J25" i="149"/>
  <c r="I25" i="149"/>
  <c r="H25" i="149"/>
  <c r="G25" i="149"/>
  <c r="F25" i="149"/>
  <c r="E25" i="149"/>
  <c r="AK24" i="149"/>
  <c r="AJ24" i="149"/>
  <c r="AI24" i="149"/>
  <c r="AH24" i="149"/>
  <c r="AG24" i="149"/>
  <c r="AF24" i="149"/>
  <c r="AE24" i="149"/>
  <c r="R24" i="149"/>
  <c r="Q24" i="149"/>
  <c r="K24" i="149"/>
  <c r="J24" i="149"/>
  <c r="I24" i="149"/>
  <c r="H24" i="149"/>
  <c r="G24" i="149"/>
  <c r="F24" i="149"/>
  <c r="E24" i="149"/>
  <c r="AK23" i="149"/>
  <c r="AJ23" i="149"/>
  <c r="AI23" i="149"/>
  <c r="AG23" i="149"/>
  <c r="AF23" i="149"/>
  <c r="R23" i="149"/>
  <c r="Q23" i="149"/>
  <c r="K23" i="149"/>
  <c r="J23" i="149"/>
  <c r="I23" i="149"/>
  <c r="H23" i="149"/>
  <c r="G23" i="149"/>
  <c r="F23" i="149"/>
  <c r="E23" i="149"/>
  <c r="AK22" i="149"/>
  <c r="AJ22" i="149"/>
  <c r="AH22" i="149"/>
  <c r="AG22" i="149"/>
  <c r="AF22" i="149"/>
  <c r="R22" i="149"/>
  <c r="Q22" i="149"/>
  <c r="K22" i="149"/>
  <c r="J22" i="149"/>
  <c r="I22" i="149"/>
  <c r="H22" i="149"/>
  <c r="G22" i="149"/>
  <c r="F22" i="149"/>
  <c r="E22" i="149"/>
  <c r="AK21" i="149"/>
  <c r="AJ21" i="149"/>
  <c r="AH21" i="149"/>
  <c r="AG21" i="149"/>
  <c r="AF21" i="149"/>
  <c r="R21" i="149"/>
  <c r="Q21" i="149"/>
  <c r="K21" i="149"/>
  <c r="J21" i="149"/>
  <c r="I21" i="149"/>
  <c r="H21" i="149"/>
  <c r="G21" i="149"/>
  <c r="F21" i="149"/>
  <c r="E21" i="149"/>
  <c r="AK20" i="149"/>
  <c r="AJ20" i="149"/>
  <c r="AG20" i="149"/>
  <c r="AF20" i="149"/>
  <c r="AE20" i="149"/>
  <c r="R20" i="149"/>
  <c r="Q20" i="149"/>
  <c r="K20" i="149"/>
  <c r="J20" i="149"/>
  <c r="I20" i="149"/>
  <c r="H20" i="149"/>
  <c r="G20" i="149"/>
  <c r="F20" i="149"/>
  <c r="E20" i="149"/>
  <c r="R19" i="149"/>
  <c r="Q19" i="149"/>
  <c r="R18" i="149"/>
  <c r="Q18" i="149"/>
  <c r="R17" i="149"/>
  <c r="Q17" i="149"/>
  <c r="K17" i="149"/>
  <c r="J17" i="149"/>
  <c r="I17" i="149"/>
  <c r="H17" i="149"/>
  <c r="G17" i="149"/>
  <c r="F17" i="149"/>
  <c r="E17" i="149"/>
  <c r="R16" i="149"/>
  <c r="Q16" i="149"/>
  <c r="K16" i="149"/>
  <c r="J16" i="149"/>
  <c r="I16" i="149"/>
  <c r="H16" i="149"/>
  <c r="G16" i="149"/>
  <c r="F16" i="149"/>
  <c r="E16" i="149"/>
  <c r="AE15" i="149"/>
  <c r="R15" i="149"/>
  <c r="Q15" i="149"/>
  <c r="K15" i="149"/>
  <c r="J15" i="149"/>
  <c r="I15" i="149"/>
  <c r="H15" i="149"/>
  <c r="G15" i="149"/>
  <c r="F15" i="149"/>
  <c r="E15" i="149"/>
  <c r="AE14" i="149"/>
  <c r="R14" i="149"/>
  <c r="Q14" i="149"/>
  <c r="K14" i="149"/>
  <c r="J14" i="149"/>
  <c r="I14" i="149"/>
  <c r="H14" i="149"/>
  <c r="G14" i="149"/>
  <c r="F14" i="149"/>
  <c r="E14" i="149"/>
  <c r="R13" i="149"/>
  <c r="Q13" i="149"/>
  <c r="K13" i="149"/>
  <c r="J13" i="149"/>
  <c r="I13" i="149"/>
  <c r="H13" i="149"/>
  <c r="G13" i="149"/>
  <c r="F13" i="149"/>
  <c r="E13" i="149"/>
  <c r="R12" i="149"/>
  <c r="Q12" i="149"/>
  <c r="R11" i="149"/>
  <c r="Q11" i="149"/>
  <c r="R10" i="149"/>
  <c r="Q10" i="149"/>
  <c r="R9" i="149"/>
  <c r="Q9" i="149"/>
  <c r="K9" i="149"/>
  <c r="J9" i="149"/>
  <c r="I9" i="149"/>
  <c r="H9" i="149"/>
  <c r="G9" i="149"/>
  <c r="F9" i="149"/>
  <c r="E9" i="149"/>
  <c r="R8" i="149"/>
  <c r="Q8" i="149"/>
  <c r="R7" i="149"/>
  <c r="Q7" i="149"/>
  <c r="K7" i="149"/>
  <c r="J7" i="149"/>
  <c r="I7" i="149"/>
  <c r="H7" i="149"/>
  <c r="G7" i="149"/>
  <c r="F7" i="149"/>
  <c r="E7" i="149"/>
  <c r="R6" i="149"/>
  <c r="Q6" i="149"/>
  <c r="K6" i="149"/>
  <c r="J6" i="149"/>
  <c r="I6" i="149"/>
  <c r="H6" i="149"/>
  <c r="G6" i="149"/>
  <c r="F6" i="149"/>
  <c r="E6" i="149"/>
  <c r="AE5" i="149"/>
  <c r="R5" i="149"/>
  <c r="Q5" i="149"/>
  <c r="K5" i="149"/>
  <c r="J5" i="149"/>
  <c r="I5" i="149"/>
  <c r="H5" i="149"/>
  <c r="G5" i="149"/>
  <c r="F5" i="149"/>
  <c r="E5" i="149"/>
  <c r="AE4" i="149"/>
  <c r="R4" i="149"/>
  <c r="Q4" i="149"/>
  <c r="K4" i="149"/>
  <c r="J4" i="149"/>
  <c r="I4" i="149"/>
  <c r="H4" i="149"/>
  <c r="G4" i="149"/>
  <c r="F4" i="149"/>
  <c r="E4" i="149"/>
  <c r="R3" i="149"/>
  <c r="Q3" i="149"/>
  <c r="K3" i="149"/>
  <c r="J3" i="149"/>
  <c r="I3" i="149"/>
  <c r="H3" i="149"/>
  <c r="G3" i="149"/>
  <c r="F3" i="149"/>
  <c r="E3" i="149"/>
  <c r="K91" i="150"/>
  <c r="J91" i="150"/>
  <c r="I91" i="150"/>
  <c r="H91" i="150"/>
  <c r="G91" i="150"/>
  <c r="F91" i="150"/>
  <c r="E91" i="150"/>
  <c r="K90" i="150"/>
  <c r="J90" i="150"/>
  <c r="I90" i="150"/>
  <c r="H90" i="150"/>
  <c r="G90" i="150"/>
  <c r="F90" i="150"/>
  <c r="E90" i="150"/>
  <c r="K89" i="150"/>
  <c r="J89" i="150"/>
  <c r="I89" i="150"/>
  <c r="H89" i="150"/>
  <c r="G89" i="150"/>
  <c r="F89" i="150"/>
  <c r="E89" i="150"/>
  <c r="K88" i="150"/>
  <c r="J88" i="150"/>
  <c r="I88" i="150"/>
  <c r="H88" i="150"/>
  <c r="G88" i="150"/>
  <c r="F88" i="150"/>
  <c r="E88" i="150"/>
  <c r="K87" i="150"/>
  <c r="J87" i="150"/>
  <c r="I87" i="150"/>
  <c r="H87" i="150"/>
  <c r="G87" i="150"/>
  <c r="F87" i="150"/>
  <c r="E87" i="150"/>
  <c r="K86" i="150"/>
  <c r="J86" i="150"/>
  <c r="I86" i="150"/>
  <c r="H86" i="150"/>
  <c r="G86" i="150"/>
  <c r="F86" i="150"/>
  <c r="E86" i="150"/>
  <c r="K85" i="150"/>
  <c r="J85" i="150"/>
  <c r="I85" i="150"/>
  <c r="H85" i="150"/>
  <c r="G85" i="150"/>
  <c r="F85" i="150"/>
  <c r="E85" i="150"/>
  <c r="K84" i="150"/>
  <c r="J84" i="150"/>
  <c r="I84" i="150"/>
  <c r="H84" i="150"/>
  <c r="G84" i="150"/>
  <c r="F84" i="150"/>
  <c r="E84" i="150"/>
  <c r="K83" i="150"/>
  <c r="J83" i="150"/>
  <c r="I83" i="150"/>
  <c r="H83" i="150"/>
  <c r="G83" i="150"/>
  <c r="F83" i="150"/>
  <c r="E83" i="150"/>
  <c r="K82" i="150"/>
  <c r="J82" i="150"/>
  <c r="I82" i="150"/>
  <c r="H82" i="150"/>
  <c r="G82" i="150"/>
  <c r="F82" i="150"/>
  <c r="E82" i="150"/>
  <c r="K79" i="150"/>
  <c r="J79" i="150"/>
  <c r="I79" i="150"/>
  <c r="H79" i="150"/>
  <c r="G79" i="150"/>
  <c r="F79" i="150"/>
  <c r="E79" i="150"/>
  <c r="K78" i="150"/>
  <c r="J78" i="150"/>
  <c r="I78" i="150"/>
  <c r="H78" i="150"/>
  <c r="G78" i="150"/>
  <c r="F78" i="150"/>
  <c r="E78" i="150"/>
  <c r="K77" i="150"/>
  <c r="J77" i="150"/>
  <c r="I77" i="150"/>
  <c r="H77" i="150"/>
  <c r="G77" i="150"/>
  <c r="F77" i="150"/>
  <c r="E77" i="150"/>
  <c r="K76" i="150"/>
  <c r="J76" i="150"/>
  <c r="I76" i="150"/>
  <c r="H76" i="150"/>
  <c r="G76" i="150"/>
  <c r="F76" i="150"/>
  <c r="E76" i="150"/>
  <c r="K75" i="150"/>
  <c r="J75" i="150"/>
  <c r="I75" i="150"/>
  <c r="H75" i="150"/>
  <c r="G75" i="150"/>
  <c r="F75" i="150"/>
  <c r="E75" i="150"/>
  <c r="K74" i="150"/>
  <c r="J74" i="150"/>
  <c r="I74" i="150"/>
  <c r="H74" i="150"/>
  <c r="G74" i="150"/>
  <c r="F74" i="150"/>
  <c r="E74" i="150"/>
  <c r="K73" i="150"/>
  <c r="J73" i="150"/>
  <c r="I73" i="150"/>
  <c r="H73" i="150"/>
  <c r="G73" i="150"/>
  <c r="F73" i="150"/>
  <c r="E73" i="150"/>
  <c r="K72" i="150"/>
  <c r="J72" i="150"/>
  <c r="I72" i="150"/>
  <c r="H72" i="150"/>
  <c r="G72" i="150"/>
  <c r="F72" i="150"/>
  <c r="E72" i="150"/>
  <c r="K71" i="150"/>
  <c r="J71" i="150"/>
  <c r="I71" i="150"/>
  <c r="H71" i="150"/>
  <c r="G71" i="150"/>
  <c r="F71" i="150"/>
  <c r="E71" i="150"/>
  <c r="K70" i="150"/>
  <c r="J70" i="150"/>
  <c r="I70" i="150"/>
  <c r="H70" i="150"/>
  <c r="G70" i="150"/>
  <c r="F70" i="150"/>
  <c r="E70" i="150"/>
  <c r="K67" i="150"/>
  <c r="J67" i="150"/>
  <c r="I67" i="150"/>
  <c r="H67" i="150"/>
  <c r="G67" i="150"/>
  <c r="F67" i="150"/>
  <c r="E67" i="150"/>
  <c r="K66" i="150"/>
  <c r="J66" i="150"/>
  <c r="I66" i="150"/>
  <c r="H66" i="150"/>
  <c r="G66" i="150"/>
  <c r="F66" i="150"/>
  <c r="E66" i="150"/>
  <c r="K65" i="150"/>
  <c r="J65" i="150"/>
  <c r="I65" i="150"/>
  <c r="H65" i="150"/>
  <c r="G65" i="150"/>
  <c r="F65" i="150"/>
  <c r="E65" i="150"/>
  <c r="K64" i="150"/>
  <c r="J64" i="150"/>
  <c r="I64" i="150"/>
  <c r="H64" i="150"/>
  <c r="G64" i="150"/>
  <c r="F64" i="150"/>
  <c r="E64" i="150"/>
  <c r="K63" i="150"/>
  <c r="J63" i="150"/>
  <c r="I63" i="150"/>
  <c r="H63" i="150"/>
  <c r="G63" i="150"/>
  <c r="F63" i="150"/>
  <c r="E63" i="150"/>
  <c r="K62" i="150"/>
  <c r="J62" i="150"/>
  <c r="I62" i="150"/>
  <c r="H62" i="150"/>
  <c r="G62" i="150"/>
  <c r="F62" i="150"/>
  <c r="E62" i="150"/>
  <c r="K61" i="150"/>
  <c r="J61" i="150"/>
  <c r="I61" i="150"/>
  <c r="H61" i="150"/>
  <c r="G61" i="150"/>
  <c r="F61" i="150"/>
  <c r="E61" i="150"/>
  <c r="K60" i="150"/>
  <c r="J60" i="150"/>
  <c r="I60" i="150"/>
  <c r="H60" i="150"/>
  <c r="G60" i="150"/>
  <c r="F60" i="150"/>
  <c r="E60" i="150"/>
  <c r="K59" i="150"/>
  <c r="J59" i="150"/>
  <c r="I59" i="150"/>
  <c r="H59" i="150"/>
  <c r="G59" i="150"/>
  <c r="F59" i="150"/>
  <c r="E59" i="150"/>
  <c r="K58" i="150"/>
  <c r="J58" i="150"/>
  <c r="I58" i="150"/>
  <c r="H58" i="150"/>
  <c r="G58" i="150"/>
  <c r="F58" i="150"/>
  <c r="E58" i="150"/>
  <c r="K55" i="150"/>
  <c r="J55" i="150"/>
  <c r="I55" i="150"/>
  <c r="H55" i="150"/>
  <c r="G55" i="150"/>
  <c r="F55" i="150"/>
  <c r="E55" i="150"/>
  <c r="K54" i="150"/>
  <c r="J54" i="150"/>
  <c r="I54" i="150"/>
  <c r="H54" i="150"/>
  <c r="G54" i="150"/>
  <c r="F54" i="150"/>
  <c r="E54" i="150"/>
  <c r="K53" i="150"/>
  <c r="J53" i="150"/>
  <c r="I53" i="150"/>
  <c r="H53" i="150"/>
  <c r="G53" i="150"/>
  <c r="F53" i="150"/>
  <c r="E53" i="150"/>
  <c r="K52" i="150"/>
  <c r="J52" i="150"/>
  <c r="I52" i="150"/>
  <c r="H52" i="150"/>
  <c r="G52" i="150"/>
  <c r="F52" i="150"/>
  <c r="E52" i="150"/>
  <c r="K51" i="150"/>
  <c r="J51" i="150"/>
  <c r="I51" i="150"/>
  <c r="H51" i="150"/>
  <c r="G51" i="150"/>
  <c r="F51" i="150"/>
  <c r="E51" i="150"/>
  <c r="K50" i="150"/>
  <c r="J50" i="150"/>
  <c r="I50" i="150"/>
  <c r="H50" i="150"/>
  <c r="G50" i="150"/>
  <c r="F50" i="150"/>
  <c r="E50" i="150"/>
  <c r="K49" i="150"/>
  <c r="J49" i="150"/>
  <c r="I49" i="150"/>
  <c r="H49" i="150"/>
  <c r="G49" i="150"/>
  <c r="F49" i="150"/>
  <c r="E49" i="150"/>
  <c r="K48" i="150"/>
  <c r="J48" i="150"/>
  <c r="I48" i="150"/>
  <c r="H48" i="150"/>
  <c r="G48" i="150"/>
  <c r="F48" i="150"/>
  <c r="E48" i="150"/>
  <c r="K47" i="150"/>
  <c r="J47" i="150"/>
  <c r="I47" i="150"/>
  <c r="H47" i="150"/>
  <c r="G47" i="150"/>
  <c r="F47" i="150"/>
  <c r="E47" i="150"/>
  <c r="K46" i="150"/>
  <c r="J46" i="150"/>
  <c r="I46" i="150"/>
  <c r="H46" i="150"/>
  <c r="G46" i="150"/>
  <c r="F46" i="150"/>
  <c r="E46" i="150"/>
  <c r="K43" i="150"/>
  <c r="J43" i="150"/>
  <c r="I43" i="150"/>
  <c r="H43" i="150"/>
  <c r="G43" i="150"/>
  <c r="F43" i="150"/>
  <c r="E43" i="150"/>
  <c r="K42" i="150"/>
  <c r="J42" i="150"/>
  <c r="I42" i="150"/>
  <c r="H42" i="150"/>
  <c r="G42" i="150"/>
  <c r="F42" i="150"/>
  <c r="E42" i="150"/>
  <c r="K41" i="150"/>
  <c r="J41" i="150"/>
  <c r="I41" i="150"/>
  <c r="H41" i="150"/>
  <c r="G41" i="150"/>
  <c r="F41" i="150"/>
  <c r="E41" i="150"/>
  <c r="K40" i="150"/>
  <c r="J40" i="150"/>
  <c r="I40" i="150"/>
  <c r="H40" i="150"/>
  <c r="G40" i="150"/>
  <c r="F40" i="150"/>
  <c r="E40" i="150"/>
  <c r="K39" i="150"/>
  <c r="J39" i="150"/>
  <c r="I39" i="150"/>
  <c r="H39" i="150"/>
  <c r="G39" i="150"/>
  <c r="F39" i="150"/>
  <c r="E39" i="150"/>
  <c r="K38" i="150"/>
  <c r="J38" i="150"/>
  <c r="I38" i="150"/>
  <c r="H38" i="150"/>
  <c r="G38" i="150"/>
  <c r="F38" i="150"/>
  <c r="E38" i="150"/>
  <c r="K37" i="150"/>
  <c r="J37" i="150"/>
  <c r="I37" i="150"/>
  <c r="H37" i="150"/>
  <c r="G37" i="150"/>
  <c r="F37" i="150"/>
  <c r="E37" i="150"/>
  <c r="K36" i="150"/>
  <c r="J36" i="150"/>
  <c r="I36" i="150"/>
  <c r="H36" i="150"/>
  <c r="G36" i="150"/>
  <c r="F36" i="150"/>
  <c r="E36" i="150"/>
  <c r="K35" i="150"/>
  <c r="J35" i="150"/>
  <c r="I35" i="150"/>
  <c r="H35" i="150"/>
  <c r="G35" i="150"/>
  <c r="F35" i="150"/>
  <c r="E35" i="150"/>
  <c r="K34" i="150"/>
  <c r="J34" i="150"/>
  <c r="I34" i="150"/>
  <c r="H34" i="150"/>
  <c r="G34" i="150"/>
  <c r="F34" i="150"/>
  <c r="E34" i="150"/>
  <c r="K19" i="150"/>
  <c r="J19" i="150"/>
  <c r="I19" i="150"/>
  <c r="H19" i="150"/>
  <c r="G19" i="150"/>
  <c r="F19" i="150"/>
  <c r="E19" i="150"/>
  <c r="K18" i="150"/>
  <c r="J18" i="150"/>
  <c r="I18" i="150"/>
  <c r="H18" i="150"/>
  <c r="G18" i="150"/>
  <c r="F18" i="150"/>
  <c r="E18" i="150"/>
  <c r="K17" i="150"/>
  <c r="J17" i="150"/>
  <c r="I17" i="150"/>
  <c r="H17" i="150"/>
  <c r="G17" i="150"/>
  <c r="F17" i="150"/>
  <c r="E17" i="150"/>
  <c r="K16" i="150"/>
  <c r="J16" i="150"/>
  <c r="I16" i="150"/>
  <c r="H16" i="150"/>
  <c r="G16" i="150"/>
  <c r="F16" i="150"/>
  <c r="E16" i="150"/>
  <c r="K15" i="150"/>
  <c r="J15" i="150"/>
  <c r="I15" i="150"/>
  <c r="H15" i="150"/>
  <c r="G15" i="150"/>
  <c r="F15" i="150"/>
  <c r="E15" i="150"/>
  <c r="K14" i="150"/>
  <c r="J14" i="150"/>
  <c r="I14" i="150"/>
  <c r="H14" i="150"/>
  <c r="G14" i="150"/>
  <c r="F14" i="150"/>
  <c r="E14" i="150"/>
  <c r="K13" i="150"/>
  <c r="J13" i="150"/>
  <c r="I13" i="150"/>
  <c r="H13" i="150"/>
  <c r="G13" i="150"/>
  <c r="F13" i="150"/>
  <c r="E13" i="150"/>
  <c r="K12" i="150"/>
  <c r="J12" i="150"/>
  <c r="I12" i="150"/>
  <c r="H12" i="150"/>
  <c r="G12" i="150"/>
  <c r="F12" i="150"/>
  <c r="E12" i="150"/>
  <c r="K11" i="150"/>
  <c r="J11" i="150"/>
  <c r="I11" i="150"/>
  <c r="H11" i="150"/>
  <c r="G11" i="150"/>
  <c r="F11" i="150"/>
  <c r="E11" i="150"/>
  <c r="K10" i="150"/>
  <c r="J10" i="150"/>
  <c r="I10" i="150"/>
  <c r="H10" i="150"/>
  <c r="G10" i="150"/>
  <c r="F10" i="150"/>
  <c r="E10" i="150"/>
  <c r="K7" i="150"/>
  <c r="J7" i="150"/>
  <c r="I7" i="150"/>
  <c r="H7" i="150"/>
  <c r="G7" i="150"/>
  <c r="F7" i="150"/>
  <c r="E7" i="150"/>
  <c r="K6" i="150"/>
  <c r="J6" i="150"/>
  <c r="I6" i="150"/>
  <c r="H6" i="150"/>
  <c r="G6" i="150"/>
  <c r="F6" i="150"/>
  <c r="E6" i="150"/>
  <c r="K5" i="150"/>
  <c r="J5" i="150"/>
  <c r="I5" i="150"/>
  <c r="H5" i="150"/>
  <c r="G5" i="150"/>
  <c r="F5" i="150"/>
  <c r="E5" i="150"/>
  <c r="K4" i="150"/>
  <c r="J4" i="150"/>
  <c r="I4" i="150"/>
  <c r="H4" i="150"/>
  <c r="G4" i="150"/>
  <c r="F4" i="150"/>
  <c r="E4" i="150"/>
  <c r="K3" i="150"/>
  <c r="J3" i="150"/>
  <c r="I3" i="150"/>
  <c r="H3" i="150"/>
  <c r="G3" i="150"/>
  <c r="F3" i="150"/>
  <c r="E3" i="150"/>
  <c r="C28" i="112"/>
</calcChain>
</file>

<file path=xl/sharedStrings.xml><?xml version="1.0" encoding="utf-8"?>
<sst xmlns="http://schemas.openxmlformats.org/spreadsheetml/2006/main" count="16886" uniqueCount="219">
  <si>
    <t>WE CATEGORIZE ALL OF THEM INTO PRE because we don't have the Mt/production data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</si>
  <si>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</si>
  <si>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</si>
  <si>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</si>
  <si>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</si>
  <si>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</si>
  <si>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</si>
  <si>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</si>
  <si>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</si>
  <si>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</si>
  <si>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</si>
  <si>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INDLPG</t>
  </si>
  <si>
    <t>PJ</t>
  </si>
  <si>
    <t>INDELC</t>
  </si>
  <si>
    <t>DAYNITE</t>
  </si>
  <si>
    <t>ELC</t>
  </si>
  <si>
    <t>INDGAS</t>
  </si>
  <si>
    <t>SEASON</t>
  </si>
  <si>
    <t>INDDSTLFO</t>
  </si>
  <si>
    <t>INDHFO</t>
  </si>
  <si>
    <t>INDSGPC</t>
  </si>
  <si>
    <t>INDCOA</t>
  </si>
  <si>
    <t>Hard Coal (IND)</t>
  </si>
  <si>
    <t>INDCOKE</t>
  </si>
  <si>
    <t>Coke (IND)Coke Oven Gas (IND)</t>
  </si>
  <si>
    <t>INDWOOD</t>
  </si>
  <si>
    <t>INDSTM</t>
  </si>
  <si>
    <t>ENV</t>
  </si>
  <si>
    <t>INDCO2N</t>
  </si>
  <si>
    <t>Carbon Dioxide - Combustion (IND)</t>
  </si>
  <si>
    <t>kt</t>
  </si>
  <si>
    <t>DEM</t>
  </si>
  <si>
    <t>INDCONS</t>
  </si>
  <si>
    <t>Construction total energy use</t>
  </si>
  <si>
    <t>INDIPP</t>
  </si>
  <si>
    <t>INDSME</t>
  </si>
  <si>
    <t>INDPET</t>
  </si>
  <si>
    <t>INDCEM</t>
  </si>
  <si>
    <t>INDCHM</t>
  </si>
  <si>
    <t>INDIRON</t>
  </si>
  <si>
    <t>INDOTH</t>
  </si>
  <si>
    <t>INDFOR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</si>
  <si>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</si>
  <si>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</si>
  <si>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</si>
  <si>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</si>
  <si>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</si>
  <si>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</si>
  <si>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</si>
  <si>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</si>
  <si>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</si>
  <si>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PRE</t>
  </si>
  <si>
    <t>INDLPG00</t>
  </si>
  <si>
    <t>PJa</t>
  </si>
  <si>
    <t>INDELCSTM00</t>
  </si>
  <si>
    <t>GW</t>
  </si>
  <si>
    <t>INDGAS00</t>
  </si>
  <si>
    <t>INDDSTLFO00</t>
  </si>
  <si>
    <t>INDHFO00</t>
  </si>
  <si>
    <t>INDSGPC00</t>
  </si>
  <si>
    <t>INDCOA00</t>
  </si>
  <si>
    <t>INDCOKE00</t>
  </si>
  <si>
    <t>INDWOOD00</t>
  </si>
  <si>
    <t>*</t>
  </si>
  <si>
    <t>*assuming all steam energy for industry is from electricity, while EU-TIMES and DEMOS either has no steam energy</t>
  </si>
  <si>
    <t>DMD</t>
  </si>
  <si>
    <t>CONS00</t>
  </si>
  <si>
    <t>IPP00</t>
  </si>
  <si>
    <t>SME00</t>
  </si>
  <si>
    <t>PET00</t>
  </si>
  <si>
    <t>CEM00</t>
  </si>
  <si>
    <t>CHM00</t>
  </si>
  <si>
    <t>IRON00</t>
  </si>
  <si>
    <t>OTH00</t>
  </si>
  <si>
    <t>FOR00</t>
  </si>
  <si>
    <t>~FI_T</t>
  </si>
  <si>
    <t>Attribute</t>
  </si>
  <si>
    <t>AT</t>
  </si>
  <si>
    <t>QU</t>
  </si>
  <si>
    <t>ON</t>
  </si>
  <si>
    <t>MA</t>
  </si>
  <si>
    <t>SA</t>
  </si>
  <si>
    <t>AL</t>
  </si>
  <si>
    <t>BC</t>
  </si>
  <si>
    <t>Share-I~2050~UP</t>
  </si>
  <si>
    <t>* Base-year technologies for pulp paper industry</t>
  </si>
  <si>
    <t>* Base-year technologies for smelting industry</t>
  </si>
  <si>
    <t>* Base-year technologies for petroleum industry</t>
  </si>
  <si>
    <t>* Base-year technologies for cement industry</t>
  </si>
  <si>
    <t>* Base-year technologies for chemicals industry</t>
  </si>
  <si>
    <t>* Base-year technologies for iron industry</t>
  </si>
  <si>
    <t>* Base-year technologies for others industry</t>
  </si>
  <si>
    <t>* Base-year technologies for forestry industry</t>
  </si>
  <si>
    <t>* Base-year technologies for mining industry</t>
  </si>
  <si>
    <t>MIN00</t>
  </si>
  <si>
    <t>*Comm-in</t>
  </si>
  <si>
    <t>LIFE</t>
  </si>
  <si>
    <t>*Comm-out</t>
  </si>
  <si>
    <t>IND-MINING</t>
  </si>
  <si>
    <t>STOCK</t>
  </si>
  <si>
    <t/>
  </si>
  <si>
    <t>*Attribute</t>
  </si>
  <si>
    <t>*CommName</t>
  </si>
  <si>
    <t>Comm-IN</t>
  </si>
  <si>
    <t>Comm-OUT</t>
  </si>
  <si>
    <t>* Base-year technologies for constructions</t>
  </si>
  <si>
    <t>INPUT</t>
  </si>
  <si>
    <t>-</t>
  </si>
  <si>
    <t>OUTPUT</t>
  </si>
  <si>
    <t>IND-CONS</t>
  </si>
  <si>
    <t>EFF</t>
  </si>
  <si>
    <t>AFA</t>
  </si>
  <si>
    <t>Share-I~UP</t>
  </si>
  <si>
    <t>ORIGINAL OUTPUT VALUE</t>
  </si>
  <si>
    <t>IND-IPP</t>
  </si>
  <si>
    <t>IND-SR</t>
  </si>
  <si>
    <t>IND-PR</t>
  </si>
  <si>
    <t>IND-CEM</t>
  </si>
  <si>
    <t>13523 is from the si of Co-creating Canada's path to net-zero: a stakeholder-driven modelling analysis</t>
  </si>
  <si>
    <t>IND-CHE</t>
  </si>
  <si>
    <t>IND-IIS</t>
  </si>
  <si>
    <t>19679 is only for iron</t>
  </si>
  <si>
    <t>IND-OTH</t>
  </si>
  <si>
    <t>IND-FOR</t>
  </si>
  <si>
    <t>*Unit</t>
  </si>
  <si>
    <t>Demand Commodity Name</t>
  </si>
  <si>
    <t>Demand Unit</t>
  </si>
  <si>
    <t>Demand Value</t>
  </si>
  <si>
    <t>*Units</t>
  </si>
  <si>
    <t>Demand</t>
  </si>
  <si>
    <t>*same with YRFR</t>
  </si>
  <si>
    <t>Timeslices</t>
  </si>
  <si>
    <t>COM_FR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</si>
  <si>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</si>
  <si>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</si>
  <si>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</si>
  <si>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</si>
  <si>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</si>
  <si>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</si>
  <si>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</si>
  <si>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</si>
  <si>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</si>
  <si>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WD</t>
  </si>
  <si>
    <t>WN</t>
  </si>
  <si>
    <t>WP</t>
  </si>
  <si>
    <t>CAP2ACT</t>
  </si>
  <si>
    <t>OILLPG</t>
  </si>
  <si>
    <t>PJ/MW</t>
  </si>
  <si>
    <t>GASNAT</t>
  </si>
  <si>
    <t>OILDST</t>
  </si>
  <si>
    <t>*We use OILDST to substitute OILLFO</t>
  </si>
  <si>
    <t>OILHFO</t>
  </si>
  <si>
    <t>* We use the gasnat to substitute GASSTILL</t>
  </si>
  <si>
    <t>COAHAR</t>
  </si>
  <si>
    <t>COACOK</t>
  </si>
  <si>
    <t>WOOD</t>
  </si>
  <si>
    <t>Infrastructure for industrial fuels</t>
  </si>
  <si>
    <t>all of them referring to EU-TIMES</t>
  </si>
  <si>
    <t>Dynamic coefficients for combustion emissions in industry</t>
  </si>
  <si>
    <t>~COMEMI</t>
  </si>
  <si>
    <t>Industrial Sector – Aggregated Industries</t>
  </si>
  <si>
    <r>
      <rPr>
        <b/>
        <sz val="12"/>
        <rFont val="Arial"/>
        <charset val="134"/>
      </rPr>
      <t>Atlantic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</si>
  <si>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Quebec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</si>
  <si>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Ontario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</si>
  <si>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Manitoba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</si>
  <si>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Saskatchewan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</si>
  <si>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Alberta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</si>
  <si>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British Columbia and Territories</t>
    </r>
    <r>
      <rPr>
        <b/>
        <vertAlign val="superscript"/>
        <sz val="12"/>
        <rFont val="Arial"/>
        <charset val="134"/>
      </rPr>
      <t>1</t>
    </r>
  </si>
  <si>
    <t>Table 3: Construction Secondary Energy Use and GHG Emissions</t>
  </si>
  <si>
    <t>Total Construction Energy Use (PJ)</t>
  </si>
  <si>
    <t>Energy Use by Energy Source (PJ)</t>
  </si>
  <si>
    <t>Electricity</t>
  </si>
  <si>
    <t>n.a.</t>
  </si>
  <si>
    <t>Natural Gas</t>
  </si>
  <si>
    <t>X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</si>
  <si>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</si>
  <si>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</si>
  <si>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</si>
  <si>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</si>
  <si>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</si>
  <si>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</si>
  <si>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</si>
  <si>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rPr>
        <sz val="10"/>
        <rFont val="Arial"/>
        <charset val="134"/>
      </rPr>
      <t>Other</t>
    </r>
    <r>
      <rPr>
        <vertAlign val="superscript"/>
        <sz val="10"/>
        <rFont val="Arial"/>
        <charset val="134"/>
      </rPr>
      <t>2</t>
    </r>
  </si>
  <si>
    <t>Shares (%)</t>
  </si>
  <si>
    <r>
      <rPr>
        <b/>
        <sz val="10"/>
        <rFont val="Arial"/>
        <charset val="134"/>
      </rPr>
      <t xml:space="preserve">Total Construction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</si>
  <si>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r>
      <rPr>
        <b/>
        <i/>
        <sz val="10"/>
        <rFont val="Arial"/>
        <charset val="134"/>
      </rPr>
      <t>GHG Emissions by Energy Source (Mt of CO</t>
    </r>
    <r>
      <rPr>
        <b/>
        <i/>
        <vertAlign val="subscript"/>
        <sz val="10"/>
        <rFont val="Arial"/>
        <charset val="134"/>
      </rPr>
      <t>2</t>
    </r>
    <r>
      <rPr>
        <b/>
        <i/>
        <sz val="10"/>
        <rFont val="Arial"/>
        <charset val="134"/>
      </rPr>
      <t>e)</t>
    </r>
  </si>
  <si>
    <t>–</t>
  </si>
  <si>
    <t>GHG Intensity (tonne/TJ)</t>
  </si>
  <si>
    <r>
      <rPr>
        <sz val="10"/>
        <rFont val="Arial"/>
        <charset val="134"/>
      </rPr>
      <t xml:space="preserve">1) Data on GHG emissions are presented </t>
    </r>
    <r>
      <rPr>
        <u/>
        <sz val="10"/>
        <rFont val="Arial"/>
        <charset val="134"/>
      </rPr>
      <t>excluding</t>
    </r>
    <r>
      <rPr>
        <sz val="10"/>
        <rFont val="Arial"/>
        <charset val="134"/>
      </rPr>
      <t xml:space="preserve"> GHG emissions related to electricity production.</t>
    </r>
  </si>
  <si>
    <t>2) “Other” includes steam and waste fuels from the cement industry.</t>
  </si>
  <si>
    <t>Table 4: Pulp and Paper Secondary Energy Use and GHG Emissions</t>
  </si>
  <si>
    <t>Total Pulp and Paper Energy Use (PJ)</t>
  </si>
  <si>
    <r>
      <rPr>
        <b/>
        <sz val="10"/>
        <rFont val="Arial"/>
        <charset val="134"/>
      </rPr>
      <t xml:space="preserve">Total Pulp and Paper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</si>
  <si>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5: Smelting and Refining Secondary Energy Use and GHG Emissions</t>
  </si>
  <si>
    <t>Total Smelting and Refining Energy Use (PJ)</t>
  </si>
  <si>
    <r>
      <rPr>
        <b/>
        <sz val="10"/>
        <rFont val="Arial"/>
        <charset val="134"/>
      </rPr>
      <t xml:space="preserve">Total Smelting and Refining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</si>
  <si>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6: Petroleum Refining Secondary Energy Use and GHG Emissions</t>
  </si>
  <si>
    <t>Total Petroleum Refining Energy Use (PJ)</t>
  </si>
  <si>
    <r>
      <rPr>
        <b/>
        <sz val="10"/>
        <rFont val="Arial"/>
        <charset val="134"/>
      </rPr>
      <t xml:space="preserve">Total Petroleum Refining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</si>
  <si>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7: Cement Secondary Energy Use and GHG Emissions</t>
  </si>
  <si>
    <t>Total Cement Energy Use (PJ)</t>
  </si>
  <si>
    <r>
      <rPr>
        <b/>
        <sz val="10"/>
        <rFont val="Arial"/>
        <charset val="134"/>
      </rPr>
      <t xml:space="preserve">Total Cement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</si>
  <si>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8: Chemicals Secondary Energy Use and GHG Emissions</t>
  </si>
  <si>
    <t>Total Chemicals Energy Use (PJ)</t>
  </si>
  <si>
    <r>
      <rPr>
        <b/>
        <sz val="10"/>
        <rFont val="Arial"/>
        <charset val="134"/>
      </rPr>
      <t xml:space="preserve">Total Chemicals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</si>
  <si>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9: Iron and Steel Secondary Energy Use and GHG Emissions</t>
  </si>
  <si>
    <t>Total Iron and Steel Energy Use (PJ)</t>
  </si>
  <si>
    <r>
      <rPr>
        <b/>
        <sz val="10"/>
        <rFont val="Arial"/>
        <charset val="134"/>
      </rPr>
      <t xml:space="preserve">Total Iron and Steel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</si>
  <si>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10: Other Manufacturing Secondary Energy Use and GHG Emissions</t>
  </si>
  <si>
    <t>Total Other Manufacturing Energy Use (PJ)</t>
  </si>
  <si>
    <r>
      <rPr>
        <b/>
        <sz val="10"/>
        <rFont val="Arial"/>
        <charset val="134"/>
      </rPr>
      <t xml:space="preserve">Total Other Manufacturing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</si>
  <si>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11: Forestry Secondary Energy Use and GHG Emissions</t>
  </si>
  <si>
    <t>Total Forestry Energy Use (PJ)</t>
  </si>
  <si>
    <r>
      <rPr>
        <b/>
        <sz val="10"/>
        <rFont val="Arial"/>
        <charset val="134"/>
      </rPr>
      <t xml:space="preserve">Total Forestry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</si>
  <si>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12: Mining, Quarrying, and Oil and Gas Extraction Secondary Energy Use and GHG Emissions</t>
  </si>
  <si>
    <t>Table 12: Mining, Quarrying, Oil and Gas Extraction Secondary Energy Use and GHG Emissions</t>
  </si>
  <si>
    <t>Total Mining, Quarrying, and Oil and Gas Extraction Energy Use (PJ)</t>
  </si>
  <si>
    <r>
      <rPr>
        <b/>
        <sz val="10"/>
        <rFont val="Arial"/>
        <charset val="134"/>
      </rPr>
      <t xml:space="preserve">Total Mining, Quarrying, and Oil and Gas Extraction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</si>
  <si>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SHARE-O~LO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</si>
</sst>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_€_-;\-* #,##0.00\ _€_-;_-* &quot;-&quot;??\ _€_-;_-@_-"/>
    <numFmt numFmtId="165" formatCode="0.0%"/>
    <numFmt numFmtId="166" formatCode="_ * #,##0.00_ ;_ * \-#,##0.00_ ;_ * &quot;-&quot;??_ ;_ @_ "/>
    <numFmt numFmtId="167" formatCode="_-&quot;£&quot;* #,##0.00_-;\-&quot;£&quot;* #,##0.00_-;_-&quot;£&quot;* &quot;-&quot;??_-;_-@_-"/>
    <numFmt numFmtId="168" formatCode="_([$€]* #,##0.00_);_([$€]* \(#,##0.00\);_([$€]* &quot;-&quot;??_);_(@_)"/>
    <numFmt numFmtId="169" formatCode="_-[$€-2]\ * #,##0.00_-;\-[$€-2]\ * #,##0.00_-;_-[$€-2]\ * &quot;-&quot;??_-"/>
    <numFmt numFmtId="170" formatCode="_([$€-2]* #,##0.00_);_([$€-2]* \(#,##0.00\);_([$€-2]* &quot;-&quot;??_)"/>
    <numFmt numFmtId="171" formatCode="_-* #,##0.00\ &quot;€&quot;_-;\-* #,##0.00\ &quot;€&quot;_-;_-* &quot;-&quot;??\ &quot;€&quot;_-;_-@_-"/>
    <numFmt numFmtId="172" formatCode="_-[$€-2]* #,##0.00_-;\-[$€-2]* #,##0.00_-;_-[$€-2]* &quot;-&quot;??_-"/>
    <numFmt numFmtId="173" formatCode="_-&quot;€&quot;\ * #,##0.00_-;\-&quot;€&quot;\ * #,##0.00_-;_-&quot;€&quot;\ * &quot;-&quot;??_-;_-@_-"/>
    <numFmt numFmtId="174" formatCode="_-[$€]* #,##0.00_-;\-[$€]* #,##0.00_-;_-[$€]* &quot;-&quot;??_-;_-@_-"/>
    <numFmt numFmtId="175" formatCode="General_)"/>
    <numFmt numFmtId="176" formatCode="\(##\);\(##\)"/>
    <numFmt numFmtId="177" formatCode="#,##0;\-\ #,##0;_-\ &quot;- &quot;"/>
    <numFmt numFmtId="178" formatCode="#,##0.0000"/>
    <numFmt numFmtId="179" formatCode="_ * #,##0_ ;_ * \-#,##0_ ;_ * &quot;-&quot;_ ;_ @_ "/>
    <numFmt numFmtId="180" formatCode="_ &quot;kr&quot;\ * #,##0_ ;_ &quot;kr&quot;\ * \-#,##0_ ;_ &quot;kr&quot;\ * &quot;-&quot;_ ;_ @_ "/>
    <numFmt numFmtId="181" formatCode="#,##0.0"/>
    <numFmt numFmtId="182" formatCode="_ &quot;kr&quot;\ * #,##0.00_ ;_ &quot;kr&quot;\ * \-#,##0.00_ ;_ &quot;kr&quot;\ * &quot;-&quot;??_ ;_ @_ "/>
    <numFmt numFmtId="183" formatCode="0.0"/>
    <numFmt numFmtId="184" formatCode="\Te\x\t"/>
  </numFmts>
  <fonts count="92">
    <font>
      <sz val="10"/>
      <name val="Arial"/>
      <charset val="134"/>
    </font>
    <font>
      <sz val="11"/>
      <color rgb="FF000000"/>
      <name val="Calibri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sz val="12"/>
      <name val="Times New Roman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rgb="FFFF0000"/>
      <name val="Arial"/>
      <charset val="134"/>
    </font>
    <font>
      <b/>
      <sz val="12"/>
      <color rgb="FFFF0000"/>
      <name val="Arial"/>
      <charset val="134"/>
    </font>
    <font>
      <b/>
      <sz val="10"/>
      <color indexed="12"/>
      <name val="Arial"/>
      <charset val="134"/>
    </font>
    <font>
      <sz val="8"/>
      <color theme="1"/>
      <name val="Arial"/>
      <charset val="134"/>
    </font>
    <font>
      <sz val="8"/>
      <color indexed="8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  <font>
      <sz val="11"/>
      <name val="Calibri"/>
      <charset val="134"/>
      <scheme val="minor"/>
    </font>
    <font>
      <b/>
      <sz val="11"/>
      <color theme="6" tint="-0.499984740745262"/>
      <name val="Calibri"/>
      <charset val="134"/>
      <scheme val="minor"/>
    </font>
    <font>
      <sz val="18"/>
      <color theme="3"/>
      <name val="Cambria"/>
      <charset val="134"/>
      <scheme val="maj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2"/>
      <color indexed="20"/>
      <name val="??"/>
      <charset val="134"/>
    </font>
    <font>
      <sz val="11"/>
      <color indexed="8"/>
      <name val="Calibri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rgb="FF9C6500"/>
      <name val="Calibri"/>
      <charset val="134"/>
      <scheme val="minor"/>
    </font>
    <font>
      <sz val="11"/>
      <color indexed="60"/>
      <name val="Calibri"/>
      <charset val="161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9"/>
      <name val="Arial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9"/>
      <name val="Geneva"/>
      <charset val="134"/>
    </font>
    <font>
      <sz val="10"/>
      <name val="Myriad Pro"/>
      <charset val="134"/>
    </font>
    <font>
      <sz val="12"/>
      <color theme="1"/>
      <name val="Calibri"/>
      <charset val="134"/>
      <scheme val="minor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8"/>
      <color indexed="9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62"/>
      <name val="Cambria"/>
      <charset val="134"/>
    </font>
    <font>
      <b/>
      <sz val="18"/>
      <color indexed="56"/>
      <name val="Cambria"/>
      <charset val="134"/>
    </font>
    <font>
      <u/>
      <sz val="12"/>
      <color indexed="20"/>
      <name val="宋体"/>
      <charset val="134"/>
    </font>
    <font>
      <b/>
      <vertAlign val="superscript"/>
      <sz val="12"/>
      <name val="Arial"/>
      <charset val="134"/>
    </font>
    <font>
      <vertAlign val="superscript"/>
      <sz val="10"/>
      <name val="Arial"/>
      <charset val="134"/>
    </font>
    <font>
      <b/>
      <u/>
      <sz val="10"/>
      <name val="Arial"/>
      <charset val="134"/>
    </font>
    <font>
      <b/>
      <vertAlign val="subscript"/>
      <sz val="10"/>
      <name val="Arial"/>
      <charset val="134"/>
    </font>
    <font>
      <b/>
      <i/>
      <vertAlign val="subscript"/>
      <sz val="10"/>
      <name val="Arial"/>
      <charset val="134"/>
    </font>
    <font>
      <u/>
      <sz val="10"/>
      <name val="Arial"/>
      <charset val="134"/>
    </font>
    <font>
      <sz val="10"/>
      <name val="Arial"/>
      <charset val="134"/>
    </font>
  </fonts>
  <fills count="6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8610">
    <xf numFmtId="0" fontId="0" fillId="0" borderId="0"/>
    <xf numFmtId="0" fontId="10" fillId="5" borderId="0" applyNumberFormat="0" applyBorder="0" applyAlignment="0" applyProtection="0"/>
    <xf numFmtId="0" fontId="8" fillId="11" borderId="0" applyNumberFormat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8" fillId="11" borderId="0" applyNumberFormat="0" applyBorder="0" applyAlignment="0" applyProtection="0"/>
    <xf numFmtId="0" fontId="27" fillId="44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40" borderId="0" applyNumberFormat="0" applyBorder="0" applyAlignment="0" applyProtection="0"/>
    <xf numFmtId="0" fontId="27" fillId="42" borderId="0" applyNumberFormat="0" applyBorder="0" applyAlignment="0" applyProtection="0"/>
    <xf numFmtId="0" fontId="27" fillId="44" borderId="0" applyNumberFormat="0" applyBorder="0" applyAlignment="0" applyProtection="0"/>
    <xf numFmtId="0" fontId="27" fillId="43" borderId="0" applyNumberFormat="0" applyBorder="0" applyAlignment="0" applyProtection="0"/>
    <xf numFmtId="49" fontId="28" fillId="0" borderId="9" applyNumberFormat="0" applyFont="0" applyFill="0" applyBorder="0" applyProtection="0">
      <alignment horizontal="left" vertical="center" indent="2"/>
    </xf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8" fillId="25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8" fillId="25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37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42" borderId="0" applyNumberFormat="0" applyBorder="0" applyAlignment="0" applyProtection="0"/>
    <xf numFmtId="0" fontId="27" fillId="37" borderId="0" applyNumberFormat="0" applyBorder="0" applyAlignment="0" applyProtection="0"/>
    <xf numFmtId="0" fontId="27" fillId="46" borderId="0" applyNumberFormat="0" applyBorder="0" applyAlignment="0" applyProtection="0"/>
    <xf numFmtId="0" fontId="91" fillId="0" borderId="0" applyNumberFormat="0" applyFont="0" applyFill="0" applyBorder="0" applyProtection="0">
      <alignment horizontal="left" vertical="center" indent="5"/>
    </xf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4" borderId="0" applyNumberFormat="0" applyBorder="0" applyAlignment="0" applyProtection="0"/>
    <xf numFmtId="0" fontId="10" fillId="2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0" fillId="23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8" borderId="0" applyNumberFormat="0" applyBorder="0" applyAlignment="0" applyProtection="0"/>
    <xf numFmtId="0" fontId="29" fillId="39" borderId="0" applyNumberFormat="0" applyBorder="0" applyAlignment="0" applyProtection="0"/>
    <xf numFmtId="0" fontId="29" fillId="48" borderId="0" applyNumberFormat="0" applyBorder="0" applyAlignment="0" applyProtection="0"/>
    <xf numFmtId="0" fontId="10" fillId="26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8" borderId="0" applyNumberFormat="0" applyBorder="0" applyAlignment="0" applyProtection="0"/>
    <xf numFmtId="0" fontId="29" fillId="39" borderId="0" applyNumberFormat="0" applyBorder="0" applyAlignment="0" applyProtection="0"/>
    <xf numFmtId="0" fontId="29" fillId="4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0" fillId="26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10" fillId="28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0" fillId="2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38" borderId="0" applyNumberFormat="0" applyBorder="0" applyAlignment="0" applyProtection="0"/>
    <xf numFmtId="0" fontId="29" fillId="49" borderId="0" applyNumberFormat="0" applyBorder="0" applyAlignment="0" applyProtection="0"/>
    <xf numFmtId="0" fontId="29" fillId="38" borderId="0" applyNumberFormat="0" applyBorder="0" applyAlignment="0" applyProtection="0"/>
    <xf numFmtId="0" fontId="10" fillId="31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38" borderId="0" applyNumberFormat="0" applyBorder="0" applyAlignment="0" applyProtection="0"/>
    <xf numFmtId="0" fontId="29" fillId="49" borderId="0" applyNumberFormat="0" applyBorder="0" applyAlignment="0" applyProtection="0"/>
    <xf numFmtId="0" fontId="29" fillId="3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0" fillId="31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4" borderId="0" applyNumberFormat="0" applyBorder="0" applyAlignment="0" applyProtection="0"/>
    <xf numFmtId="0" fontId="29" fillId="50" borderId="0" applyNumberFormat="0" applyBorder="0" applyAlignment="0" applyProtection="0"/>
    <xf numFmtId="0" fontId="29" fillId="44" borderId="0" applyNumberFormat="0" applyBorder="0" applyAlignment="0" applyProtection="0"/>
    <xf numFmtId="0" fontId="10" fillId="3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4" borderId="0" applyNumberFormat="0" applyBorder="0" applyAlignment="0" applyProtection="0"/>
    <xf numFmtId="0" fontId="29" fillId="50" borderId="0" applyNumberFormat="0" applyBorder="0" applyAlignment="0" applyProtection="0"/>
    <xf numFmtId="0" fontId="29" fillId="44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10" fillId="33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39" borderId="0" applyNumberFormat="0" applyBorder="0" applyAlignment="0" applyProtection="0"/>
    <xf numFmtId="0" fontId="29" fillId="51" borderId="0" applyNumberFormat="0" applyBorder="0" applyAlignment="0" applyProtection="0"/>
    <xf numFmtId="0" fontId="29" fillId="39" borderId="0" applyNumberFormat="0" applyBorder="0" applyAlignment="0" applyProtection="0"/>
    <xf numFmtId="0" fontId="10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39" borderId="0" applyNumberFormat="0" applyBorder="0" applyAlignment="0" applyProtection="0"/>
    <xf numFmtId="0" fontId="29" fillId="51" borderId="0" applyNumberFormat="0" applyBorder="0" applyAlignment="0" applyProtection="0"/>
    <xf numFmtId="0" fontId="29" fillId="39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10" fillId="35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47" borderId="0" applyNumberFormat="0" applyBorder="0" applyAlignment="0" applyProtection="0"/>
    <xf numFmtId="0" fontId="29" fillId="39" borderId="0" applyNumberFormat="0" applyBorder="0" applyAlignment="0" applyProtection="0"/>
    <xf numFmtId="0" fontId="29" fillId="45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49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48" borderId="0" applyNumberFormat="0" applyBorder="0" applyAlignment="0" applyProtection="0"/>
    <xf numFmtId="0" fontId="29" fillId="54" borderId="0" applyNumberFormat="0" applyBorder="0" applyAlignment="0" applyProtection="0"/>
    <xf numFmtId="0" fontId="29" fillId="48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6" borderId="0" applyNumberFormat="0" applyBorder="0" applyAlignment="0" applyProtection="0"/>
    <xf numFmtId="0" fontId="29" fillId="49" borderId="0" applyNumberFormat="0" applyBorder="0" applyAlignment="0" applyProtection="0"/>
    <xf numFmtId="0" fontId="29" fillId="56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4" borderId="0" applyNumberFormat="0" applyBorder="0" applyAlignment="0" applyProtection="0"/>
    <xf numFmtId="0" fontId="29" fillId="48" borderId="0" applyNumberFormat="0" applyBorder="0" applyAlignment="0" applyProtection="0"/>
    <xf numFmtId="0" fontId="29" fillId="54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30" fillId="44" borderId="0" applyBorder="0" applyAlignment="0"/>
    <xf numFmtId="0" fontId="28" fillId="44" borderId="0" applyBorder="0">
      <alignment horizontal="right" vertical="center"/>
    </xf>
    <xf numFmtId="0" fontId="28" fillId="40" borderId="0" applyBorder="0">
      <alignment horizontal="right" vertical="center"/>
    </xf>
    <xf numFmtId="0" fontId="28" fillId="40" borderId="0" applyBorder="0">
      <alignment horizontal="right" vertical="center"/>
    </xf>
    <xf numFmtId="0" fontId="31" fillId="40" borderId="9">
      <alignment horizontal="right" vertical="center"/>
    </xf>
    <xf numFmtId="0" fontId="32" fillId="40" borderId="9">
      <alignment horizontal="right" vertical="center"/>
    </xf>
    <xf numFmtId="0" fontId="31" fillId="43" borderId="9">
      <alignment horizontal="right" vertical="center"/>
    </xf>
    <xf numFmtId="0" fontId="31" fillId="43" borderId="9">
      <alignment horizontal="right" vertical="center"/>
    </xf>
    <xf numFmtId="0" fontId="31" fillId="43" borderId="10">
      <alignment horizontal="right" vertical="center"/>
    </xf>
    <xf numFmtId="0" fontId="31" fillId="43" borderId="11">
      <alignment horizontal="right" vertical="center"/>
    </xf>
    <xf numFmtId="0" fontId="31" fillId="43" borderId="12">
      <alignment horizontal="right" vertical="center"/>
    </xf>
    <xf numFmtId="0" fontId="29" fillId="52" borderId="0" applyNumberFormat="0" applyBorder="0" applyAlignment="0" applyProtection="0"/>
    <xf numFmtId="0" fontId="29" fillId="54" borderId="0" applyNumberFormat="0" applyBorder="0" applyAlignment="0" applyProtection="0"/>
    <xf numFmtId="0" fontId="29" fillId="55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8" borderId="0" applyNumberFormat="0" applyBorder="0" applyAlignment="0" applyProtection="0"/>
    <xf numFmtId="0" fontId="33" fillId="57" borderId="13" applyNumberFormat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5" fillId="21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7" borderId="14" applyNumberFormat="0" applyAlignment="0" applyProtection="0"/>
    <xf numFmtId="4" fontId="30" fillId="0" borderId="15" applyFill="0" applyBorder="0" applyProtection="0">
      <alignment horizontal="right" vertical="center"/>
    </xf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6" fillId="58" borderId="14" applyNumberFormat="0" applyAlignment="0" applyProtection="0"/>
    <xf numFmtId="0" fontId="36" fillId="58" borderId="14" applyNumberFormat="0" applyAlignment="0" applyProtection="0"/>
    <xf numFmtId="0" fontId="36" fillId="58" borderId="14" applyNumberFormat="0" applyAlignment="0" applyProtection="0"/>
    <xf numFmtId="0" fontId="36" fillId="58" borderId="14" applyNumberFormat="0" applyAlignment="0" applyProtection="0"/>
    <xf numFmtId="0" fontId="36" fillId="58" borderId="14" applyNumberFormat="0" applyAlignment="0" applyProtection="0"/>
    <xf numFmtId="0" fontId="36" fillId="58" borderId="14" applyNumberFormat="0" applyAlignment="0" applyProtection="0"/>
    <xf numFmtId="0" fontId="36" fillId="58" borderId="14" applyNumberFormat="0" applyAlignment="0" applyProtection="0"/>
    <xf numFmtId="0" fontId="36" fillId="58" borderId="14" applyNumberFormat="0" applyAlignment="0" applyProtection="0"/>
    <xf numFmtId="0" fontId="36" fillId="58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6" fillId="58" borderId="14" applyNumberFormat="0" applyAlignment="0" applyProtection="0"/>
    <xf numFmtId="0" fontId="35" fillId="57" borderId="14" applyNumberFormat="0" applyAlignment="0" applyProtection="0"/>
    <xf numFmtId="0" fontId="36" fillId="58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5" fillId="57" borderId="14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0" fontId="37" fillId="59" borderId="16" applyNumberFormat="0" applyAlignment="0" applyProtection="0"/>
    <xf numFmtId="49" fontId="91" fillId="44" borderId="17">
      <alignment vertical="top" wrapText="1"/>
    </xf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6" fontId="38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6" fontId="38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1" fillId="0" borderId="0" applyNumberFormat="0">
      <alignment horizontal="right"/>
    </xf>
    <xf numFmtId="167" fontId="27" fillId="0" borderId="0" applyFont="0" applyFill="0" applyBorder="0" applyAlignment="0" applyProtection="0"/>
    <xf numFmtId="44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0" fontId="28" fillId="43" borderId="18">
      <alignment horizontal="left" vertical="center" wrapText="1" indent="2"/>
    </xf>
    <xf numFmtId="0" fontId="28" fillId="0" borderId="18">
      <alignment horizontal="left" vertical="center" wrapText="1" indent="2"/>
    </xf>
    <xf numFmtId="0" fontId="28" fillId="40" borderId="11">
      <alignment horizontal="left" vertical="center"/>
    </xf>
    <xf numFmtId="0" fontId="31" fillId="0" borderId="19">
      <alignment horizontal="left" vertical="top" wrapText="1"/>
    </xf>
    <xf numFmtId="3" fontId="40" fillId="0" borderId="17">
      <alignment horizontal="right" vertical="top"/>
    </xf>
    <xf numFmtId="0" fontId="41" fillId="43" borderId="14" applyNumberFormat="0" applyAlignment="0" applyProtection="0"/>
    <xf numFmtId="0" fontId="42" fillId="0" borderId="1"/>
    <xf numFmtId="0" fontId="4" fillId="50" borderId="9">
      <alignment horizontal="centerContinuous" vertical="top" wrapText="1"/>
    </xf>
    <xf numFmtId="0" fontId="43" fillId="0" borderId="0">
      <alignment vertical="top" wrapText="1"/>
    </xf>
    <xf numFmtId="0" fontId="44" fillId="0" borderId="20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>
      <alignment vertical="top"/>
    </xf>
    <xf numFmtId="168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71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72" fontId="38" fillId="0" borderId="0" applyFont="0" applyFill="0" applyBorder="0" applyAlignment="0" applyProtection="0"/>
    <xf numFmtId="168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170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71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72" fontId="38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72" fontId="38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69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1" fontId="91" fillId="0" borderId="0" applyFont="0" applyFill="0" applyBorder="0" applyAlignment="0" applyProtection="0"/>
    <xf numFmtId="11" fontId="91" fillId="0" borderId="0" applyFont="0" applyFill="0" applyBorder="0" applyAlignment="0" applyProtection="0"/>
    <xf numFmtId="11" fontId="91" fillId="0" borderId="0" applyFont="0" applyFill="0" applyBorder="0" applyAlignment="0" applyProtection="0"/>
    <xf numFmtId="11" fontId="91" fillId="0" borderId="0" applyFont="0" applyFill="0" applyBorder="0" applyAlignment="0" applyProtection="0"/>
    <xf numFmtId="11" fontId="91" fillId="0" borderId="0" applyFont="0" applyFill="0" applyBorder="0" applyAlignment="0" applyProtection="0"/>
    <xf numFmtId="11" fontId="38" fillId="0" borderId="0" applyFont="0" applyFill="0" applyBorder="0" applyAlignment="0" applyProtection="0"/>
    <xf numFmtId="11" fontId="38" fillId="0" borderId="0" applyFont="0" applyFill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0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8" fillId="20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4" borderId="0" applyNumberFormat="0" applyBorder="0" applyAlignment="0" applyProtection="0"/>
    <xf numFmtId="0" fontId="47" fillId="40" borderId="0" applyNumberFormat="0" applyBorder="0" applyAlignment="0" applyProtection="0"/>
    <xf numFmtId="0" fontId="47" fillId="44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50" fillId="0" borderId="22" applyNumberFormat="0" applyFill="0" applyAlignment="0" applyProtection="0"/>
    <xf numFmtId="0" fontId="49" fillId="0" borderId="21" applyNumberFormat="0" applyFill="0" applyAlignment="0" applyProtection="0"/>
    <xf numFmtId="0" fontId="50" fillId="0" borderId="22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9" borderId="14" applyNumberFormat="0" applyAlignment="0" applyProtection="0"/>
    <xf numFmtId="0" fontId="41" fillId="9" borderId="14" applyNumberFormat="0" applyAlignment="0" applyProtection="0"/>
    <xf numFmtId="0" fontId="41" fillId="9" borderId="14" applyNumberFormat="0" applyAlignment="0" applyProtection="0"/>
    <xf numFmtId="0" fontId="41" fillId="43" borderId="14" applyNumberFormat="0" applyAlignment="0" applyProtection="0"/>
    <xf numFmtId="0" fontId="41" fillId="9" borderId="14" applyNumberFormat="0" applyAlignment="0" applyProtection="0"/>
    <xf numFmtId="0" fontId="41" fillId="9" borderId="14" applyNumberFormat="0" applyAlignment="0" applyProtection="0"/>
    <xf numFmtId="0" fontId="57" fillId="19" borderId="8" applyNumberFormat="0" applyAlignment="0" applyProtection="0"/>
    <xf numFmtId="0" fontId="41" fillId="9" borderId="14" applyNumberFormat="0" applyAlignment="0" applyProtection="0"/>
    <xf numFmtId="0" fontId="41" fillId="9" borderId="14" applyNumberFormat="0" applyAlignment="0" applyProtection="0"/>
    <xf numFmtId="0" fontId="41" fillId="9" borderId="14" applyNumberFormat="0" applyAlignment="0" applyProtection="0"/>
    <xf numFmtId="0" fontId="41" fillId="9" borderId="14" applyNumberFormat="0" applyAlignment="0" applyProtection="0"/>
    <xf numFmtId="0" fontId="41" fillId="9" borderId="14" applyNumberFormat="0" applyAlignment="0" applyProtection="0"/>
    <xf numFmtId="0" fontId="41" fillId="9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9" borderId="14" applyNumberFormat="0" applyAlignment="0" applyProtection="0"/>
    <xf numFmtId="0" fontId="41" fillId="43" borderId="14" applyNumberFormat="0" applyAlignment="0" applyProtection="0"/>
    <xf numFmtId="0" fontId="23" fillId="19" borderId="8" applyNumberFormat="0" applyAlignment="0" applyProtection="0"/>
    <xf numFmtId="0" fontId="41" fillId="43" borderId="14" applyNumberFormat="0" applyAlignment="0" applyProtection="0"/>
    <xf numFmtId="0" fontId="41" fillId="9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0" fontId="41" fillId="43" borderId="14" applyNumberFormat="0" applyAlignment="0" applyProtection="0"/>
    <xf numFmtId="4" fontId="28" fillId="0" borderId="0" applyBorder="0">
      <alignment horizontal="right" vertical="center"/>
    </xf>
    <xf numFmtId="0" fontId="28" fillId="0" borderId="9">
      <alignment horizontal="right" vertical="center"/>
    </xf>
    <xf numFmtId="1" fontId="58" fillId="40" borderId="0" applyBorder="0">
      <alignment horizontal="right" vertical="center"/>
    </xf>
    <xf numFmtId="0" fontId="55" fillId="0" borderId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60" fillId="0" borderId="28" applyNumberFormat="0" applyFill="0" applyAlignment="0" applyProtection="0"/>
    <xf numFmtId="0" fontId="59" fillId="0" borderId="27" applyNumberFormat="0" applyFill="0" applyAlignment="0" applyProtection="0"/>
    <xf numFmtId="0" fontId="60" fillId="0" borderId="28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164" fontId="91" fillId="0" borderId="0" applyFont="0" applyFill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2" fillId="9" borderId="0" applyNumberFormat="0" applyBorder="0" applyAlignment="0" applyProtection="0"/>
    <xf numFmtId="0" fontId="61" fillId="9" borderId="0" applyNumberFormat="0" applyBorder="0" applyAlignment="0" applyProtection="0"/>
    <xf numFmtId="0" fontId="62" fillId="9" borderId="0" applyNumberFormat="0" applyBorder="0" applyAlignment="0" applyProtection="0"/>
    <xf numFmtId="0" fontId="63" fillId="22" borderId="0" applyNumberFormat="0" applyBorder="0" applyAlignment="0" applyProtection="0"/>
    <xf numFmtId="0" fontId="62" fillId="9" borderId="0" applyNumberFormat="0" applyBorder="0" applyAlignment="0" applyProtection="0"/>
    <xf numFmtId="0" fontId="62" fillId="9" borderId="0" applyNumberFormat="0" applyBorder="0" applyAlignment="0" applyProtection="0"/>
    <xf numFmtId="0" fontId="62" fillId="9" borderId="0" applyNumberFormat="0" applyBorder="0" applyAlignment="0" applyProtection="0"/>
    <xf numFmtId="0" fontId="62" fillId="9" borderId="0" applyNumberFormat="0" applyBorder="0" applyAlignment="0" applyProtection="0"/>
    <xf numFmtId="0" fontId="62" fillId="9" borderId="0" applyNumberFormat="0" applyBorder="0" applyAlignment="0" applyProtection="0"/>
    <xf numFmtId="0" fontId="62" fillId="9" borderId="0" applyNumberFormat="0" applyBorder="0" applyAlignment="0" applyProtection="0"/>
    <xf numFmtId="0" fontId="62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2" fillId="9" borderId="0" applyNumberFormat="0" applyBorder="0" applyAlignment="0" applyProtection="0"/>
    <xf numFmtId="0" fontId="64" fillId="9" borderId="0" applyNumberFormat="0" applyBorder="0" applyAlignment="0" applyProtection="0"/>
    <xf numFmtId="0" fontId="61" fillId="9" borderId="0" applyNumberFormat="0" applyBorder="0" applyAlignment="0" applyProtection="0"/>
    <xf numFmtId="0" fontId="64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2" fillId="9" borderId="0" applyNumberFormat="0" applyBorder="0" applyAlignment="0" applyProtection="0"/>
    <xf numFmtId="0" fontId="64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3" fillId="22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3" fillId="22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91" fillId="0" borderId="0"/>
    <xf numFmtId="0" fontId="91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0" fontId="27" fillId="0" borderId="0"/>
    <xf numFmtId="5" fontId="65" fillId="0" borderId="0">
      <alignment vertical="center"/>
    </xf>
    <xf numFmtId="5" fontId="6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5" fontId="6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6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165" fontId="6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165" fontId="65" fillId="0" borderId="0">
      <alignment vertical="center"/>
    </xf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>
      <alignment vertical="center"/>
    </xf>
    <xf numFmtId="165" fontId="65" fillId="0" borderId="0">
      <alignment vertical="center"/>
    </xf>
    <xf numFmtId="0" fontId="8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27" fillId="0" borderId="0"/>
    <xf numFmtId="0" fontId="8" fillId="0" borderId="0"/>
    <xf numFmtId="0" fontId="66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39" fillId="0" borderId="0"/>
    <xf numFmtId="0" fontId="27" fillId="0" borderId="0"/>
    <xf numFmtId="0" fontId="27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3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175" fontId="65" fillId="0" borderId="0">
      <alignment vertical="center"/>
    </xf>
    <xf numFmtId="0" fontId="67" fillId="0" borderId="0"/>
    <xf numFmtId="175" fontId="65" fillId="0" borderId="0">
      <alignment vertical="center"/>
    </xf>
    <xf numFmtId="0" fontId="91" fillId="0" borderId="0"/>
    <xf numFmtId="0" fontId="66" fillId="0" borderId="0"/>
    <xf numFmtId="0" fontId="67" fillId="0" borderId="0"/>
    <xf numFmtId="0" fontId="91" fillId="0" borderId="0"/>
    <xf numFmtId="0" fontId="27" fillId="0" borderId="0"/>
    <xf numFmtId="0" fontId="91" fillId="0" borderId="0"/>
    <xf numFmtId="0" fontId="27" fillId="0" borderId="0"/>
    <xf numFmtId="0" fontId="8" fillId="0" borderId="0"/>
    <xf numFmtId="0" fontId="91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91" fillId="0" borderId="0"/>
    <xf numFmtId="0" fontId="91" fillId="0" borderId="0"/>
    <xf numFmtId="0" fontId="66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68" fillId="0" borderId="0" applyNumberFormat="0" applyFill="0" applyBorder="0" applyAlignment="0" applyProtection="0"/>
    <xf numFmtId="0" fontId="91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91" fillId="0" borderId="0"/>
    <xf numFmtId="0" fontId="91" fillId="0" borderId="0"/>
    <xf numFmtId="0" fontId="91" fillId="0" borderId="0"/>
    <xf numFmtId="0" fontId="27" fillId="0" borderId="0" applyFill="0" applyProtection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27" fillId="0" borderId="0"/>
    <xf numFmtId="0" fontId="91" fillId="0" borderId="0"/>
    <xf numFmtId="0" fontId="70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27" fillId="0" borderId="0"/>
    <xf numFmtId="0" fontId="8" fillId="0" borderId="0"/>
    <xf numFmtId="0" fontId="8" fillId="0" borderId="0"/>
    <xf numFmtId="0" fontId="91" fillId="0" borderId="0"/>
    <xf numFmtId="0" fontId="66" fillId="0" borderId="0"/>
    <xf numFmtId="0" fontId="27" fillId="0" borderId="0"/>
    <xf numFmtId="0" fontId="91" fillId="0" borderId="0"/>
    <xf numFmtId="0" fontId="9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91" fillId="0" borderId="0"/>
    <xf numFmtId="0" fontId="91" fillId="0" borderId="0"/>
    <xf numFmtId="0" fontId="91" fillId="0" borderId="0"/>
    <xf numFmtId="0" fontId="66" fillId="0" borderId="0"/>
    <xf numFmtId="0" fontId="91" fillId="0" borderId="0"/>
    <xf numFmtId="0" fontId="91" fillId="0" borderId="0"/>
    <xf numFmtId="0" fontId="66" fillId="0" borderId="0"/>
    <xf numFmtId="0" fontId="91" fillId="0" borderId="0"/>
    <xf numFmtId="0" fontId="71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72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66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73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27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 applyNumberFormat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7" fillId="0" borderId="0"/>
    <xf numFmtId="0" fontId="9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8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" fillId="0" borderId="0"/>
    <xf numFmtId="0" fontId="27" fillId="0" borderId="0"/>
    <xf numFmtId="4" fontId="28" fillId="0" borderId="9" applyFill="0" applyBorder="0" applyProtection="0">
      <alignment horizontal="right" vertical="center"/>
    </xf>
    <xf numFmtId="0" fontId="30" fillId="0" borderId="0" applyNumberFormat="0" applyFill="0" applyBorder="0" applyProtection="0">
      <alignment horizontal="left" vertical="center"/>
    </xf>
    <xf numFmtId="0" fontId="28" fillId="0" borderId="9" applyNumberFormat="0" applyFill="0" applyAlignment="0" applyProtection="0"/>
    <xf numFmtId="0" fontId="91" fillId="59" borderId="0" applyNumberFormat="0" applyFont="0" applyBorder="0" applyAlignment="0" applyProtection="0"/>
    <xf numFmtId="0" fontId="91" fillId="0" borderId="0"/>
    <xf numFmtId="0" fontId="74" fillId="0" borderId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8" fillId="3" borderId="7" applyNumberFormat="0" applyFont="0" applyAlignment="0" applyProtection="0"/>
    <xf numFmtId="0" fontId="8" fillId="3" borderId="7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8" fillId="3" borderId="7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8" fillId="3" borderId="7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8" fillId="3" borderId="7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91" fillId="41" borderId="29" applyNumberFormat="0" applyFont="0" applyAlignment="0" applyProtection="0"/>
    <xf numFmtId="0" fontId="27" fillId="41" borderId="29" applyNumberFormat="0" applyFont="0" applyAlignment="0" applyProtection="0"/>
    <xf numFmtId="0" fontId="91" fillId="41" borderId="29" applyNumberFormat="0" applyFont="0" applyAlignment="0" applyProtection="0"/>
    <xf numFmtId="0" fontId="38" fillId="41" borderId="29" applyNumberFormat="0" applyFont="0" applyAlignment="0" applyProtection="0"/>
    <xf numFmtId="0" fontId="91" fillId="41" borderId="29" applyNumberFormat="0" applyFont="0" applyAlignment="0" applyProtection="0"/>
    <xf numFmtId="0" fontId="38" fillId="41" borderId="29" applyNumberFormat="0" applyFont="0" applyAlignment="0" applyProtection="0"/>
    <xf numFmtId="176" fontId="75" fillId="0" borderId="0">
      <alignment horizontal="right"/>
    </xf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8" borderId="13" applyNumberFormat="0" applyAlignment="0" applyProtection="0"/>
    <xf numFmtId="0" fontId="33" fillId="58" borderId="13" applyNumberFormat="0" applyAlignment="0" applyProtection="0"/>
    <xf numFmtId="0" fontId="33" fillId="58" borderId="13" applyNumberFormat="0" applyAlignment="0" applyProtection="0"/>
    <xf numFmtId="0" fontId="33" fillId="58" borderId="13" applyNumberFormat="0" applyAlignment="0" applyProtection="0"/>
    <xf numFmtId="0" fontId="33" fillId="58" borderId="13" applyNumberFormat="0" applyAlignment="0" applyProtection="0"/>
    <xf numFmtId="0" fontId="33" fillId="58" borderId="13" applyNumberFormat="0" applyAlignment="0" applyProtection="0"/>
    <xf numFmtId="0" fontId="33" fillId="58" borderId="13" applyNumberFormat="0" applyAlignment="0" applyProtection="0"/>
    <xf numFmtId="0" fontId="33" fillId="58" borderId="13" applyNumberFormat="0" applyAlignment="0" applyProtection="0"/>
    <xf numFmtId="0" fontId="33" fillId="58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8" borderId="13" applyNumberFormat="0" applyAlignment="0" applyProtection="0"/>
    <xf numFmtId="0" fontId="33" fillId="57" borderId="13" applyNumberFormat="0" applyAlignment="0" applyProtection="0"/>
    <xf numFmtId="0" fontId="33" fillId="58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178" fontId="28" fillId="60" borderId="9" applyNumberFormat="0" applyFont="0" applyBorder="0" applyAlignment="0" applyProtection="0">
      <alignment horizontal="right" vertical="center"/>
    </xf>
    <xf numFmtId="9" fontId="9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39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39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7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27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27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27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27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27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9" fontId="8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166" fontId="76" fillId="0" borderId="0" applyFont="0" applyFill="0" applyBorder="0" applyAlignment="0" applyProtection="0"/>
    <xf numFmtId="179" fontId="76" fillId="0" borderId="0" applyFont="0" applyFill="0" applyBorder="0" applyAlignment="0" applyProtection="0"/>
    <xf numFmtId="180" fontId="76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43" fillId="0" borderId="0">
      <alignment vertical="top" wrapText="1"/>
    </xf>
    <xf numFmtId="0" fontId="43" fillId="0" borderId="0">
      <alignment vertical="top" wrapText="1"/>
    </xf>
    <xf numFmtId="0" fontId="91" fillId="0" borderId="0"/>
    <xf numFmtId="0" fontId="91" fillId="0" borderId="0"/>
    <xf numFmtId="0" fontId="43" fillId="0" borderId="0">
      <alignment vertical="top" wrapText="1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9" applyNumberFormat="0" applyFill="0" applyProtection="0">
      <alignment horizontal="right"/>
    </xf>
    <xf numFmtId="0" fontId="91" fillId="0" borderId="9" applyNumberFormat="0" applyFill="0" applyProtection="0">
      <alignment horizontal="right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4" fillId="61" borderId="9" applyNumberFormat="0" applyProtection="0">
      <alignment horizontal="right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3" fillId="61" borderId="0" applyNumberFormat="0" applyBorder="0" applyProtection="0">
      <alignment horizontal="left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4" fillId="61" borderId="9" applyNumberFormat="0" applyProtection="0">
      <alignment horizontal="left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9" applyNumberFormat="0" applyFill="0" applyProtection="0">
      <alignment horizontal="right"/>
    </xf>
    <xf numFmtId="0" fontId="91" fillId="0" borderId="9" applyNumberFormat="0" applyFill="0" applyProtection="0">
      <alignment horizontal="right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77" fillId="52" borderId="0" applyNumberFormat="0" applyBorder="0" applyProtection="0">
      <alignment horizontal="left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181" fontId="78" fillId="62" borderId="30">
      <alignment vertical="center"/>
    </xf>
    <xf numFmtId="0" fontId="91" fillId="0" borderId="0"/>
    <xf numFmtId="0" fontId="91" fillId="0" borderId="0"/>
    <xf numFmtId="165" fontId="79" fillId="62" borderId="30">
      <alignment vertical="center"/>
    </xf>
    <xf numFmtId="0" fontId="91" fillId="0" borderId="0"/>
    <xf numFmtId="0" fontId="91" fillId="0" borderId="0"/>
    <xf numFmtId="181" fontId="80" fillId="63" borderId="30">
      <alignment vertical="center"/>
    </xf>
    <xf numFmtId="0" fontId="91" fillId="0" borderId="0"/>
    <xf numFmtId="0" fontId="91" fillId="0" borderId="0"/>
    <xf numFmtId="0" fontId="91" fillId="64" borderId="31" applyBorder="0">
      <alignment horizontal="left" vertical="center"/>
    </xf>
    <xf numFmtId="0" fontId="91" fillId="0" borderId="0"/>
    <xf numFmtId="0" fontId="91" fillId="0" borderId="0"/>
    <xf numFmtId="49" fontId="91" fillId="65" borderId="9">
      <alignment vertical="center" wrapText="1"/>
    </xf>
    <xf numFmtId="0" fontId="91" fillId="0" borderId="0"/>
    <xf numFmtId="0" fontId="91" fillId="0" borderId="0"/>
    <xf numFmtId="0" fontId="91" fillId="66" borderId="32">
      <alignment horizontal="left" vertical="center" wrapText="1"/>
    </xf>
    <xf numFmtId="0" fontId="91" fillId="0" borderId="0"/>
    <xf numFmtId="0" fontId="91" fillId="0" borderId="0"/>
    <xf numFmtId="0" fontId="81" fillId="67" borderId="9">
      <alignment horizontal="left" vertical="center" wrapText="1"/>
    </xf>
    <xf numFmtId="0" fontId="91" fillId="0" borderId="0"/>
    <xf numFmtId="0" fontId="91" fillId="0" borderId="0"/>
    <xf numFmtId="0" fontId="91" fillId="51" borderId="9">
      <alignment horizontal="left" vertical="center" wrapText="1"/>
    </xf>
    <xf numFmtId="0" fontId="91" fillId="0" borderId="0"/>
    <xf numFmtId="0" fontId="91" fillId="0" borderId="0"/>
    <xf numFmtId="0" fontId="91" fillId="68" borderId="9">
      <alignment horizontal="left" vertical="center" wrapText="1"/>
    </xf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3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3" fillId="0" borderId="0" applyNumberFormat="0" applyFill="0" applyBorder="0" applyAlignment="0" applyProtection="0"/>
    <xf numFmtId="0" fontId="91" fillId="0" borderId="0"/>
    <xf numFmtId="0" fontId="91" fillId="0" borderId="0"/>
    <xf numFmtId="0" fontId="22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44" fillId="0" borderId="20" applyNumberFormat="0" applyFill="0" applyAlignment="0" applyProtection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44" fillId="0" borderId="33" applyNumberFormat="0" applyFill="0" applyAlignment="0" applyProtection="0"/>
    <xf numFmtId="0" fontId="44" fillId="0" borderId="20" applyNumberFormat="0" applyFill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44" fillId="0" borderId="20" applyNumberFormat="0" applyFill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44" fillId="0" borderId="20" applyNumberFormat="0" applyFill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182" fontId="76" fillId="0" borderId="0" applyFon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0" fillId="0" borderId="0" applyNumberFormat="0" applyFill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84" fillId="0" borderId="0" applyNumberFormat="0" applyFill="0" applyBorder="0" applyAlignment="0" applyProtection="0">
      <alignment vertical="center"/>
    </xf>
    <xf numFmtId="0" fontId="91" fillId="0" borderId="0"/>
    <xf numFmtId="0" fontId="91" fillId="0" borderId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2" borderId="0" xfId="0" applyFill="1"/>
    <xf numFmtId="0" fontId="7" fillId="0" borderId="0" xfId="3569" applyFont="1"/>
    <xf numFmtId="0" fontId="8" fillId="0" borderId="0" xfId="3569"/>
    <xf numFmtId="0" fontId="9" fillId="3" borderId="2" xfId="3569" applyFont="1" applyFill="1" applyBorder="1" applyAlignment="1">
      <alignment vertical="center"/>
    </xf>
    <xf numFmtId="0" fontId="8" fillId="4" borderId="2" xfId="3569" applyFill="1" applyBorder="1"/>
    <xf numFmtId="183" fontId="8" fillId="0" borderId="0" xfId="3569" applyNumberFormat="1"/>
    <xf numFmtId="0" fontId="8" fillId="0" borderId="0" xfId="4386"/>
    <xf numFmtId="0" fontId="10" fillId="5" borderId="0" xfId="1"/>
    <xf numFmtId="0" fontId="9" fillId="3" borderId="2" xfId="4386" applyFont="1" applyFill="1" applyBorder="1" applyAlignment="1">
      <alignment vertical="center"/>
    </xf>
    <xf numFmtId="1" fontId="9" fillId="6" borderId="2" xfId="4386" applyNumberFormat="1" applyFont="1" applyFill="1" applyBorder="1" applyAlignment="1">
      <alignment vertical="center"/>
    </xf>
    <xf numFmtId="1" fontId="9" fillId="6" borderId="0" xfId="4386" applyNumberFormat="1" applyFont="1" applyFill="1" applyAlignment="1">
      <alignment vertical="center"/>
    </xf>
    <xf numFmtId="0" fontId="8" fillId="0" borderId="3" xfId="4386" applyBorder="1"/>
    <xf numFmtId="183" fontId="8" fillId="0" borderId="3" xfId="4386" applyNumberFormat="1" applyBorder="1"/>
    <xf numFmtId="183" fontId="8" fillId="0" borderId="0" xfId="4386" applyNumberFormat="1"/>
    <xf numFmtId="9" fontId="0" fillId="0" borderId="0" xfId="0" applyNumberFormat="1"/>
    <xf numFmtId="0" fontId="8" fillId="2" borderId="4" xfId="4386" applyFont="1" applyFill="1" applyBorder="1"/>
    <xf numFmtId="0" fontId="8" fillId="0" borderId="4" xfId="4386" applyBorder="1"/>
    <xf numFmtId="183" fontId="8" fillId="0" borderId="4" xfId="4386" applyNumberFormat="1" applyBorder="1"/>
    <xf numFmtId="0" fontId="11" fillId="2" borderId="5" xfId="4386" applyFont="1" applyFill="1" applyBorder="1"/>
    <xf numFmtId="0" fontId="8" fillId="0" borderId="5" xfId="4386" applyBorder="1"/>
    <xf numFmtId="183" fontId="8" fillId="0" borderId="5" xfId="4386" applyNumberFormat="1" applyBorder="1"/>
    <xf numFmtId="0" fontId="8" fillId="2" borderId="3" xfId="4386" applyFill="1" applyBorder="1"/>
    <xf numFmtId="0" fontId="8" fillId="7" borderId="3" xfId="4386" applyFont="1" applyFill="1" applyBorder="1"/>
    <xf numFmtId="2" fontId="8" fillId="0" borderId="0" xfId="4386" applyNumberFormat="1"/>
    <xf numFmtId="0" fontId="7" fillId="0" borderId="0" xfId="4386" applyFont="1"/>
    <xf numFmtId="0" fontId="12" fillId="8" borderId="2" xfId="4386" applyFont="1" applyFill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4" fillId="9" borderId="4" xfId="0" applyFont="1" applyFill="1" applyBorder="1" applyAlignment="1">
      <alignment vertical="center"/>
    </xf>
    <xf numFmtId="1" fontId="9" fillId="10" borderId="2" xfId="4384" applyNumberFormat="1" applyFont="1" applyFill="1" applyBorder="1" applyAlignment="1">
      <alignment vertical="center"/>
    </xf>
    <xf numFmtId="1" fontId="9" fillId="6" borderId="2" xfId="3545" applyNumberFormat="1" applyFont="1" applyFill="1" applyBorder="1" applyAlignment="1">
      <alignment vertical="center"/>
    </xf>
    <xf numFmtId="0" fontId="16" fillId="11" borderId="4" xfId="2" applyFont="1" applyBorder="1" applyAlignment="1">
      <alignment horizontal="left" wrapText="1"/>
    </xf>
    <xf numFmtId="0" fontId="16" fillId="11" borderId="6" xfId="2" applyFont="1" applyBorder="1" applyAlignment="1">
      <alignment horizontal="center" wrapText="1"/>
    </xf>
    <xf numFmtId="0" fontId="16" fillId="0" borderId="6" xfId="2" applyFont="1" applyFill="1" applyBorder="1" applyAlignment="1">
      <alignment horizontal="center" wrapText="1"/>
    </xf>
    <xf numFmtId="0" fontId="0" fillId="0" borderId="6" xfId="0" applyBorder="1"/>
    <xf numFmtId="0" fontId="16" fillId="11" borderId="6" xfId="2" applyFont="1" applyBorder="1" applyAlignment="1">
      <alignment horizontal="left" wrapText="1"/>
    </xf>
    <xf numFmtId="0" fontId="16" fillId="11" borderId="2" xfId="2" applyFont="1" applyBorder="1" applyAlignment="1">
      <alignment horizontal="left" wrapText="1"/>
    </xf>
    <xf numFmtId="0" fontId="16" fillId="11" borderId="3" xfId="2" applyFont="1" applyBorder="1" applyAlignment="1">
      <alignment horizontal="center" wrapText="1"/>
    </xf>
    <xf numFmtId="0" fontId="16" fillId="0" borderId="5" xfId="2" applyFont="1" applyFill="1" applyBorder="1" applyAlignment="1">
      <alignment horizontal="center" wrapText="1"/>
    </xf>
    <xf numFmtId="0" fontId="0" fillId="0" borderId="5" xfId="0" applyBorder="1"/>
    <xf numFmtId="0" fontId="16" fillId="11" borderId="3" xfId="2" applyFont="1" applyBorder="1" applyAlignment="1">
      <alignment horizontal="left" wrapText="1"/>
    </xf>
    <xf numFmtId="1" fontId="0" fillId="12" borderId="0" xfId="0" applyNumberFormat="1" applyFill="1"/>
    <xf numFmtId="1" fontId="0" fillId="0" borderId="0" xfId="0" applyNumberFormat="1"/>
    <xf numFmtId="0" fontId="0" fillId="13" borderId="0" xfId="0" applyFill="1"/>
    <xf numFmtId="0" fontId="9" fillId="3" borderId="2" xfId="5156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/>
    <xf numFmtId="0" fontId="4" fillId="14" borderId="4" xfId="0" applyNumberFormat="1" applyFont="1" applyFill="1" applyBorder="1" applyAlignment="1" applyProtection="1">
      <alignment vertical="center"/>
    </xf>
    <xf numFmtId="0" fontId="4" fillId="14" borderId="0" xfId="0" applyNumberFormat="1" applyFont="1" applyFill="1" applyBorder="1" applyAlignment="1" applyProtection="1">
      <alignment vertical="center"/>
    </xf>
    <xf numFmtId="0" fontId="17" fillId="15" borderId="4" xfId="0" applyNumberFormat="1" applyFont="1" applyFill="1" applyBorder="1" applyAlignment="1" applyProtection="1">
      <alignment horizontal="left" wrapText="1"/>
    </xf>
    <xf numFmtId="0" fontId="17" fillId="15" borderId="2" xfId="0" applyNumberFormat="1" applyFont="1" applyFill="1" applyBorder="1" applyAlignment="1" applyProtection="1">
      <alignment horizontal="left" wrapText="1"/>
    </xf>
    <xf numFmtId="0" fontId="18" fillId="0" borderId="0" xfId="0" applyNumberFormat="1" applyFont="1" applyFill="1" applyBorder="1" applyAlignment="1" applyProtection="1"/>
    <xf numFmtId="0" fontId="19" fillId="0" borderId="0" xfId="0" applyFont="1"/>
    <xf numFmtId="0" fontId="0" fillId="0" borderId="5" xfId="0" applyNumberFormat="1" applyFont="1" applyFill="1" applyBorder="1" applyAlignment="1" applyProtection="1"/>
    <xf numFmtId="0" fontId="0" fillId="16" borderId="5" xfId="0" applyNumberFormat="1" applyFont="1" applyFill="1" applyBorder="1" applyAlignment="1" applyProtection="1"/>
    <xf numFmtId="0" fontId="18" fillId="16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91" fillId="0" borderId="0" xfId="3516"/>
    <xf numFmtId="2" fontId="0" fillId="12" borderId="0" xfId="0" applyNumberFormat="1" applyFill="1"/>
    <xf numFmtId="0" fontId="8" fillId="0" borderId="0" xfId="4384"/>
    <xf numFmtId="0" fontId="15" fillId="0" borderId="0" xfId="4567" applyFont="1" applyAlignment="1">
      <alignment horizontal="left"/>
    </xf>
    <xf numFmtId="0" fontId="9" fillId="3" borderId="2" xfId="4384" applyFont="1" applyFill="1" applyBorder="1" applyAlignment="1">
      <alignment vertical="center"/>
    </xf>
    <xf numFmtId="0" fontId="8" fillId="0" borderId="0" xfId="3545"/>
    <xf numFmtId="0" fontId="20" fillId="0" borderId="0" xfId="3545" applyFont="1"/>
    <xf numFmtId="0" fontId="8" fillId="0" borderId="0" xfId="3545" applyFont="1"/>
    <xf numFmtId="0" fontId="0" fillId="16" borderId="0" xfId="0" applyFill="1"/>
    <xf numFmtId="183" fontId="8" fillId="0" borderId="0" xfId="4384" applyNumberFormat="1"/>
    <xf numFmtId="2" fontId="21" fillId="17" borderId="0" xfId="4384" applyNumberFormat="1" applyFont="1" applyFill="1"/>
    <xf numFmtId="0" fontId="0" fillId="18" borderId="0" xfId="0" applyFill="1"/>
    <xf numFmtId="0" fontId="8" fillId="13" borderId="0" xfId="3545" applyFill="1"/>
    <xf numFmtId="184" fontId="10" fillId="5" borderId="0" xfId="1" applyNumberFormat="1"/>
    <xf numFmtId="184" fontId="8" fillId="0" borderId="0" xfId="3545" applyNumberFormat="1"/>
    <xf numFmtId="0" fontId="9" fillId="3" borderId="2" xfId="3545" applyFont="1" applyFill="1" applyBorder="1" applyAlignment="1">
      <alignment vertical="center"/>
    </xf>
    <xf numFmtId="184" fontId="11" fillId="0" borderId="0" xfId="3545" applyNumberFormat="1" applyFont="1"/>
    <xf numFmtId="0" fontId="11" fillId="0" borderId="0" xfId="3545" applyFont="1" applyAlignment="1">
      <alignment horizontal="center" vertical="center" textRotation="90"/>
    </xf>
    <xf numFmtId="183" fontId="8" fillId="0" borderId="0" xfId="3545" applyNumberFormat="1"/>
    <xf numFmtId="184" fontId="8" fillId="0" borderId="3" xfId="3545" applyNumberFormat="1" applyBorder="1"/>
    <xf numFmtId="184" fontId="8" fillId="0" borderId="0" xfId="3545" applyNumberFormat="1" applyFont="1"/>
    <xf numFmtId="184" fontId="8" fillId="13" borderId="0" xfId="3545" applyNumberFormat="1" applyFont="1" applyFill="1"/>
    <xf numFmtId="0" fontId="8" fillId="0" borderId="3" xfId="3545" applyBorder="1"/>
    <xf numFmtId="0" fontId="11" fillId="0" borderId="0" xfId="3545" applyFont="1" applyAlignment="1">
      <alignment horizontal="center" vertical="center" textRotation="90"/>
    </xf>
    <xf numFmtId="0" fontId="11" fillId="0" borderId="5" xfId="3545" applyFont="1" applyBorder="1" applyAlignment="1">
      <alignment horizontal="center" vertical="center" textRotation="90"/>
    </xf>
    <xf numFmtId="0" fontId="11" fillId="0" borderId="4" xfId="3545" applyFont="1" applyBorder="1" applyAlignment="1">
      <alignment horizontal="center" vertical="center" textRotation="90"/>
    </xf>
    <xf numFmtId="0" fontId="0" fillId="1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8610">
    <cellStyle name="???????" xfId="3" xr:uid="{00000000-0005-0000-0000-000031000000}"/>
    <cellStyle name="20% - Accent1 10" xfId="4" xr:uid="{00000000-0005-0000-0000-000032000000}"/>
    <cellStyle name="20% - Accent1 11" xfId="5" xr:uid="{00000000-0005-0000-0000-000033000000}"/>
    <cellStyle name="20% - Accent1 12" xfId="6" xr:uid="{00000000-0005-0000-0000-000034000000}"/>
    <cellStyle name="20% - Accent1 13" xfId="7" xr:uid="{00000000-0005-0000-0000-000035000000}"/>
    <cellStyle name="20% - Accent1 14" xfId="8" xr:uid="{00000000-0005-0000-0000-000036000000}"/>
    <cellStyle name="20% - Accent1 15" xfId="9" xr:uid="{00000000-0005-0000-0000-000037000000}"/>
    <cellStyle name="20% - Accent1 16" xfId="10" xr:uid="{00000000-0005-0000-0000-000038000000}"/>
    <cellStyle name="20% - Accent1 17" xfId="11" xr:uid="{00000000-0005-0000-0000-000039000000}"/>
    <cellStyle name="20% - Accent1 18" xfId="12" xr:uid="{00000000-0005-0000-0000-00003A000000}"/>
    <cellStyle name="20% - Accent1 19" xfId="13" xr:uid="{00000000-0005-0000-0000-00003B000000}"/>
    <cellStyle name="20% - Accent1 2" xfId="14" xr:uid="{00000000-0005-0000-0000-00003C000000}"/>
    <cellStyle name="20% - Accent1 2 10" xfId="15" xr:uid="{00000000-0005-0000-0000-00003D000000}"/>
    <cellStyle name="20% - Accent1 2 11" xfId="16" xr:uid="{00000000-0005-0000-0000-00003E000000}"/>
    <cellStyle name="20% - Accent1 2 12" xfId="17" xr:uid="{00000000-0005-0000-0000-00003F000000}"/>
    <cellStyle name="20% - Accent1 2 13" xfId="18" xr:uid="{00000000-0005-0000-0000-000040000000}"/>
    <cellStyle name="20% - Accent1 2 14" xfId="19" xr:uid="{00000000-0005-0000-0000-000041000000}"/>
    <cellStyle name="20% - Accent1 2 15" xfId="20" xr:uid="{00000000-0005-0000-0000-000042000000}"/>
    <cellStyle name="20% - Accent1 2 2" xfId="21" xr:uid="{00000000-0005-0000-0000-000043000000}"/>
    <cellStyle name="20% - Accent1 2 3" xfId="22" xr:uid="{00000000-0005-0000-0000-000044000000}"/>
    <cellStyle name="20% - Accent1 2 4" xfId="23" xr:uid="{00000000-0005-0000-0000-000045000000}"/>
    <cellStyle name="20% - Accent1 2 5" xfId="24" xr:uid="{00000000-0005-0000-0000-000046000000}"/>
    <cellStyle name="20% - Accent1 2 6" xfId="25" xr:uid="{00000000-0005-0000-0000-000047000000}"/>
    <cellStyle name="20% - Accent1 2 7" xfId="26" xr:uid="{00000000-0005-0000-0000-000048000000}"/>
    <cellStyle name="20% - Accent1 2 8" xfId="27" xr:uid="{00000000-0005-0000-0000-000049000000}"/>
    <cellStyle name="20% - Accent1 2 9" xfId="28" xr:uid="{00000000-0005-0000-0000-00004A000000}"/>
    <cellStyle name="20% - Accent1 20" xfId="29" xr:uid="{00000000-0005-0000-0000-00004B000000}"/>
    <cellStyle name="20% - Accent1 21" xfId="30" xr:uid="{00000000-0005-0000-0000-00004C000000}"/>
    <cellStyle name="20% - Accent1 22" xfId="31" xr:uid="{00000000-0005-0000-0000-00004D000000}"/>
    <cellStyle name="20% - Accent1 23" xfId="32" xr:uid="{00000000-0005-0000-0000-00004E000000}"/>
    <cellStyle name="20% - Accent1 24" xfId="33" xr:uid="{00000000-0005-0000-0000-00004F000000}"/>
    <cellStyle name="20% - Accent1 25" xfId="34" xr:uid="{00000000-0005-0000-0000-000050000000}"/>
    <cellStyle name="20% - Accent1 26" xfId="35" xr:uid="{00000000-0005-0000-0000-000051000000}"/>
    <cellStyle name="20% - Accent1 27" xfId="36" xr:uid="{00000000-0005-0000-0000-000052000000}"/>
    <cellStyle name="20% - Accent1 28" xfId="37" xr:uid="{00000000-0005-0000-0000-000053000000}"/>
    <cellStyle name="20% - Accent1 29" xfId="38" xr:uid="{00000000-0005-0000-0000-000054000000}"/>
    <cellStyle name="20% - Accent1 3" xfId="39" xr:uid="{00000000-0005-0000-0000-000055000000}"/>
    <cellStyle name="20% - Accent1 3 2" xfId="40" xr:uid="{00000000-0005-0000-0000-000056000000}"/>
    <cellStyle name="20% - Accent1 3 3" xfId="41" xr:uid="{00000000-0005-0000-0000-000057000000}"/>
    <cellStyle name="20% - Accent1 3 4" xfId="42" xr:uid="{00000000-0005-0000-0000-000058000000}"/>
    <cellStyle name="20% - Accent1 30" xfId="43" xr:uid="{00000000-0005-0000-0000-000059000000}"/>
    <cellStyle name="20% - Accent1 31" xfId="44" xr:uid="{00000000-0005-0000-0000-00005A000000}"/>
    <cellStyle name="20% - Accent1 32" xfId="45" xr:uid="{00000000-0005-0000-0000-00005B000000}"/>
    <cellStyle name="20% - Accent1 33" xfId="46" xr:uid="{00000000-0005-0000-0000-00005C000000}"/>
    <cellStyle name="20% - Accent1 34" xfId="47" xr:uid="{00000000-0005-0000-0000-00005D000000}"/>
    <cellStyle name="20% - Accent1 35" xfId="48" xr:uid="{00000000-0005-0000-0000-00005E000000}"/>
    <cellStyle name="20% - Accent1 36" xfId="49" xr:uid="{00000000-0005-0000-0000-00005F000000}"/>
    <cellStyle name="20% - Accent1 37" xfId="50" xr:uid="{00000000-0005-0000-0000-000060000000}"/>
    <cellStyle name="20% - Accent1 38" xfId="51" xr:uid="{00000000-0005-0000-0000-000061000000}"/>
    <cellStyle name="20% - Accent1 39" xfId="52" xr:uid="{00000000-0005-0000-0000-000062000000}"/>
    <cellStyle name="20% - Accent1 4" xfId="53" xr:uid="{00000000-0005-0000-0000-000063000000}"/>
    <cellStyle name="20% - Accent1 4 2" xfId="54" xr:uid="{00000000-0005-0000-0000-000064000000}"/>
    <cellStyle name="20% - Accent1 4 2 2" xfId="55" xr:uid="{00000000-0005-0000-0000-000065000000}"/>
    <cellStyle name="20% - Accent1 4 3" xfId="56" xr:uid="{00000000-0005-0000-0000-000066000000}"/>
    <cellStyle name="20% - Accent1 40" xfId="57" xr:uid="{00000000-0005-0000-0000-000067000000}"/>
    <cellStyle name="20% - Accent1 41" xfId="58" xr:uid="{00000000-0005-0000-0000-000068000000}"/>
    <cellStyle name="20% - Accent1 42" xfId="59" xr:uid="{00000000-0005-0000-0000-000069000000}"/>
    <cellStyle name="20% - Accent1 43" xfId="60" xr:uid="{00000000-0005-0000-0000-00006A000000}"/>
    <cellStyle name="20% - Accent1 44" xfId="61" xr:uid="{00000000-0005-0000-0000-00006B000000}"/>
    <cellStyle name="20% - Accent1 45" xfId="62" xr:uid="{00000000-0005-0000-0000-00006C000000}"/>
    <cellStyle name="20% - Accent1 5" xfId="63" xr:uid="{00000000-0005-0000-0000-00006D000000}"/>
    <cellStyle name="20% - Accent1 5 2" xfId="64" xr:uid="{00000000-0005-0000-0000-00006E000000}"/>
    <cellStyle name="20% - Accent1 5 2 2" xfId="65" xr:uid="{00000000-0005-0000-0000-00006F000000}"/>
    <cellStyle name="20% - Accent1 5 3" xfId="66" xr:uid="{00000000-0005-0000-0000-000070000000}"/>
    <cellStyle name="20% - Accent1 6" xfId="67" xr:uid="{00000000-0005-0000-0000-000071000000}"/>
    <cellStyle name="20% - Accent1 6 2" xfId="68" xr:uid="{00000000-0005-0000-0000-000072000000}"/>
    <cellStyle name="20% - Accent1 6 3" xfId="69" xr:uid="{00000000-0005-0000-0000-000073000000}"/>
    <cellStyle name="20% - Accent1 7" xfId="70" xr:uid="{00000000-0005-0000-0000-000074000000}"/>
    <cellStyle name="20% - Accent1 7 2" xfId="71" xr:uid="{00000000-0005-0000-0000-000075000000}"/>
    <cellStyle name="20% - Accent1 7 3" xfId="72" xr:uid="{00000000-0005-0000-0000-000076000000}"/>
    <cellStyle name="20% - Accent1 8" xfId="73" xr:uid="{00000000-0005-0000-0000-000077000000}"/>
    <cellStyle name="20% - Accent1 8 2" xfId="74" xr:uid="{00000000-0005-0000-0000-000078000000}"/>
    <cellStyle name="20% - Accent1 8 3" xfId="75" xr:uid="{00000000-0005-0000-0000-000079000000}"/>
    <cellStyle name="20% - Accent1 9" xfId="76" xr:uid="{00000000-0005-0000-0000-00007A000000}"/>
    <cellStyle name="20% - Accent2 10" xfId="77" xr:uid="{00000000-0005-0000-0000-00007B000000}"/>
    <cellStyle name="20% - Accent2 11" xfId="78" xr:uid="{00000000-0005-0000-0000-00007C000000}"/>
    <cellStyle name="20% - Accent2 12" xfId="79" xr:uid="{00000000-0005-0000-0000-00007D000000}"/>
    <cellStyle name="20% - Accent2 13" xfId="80" xr:uid="{00000000-0005-0000-0000-00007E000000}"/>
    <cellStyle name="20% - Accent2 14" xfId="81" xr:uid="{00000000-0005-0000-0000-00007F000000}"/>
    <cellStyle name="20% - Accent2 15" xfId="82" xr:uid="{00000000-0005-0000-0000-000080000000}"/>
    <cellStyle name="20% - Accent2 16" xfId="83" xr:uid="{00000000-0005-0000-0000-000081000000}"/>
    <cellStyle name="20% - Accent2 17" xfId="84" xr:uid="{00000000-0005-0000-0000-000082000000}"/>
    <cellStyle name="20% - Accent2 18" xfId="85" xr:uid="{00000000-0005-0000-0000-000083000000}"/>
    <cellStyle name="20% - Accent2 19" xfId="86" xr:uid="{00000000-0005-0000-0000-000084000000}"/>
    <cellStyle name="20% - Accent2 2" xfId="87" xr:uid="{00000000-0005-0000-0000-000085000000}"/>
    <cellStyle name="20% - Accent2 2 10" xfId="88" xr:uid="{00000000-0005-0000-0000-000086000000}"/>
    <cellStyle name="20% - Accent2 2 11" xfId="89" xr:uid="{00000000-0005-0000-0000-000087000000}"/>
    <cellStyle name="20% - Accent2 2 12" xfId="90" xr:uid="{00000000-0005-0000-0000-000088000000}"/>
    <cellStyle name="20% - Accent2 2 13" xfId="91" xr:uid="{00000000-0005-0000-0000-000089000000}"/>
    <cellStyle name="20% - Accent2 2 14" xfId="92" xr:uid="{00000000-0005-0000-0000-00008A000000}"/>
    <cellStyle name="20% - Accent2 2 15" xfId="93" xr:uid="{00000000-0005-0000-0000-00008B000000}"/>
    <cellStyle name="20% - Accent2 2 2" xfId="94" xr:uid="{00000000-0005-0000-0000-00008C000000}"/>
    <cellStyle name="20% - Accent2 2 3" xfId="95" xr:uid="{00000000-0005-0000-0000-00008D000000}"/>
    <cellStyle name="20% - Accent2 2 4" xfId="96" xr:uid="{00000000-0005-0000-0000-00008E000000}"/>
    <cellStyle name="20% - Accent2 2 5" xfId="97" xr:uid="{00000000-0005-0000-0000-00008F000000}"/>
    <cellStyle name="20% - Accent2 2 6" xfId="98" xr:uid="{00000000-0005-0000-0000-000090000000}"/>
    <cellStyle name="20% - Accent2 2 7" xfId="99" xr:uid="{00000000-0005-0000-0000-000091000000}"/>
    <cellStyle name="20% - Accent2 2 8" xfId="100" xr:uid="{00000000-0005-0000-0000-000092000000}"/>
    <cellStyle name="20% - Accent2 2 9" xfId="101" xr:uid="{00000000-0005-0000-0000-000093000000}"/>
    <cellStyle name="20% - Accent2 20" xfId="102" xr:uid="{00000000-0005-0000-0000-000094000000}"/>
    <cellStyle name="20% - Accent2 21" xfId="103" xr:uid="{00000000-0005-0000-0000-000095000000}"/>
    <cellStyle name="20% - Accent2 22" xfId="104" xr:uid="{00000000-0005-0000-0000-000096000000}"/>
    <cellStyle name="20% - Accent2 23" xfId="105" xr:uid="{00000000-0005-0000-0000-000097000000}"/>
    <cellStyle name="20% - Accent2 24" xfId="106" xr:uid="{00000000-0005-0000-0000-000098000000}"/>
    <cellStyle name="20% - Accent2 25" xfId="107" xr:uid="{00000000-0005-0000-0000-000099000000}"/>
    <cellStyle name="20% - Accent2 26" xfId="108" xr:uid="{00000000-0005-0000-0000-00009A000000}"/>
    <cellStyle name="20% - Accent2 27" xfId="109" xr:uid="{00000000-0005-0000-0000-00009B000000}"/>
    <cellStyle name="20% - Accent2 28" xfId="110" xr:uid="{00000000-0005-0000-0000-00009C000000}"/>
    <cellStyle name="20% - Accent2 29" xfId="111" xr:uid="{00000000-0005-0000-0000-00009D000000}"/>
    <cellStyle name="20% - Accent2 3" xfId="112" xr:uid="{00000000-0005-0000-0000-00009E000000}"/>
    <cellStyle name="20% - Accent2 3 2" xfId="113" xr:uid="{00000000-0005-0000-0000-00009F000000}"/>
    <cellStyle name="20% - Accent2 3 3" xfId="114" xr:uid="{00000000-0005-0000-0000-0000A0000000}"/>
    <cellStyle name="20% - Accent2 3 4" xfId="115" xr:uid="{00000000-0005-0000-0000-0000A1000000}"/>
    <cellStyle name="20% - Accent2 30" xfId="116" xr:uid="{00000000-0005-0000-0000-0000A2000000}"/>
    <cellStyle name="20% - Accent2 31" xfId="117" xr:uid="{00000000-0005-0000-0000-0000A3000000}"/>
    <cellStyle name="20% - Accent2 32" xfId="118" xr:uid="{00000000-0005-0000-0000-0000A4000000}"/>
    <cellStyle name="20% - Accent2 33" xfId="119" xr:uid="{00000000-0005-0000-0000-0000A5000000}"/>
    <cellStyle name="20% - Accent2 34" xfId="120" xr:uid="{00000000-0005-0000-0000-0000A6000000}"/>
    <cellStyle name="20% - Accent2 35" xfId="121" xr:uid="{00000000-0005-0000-0000-0000A7000000}"/>
    <cellStyle name="20% - Accent2 36" xfId="122" xr:uid="{00000000-0005-0000-0000-0000A8000000}"/>
    <cellStyle name="20% - Accent2 37" xfId="123" xr:uid="{00000000-0005-0000-0000-0000A9000000}"/>
    <cellStyle name="20% - Accent2 38" xfId="124" xr:uid="{00000000-0005-0000-0000-0000AA000000}"/>
    <cellStyle name="20% - Accent2 39" xfId="125" xr:uid="{00000000-0005-0000-0000-0000AB000000}"/>
    <cellStyle name="20% - Accent2 4" xfId="126" xr:uid="{00000000-0005-0000-0000-0000AC000000}"/>
    <cellStyle name="20% - Accent2 4 2" xfId="127" xr:uid="{00000000-0005-0000-0000-0000AD000000}"/>
    <cellStyle name="20% - Accent2 4 2 2" xfId="128" xr:uid="{00000000-0005-0000-0000-0000AE000000}"/>
    <cellStyle name="20% - Accent2 4 3" xfId="129" xr:uid="{00000000-0005-0000-0000-0000AF000000}"/>
    <cellStyle name="20% - Accent2 40" xfId="130" xr:uid="{00000000-0005-0000-0000-0000B0000000}"/>
    <cellStyle name="20% - Accent2 41" xfId="131" xr:uid="{00000000-0005-0000-0000-0000B1000000}"/>
    <cellStyle name="20% - Accent2 42" xfId="132" xr:uid="{00000000-0005-0000-0000-0000B2000000}"/>
    <cellStyle name="20% - Accent2 43" xfId="133" xr:uid="{00000000-0005-0000-0000-0000B3000000}"/>
    <cellStyle name="20% - Accent2 44" xfId="134" xr:uid="{00000000-0005-0000-0000-0000B4000000}"/>
    <cellStyle name="20% - Accent2 45" xfId="135" xr:uid="{00000000-0005-0000-0000-0000B5000000}"/>
    <cellStyle name="20% - Accent2 5" xfId="136" xr:uid="{00000000-0005-0000-0000-0000B6000000}"/>
    <cellStyle name="20% - Accent2 5 2" xfId="137" xr:uid="{00000000-0005-0000-0000-0000B7000000}"/>
    <cellStyle name="20% - Accent2 5 2 2" xfId="138" xr:uid="{00000000-0005-0000-0000-0000B8000000}"/>
    <cellStyle name="20% - Accent2 5 3" xfId="139" xr:uid="{00000000-0005-0000-0000-0000B9000000}"/>
    <cellStyle name="20% - Accent2 6" xfId="140" xr:uid="{00000000-0005-0000-0000-0000BA000000}"/>
    <cellStyle name="20% - Accent2 6 2" xfId="141" xr:uid="{00000000-0005-0000-0000-0000BB000000}"/>
    <cellStyle name="20% - Accent2 6 3" xfId="142" xr:uid="{00000000-0005-0000-0000-0000BC000000}"/>
    <cellStyle name="20% - Accent2 7" xfId="143" xr:uid="{00000000-0005-0000-0000-0000BD000000}"/>
    <cellStyle name="20% - Accent2 7 2" xfId="144" xr:uid="{00000000-0005-0000-0000-0000BE000000}"/>
    <cellStyle name="20% - Accent2 7 3" xfId="145" xr:uid="{00000000-0005-0000-0000-0000BF000000}"/>
    <cellStyle name="20% - Accent2 8" xfId="146" xr:uid="{00000000-0005-0000-0000-0000C0000000}"/>
    <cellStyle name="20% - Accent2 8 2" xfId="147" xr:uid="{00000000-0005-0000-0000-0000C1000000}"/>
    <cellStyle name="20% - Accent2 8 3" xfId="148" xr:uid="{00000000-0005-0000-0000-0000C2000000}"/>
    <cellStyle name="20% - Accent2 9" xfId="149" xr:uid="{00000000-0005-0000-0000-0000C3000000}"/>
    <cellStyle name="20% - Accent3 10" xfId="150" xr:uid="{00000000-0005-0000-0000-0000C4000000}"/>
    <cellStyle name="20% - Accent3 11" xfId="151" xr:uid="{00000000-0005-0000-0000-0000C5000000}"/>
    <cellStyle name="20% - Accent3 12" xfId="152" xr:uid="{00000000-0005-0000-0000-0000C6000000}"/>
    <cellStyle name="20% - Accent3 13" xfId="153" xr:uid="{00000000-0005-0000-0000-0000C7000000}"/>
    <cellStyle name="20% - Accent3 14" xfId="154" xr:uid="{00000000-0005-0000-0000-0000C8000000}"/>
    <cellStyle name="20% - Accent3 15" xfId="155" xr:uid="{00000000-0005-0000-0000-0000C9000000}"/>
    <cellStyle name="20% - Accent3 16" xfId="156" xr:uid="{00000000-0005-0000-0000-0000CA000000}"/>
    <cellStyle name="20% - Accent3 17" xfId="157" xr:uid="{00000000-0005-0000-0000-0000CB000000}"/>
    <cellStyle name="20% - Accent3 18" xfId="158" xr:uid="{00000000-0005-0000-0000-0000CC000000}"/>
    <cellStyle name="20% - Accent3 19" xfId="159" xr:uid="{00000000-0005-0000-0000-0000CD000000}"/>
    <cellStyle name="20% - Accent3 2" xfId="160" xr:uid="{00000000-0005-0000-0000-0000CE000000}"/>
    <cellStyle name="20% - Accent3 2 10" xfId="161" xr:uid="{00000000-0005-0000-0000-0000CF000000}"/>
    <cellStyle name="20% - Accent3 2 11" xfId="162" xr:uid="{00000000-0005-0000-0000-0000D0000000}"/>
    <cellStyle name="20% - Accent3 2 12" xfId="163" xr:uid="{00000000-0005-0000-0000-0000D1000000}"/>
    <cellStyle name="20% - Accent3 2 13" xfId="164" xr:uid="{00000000-0005-0000-0000-0000D2000000}"/>
    <cellStyle name="20% - Accent3 2 14" xfId="165" xr:uid="{00000000-0005-0000-0000-0000D3000000}"/>
    <cellStyle name="20% - Accent3 2 15" xfId="166" xr:uid="{00000000-0005-0000-0000-0000D4000000}"/>
    <cellStyle name="20% - Accent3 2 2" xfId="167" xr:uid="{00000000-0005-0000-0000-0000D5000000}"/>
    <cellStyle name="20% - Accent3 2 3" xfId="168" xr:uid="{00000000-0005-0000-0000-0000D6000000}"/>
    <cellStyle name="20% - Accent3 2 4" xfId="169" xr:uid="{00000000-0005-0000-0000-0000D7000000}"/>
    <cellStyle name="20% - Accent3 2 5" xfId="170" xr:uid="{00000000-0005-0000-0000-0000D8000000}"/>
    <cellStyle name="20% - Accent3 2 6" xfId="171" xr:uid="{00000000-0005-0000-0000-0000D9000000}"/>
    <cellStyle name="20% - Accent3 2 7" xfId="172" xr:uid="{00000000-0005-0000-0000-0000DA000000}"/>
    <cellStyle name="20% - Accent3 2 8" xfId="173" xr:uid="{00000000-0005-0000-0000-0000DB000000}"/>
    <cellStyle name="20% - Accent3 2 9" xfId="174" xr:uid="{00000000-0005-0000-0000-0000DC000000}"/>
    <cellStyle name="20% - Accent3 20" xfId="175" xr:uid="{00000000-0005-0000-0000-0000DD000000}"/>
    <cellStyle name="20% - Accent3 21" xfId="176" xr:uid="{00000000-0005-0000-0000-0000DE000000}"/>
    <cellStyle name="20% - Accent3 22" xfId="177" xr:uid="{00000000-0005-0000-0000-0000DF000000}"/>
    <cellStyle name="20% - Accent3 23" xfId="178" xr:uid="{00000000-0005-0000-0000-0000E0000000}"/>
    <cellStyle name="20% - Accent3 24" xfId="179" xr:uid="{00000000-0005-0000-0000-0000E1000000}"/>
    <cellStyle name="20% - Accent3 25" xfId="180" xr:uid="{00000000-0005-0000-0000-0000E2000000}"/>
    <cellStyle name="20% - Accent3 26" xfId="181" xr:uid="{00000000-0005-0000-0000-0000E3000000}"/>
    <cellStyle name="20% - Accent3 27" xfId="182" xr:uid="{00000000-0005-0000-0000-0000E4000000}"/>
    <cellStyle name="20% - Accent3 28" xfId="183" xr:uid="{00000000-0005-0000-0000-0000E5000000}"/>
    <cellStyle name="20% - Accent3 29" xfId="184" xr:uid="{00000000-0005-0000-0000-0000E6000000}"/>
    <cellStyle name="20% - Accent3 3" xfId="185" xr:uid="{00000000-0005-0000-0000-0000E7000000}"/>
    <cellStyle name="20% - Accent3 3 2" xfId="186" xr:uid="{00000000-0005-0000-0000-0000E8000000}"/>
    <cellStyle name="20% - Accent3 3 3" xfId="187" xr:uid="{00000000-0005-0000-0000-0000E9000000}"/>
    <cellStyle name="20% - Accent3 3 4" xfId="188" xr:uid="{00000000-0005-0000-0000-0000EA000000}"/>
    <cellStyle name="20% - Accent3 30" xfId="189" xr:uid="{00000000-0005-0000-0000-0000EB000000}"/>
    <cellStyle name="20% - Accent3 31" xfId="190" xr:uid="{00000000-0005-0000-0000-0000EC000000}"/>
    <cellStyle name="20% - Accent3 32" xfId="191" xr:uid="{00000000-0005-0000-0000-0000ED000000}"/>
    <cellStyle name="20% - Accent3 33" xfId="192" xr:uid="{00000000-0005-0000-0000-0000EE000000}"/>
    <cellStyle name="20% - Accent3 34" xfId="193" xr:uid="{00000000-0005-0000-0000-0000EF000000}"/>
    <cellStyle name="20% - Accent3 35" xfId="194" xr:uid="{00000000-0005-0000-0000-0000F0000000}"/>
    <cellStyle name="20% - Accent3 36" xfId="195" xr:uid="{00000000-0005-0000-0000-0000F1000000}"/>
    <cellStyle name="20% - Accent3 37" xfId="196" xr:uid="{00000000-0005-0000-0000-0000F2000000}"/>
    <cellStyle name="20% - Accent3 38" xfId="197" xr:uid="{00000000-0005-0000-0000-0000F3000000}"/>
    <cellStyle name="20% - Accent3 39" xfId="198" xr:uid="{00000000-0005-0000-0000-0000F4000000}"/>
    <cellStyle name="20% - Accent3 4" xfId="199" xr:uid="{00000000-0005-0000-0000-0000F5000000}"/>
    <cellStyle name="20% - Accent3 4 2" xfId="200" xr:uid="{00000000-0005-0000-0000-0000F6000000}"/>
    <cellStyle name="20% - Accent3 4 2 2" xfId="201" xr:uid="{00000000-0005-0000-0000-0000F7000000}"/>
    <cellStyle name="20% - Accent3 4 3" xfId="202" xr:uid="{00000000-0005-0000-0000-0000F8000000}"/>
    <cellStyle name="20% - Accent3 40" xfId="203" xr:uid="{00000000-0005-0000-0000-0000F9000000}"/>
    <cellStyle name="20% - Accent3 41" xfId="204" xr:uid="{00000000-0005-0000-0000-0000FA000000}"/>
    <cellStyle name="20% - Accent3 42" xfId="205" xr:uid="{00000000-0005-0000-0000-0000FB000000}"/>
    <cellStyle name="20% - Accent3 43" xfId="206" xr:uid="{00000000-0005-0000-0000-0000FC000000}"/>
    <cellStyle name="20% - Accent3 44" xfId="207" xr:uid="{00000000-0005-0000-0000-0000FD000000}"/>
    <cellStyle name="20% - Accent3 45" xfId="208" xr:uid="{00000000-0005-0000-0000-0000FE000000}"/>
    <cellStyle name="20% - Accent3 5" xfId="209" xr:uid="{00000000-0005-0000-0000-0000FF000000}"/>
    <cellStyle name="20% - Accent3 5 2" xfId="210" xr:uid="{00000000-0005-0000-0000-000000010000}"/>
    <cellStyle name="20% - Accent3 5 2 2" xfId="211" xr:uid="{00000000-0005-0000-0000-000001010000}"/>
    <cellStyle name="20% - Accent3 5 3" xfId="212" xr:uid="{00000000-0005-0000-0000-000002010000}"/>
    <cellStyle name="20% - Accent3 6" xfId="213" xr:uid="{00000000-0005-0000-0000-000003010000}"/>
    <cellStyle name="20% - Accent3 6 2" xfId="214" xr:uid="{00000000-0005-0000-0000-000004010000}"/>
    <cellStyle name="20% - Accent3 6 3" xfId="215" xr:uid="{00000000-0005-0000-0000-000005010000}"/>
    <cellStyle name="20% - Accent3 7" xfId="216" xr:uid="{00000000-0005-0000-0000-000006010000}"/>
    <cellStyle name="20% - Accent3 7 2" xfId="217" xr:uid="{00000000-0005-0000-0000-000007010000}"/>
    <cellStyle name="20% - Accent3 7 3" xfId="218" xr:uid="{00000000-0005-0000-0000-000008010000}"/>
    <cellStyle name="20% - Accent3 8" xfId="219" xr:uid="{00000000-0005-0000-0000-000009010000}"/>
    <cellStyle name="20% - Accent3 8 2" xfId="220" xr:uid="{00000000-0005-0000-0000-00000A010000}"/>
    <cellStyle name="20% - Accent3 8 3" xfId="221" xr:uid="{00000000-0005-0000-0000-00000B010000}"/>
    <cellStyle name="20% - Accent3 9" xfId="222" xr:uid="{00000000-0005-0000-0000-00000C010000}"/>
    <cellStyle name="20% - Accent4 10" xfId="223" xr:uid="{00000000-0005-0000-0000-00000D010000}"/>
    <cellStyle name="20% - Accent4 11" xfId="224" xr:uid="{00000000-0005-0000-0000-00000E010000}"/>
    <cellStyle name="20% - Accent4 12" xfId="225" xr:uid="{00000000-0005-0000-0000-00000F010000}"/>
    <cellStyle name="20% - Accent4 13" xfId="226" xr:uid="{00000000-0005-0000-0000-000010010000}"/>
    <cellStyle name="20% - Accent4 14" xfId="227" xr:uid="{00000000-0005-0000-0000-000011010000}"/>
    <cellStyle name="20% - Accent4 15" xfId="228" xr:uid="{00000000-0005-0000-0000-000012010000}"/>
    <cellStyle name="20% - Accent4 16" xfId="229" xr:uid="{00000000-0005-0000-0000-000013010000}"/>
    <cellStyle name="20% - Accent4 17" xfId="230" xr:uid="{00000000-0005-0000-0000-000014010000}"/>
    <cellStyle name="20% - Accent4 18" xfId="231" xr:uid="{00000000-0005-0000-0000-000015010000}"/>
    <cellStyle name="20% - Accent4 19" xfId="232" xr:uid="{00000000-0005-0000-0000-000016010000}"/>
    <cellStyle name="20% - Accent4 2" xfId="233" xr:uid="{00000000-0005-0000-0000-000017010000}"/>
    <cellStyle name="20% - Accent4 2 10" xfId="234" xr:uid="{00000000-0005-0000-0000-000018010000}"/>
    <cellStyle name="20% - Accent4 2 11" xfId="235" xr:uid="{00000000-0005-0000-0000-000019010000}"/>
    <cellStyle name="20% - Accent4 2 12" xfId="236" xr:uid="{00000000-0005-0000-0000-00001A010000}"/>
    <cellStyle name="20% - Accent4 2 13" xfId="237" xr:uid="{00000000-0005-0000-0000-00001B010000}"/>
    <cellStyle name="20% - Accent4 2 14" xfId="238" xr:uid="{00000000-0005-0000-0000-00001C010000}"/>
    <cellStyle name="20% - Accent4 2 15" xfId="239" xr:uid="{00000000-0005-0000-0000-00001D010000}"/>
    <cellStyle name="20% - Accent4 2 2" xfId="240" xr:uid="{00000000-0005-0000-0000-00001E010000}"/>
    <cellStyle name="20% - Accent4 2 3" xfId="241" xr:uid="{00000000-0005-0000-0000-00001F010000}"/>
    <cellStyle name="20% - Accent4 2 4" xfId="242" xr:uid="{00000000-0005-0000-0000-000020010000}"/>
    <cellStyle name="20% - Accent4 2 5" xfId="243" xr:uid="{00000000-0005-0000-0000-000021010000}"/>
    <cellStyle name="20% - Accent4 2 6" xfId="244" xr:uid="{00000000-0005-0000-0000-000022010000}"/>
    <cellStyle name="20% - Accent4 2 7" xfId="245" xr:uid="{00000000-0005-0000-0000-000023010000}"/>
    <cellStyle name="20% - Accent4 2 8" xfId="246" xr:uid="{00000000-0005-0000-0000-000024010000}"/>
    <cellStyle name="20% - Accent4 2 9" xfId="247" xr:uid="{00000000-0005-0000-0000-000025010000}"/>
    <cellStyle name="20% - Accent4 20" xfId="248" xr:uid="{00000000-0005-0000-0000-000026010000}"/>
    <cellStyle name="20% - Accent4 21" xfId="249" xr:uid="{00000000-0005-0000-0000-000027010000}"/>
    <cellStyle name="20% - Accent4 22" xfId="250" xr:uid="{00000000-0005-0000-0000-000028010000}"/>
    <cellStyle name="20% - Accent4 23" xfId="251" xr:uid="{00000000-0005-0000-0000-000029010000}"/>
    <cellStyle name="20% - Accent4 24" xfId="252" xr:uid="{00000000-0005-0000-0000-00002A010000}"/>
    <cellStyle name="20% - Accent4 25" xfId="253" xr:uid="{00000000-0005-0000-0000-00002B010000}"/>
    <cellStyle name="20% - Accent4 26" xfId="254" xr:uid="{00000000-0005-0000-0000-00002C010000}"/>
    <cellStyle name="20% - Accent4 27" xfId="255" xr:uid="{00000000-0005-0000-0000-00002D010000}"/>
    <cellStyle name="20% - Accent4 28" xfId="256" xr:uid="{00000000-0005-0000-0000-00002E010000}"/>
    <cellStyle name="20% - Accent4 29" xfId="257" xr:uid="{00000000-0005-0000-0000-00002F010000}"/>
    <cellStyle name="20% - Accent4 3" xfId="258" xr:uid="{00000000-0005-0000-0000-000030010000}"/>
    <cellStyle name="20% - Accent4 3 2" xfId="259" xr:uid="{00000000-0005-0000-0000-000031010000}"/>
    <cellStyle name="20% - Accent4 3 3" xfId="260" xr:uid="{00000000-0005-0000-0000-000032010000}"/>
    <cellStyle name="20% - Accent4 3 4" xfId="261" xr:uid="{00000000-0005-0000-0000-000033010000}"/>
    <cellStyle name="20% - Accent4 30" xfId="262" xr:uid="{00000000-0005-0000-0000-000034010000}"/>
    <cellStyle name="20% - Accent4 31" xfId="263" xr:uid="{00000000-0005-0000-0000-000035010000}"/>
    <cellStyle name="20% - Accent4 32" xfId="264" xr:uid="{00000000-0005-0000-0000-000036010000}"/>
    <cellStyle name="20% - Accent4 33" xfId="265" xr:uid="{00000000-0005-0000-0000-000037010000}"/>
    <cellStyle name="20% - Accent4 34" xfId="266" xr:uid="{00000000-0005-0000-0000-000038010000}"/>
    <cellStyle name="20% - Accent4 35" xfId="267" xr:uid="{00000000-0005-0000-0000-000039010000}"/>
    <cellStyle name="20% - Accent4 36" xfId="268" xr:uid="{00000000-0005-0000-0000-00003A010000}"/>
    <cellStyle name="20% - Accent4 37" xfId="269" xr:uid="{00000000-0005-0000-0000-00003B010000}"/>
    <cellStyle name="20% - Accent4 38" xfId="270" xr:uid="{00000000-0005-0000-0000-00003C010000}"/>
    <cellStyle name="20% - Accent4 39" xfId="271" xr:uid="{00000000-0005-0000-0000-00003D010000}"/>
    <cellStyle name="20% - Accent4 4" xfId="272" xr:uid="{00000000-0005-0000-0000-00003E010000}"/>
    <cellStyle name="20% - Accent4 4 2" xfId="273" xr:uid="{00000000-0005-0000-0000-00003F010000}"/>
    <cellStyle name="20% - Accent4 4 2 2" xfId="274" xr:uid="{00000000-0005-0000-0000-000040010000}"/>
    <cellStyle name="20% - Accent4 4 3" xfId="275" xr:uid="{00000000-0005-0000-0000-000041010000}"/>
    <cellStyle name="20% - Accent4 40" xfId="276" xr:uid="{00000000-0005-0000-0000-000042010000}"/>
    <cellStyle name="20% - Accent4 41" xfId="277" xr:uid="{00000000-0005-0000-0000-000043010000}"/>
    <cellStyle name="20% - Accent4 42" xfId="278" xr:uid="{00000000-0005-0000-0000-000044010000}"/>
    <cellStyle name="20% - Accent4 43" xfId="279" xr:uid="{00000000-0005-0000-0000-000045010000}"/>
    <cellStyle name="20% - Accent4 44" xfId="280" xr:uid="{00000000-0005-0000-0000-000046010000}"/>
    <cellStyle name="20% - Accent4 45" xfId="281" xr:uid="{00000000-0005-0000-0000-000047010000}"/>
    <cellStyle name="20% - Accent4 5" xfId="282" xr:uid="{00000000-0005-0000-0000-000048010000}"/>
    <cellStyle name="20% - Accent4 5 2" xfId="283" xr:uid="{00000000-0005-0000-0000-000049010000}"/>
    <cellStyle name="20% - Accent4 5 2 2" xfId="284" xr:uid="{00000000-0005-0000-0000-00004A010000}"/>
    <cellStyle name="20% - Accent4 5 3" xfId="285" xr:uid="{00000000-0005-0000-0000-00004B010000}"/>
    <cellStyle name="20% - Accent4 6" xfId="286" xr:uid="{00000000-0005-0000-0000-00004C010000}"/>
    <cellStyle name="20% - Accent4 6 2" xfId="287" xr:uid="{00000000-0005-0000-0000-00004D010000}"/>
    <cellStyle name="20% - Accent4 6 3" xfId="288" xr:uid="{00000000-0005-0000-0000-00004E010000}"/>
    <cellStyle name="20% - Accent4 7" xfId="289" xr:uid="{00000000-0005-0000-0000-00004F010000}"/>
    <cellStyle name="20% - Accent4 7 2" xfId="290" xr:uid="{00000000-0005-0000-0000-000050010000}"/>
    <cellStyle name="20% - Accent4 7 3" xfId="291" xr:uid="{00000000-0005-0000-0000-000051010000}"/>
    <cellStyle name="20% - Accent4 8" xfId="292" xr:uid="{00000000-0005-0000-0000-000052010000}"/>
    <cellStyle name="20% - Accent4 8 2" xfId="293" xr:uid="{00000000-0005-0000-0000-000053010000}"/>
    <cellStyle name="20% - Accent4 8 3" xfId="294" xr:uid="{00000000-0005-0000-0000-000054010000}"/>
    <cellStyle name="20% - Accent4 9" xfId="295" xr:uid="{00000000-0005-0000-0000-000055010000}"/>
    <cellStyle name="20% - Accent5" xfId="2" builtinId="46"/>
    <cellStyle name="20% - Accent5 10" xfId="296" xr:uid="{00000000-0005-0000-0000-000056010000}"/>
    <cellStyle name="20% - Accent5 11" xfId="297" xr:uid="{00000000-0005-0000-0000-000057010000}"/>
    <cellStyle name="20% - Accent5 12" xfId="298" xr:uid="{00000000-0005-0000-0000-000058010000}"/>
    <cellStyle name="20% - Accent5 13" xfId="299" xr:uid="{00000000-0005-0000-0000-000059010000}"/>
    <cellStyle name="20% - Accent5 14" xfId="300" xr:uid="{00000000-0005-0000-0000-00005A010000}"/>
    <cellStyle name="20% - Accent5 15" xfId="301" xr:uid="{00000000-0005-0000-0000-00005B010000}"/>
    <cellStyle name="20% - Accent5 16" xfId="302" xr:uid="{00000000-0005-0000-0000-00005C010000}"/>
    <cellStyle name="20% - Accent5 17" xfId="303" xr:uid="{00000000-0005-0000-0000-00005D010000}"/>
    <cellStyle name="20% - Accent5 18" xfId="304" xr:uid="{00000000-0005-0000-0000-00005E010000}"/>
    <cellStyle name="20% - Accent5 19" xfId="305" xr:uid="{00000000-0005-0000-0000-00005F010000}"/>
    <cellStyle name="20% - Accent5 2" xfId="306" xr:uid="{00000000-0005-0000-0000-000060010000}"/>
    <cellStyle name="20% - Accent5 2 10" xfId="307" xr:uid="{00000000-0005-0000-0000-000061010000}"/>
    <cellStyle name="20% - Accent5 2 11" xfId="308" xr:uid="{00000000-0005-0000-0000-000062010000}"/>
    <cellStyle name="20% - Accent5 2 12" xfId="309" xr:uid="{00000000-0005-0000-0000-000063010000}"/>
    <cellStyle name="20% - Accent5 2 13" xfId="310" xr:uid="{00000000-0005-0000-0000-000064010000}"/>
    <cellStyle name="20% - Accent5 2 14" xfId="311" xr:uid="{00000000-0005-0000-0000-000065010000}"/>
    <cellStyle name="20% - Accent5 2 15" xfId="312" xr:uid="{00000000-0005-0000-0000-000066010000}"/>
    <cellStyle name="20% - Accent5 2 2" xfId="313" xr:uid="{00000000-0005-0000-0000-000067010000}"/>
    <cellStyle name="20% - Accent5 2 3" xfId="314" xr:uid="{00000000-0005-0000-0000-000068010000}"/>
    <cellStyle name="20% - Accent5 2 4" xfId="315" xr:uid="{00000000-0005-0000-0000-000069010000}"/>
    <cellStyle name="20% - Accent5 2 5" xfId="316" xr:uid="{00000000-0005-0000-0000-00006A010000}"/>
    <cellStyle name="20% - Accent5 2 6" xfId="317" xr:uid="{00000000-0005-0000-0000-00006B010000}"/>
    <cellStyle name="20% - Accent5 2 7" xfId="318" xr:uid="{00000000-0005-0000-0000-00006C010000}"/>
    <cellStyle name="20% - Accent5 2 8" xfId="319" xr:uid="{00000000-0005-0000-0000-00006D010000}"/>
    <cellStyle name="20% - Accent5 2 9" xfId="320" xr:uid="{00000000-0005-0000-0000-00006E010000}"/>
    <cellStyle name="20% - Accent5 20" xfId="321" xr:uid="{00000000-0005-0000-0000-00006F010000}"/>
    <cellStyle name="20% - Accent5 21" xfId="322" xr:uid="{00000000-0005-0000-0000-000070010000}"/>
    <cellStyle name="20% - Accent5 22" xfId="323" xr:uid="{00000000-0005-0000-0000-000071010000}"/>
    <cellStyle name="20% - Accent5 23" xfId="324" xr:uid="{00000000-0005-0000-0000-000072010000}"/>
    <cellStyle name="20% - Accent5 24" xfId="325" xr:uid="{00000000-0005-0000-0000-000073010000}"/>
    <cellStyle name="20% - Accent5 25" xfId="326" xr:uid="{00000000-0005-0000-0000-000074010000}"/>
    <cellStyle name="20% - Accent5 26" xfId="327" xr:uid="{00000000-0005-0000-0000-000075010000}"/>
    <cellStyle name="20% - Accent5 27" xfId="328" xr:uid="{00000000-0005-0000-0000-000076010000}"/>
    <cellStyle name="20% - Accent5 28" xfId="329" xr:uid="{00000000-0005-0000-0000-000077010000}"/>
    <cellStyle name="20% - Accent5 29" xfId="330" xr:uid="{00000000-0005-0000-0000-000078010000}"/>
    <cellStyle name="20% - Accent5 3" xfId="331" xr:uid="{00000000-0005-0000-0000-000079010000}"/>
    <cellStyle name="20% - Accent5 3 2" xfId="332" xr:uid="{00000000-0005-0000-0000-00007A010000}"/>
    <cellStyle name="20% - Accent5 30" xfId="333" xr:uid="{00000000-0005-0000-0000-00007B010000}"/>
    <cellStyle name="20% - Accent5 31" xfId="334" xr:uid="{00000000-0005-0000-0000-00007C010000}"/>
    <cellStyle name="20% - Accent5 32" xfId="335" xr:uid="{00000000-0005-0000-0000-00007D010000}"/>
    <cellStyle name="20% - Accent5 33" xfId="336" xr:uid="{00000000-0005-0000-0000-00007E010000}"/>
    <cellStyle name="20% - Accent5 34" xfId="337" xr:uid="{00000000-0005-0000-0000-00007F010000}"/>
    <cellStyle name="20% - Accent5 35" xfId="338" xr:uid="{00000000-0005-0000-0000-000080010000}"/>
    <cellStyle name="20% - Accent5 36" xfId="339" xr:uid="{00000000-0005-0000-0000-000081010000}"/>
    <cellStyle name="20% - Accent5 37" xfId="340" xr:uid="{00000000-0005-0000-0000-000082010000}"/>
    <cellStyle name="20% - Accent5 38" xfId="341" xr:uid="{00000000-0005-0000-0000-000083010000}"/>
    <cellStyle name="20% - Accent5 39" xfId="342" xr:uid="{00000000-0005-0000-0000-000084010000}"/>
    <cellStyle name="20% - Accent5 4" xfId="343" xr:uid="{00000000-0005-0000-0000-000085010000}"/>
    <cellStyle name="20% - Accent5 40" xfId="344" xr:uid="{00000000-0005-0000-0000-000086010000}"/>
    <cellStyle name="20% - Accent5 41" xfId="345" xr:uid="{00000000-0005-0000-0000-000087010000}"/>
    <cellStyle name="20% - Accent5 42" xfId="346" xr:uid="{00000000-0005-0000-0000-000088010000}"/>
    <cellStyle name="20% - Accent5 43" xfId="347" xr:uid="{00000000-0005-0000-0000-000089010000}"/>
    <cellStyle name="20% - Accent5 44" xfId="348" xr:uid="{00000000-0005-0000-0000-00008A010000}"/>
    <cellStyle name="20% - Accent5 45" xfId="349" xr:uid="{00000000-0005-0000-0000-00008B010000}"/>
    <cellStyle name="20% - Accent5 5" xfId="350" xr:uid="{00000000-0005-0000-0000-00008C010000}"/>
    <cellStyle name="20% - Accent5 6" xfId="351" xr:uid="{00000000-0005-0000-0000-00008D010000}"/>
    <cellStyle name="20% - Accent5 7" xfId="352" xr:uid="{00000000-0005-0000-0000-00008E010000}"/>
    <cellStyle name="20% - Accent5 8" xfId="353" xr:uid="{00000000-0005-0000-0000-00008F010000}"/>
    <cellStyle name="20% - Accent5 9" xfId="354" xr:uid="{00000000-0005-0000-0000-000090010000}"/>
    <cellStyle name="20% - Accent5 9 2" xfId="355" xr:uid="{00000000-0005-0000-0000-000091010000}"/>
    <cellStyle name="20% - Accent6 10" xfId="356" xr:uid="{00000000-0005-0000-0000-000092010000}"/>
    <cellStyle name="20% - Accent6 11" xfId="357" xr:uid="{00000000-0005-0000-0000-000093010000}"/>
    <cellStyle name="20% - Accent6 12" xfId="358" xr:uid="{00000000-0005-0000-0000-000094010000}"/>
    <cellStyle name="20% - Accent6 13" xfId="359" xr:uid="{00000000-0005-0000-0000-000095010000}"/>
    <cellStyle name="20% - Accent6 14" xfId="360" xr:uid="{00000000-0005-0000-0000-000096010000}"/>
    <cellStyle name="20% - Accent6 15" xfId="361" xr:uid="{00000000-0005-0000-0000-000097010000}"/>
    <cellStyle name="20% - Accent6 16" xfId="362" xr:uid="{00000000-0005-0000-0000-000098010000}"/>
    <cellStyle name="20% - Accent6 17" xfId="363" xr:uid="{00000000-0005-0000-0000-000099010000}"/>
    <cellStyle name="20% - Accent6 18" xfId="364" xr:uid="{00000000-0005-0000-0000-00009A010000}"/>
    <cellStyle name="20% - Accent6 19" xfId="365" xr:uid="{00000000-0005-0000-0000-00009B010000}"/>
    <cellStyle name="20% - Accent6 2" xfId="366" xr:uid="{00000000-0005-0000-0000-00009C010000}"/>
    <cellStyle name="20% - Accent6 2 10" xfId="367" xr:uid="{00000000-0005-0000-0000-00009D010000}"/>
    <cellStyle name="20% - Accent6 2 11" xfId="368" xr:uid="{00000000-0005-0000-0000-00009E010000}"/>
    <cellStyle name="20% - Accent6 2 12" xfId="369" xr:uid="{00000000-0005-0000-0000-00009F010000}"/>
    <cellStyle name="20% - Accent6 2 13" xfId="370" xr:uid="{00000000-0005-0000-0000-0000A0010000}"/>
    <cellStyle name="20% - Accent6 2 14" xfId="371" xr:uid="{00000000-0005-0000-0000-0000A1010000}"/>
    <cellStyle name="20% - Accent6 2 15" xfId="372" xr:uid="{00000000-0005-0000-0000-0000A2010000}"/>
    <cellStyle name="20% - Accent6 2 2" xfId="373" xr:uid="{00000000-0005-0000-0000-0000A3010000}"/>
    <cellStyle name="20% - Accent6 2 3" xfId="374" xr:uid="{00000000-0005-0000-0000-0000A4010000}"/>
    <cellStyle name="20% - Accent6 2 4" xfId="375" xr:uid="{00000000-0005-0000-0000-0000A5010000}"/>
    <cellStyle name="20% - Accent6 2 5" xfId="376" xr:uid="{00000000-0005-0000-0000-0000A6010000}"/>
    <cellStyle name="20% - Accent6 2 6" xfId="377" xr:uid="{00000000-0005-0000-0000-0000A7010000}"/>
    <cellStyle name="20% - Accent6 2 7" xfId="378" xr:uid="{00000000-0005-0000-0000-0000A8010000}"/>
    <cellStyle name="20% - Accent6 2 8" xfId="379" xr:uid="{00000000-0005-0000-0000-0000A9010000}"/>
    <cellStyle name="20% - Accent6 2 9" xfId="380" xr:uid="{00000000-0005-0000-0000-0000AA010000}"/>
    <cellStyle name="20% - Accent6 20" xfId="381" xr:uid="{00000000-0005-0000-0000-0000AB010000}"/>
    <cellStyle name="20% - Accent6 21" xfId="382" xr:uid="{00000000-0005-0000-0000-0000AC010000}"/>
    <cellStyle name="20% - Accent6 22" xfId="383" xr:uid="{00000000-0005-0000-0000-0000AD010000}"/>
    <cellStyle name="20% - Accent6 23" xfId="384" xr:uid="{00000000-0005-0000-0000-0000AE010000}"/>
    <cellStyle name="20% - Accent6 24" xfId="385" xr:uid="{00000000-0005-0000-0000-0000AF010000}"/>
    <cellStyle name="20% - Accent6 25" xfId="386" xr:uid="{00000000-0005-0000-0000-0000B0010000}"/>
    <cellStyle name="20% - Accent6 26" xfId="387" xr:uid="{00000000-0005-0000-0000-0000B1010000}"/>
    <cellStyle name="20% - Accent6 27" xfId="388" xr:uid="{00000000-0005-0000-0000-0000B2010000}"/>
    <cellStyle name="20% - Accent6 28" xfId="389" xr:uid="{00000000-0005-0000-0000-0000B3010000}"/>
    <cellStyle name="20% - Accent6 29" xfId="390" xr:uid="{00000000-0005-0000-0000-0000B4010000}"/>
    <cellStyle name="20% - Accent6 3" xfId="391" xr:uid="{00000000-0005-0000-0000-0000B5010000}"/>
    <cellStyle name="20% - Accent6 3 2" xfId="392" xr:uid="{00000000-0005-0000-0000-0000B6010000}"/>
    <cellStyle name="20% - Accent6 3 3" xfId="393" xr:uid="{00000000-0005-0000-0000-0000B7010000}"/>
    <cellStyle name="20% - Accent6 3 4" xfId="394" xr:uid="{00000000-0005-0000-0000-0000B8010000}"/>
    <cellStyle name="20% - Accent6 30" xfId="395" xr:uid="{00000000-0005-0000-0000-0000B9010000}"/>
    <cellStyle name="20% - Accent6 31" xfId="396" xr:uid="{00000000-0005-0000-0000-0000BA010000}"/>
    <cellStyle name="20% - Accent6 32" xfId="397" xr:uid="{00000000-0005-0000-0000-0000BB010000}"/>
    <cellStyle name="20% - Accent6 33" xfId="398" xr:uid="{00000000-0005-0000-0000-0000BC010000}"/>
    <cellStyle name="20% - Accent6 34" xfId="399" xr:uid="{00000000-0005-0000-0000-0000BD010000}"/>
    <cellStyle name="20% - Accent6 35" xfId="400" xr:uid="{00000000-0005-0000-0000-0000BE010000}"/>
    <cellStyle name="20% - Accent6 36" xfId="401" xr:uid="{00000000-0005-0000-0000-0000BF010000}"/>
    <cellStyle name="20% - Accent6 37" xfId="402" xr:uid="{00000000-0005-0000-0000-0000C0010000}"/>
    <cellStyle name="20% - Accent6 38" xfId="403" xr:uid="{00000000-0005-0000-0000-0000C1010000}"/>
    <cellStyle name="20% - Accent6 39" xfId="404" xr:uid="{00000000-0005-0000-0000-0000C2010000}"/>
    <cellStyle name="20% - Accent6 4" xfId="405" xr:uid="{00000000-0005-0000-0000-0000C3010000}"/>
    <cellStyle name="20% - Accent6 4 2" xfId="406" xr:uid="{00000000-0005-0000-0000-0000C4010000}"/>
    <cellStyle name="20% - Accent6 4 2 2" xfId="407" xr:uid="{00000000-0005-0000-0000-0000C5010000}"/>
    <cellStyle name="20% - Accent6 4 3" xfId="408" xr:uid="{00000000-0005-0000-0000-0000C6010000}"/>
    <cellStyle name="20% - Accent6 40" xfId="409" xr:uid="{00000000-0005-0000-0000-0000C7010000}"/>
    <cellStyle name="20% - Accent6 41" xfId="410" xr:uid="{00000000-0005-0000-0000-0000C8010000}"/>
    <cellStyle name="20% - Accent6 42" xfId="411" xr:uid="{00000000-0005-0000-0000-0000C9010000}"/>
    <cellStyle name="20% - Accent6 43" xfId="412" xr:uid="{00000000-0005-0000-0000-0000CA010000}"/>
    <cellStyle name="20% - Accent6 44" xfId="413" xr:uid="{00000000-0005-0000-0000-0000CB010000}"/>
    <cellStyle name="20% - Accent6 44 2" xfId="414" xr:uid="{00000000-0005-0000-0000-0000CC010000}"/>
    <cellStyle name="20% - Accent6 44 2 2" xfId="415" xr:uid="{00000000-0005-0000-0000-0000CD010000}"/>
    <cellStyle name="20% - Accent6 44 3" xfId="416" xr:uid="{00000000-0005-0000-0000-0000CE010000}"/>
    <cellStyle name="20% - Accent6 45" xfId="417" xr:uid="{00000000-0005-0000-0000-0000CF010000}"/>
    <cellStyle name="20% - Accent6 46" xfId="418" xr:uid="{00000000-0005-0000-0000-0000D0010000}"/>
    <cellStyle name="20% - Accent6 5" xfId="419" xr:uid="{00000000-0005-0000-0000-0000D1010000}"/>
    <cellStyle name="20% - Accent6 5 2" xfId="420" xr:uid="{00000000-0005-0000-0000-0000D2010000}"/>
    <cellStyle name="20% - Accent6 5 2 2" xfId="421" xr:uid="{00000000-0005-0000-0000-0000D3010000}"/>
    <cellStyle name="20% - Accent6 5 3" xfId="422" xr:uid="{00000000-0005-0000-0000-0000D4010000}"/>
    <cellStyle name="20% - Accent6 6" xfId="423" xr:uid="{00000000-0005-0000-0000-0000D5010000}"/>
    <cellStyle name="20% - Accent6 6 2" xfId="424" xr:uid="{00000000-0005-0000-0000-0000D6010000}"/>
    <cellStyle name="20% - Accent6 6 3" xfId="425" xr:uid="{00000000-0005-0000-0000-0000D7010000}"/>
    <cellStyle name="20% - Accent6 7" xfId="426" xr:uid="{00000000-0005-0000-0000-0000D8010000}"/>
    <cellStyle name="20% - Accent6 7 2" xfId="427" xr:uid="{00000000-0005-0000-0000-0000D9010000}"/>
    <cellStyle name="20% - Accent6 7 3" xfId="428" xr:uid="{00000000-0005-0000-0000-0000DA010000}"/>
    <cellStyle name="20% - Accent6 8" xfId="429" xr:uid="{00000000-0005-0000-0000-0000DB010000}"/>
    <cellStyle name="20% - Accent6 8 2" xfId="430" xr:uid="{00000000-0005-0000-0000-0000DC010000}"/>
    <cellStyle name="20% - Accent6 8 3" xfId="431" xr:uid="{00000000-0005-0000-0000-0000DD010000}"/>
    <cellStyle name="20% - Accent6 9" xfId="432" xr:uid="{00000000-0005-0000-0000-0000DE010000}"/>
    <cellStyle name="20% - Akzent1" xfId="433" xr:uid="{00000000-0005-0000-0000-0000DF010000}"/>
    <cellStyle name="20% - Akzent2" xfId="434" xr:uid="{00000000-0005-0000-0000-0000E0010000}"/>
    <cellStyle name="20% - Akzent3" xfId="435" xr:uid="{00000000-0005-0000-0000-0000E1010000}"/>
    <cellStyle name="20% - Akzent4" xfId="436" xr:uid="{00000000-0005-0000-0000-0000E2010000}"/>
    <cellStyle name="20% - Akzent5" xfId="437" xr:uid="{00000000-0005-0000-0000-0000E3010000}"/>
    <cellStyle name="20% - Akzent6" xfId="438" xr:uid="{00000000-0005-0000-0000-0000E4010000}"/>
    <cellStyle name="2x indented GHG Textfiels" xfId="439" xr:uid="{00000000-0005-0000-0000-0000E5010000}"/>
    <cellStyle name="40% - Accent1 10" xfId="440" xr:uid="{00000000-0005-0000-0000-0000E6010000}"/>
    <cellStyle name="40% - Accent1 11" xfId="441" xr:uid="{00000000-0005-0000-0000-0000E7010000}"/>
    <cellStyle name="40% - Accent1 12" xfId="442" xr:uid="{00000000-0005-0000-0000-0000E8010000}"/>
    <cellStyle name="40% - Accent1 13" xfId="443" xr:uid="{00000000-0005-0000-0000-0000E9010000}"/>
    <cellStyle name="40% - Accent1 14" xfId="444" xr:uid="{00000000-0005-0000-0000-0000EA010000}"/>
    <cellStyle name="40% - Accent1 15" xfId="445" xr:uid="{00000000-0005-0000-0000-0000EB010000}"/>
    <cellStyle name="40% - Accent1 16" xfId="446" xr:uid="{00000000-0005-0000-0000-0000EC010000}"/>
    <cellStyle name="40% - Accent1 17" xfId="447" xr:uid="{00000000-0005-0000-0000-0000ED010000}"/>
    <cellStyle name="40% - Accent1 18" xfId="448" xr:uid="{00000000-0005-0000-0000-0000EE010000}"/>
    <cellStyle name="40% - Accent1 19" xfId="449" xr:uid="{00000000-0005-0000-0000-0000EF010000}"/>
    <cellStyle name="40% - Accent1 2" xfId="450" xr:uid="{00000000-0005-0000-0000-0000F0010000}"/>
    <cellStyle name="40% - Accent1 2 10" xfId="451" xr:uid="{00000000-0005-0000-0000-0000F1010000}"/>
    <cellStyle name="40% - Accent1 2 11" xfId="452" xr:uid="{00000000-0005-0000-0000-0000F2010000}"/>
    <cellStyle name="40% - Accent1 2 12" xfId="453" xr:uid="{00000000-0005-0000-0000-0000F3010000}"/>
    <cellStyle name="40% - Accent1 2 13" xfId="454" xr:uid="{00000000-0005-0000-0000-0000F4010000}"/>
    <cellStyle name="40% - Accent1 2 14" xfId="455" xr:uid="{00000000-0005-0000-0000-0000F5010000}"/>
    <cellStyle name="40% - Accent1 2 15" xfId="456" xr:uid="{00000000-0005-0000-0000-0000F6010000}"/>
    <cellStyle name="40% - Accent1 2 2" xfId="457" xr:uid="{00000000-0005-0000-0000-0000F7010000}"/>
    <cellStyle name="40% - Accent1 2 3" xfId="458" xr:uid="{00000000-0005-0000-0000-0000F8010000}"/>
    <cellStyle name="40% - Accent1 2 4" xfId="459" xr:uid="{00000000-0005-0000-0000-0000F9010000}"/>
    <cellStyle name="40% - Accent1 2 5" xfId="460" xr:uid="{00000000-0005-0000-0000-0000FA010000}"/>
    <cellStyle name="40% - Accent1 2 6" xfId="461" xr:uid="{00000000-0005-0000-0000-0000FB010000}"/>
    <cellStyle name="40% - Accent1 2 7" xfId="462" xr:uid="{00000000-0005-0000-0000-0000FC010000}"/>
    <cellStyle name="40% - Accent1 2 8" xfId="463" xr:uid="{00000000-0005-0000-0000-0000FD010000}"/>
    <cellStyle name="40% - Accent1 2 9" xfId="464" xr:uid="{00000000-0005-0000-0000-0000FE010000}"/>
    <cellStyle name="40% - Accent1 20" xfId="465" xr:uid="{00000000-0005-0000-0000-0000FF010000}"/>
    <cellStyle name="40% - Accent1 21" xfId="466" xr:uid="{00000000-0005-0000-0000-000000020000}"/>
    <cellStyle name="40% - Accent1 22" xfId="467" xr:uid="{00000000-0005-0000-0000-000001020000}"/>
    <cellStyle name="40% - Accent1 23" xfId="468" xr:uid="{00000000-0005-0000-0000-000002020000}"/>
    <cellStyle name="40% - Accent1 24" xfId="469" xr:uid="{00000000-0005-0000-0000-000003020000}"/>
    <cellStyle name="40% - Accent1 25" xfId="470" xr:uid="{00000000-0005-0000-0000-000004020000}"/>
    <cellStyle name="40% - Accent1 26" xfId="471" xr:uid="{00000000-0005-0000-0000-000005020000}"/>
    <cellStyle name="40% - Accent1 27" xfId="472" xr:uid="{00000000-0005-0000-0000-000006020000}"/>
    <cellStyle name="40% - Accent1 28" xfId="473" xr:uid="{00000000-0005-0000-0000-000007020000}"/>
    <cellStyle name="40% - Accent1 29" xfId="474" xr:uid="{00000000-0005-0000-0000-000008020000}"/>
    <cellStyle name="40% - Accent1 3" xfId="475" xr:uid="{00000000-0005-0000-0000-000009020000}"/>
    <cellStyle name="40% - Accent1 3 2" xfId="476" xr:uid="{00000000-0005-0000-0000-00000A020000}"/>
    <cellStyle name="40% - Accent1 3 3" xfId="477" xr:uid="{00000000-0005-0000-0000-00000B020000}"/>
    <cellStyle name="40% - Accent1 3 4" xfId="478" xr:uid="{00000000-0005-0000-0000-00000C020000}"/>
    <cellStyle name="40% - Accent1 30" xfId="479" xr:uid="{00000000-0005-0000-0000-00000D020000}"/>
    <cellStyle name="40% - Accent1 31" xfId="480" xr:uid="{00000000-0005-0000-0000-00000E020000}"/>
    <cellStyle name="40% - Accent1 32" xfId="481" xr:uid="{00000000-0005-0000-0000-00000F020000}"/>
    <cellStyle name="40% - Accent1 33" xfId="482" xr:uid="{00000000-0005-0000-0000-000010020000}"/>
    <cellStyle name="40% - Accent1 34" xfId="483" xr:uid="{00000000-0005-0000-0000-000011020000}"/>
    <cellStyle name="40% - Accent1 35" xfId="484" xr:uid="{00000000-0005-0000-0000-000012020000}"/>
    <cellStyle name="40% - Accent1 36" xfId="485" xr:uid="{00000000-0005-0000-0000-000013020000}"/>
    <cellStyle name="40% - Accent1 37" xfId="486" xr:uid="{00000000-0005-0000-0000-000014020000}"/>
    <cellStyle name="40% - Accent1 38" xfId="487" xr:uid="{00000000-0005-0000-0000-000015020000}"/>
    <cellStyle name="40% - Accent1 39" xfId="488" xr:uid="{00000000-0005-0000-0000-000016020000}"/>
    <cellStyle name="40% - Accent1 4" xfId="489" xr:uid="{00000000-0005-0000-0000-000017020000}"/>
    <cellStyle name="40% - Accent1 4 2" xfId="490" xr:uid="{00000000-0005-0000-0000-000018020000}"/>
    <cellStyle name="40% - Accent1 4 2 2" xfId="491" xr:uid="{00000000-0005-0000-0000-000019020000}"/>
    <cellStyle name="40% - Accent1 4 3" xfId="492" xr:uid="{00000000-0005-0000-0000-00001A020000}"/>
    <cellStyle name="40% - Accent1 40" xfId="493" xr:uid="{00000000-0005-0000-0000-00001B020000}"/>
    <cellStyle name="40% - Accent1 41" xfId="494" xr:uid="{00000000-0005-0000-0000-00001C020000}"/>
    <cellStyle name="40% - Accent1 42" xfId="495" xr:uid="{00000000-0005-0000-0000-00001D020000}"/>
    <cellStyle name="40% - Accent1 43" xfId="496" xr:uid="{00000000-0005-0000-0000-00001E020000}"/>
    <cellStyle name="40% - Accent1 44" xfId="497" xr:uid="{00000000-0005-0000-0000-00001F020000}"/>
    <cellStyle name="40% - Accent1 45" xfId="498" xr:uid="{00000000-0005-0000-0000-000020020000}"/>
    <cellStyle name="40% - Accent1 5" xfId="499" xr:uid="{00000000-0005-0000-0000-000021020000}"/>
    <cellStyle name="40% - Accent1 5 2" xfId="500" xr:uid="{00000000-0005-0000-0000-000022020000}"/>
    <cellStyle name="40% - Accent1 5 2 2" xfId="501" xr:uid="{00000000-0005-0000-0000-000023020000}"/>
    <cellStyle name="40% - Accent1 5 3" xfId="502" xr:uid="{00000000-0005-0000-0000-000024020000}"/>
    <cellStyle name="40% - Accent1 6" xfId="503" xr:uid="{00000000-0005-0000-0000-000025020000}"/>
    <cellStyle name="40% - Accent1 6 2" xfId="504" xr:uid="{00000000-0005-0000-0000-000026020000}"/>
    <cellStyle name="40% - Accent1 6 3" xfId="505" xr:uid="{00000000-0005-0000-0000-000027020000}"/>
    <cellStyle name="40% - Accent1 7" xfId="506" xr:uid="{00000000-0005-0000-0000-000028020000}"/>
    <cellStyle name="40% - Accent1 7 2" xfId="507" xr:uid="{00000000-0005-0000-0000-000029020000}"/>
    <cellStyle name="40% - Accent1 7 3" xfId="508" xr:uid="{00000000-0005-0000-0000-00002A020000}"/>
    <cellStyle name="40% - Accent1 8" xfId="509" xr:uid="{00000000-0005-0000-0000-00002B020000}"/>
    <cellStyle name="40% - Accent1 8 2" xfId="510" xr:uid="{00000000-0005-0000-0000-00002C020000}"/>
    <cellStyle name="40% - Accent1 8 3" xfId="511" xr:uid="{00000000-0005-0000-0000-00002D020000}"/>
    <cellStyle name="40% - Accent1 9" xfId="512" xr:uid="{00000000-0005-0000-0000-00002E020000}"/>
    <cellStyle name="40% - Accent2 10" xfId="513" xr:uid="{00000000-0005-0000-0000-00002F020000}"/>
    <cellStyle name="40% - Accent2 11" xfId="514" xr:uid="{00000000-0005-0000-0000-000030020000}"/>
    <cellStyle name="40% - Accent2 12" xfId="515" xr:uid="{00000000-0005-0000-0000-000031020000}"/>
    <cellStyle name="40% - Accent2 13" xfId="516" xr:uid="{00000000-0005-0000-0000-000032020000}"/>
    <cellStyle name="40% - Accent2 14" xfId="517" xr:uid="{00000000-0005-0000-0000-000033020000}"/>
    <cellStyle name="40% - Accent2 15" xfId="518" xr:uid="{00000000-0005-0000-0000-000034020000}"/>
    <cellStyle name="40% - Accent2 16" xfId="519" xr:uid="{00000000-0005-0000-0000-000035020000}"/>
    <cellStyle name="40% - Accent2 17" xfId="520" xr:uid="{00000000-0005-0000-0000-000036020000}"/>
    <cellStyle name="40% - Accent2 18" xfId="521" xr:uid="{00000000-0005-0000-0000-000037020000}"/>
    <cellStyle name="40% - Accent2 19" xfId="522" xr:uid="{00000000-0005-0000-0000-000038020000}"/>
    <cellStyle name="40% - Accent2 2" xfId="523" xr:uid="{00000000-0005-0000-0000-000039020000}"/>
    <cellStyle name="40% - Accent2 2 10" xfId="524" xr:uid="{00000000-0005-0000-0000-00003A020000}"/>
    <cellStyle name="40% - Accent2 2 11" xfId="525" xr:uid="{00000000-0005-0000-0000-00003B020000}"/>
    <cellStyle name="40% - Accent2 2 12" xfId="526" xr:uid="{00000000-0005-0000-0000-00003C020000}"/>
    <cellStyle name="40% - Accent2 2 13" xfId="527" xr:uid="{00000000-0005-0000-0000-00003D020000}"/>
    <cellStyle name="40% - Accent2 2 14" xfId="528" xr:uid="{00000000-0005-0000-0000-00003E020000}"/>
    <cellStyle name="40% - Accent2 2 15" xfId="529" xr:uid="{00000000-0005-0000-0000-00003F020000}"/>
    <cellStyle name="40% - Accent2 2 16" xfId="530" xr:uid="{00000000-0005-0000-0000-000040020000}"/>
    <cellStyle name="40% - Accent2 2 17" xfId="531" xr:uid="{00000000-0005-0000-0000-000041020000}"/>
    <cellStyle name="40% - Accent2 2 2" xfId="532" xr:uid="{00000000-0005-0000-0000-000042020000}"/>
    <cellStyle name="40% - Accent2 2 2 2" xfId="533" xr:uid="{00000000-0005-0000-0000-000043020000}"/>
    <cellStyle name="40% - Accent2 2 2 3" xfId="534" xr:uid="{00000000-0005-0000-0000-000044020000}"/>
    <cellStyle name="40% - Accent2 2 3" xfId="535" xr:uid="{00000000-0005-0000-0000-000045020000}"/>
    <cellStyle name="40% - Accent2 2 4" xfId="536" xr:uid="{00000000-0005-0000-0000-000046020000}"/>
    <cellStyle name="40% - Accent2 2 5" xfId="537" xr:uid="{00000000-0005-0000-0000-000047020000}"/>
    <cellStyle name="40% - Accent2 2 6" xfId="538" xr:uid="{00000000-0005-0000-0000-000048020000}"/>
    <cellStyle name="40% - Accent2 2 7" xfId="539" xr:uid="{00000000-0005-0000-0000-000049020000}"/>
    <cellStyle name="40% - Accent2 2 8" xfId="540" xr:uid="{00000000-0005-0000-0000-00004A020000}"/>
    <cellStyle name="40% - Accent2 2 9" xfId="541" xr:uid="{00000000-0005-0000-0000-00004B020000}"/>
    <cellStyle name="40% - Accent2 20" xfId="542" xr:uid="{00000000-0005-0000-0000-00004C020000}"/>
    <cellStyle name="40% - Accent2 21" xfId="543" xr:uid="{00000000-0005-0000-0000-00004D020000}"/>
    <cellStyle name="40% - Accent2 22" xfId="544" xr:uid="{00000000-0005-0000-0000-00004E020000}"/>
    <cellStyle name="40% - Accent2 23" xfId="545" xr:uid="{00000000-0005-0000-0000-00004F020000}"/>
    <cellStyle name="40% - Accent2 24" xfId="546" xr:uid="{00000000-0005-0000-0000-000050020000}"/>
    <cellStyle name="40% - Accent2 25" xfId="547" xr:uid="{00000000-0005-0000-0000-000051020000}"/>
    <cellStyle name="40% - Accent2 26" xfId="548" xr:uid="{00000000-0005-0000-0000-000052020000}"/>
    <cellStyle name="40% - Accent2 27" xfId="549" xr:uid="{00000000-0005-0000-0000-000053020000}"/>
    <cellStyle name="40% - Accent2 28" xfId="550" xr:uid="{00000000-0005-0000-0000-000054020000}"/>
    <cellStyle name="40% - Accent2 29" xfId="551" xr:uid="{00000000-0005-0000-0000-000055020000}"/>
    <cellStyle name="40% - Accent2 3" xfId="552" xr:uid="{00000000-0005-0000-0000-000056020000}"/>
    <cellStyle name="40% - Accent2 3 2" xfId="553" xr:uid="{00000000-0005-0000-0000-000057020000}"/>
    <cellStyle name="40% - Accent2 30" xfId="554" xr:uid="{00000000-0005-0000-0000-000058020000}"/>
    <cellStyle name="40% - Accent2 31" xfId="555" xr:uid="{00000000-0005-0000-0000-000059020000}"/>
    <cellStyle name="40% - Accent2 32" xfId="556" xr:uid="{00000000-0005-0000-0000-00005A020000}"/>
    <cellStyle name="40% - Accent2 33" xfId="557" xr:uid="{00000000-0005-0000-0000-00005B020000}"/>
    <cellStyle name="40% - Accent2 34" xfId="558" xr:uid="{00000000-0005-0000-0000-00005C020000}"/>
    <cellStyle name="40% - Accent2 35" xfId="559" xr:uid="{00000000-0005-0000-0000-00005D020000}"/>
    <cellStyle name="40% - Accent2 36" xfId="560" xr:uid="{00000000-0005-0000-0000-00005E020000}"/>
    <cellStyle name="40% - Accent2 37" xfId="561" xr:uid="{00000000-0005-0000-0000-00005F020000}"/>
    <cellStyle name="40% - Accent2 38" xfId="562" xr:uid="{00000000-0005-0000-0000-000060020000}"/>
    <cellStyle name="40% - Accent2 39" xfId="563" xr:uid="{00000000-0005-0000-0000-000061020000}"/>
    <cellStyle name="40% - Accent2 4" xfId="564" xr:uid="{00000000-0005-0000-0000-000062020000}"/>
    <cellStyle name="40% - Accent2 40" xfId="565" xr:uid="{00000000-0005-0000-0000-000063020000}"/>
    <cellStyle name="40% - Accent2 41" xfId="566" xr:uid="{00000000-0005-0000-0000-000064020000}"/>
    <cellStyle name="40% - Accent2 42" xfId="567" xr:uid="{00000000-0005-0000-0000-000065020000}"/>
    <cellStyle name="40% - Accent2 43" xfId="568" xr:uid="{00000000-0005-0000-0000-000066020000}"/>
    <cellStyle name="40% - Accent2 44" xfId="569" xr:uid="{00000000-0005-0000-0000-000067020000}"/>
    <cellStyle name="40% - Accent2 45" xfId="570" xr:uid="{00000000-0005-0000-0000-000068020000}"/>
    <cellStyle name="40% - Accent2 5" xfId="571" xr:uid="{00000000-0005-0000-0000-000069020000}"/>
    <cellStyle name="40% - Accent2 6" xfId="572" xr:uid="{00000000-0005-0000-0000-00006A020000}"/>
    <cellStyle name="40% - Accent2 7" xfId="573" xr:uid="{00000000-0005-0000-0000-00006B020000}"/>
    <cellStyle name="40% - Accent2 8" xfId="574" xr:uid="{00000000-0005-0000-0000-00006C020000}"/>
    <cellStyle name="40% - Accent2 9" xfId="575" xr:uid="{00000000-0005-0000-0000-00006D020000}"/>
    <cellStyle name="40% - Accent3 10" xfId="576" xr:uid="{00000000-0005-0000-0000-00006E020000}"/>
    <cellStyle name="40% - Accent3 11" xfId="577" xr:uid="{00000000-0005-0000-0000-00006F020000}"/>
    <cellStyle name="40% - Accent3 12" xfId="578" xr:uid="{00000000-0005-0000-0000-000070020000}"/>
    <cellStyle name="40% - Accent3 13" xfId="579" xr:uid="{00000000-0005-0000-0000-000071020000}"/>
    <cellStyle name="40% - Accent3 14" xfId="580" xr:uid="{00000000-0005-0000-0000-000072020000}"/>
    <cellStyle name="40% - Accent3 15" xfId="581" xr:uid="{00000000-0005-0000-0000-000073020000}"/>
    <cellStyle name="40% - Accent3 16" xfId="582" xr:uid="{00000000-0005-0000-0000-000074020000}"/>
    <cellStyle name="40% - Accent3 17" xfId="583" xr:uid="{00000000-0005-0000-0000-000075020000}"/>
    <cellStyle name="40% - Accent3 18" xfId="584" xr:uid="{00000000-0005-0000-0000-000076020000}"/>
    <cellStyle name="40% - Accent3 19" xfId="585" xr:uid="{00000000-0005-0000-0000-000077020000}"/>
    <cellStyle name="40% - Accent3 2" xfId="586" xr:uid="{00000000-0005-0000-0000-000078020000}"/>
    <cellStyle name="40% - Accent3 2 10" xfId="587" xr:uid="{00000000-0005-0000-0000-000079020000}"/>
    <cellStyle name="40% - Accent3 2 11" xfId="588" xr:uid="{00000000-0005-0000-0000-00007A020000}"/>
    <cellStyle name="40% - Accent3 2 12" xfId="589" xr:uid="{00000000-0005-0000-0000-00007B020000}"/>
    <cellStyle name="40% - Accent3 2 13" xfId="590" xr:uid="{00000000-0005-0000-0000-00007C020000}"/>
    <cellStyle name="40% - Accent3 2 14" xfId="591" xr:uid="{00000000-0005-0000-0000-00007D020000}"/>
    <cellStyle name="40% - Accent3 2 15" xfId="592" xr:uid="{00000000-0005-0000-0000-00007E020000}"/>
    <cellStyle name="40% - Accent3 2 2" xfId="593" xr:uid="{00000000-0005-0000-0000-00007F020000}"/>
    <cellStyle name="40% - Accent3 2 3" xfId="594" xr:uid="{00000000-0005-0000-0000-000080020000}"/>
    <cellStyle name="40% - Accent3 2 4" xfId="595" xr:uid="{00000000-0005-0000-0000-000081020000}"/>
    <cellStyle name="40% - Accent3 2 5" xfId="596" xr:uid="{00000000-0005-0000-0000-000082020000}"/>
    <cellStyle name="40% - Accent3 2 6" xfId="597" xr:uid="{00000000-0005-0000-0000-000083020000}"/>
    <cellStyle name="40% - Accent3 2 7" xfId="598" xr:uid="{00000000-0005-0000-0000-000084020000}"/>
    <cellStyle name="40% - Accent3 2 8" xfId="599" xr:uid="{00000000-0005-0000-0000-000085020000}"/>
    <cellStyle name="40% - Accent3 2 9" xfId="600" xr:uid="{00000000-0005-0000-0000-000086020000}"/>
    <cellStyle name="40% - Accent3 20" xfId="601" xr:uid="{00000000-0005-0000-0000-000087020000}"/>
    <cellStyle name="40% - Accent3 21" xfId="602" xr:uid="{00000000-0005-0000-0000-000088020000}"/>
    <cellStyle name="40% - Accent3 22" xfId="603" xr:uid="{00000000-0005-0000-0000-000089020000}"/>
    <cellStyle name="40% - Accent3 23" xfId="604" xr:uid="{00000000-0005-0000-0000-00008A020000}"/>
    <cellStyle name="40% - Accent3 24" xfId="605" xr:uid="{00000000-0005-0000-0000-00008B020000}"/>
    <cellStyle name="40% - Accent3 25" xfId="606" xr:uid="{00000000-0005-0000-0000-00008C020000}"/>
    <cellStyle name="40% - Accent3 26" xfId="607" xr:uid="{00000000-0005-0000-0000-00008D020000}"/>
    <cellStyle name="40% - Accent3 27" xfId="608" xr:uid="{00000000-0005-0000-0000-00008E020000}"/>
    <cellStyle name="40% - Accent3 28" xfId="609" xr:uid="{00000000-0005-0000-0000-00008F020000}"/>
    <cellStyle name="40% - Accent3 29" xfId="610" xr:uid="{00000000-0005-0000-0000-000090020000}"/>
    <cellStyle name="40% - Accent3 3" xfId="611" xr:uid="{00000000-0005-0000-0000-000091020000}"/>
    <cellStyle name="40% - Accent3 3 2" xfId="612" xr:uid="{00000000-0005-0000-0000-000092020000}"/>
    <cellStyle name="40% - Accent3 3 3" xfId="613" xr:uid="{00000000-0005-0000-0000-000093020000}"/>
    <cellStyle name="40% - Accent3 3 4" xfId="614" xr:uid="{00000000-0005-0000-0000-000094020000}"/>
    <cellStyle name="40% - Accent3 30" xfId="615" xr:uid="{00000000-0005-0000-0000-000095020000}"/>
    <cellStyle name="40% - Accent3 31" xfId="616" xr:uid="{00000000-0005-0000-0000-000096020000}"/>
    <cellStyle name="40% - Accent3 32" xfId="617" xr:uid="{00000000-0005-0000-0000-000097020000}"/>
    <cellStyle name="40% - Accent3 33" xfId="618" xr:uid="{00000000-0005-0000-0000-000098020000}"/>
    <cellStyle name="40% - Accent3 34" xfId="619" xr:uid="{00000000-0005-0000-0000-000099020000}"/>
    <cellStyle name="40% - Accent3 35" xfId="620" xr:uid="{00000000-0005-0000-0000-00009A020000}"/>
    <cellStyle name="40% - Accent3 36" xfId="621" xr:uid="{00000000-0005-0000-0000-00009B020000}"/>
    <cellStyle name="40% - Accent3 37" xfId="622" xr:uid="{00000000-0005-0000-0000-00009C020000}"/>
    <cellStyle name="40% - Accent3 38" xfId="623" xr:uid="{00000000-0005-0000-0000-00009D020000}"/>
    <cellStyle name="40% - Accent3 39" xfId="624" xr:uid="{00000000-0005-0000-0000-00009E020000}"/>
    <cellStyle name="40% - Accent3 4" xfId="625" xr:uid="{00000000-0005-0000-0000-00009F020000}"/>
    <cellStyle name="40% - Accent3 4 2" xfId="626" xr:uid="{00000000-0005-0000-0000-0000A0020000}"/>
    <cellStyle name="40% - Accent3 4 2 2" xfId="627" xr:uid="{00000000-0005-0000-0000-0000A1020000}"/>
    <cellStyle name="40% - Accent3 4 3" xfId="628" xr:uid="{00000000-0005-0000-0000-0000A2020000}"/>
    <cellStyle name="40% - Accent3 40" xfId="629" xr:uid="{00000000-0005-0000-0000-0000A3020000}"/>
    <cellStyle name="40% - Accent3 41" xfId="630" xr:uid="{00000000-0005-0000-0000-0000A4020000}"/>
    <cellStyle name="40% - Accent3 42" xfId="631" xr:uid="{00000000-0005-0000-0000-0000A5020000}"/>
    <cellStyle name="40% - Accent3 43" xfId="632" xr:uid="{00000000-0005-0000-0000-0000A6020000}"/>
    <cellStyle name="40% - Accent3 44" xfId="633" xr:uid="{00000000-0005-0000-0000-0000A7020000}"/>
    <cellStyle name="40% - Accent3 45" xfId="634" xr:uid="{00000000-0005-0000-0000-0000A8020000}"/>
    <cellStyle name="40% - Accent3 5" xfId="635" xr:uid="{00000000-0005-0000-0000-0000A9020000}"/>
    <cellStyle name="40% - Accent3 5 2" xfId="636" xr:uid="{00000000-0005-0000-0000-0000AA020000}"/>
    <cellStyle name="40% - Accent3 5 2 2" xfId="637" xr:uid="{00000000-0005-0000-0000-0000AB020000}"/>
    <cellStyle name="40% - Accent3 5 3" xfId="638" xr:uid="{00000000-0005-0000-0000-0000AC020000}"/>
    <cellStyle name="40% - Accent3 6" xfId="639" xr:uid="{00000000-0005-0000-0000-0000AD020000}"/>
    <cellStyle name="40% - Accent3 6 2" xfId="640" xr:uid="{00000000-0005-0000-0000-0000AE020000}"/>
    <cellStyle name="40% - Accent3 6 3" xfId="641" xr:uid="{00000000-0005-0000-0000-0000AF020000}"/>
    <cellStyle name="40% - Accent3 7" xfId="642" xr:uid="{00000000-0005-0000-0000-0000B0020000}"/>
    <cellStyle name="40% - Accent3 7 2" xfId="643" xr:uid="{00000000-0005-0000-0000-0000B1020000}"/>
    <cellStyle name="40% - Accent3 7 3" xfId="644" xr:uid="{00000000-0005-0000-0000-0000B2020000}"/>
    <cellStyle name="40% - Accent3 8" xfId="645" xr:uid="{00000000-0005-0000-0000-0000B3020000}"/>
    <cellStyle name="40% - Accent3 8 2" xfId="646" xr:uid="{00000000-0005-0000-0000-0000B4020000}"/>
    <cellStyle name="40% - Accent3 8 3" xfId="647" xr:uid="{00000000-0005-0000-0000-0000B5020000}"/>
    <cellStyle name="40% - Accent3 9" xfId="648" xr:uid="{00000000-0005-0000-0000-0000B6020000}"/>
    <cellStyle name="40% - Accent4 10" xfId="649" xr:uid="{00000000-0005-0000-0000-0000B7020000}"/>
    <cellStyle name="40% - Accent4 11" xfId="650" xr:uid="{00000000-0005-0000-0000-0000B8020000}"/>
    <cellStyle name="40% - Accent4 12" xfId="651" xr:uid="{00000000-0005-0000-0000-0000B9020000}"/>
    <cellStyle name="40% - Accent4 13" xfId="652" xr:uid="{00000000-0005-0000-0000-0000BA020000}"/>
    <cellStyle name="40% - Accent4 14" xfId="653" xr:uid="{00000000-0005-0000-0000-0000BB020000}"/>
    <cellStyle name="40% - Accent4 15" xfId="654" xr:uid="{00000000-0005-0000-0000-0000BC020000}"/>
    <cellStyle name="40% - Accent4 16" xfId="655" xr:uid="{00000000-0005-0000-0000-0000BD020000}"/>
    <cellStyle name="40% - Accent4 17" xfId="656" xr:uid="{00000000-0005-0000-0000-0000BE020000}"/>
    <cellStyle name="40% - Accent4 18" xfId="657" xr:uid="{00000000-0005-0000-0000-0000BF020000}"/>
    <cellStyle name="40% - Accent4 19" xfId="658" xr:uid="{00000000-0005-0000-0000-0000C0020000}"/>
    <cellStyle name="40% - Accent4 2" xfId="659" xr:uid="{00000000-0005-0000-0000-0000C1020000}"/>
    <cellStyle name="40% - Accent4 2 10" xfId="660" xr:uid="{00000000-0005-0000-0000-0000C2020000}"/>
    <cellStyle name="40% - Accent4 2 11" xfId="661" xr:uid="{00000000-0005-0000-0000-0000C3020000}"/>
    <cellStyle name="40% - Accent4 2 12" xfId="662" xr:uid="{00000000-0005-0000-0000-0000C4020000}"/>
    <cellStyle name="40% - Accent4 2 13" xfId="663" xr:uid="{00000000-0005-0000-0000-0000C5020000}"/>
    <cellStyle name="40% - Accent4 2 14" xfId="664" xr:uid="{00000000-0005-0000-0000-0000C6020000}"/>
    <cellStyle name="40% - Accent4 2 15" xfId="665" xr:uid="{00000000-0005-0000-0000-0000C7020000}"/>
    <cellStyle name="40% - Accent4 2 2" xfId="666" xr:uid="{00000000-0005-0000-0000-0000C8020000}"/>
    <cellStyle name="40% - Accent4 2 3" xfId="667" xr:uid="{00000000-0005-0000-0000-0000C9020000}"/>
    <cellStyle name="40% - Accent4 2 4" xfId="668" xr:uid="{00000000-0005-0000-0000-0000CA020000}"/>
    <cellStyle name="40% - Accent4 2 5" xfId="669" xr:uid="{00000000-0005-0000-0000-0000CB020000}"/>
    <cellStyle name="40% - Accent4 2 6" xfId="670" xr:uid="{00000000-0005-0000-0000-0000CC020000}"/>
    <cellStyle name="40% - Accent4 2 7" xfId="671" xr:uid="{00000000-0005-0000-0000-0000CD020000}"/>
    <cellStyle name="40% - Accent4 2 8" xfId="672" xr:uid="{00000000-0005-0000-0000-0000CE020000}"/>
    <cellStyle name="40% - Accent4 2 9" xfId="673" xr:uid="{00000000-0005-0000-0000-0000CF020000}"/>
    <cellStyle name="40% - Accent4 20" xfId="674" xr:uid="{00000000-0005-0000-0000-0000D0020000}"/>
    <cellStyle name="40% - Accent4 21" xfId="675" xr:uid="{00000000-0005-0000-0000-0000D1020000}"/>
    <cellStyle name="40% - Accent4 22" xfId="676" xr:uid="{00000000-0005-0000-0000-0000D2020000}"/>
    <cellStyle name="40% - Accent4 23" xfId="677" xr:uid="{00000000-0005-0000-0000-0000D3020000}"/>
    <cellStyle name="40% - Accent4 24" xfId="678" xr:uid="{00000000-0005-0000-0000-0000D4020000}"/>
    <cellStyle name="40% - Accent4 25" xfId="679" xr:uid="{00000000-0005-0000-0000-0000D5020000}"/>
    <cellStyle name="40% - Accent4 26" xfId="680" xr:uid="{00000000-0005-0000-0000-0000D6020000}"/>
    <cellStyle name="40% - Accent4 27" xfId="681" xr:uid="{00000000-0005-0000-0000-0000D7020000}"/>
    <cellStyle name="40% - Accent4 28" xfId="682" xr:uid="{00000000-0005-0000-0000-0000D8020000}"/>
    <cellStyle name="40% - Accent4 29" xfId="683" xr:uid="{00000000-0005-0000-0000-0000D9020000}"/>
    <cellStyle name="40% - Accent4 3" xfId="684" xr:uid="{00000000-0005-0000-0000-0000DA020000}"/>
    <cellStyle name="40% - Accent4 3 2" xfId="685" xr:uid="{00000000-0005-0000-0000-0000DB020000}"/>
    <cellStyle name="40% - Accent4 3 3" xfId="686" xr:uid="{00000000-0005-0000-0000-0000DC020000}"/>
    <cellStyle name="40% - Accent4 3 4" xfId="687" xr:uid="{00000000-0005-0000-0000-0000DD020000}"/>
    <cellStyle name="40% - Accent4 30" xfId="688" xr:uid="{00000000-0005-0000-0000-0000DE020000}"/>
    <cellStyle name="40% - Accent4 31" xfId="689" xr:uid="{00000000-0005-0000-0000-0000DF020000}"/>
    <cellStyle name="40% - Accent4 32" xfId="690" xr:uid="{00000000-0005-0000-0000-0000E0020000}"/>
    <cellStyle name="40% - Accent4 33" xfId="691" xr:uid="{00000000-0005-0000-0000-0000E1020000}"/>
    <cellStyle name="40% - Accent4 34" xfId="692" xr:uid="{00000000-0005-0000-0000-0000E2020000}"/>
    <cellStyle name="40% - Accent4 35" xfId="693" xr:uid="{00000000-0005-0000-0000-0000E3020000}"/>
    <cellStyle name="40% - Accent4 36" xfId="694" xr:uid="{00000000-0005-0000-0000-0000E4020000}"/>
    <cellStyle name="40% - Accent4 37" xfId="695" xr:uid="{00000000-0005-0000-0000-0000E5020000}"/>
    <cellStyle name="40% - Accent4 38" xfId="696" xr:uid="{00000000-0005-0000-0000-0000E6020000}"/>
    <cellStyle name="40% - Accent4 39" xfId="697" xr:uid="{00000000-0005-0000-0000-0000E7020000}"/>
    <cellStyle name="40% - Accent4 4" xfId="698" xr:uid="{00000000-0005-0000-0000-0000E8020000}"/>
    <cellStyle name="40% - Accent4 4 2" xfId="699" xr:uid="{00000000-0005-0000-0000-0000E9020000}"/>
    <cellStyle name="40% - Accent4 4 2 2" xfId="700" xr:uid="{00000000-0005-0000-0000-0000EA020000}"/>
    <cellStyle name="40% - Accent4 4 3" xfId="701" xr:uid="{00000000-0005-0000-0000-0000EB020000}"/>
    <cellStyle name="40% - Accent4 40" xfId="702" xr:uid="{00000000-0005-0000-0000-0000EC020000}"/>
    <cellStyle name="40% - Accent4 41" xfId="703" xr:uid="{00000000-0005-0000-0000-0000ED020000}"/>
    <cellStyle name="40% - Accent4 42" xfId="704" xr:uid="{00000000-0005-0000-0000-0000EE020000}"/>
    <cellStyle name="40% - Accent4 43" xfId="705" xr:uid="{00000000-0005-0000-0000-0000EF020000}"/>
    <cellStyle name="40% - Accent4 44" xfId="706" xr:uid="{00000000-0005-0000-0000-0000F0020000}"/>
    <cellStyle name="40% - Accent4 45" xfId="707" xr:uid="{00000000-0005-0000-0000-0000F1020000}"/>
    <cellStyle name="40% - Accent4 5" xfId="708" xr:uid="{00000000-0005-0000-0000-0000F2020000}"/>
    <cellStyle name="40% - Accent4 5 2" xfId="709" xr:uid="{00000000-0005-0000-0000-0000F3020000}"/>
    <cellStyle name="40% - Accent4 5 2 2" xfId="710" xr:uid="{00000000-0005-0000-0000-0000F4020000}"/>
    <cellStyle name="40% - Accent4 5 3" xfId="711" xr:uid="{00000000-0005-0000-0000-0000F5020000}"/>
    <cellStyle name="40% - Accent4 6" xfId="712" xr:uid="{00000000-0005-0000-0000-0000F6020000}"/>
    <cellStyle name="40% - Accent4 6 2" xfId="713" xr:uid="{00000000-0005-0000-0000-0000F7020000}"/>
    <cellStyle name="40% - Accent4 6 3" xfId="714" xr:uid="{00000000-0005-0000-0000-0000F8020000}"/>
    <cellStyle name="40% - Accent4 7" xfId="715" xr:uid="{00000000-0005-0000-0000-0000F9020000}"/>
    <cellStyle name="40% - Accent4 7 2" xfId="716" xr:uid="{00000000-0005-0000-0000-0000FA020000}"/>
    <cellStyle name="40% - Accent4 7 3" xfId="717" xr:uid="{00000000-0005-0000-0000-0000FB020000}"/>
    <cellStyle name="40% - Accent4 8" xfId="718" xr:uid="{00000000-0005-0000-0000-0000FC020000}"/>
    <cellStyle name="40% - Accent4 8 2" xfId="719" xr:uid="{00000000-0005-0000-0000-0000FD020000}"/>
    <cellStyle name="40% - Accent4 8 3" xfId="720" xr:uid="{00000000-0005-0000-0000-0000FE020000}"/>
    <cellStyle name="40% - Accent4 9" xfId="721" xr:uid="{00000000-0005-0000-0000-0000FF020000}"/>
    <cellStyle name="40% - Accent5 10" xfId="722" xr:uid="{00000000-0005-0000-0000-000000030000}"/>
    <cellStyle name="40% - Accent5 11" xfId="723" xr:uid="{00000000-0005-0000-0000-000001030000}"/>
    <cellStyle name="40% - Accent5 12" xfId="724" xr:uid="{00000000-0005-0000-0000-000002030000}"/>
    <cellStyle name="40% - Accent5 13" xfId="725" xr:uid="{00000000-0005-0000-0000-000003030000}"/>
    <cellStyle name="40% - Accent5 14" xfId="726" xr:uid="{00000000-0005-0000-0000-000004030000}"/>
    <cellStyle name="40% - Accent5 15" xfId="727" xr:uid="{00000000-0005-0000-0000-000005030000}"/>
    <cellStyle name="40% - Accent5 16" xfId="728" xr:uid="{00000000-0005-0000-0000-000006030000}"/>
    <cellStyle name="40% - Accent5 17" xfId="729" xr:uid="{00000000-0005-0000-0000-000007030000}"/>
    <cellStyle name="40% - Accent5 18" xfId="730" xr:uid="{00000000-0005-0000-0000-000008030000}"/>
    <cellStyle name="40% - Accent5 19" xfId="731" xr:uid="{00000000-0005-0000-0000-000009030000}"/>
    <cellStyle name="40% - Accent5 2" xfId="732" xr:uid="{00000000-0005-0000-0000-00000A030000}"/>
    <cellStyle name="40% - Accent5 2 10" xfId="733" xr:uid="{00000000-0005-0000-0000-00000B030000}"/>
    <cellStyle name="40% - Accent5 2 11" xfId="734" xr:uid="{00000000-0005-0000-0000-00000C030000}"/>
    <cellStyle name="40% - Accent5 2 12" xfId="735" xr:uid="{00000000-0005-0000-0000-00000D030000}"/>
    <cellStyle name="40% - Accent5 2 13" xfId="736" xr:uid="{00000000-0005-0000-0000-00000E030000}"/>
    <cellStyle name="40% - Accent5 2 14" xfId="737" xr:uid="{00000000-0005-0000-0000-00000F030000}"/>
    <cellStyle name="40% - Accent5 2 15" xfId="738" xr:uid="{00000000-0005-0000-0000-000010030000}"/>
    <cellStyle name="40% - Accent5 2 2" xfId="739" xr:uid="{00000000-0005-0000-0000-000011030000}"/>
    <cellStyle name="40% - Accent5 2 3" xfId="740" xr:uid="{00000000-0005-0000-0000-000012030000}"/>
    <cellStyle name="40% - Accent5 2 4" xfId="741" xr:uid="{00000000-0005-0000-0000-000013030000}"/>
    <cellStyle name="40% - Accent5 2 5" xfId="742" xr:uid="{00000000-0005-0000-0000-000014030000}"/>
    <cellStyle name="40% - Accent5 2 6" xfId="743" xr:uid="{00000000-0005-0000-0000-000015030000}"/>
    <cellStyle name="40% - Accent5 2 7" xfId="744" xr:uid="{00000000-0005-0000-0000-000016030000}"/>
    <cellStyle name="40% - Accent5 2 8" xfId="745" xr:uid="{00000000-0005-0000-0000-000017030000}"/>
    <cellStyle name="40% - Accent5 2 9" xfId="746" xr:uid="{00000000-0005-0000-0000-000018030000}"/>
    <cellStyle name="40% - Accent5 20" xfId="747" xr:uid="{00000000-0005-0000-0000-000019030000}"/>
    <cellStyle name="40% - Accent5 21" xfId="748" xr:uid="{00000000-0005-0000-0000-00001A030000}"/>
    <cellStyle name="40% - Accent5 22" xfId="749" xr:uid="{00000000-0005-0000-0000-00001B030000}"/>
    <cellStyle name="40% - Accent5 23" xfId="750" xr:uid="{00000000-0005-0000-0000-00001C030000}"/>
    <cellStyle name="40% - Accent5 24" xfId="751" xr:uid="{00000000-0005-0000-0000-00001D030000}"/>
    <cellStyle name="40% - Accent5 25" xfId="752" xr:uid="{00000000-0005-0000-0000-00001E030000}"/>
    <cellStyle name="40% - Accent5 26" xfId="753" xr:uid="{00000000-0005-0000-0000-00001F030000}"/>
    <cellStyle name="40% - Accent5 27" xfId="754" xr:uid="{00000000-0005-0000-0000-000020030000}"/>
    <cellStyle name="40% - Accent5 28" xfId="755" xr:uid="{00000000-0005-0000-0000-000021030000}"/>
    <cellStyle name="40% - Accent5 29" xfId="756" xr:uid="{00000000-0005-0000-0000-000022030000}"/>
    <cellStyle name="40% - Accent5 3" xfId="757" xr:uid="{00000000-0005-0000-0000-000023030000}"/>
    <cellStyle name="40% - Accent5 3 2" xfId="758" xr:uid="{00000000-0005-0000-0000-000024030000}"/>
    <cellStyle name="40% - Accent5 3 3" xfId="759" xr:uid="{00000000-0005-0000-0000-000025030000}"/>
    <cellStyle name="40% - Accent5 3 4" xfId="760" xr:uid="{00000000-0005-0000-0000-000026030000}"/>
    <cellStyle name="40% - Accent5 30" xfId="761" xr:uid="{00000000-0005-0000-0000-000027030000}"/>
    <cellStyle name="40% - Accent5 31" xfId="762" xr:uid="{00000000-0005-0000-0000-000028030000}"/>
    <cellStyle name="40% - Accent5 32" xfId="763" xr:uid="{00000000-0005-0000-0000-000029030000}"/>
    <cellStyle name="40% - Accent5 33" xfId="764" xr:uid="{00000000-0005-0000-0000-00002A030000}"/>
    <cellStyle name="40% - Accent5 34" xfId="765" xr:uid="{00000000-0005-0000-0000-00002B030000}"/>
    <cellStyle name="40% - Accent5 35" xfId="766" xr:uid="{00000000-0005-0000-0000-00002C030000}"/>
    <cellStyle name="40% - Accent5 36" xfId="767" xr:uid="{00000000-0005-0000-0000-00002D030000}"/>
    <cellStyle name="40% - Accent5 37" xfId="768" xr:uid="{00000000-0005-0000-0000-00002E030000}"/>
    <cellStyle name="40% - Accent5 38" xfId="769" xr:uid="{00000000-0005-0000-0000-00002F030000}"/>
    <cellStyle name="40% - Accent5 39" xfId="770" xr:uid="{00000000-0005-0000-0000-000030030000}"/>
    <cellStyle name="40% - Accent5 4" xfId="771" xr:uid="{00000000-0005-0000-0000-000031030000}"/>
    <cellStyle name="40% - Accent5 4 2" xfId="772" xr:uid="{00000000-0005-0000-0000-000032030000}"/>
    <cellStyle name="40% - Accent5 4 2 2" xfId="773" xr:uid="{00000000-0005-0000-0000-000033030000}"/>
    <cellStyle name="40% - Accent5 4 3" xfId="774" xr:uid="{00000000-0005-0000-0000-000034030000}"/>
    <cellStyle name="40% - Accent5 40" xfId="775" xr:uid="{00000000-0005-0000-0000-000035030000}"/>
    <cellStyle name="40% - Accent5 41" xfId="776" xr:uid="{00000000-0005-0000-0000-000036030000}"/>
    <cellStyle name="40% - Accent5 42" xfId="777" xr:uid="{00000000-0005-0000-0000-000037030000}"/>
    <cellStyle name="40% - Accent5 43" xfId="778" xr:uid="{00000000-0005-0000-0000-000038030000}"/>
    <cellStyle name="40% - Accent5 44" xfId="779" xr:uid="{00000000-0005-0000-0000-000039030000}"/>
    <cellStyle name="40% - Accent5 45" xfId="780" xr:uid="{00000000-0005-0000-0000-00003A030000}"/>
    <cellStyle name="40% - Accent5 5" xfId="781" xr:uid="{00000000-0005-0000-0000-00003B030000}"/>
    <cellStyle name="40% - Accent5 5 2" xfId="782" xr:uid="{00000000-0005-0000-0000-00003C030000}"/>
    <cellStyle name="40% - Accent5 5 2 2" xfId="783" xr:uid="{00000000-0005-0000-0000-00003D030000}"/>
    <cellStyle name="40% - Accent5 5 3" xfId="784" xr:uid="{00000000-0005-0000-0000-00003E030000}"/>
    <cellStyle name="40% - Accent5 6" xfId="785" xr:uid="{00000000-0005-0000-0000-00003F030000}"/>
    <cellStyle name="40% - Accent5 6 2" xfId="786" xr:uid="{00000000-0005-0000-0000-000040030000}"/>
    <cellStyle name="40% - Accent5 6 3" xfId="787" xr:uid="{00000000-0005-0000-0000-000041030000}"/>
    <cellStyle name="40% - Accent5 7" xfId="788" xr:uid="{00000000-0005-0000-0000-000042030000}"/>
    <cellStyle name="40% - Accent5 7 2" xfId="789" xr:uid="{00000000-0005-0000-0000-000043030000}"/>
    <cellStyle name="40% - Accent5 7 3" xfId="790" xr:uid="{00000000-0005-0000-0000-000044030000}"/>
    <cellStyle name="40% - Accent5 8" xfId="791" xr:uid="{00000000-0005-0000-0000-000045030000}"/>
    <cellStyle name="40% - Accent5 8 2" xfId="792" xr:uid="{00000000-0005-0000-0000-000046030000}"/>
    <cellStyle name="40% - Accent5 8 3" xfId="793" xr:uid="{00000000-0005-0000-0000-000047030000}"/>
    <cellStyle name="40% - Accent5 9" xfId="794" xr:uid="{00000000-0005-0000-0000-000048030000}"/>
    <cellStyle name="40% - Accent6 10" xfId="795" xr:uid="{00000000-0005-0000-0000-000049030000}"/>
    <cellStyle name="40% - Accent6 11" xfId="796" xr:uid="{00000000-0005-0000-0000-00004A030000}"/>
    <cellStyle name="40% - Accent6 12" xfId="797" xr:uid="{00000000-0005-0000-0000-00004B030000}"/>
    <cellStyle name="40% - Accent6 13" xfId="798" xr:uid="{00000000-0005-0000-0000-00004C030000}"/>
    <cellStyle name="40% - Accent6 14" xfId="799" xr:uid="{00000000-0005-0000-0000-00004D030000}"/>
    <cellStyle name="40% - Accent6 15" xfId="800" xr:uid="{00000000-0005-0000-0000-00004E030000}"/>
    <cellStyle name="40% - Accent6 16" xfId="801" xr:uid="{00000000-0005-0000-0000-00004F030000}"/>
    <cellStyle name="40% - Accent6 17" xfId="802" xr:uid="{00000000-0005-0000-0000-000050030000}"/>
    <cellStyle name="40% - Accent6 18" xfId="803" xr:uid="{00000000-0005-0000-0000-000051030000}"/>
    <cellStyle name="40% - Accent6 19" xfId="804" xr:uid="{00000000-0005-0000-0000-000052030000}"/>
    <cellStyle name="40% - Accent6 2" xfId="805" xr:uid="{00000000-0005-0000-0000-000053030000}"/>
    <cellStyle name="40% - Accent6 2 10" xfId="806" xr:uid="{00000000-0005-0000-0000-000054030000}"/>
    <cellStyle name="40% - Accent6 2 11" xfId="807" xr:uid="{00000000-0005-0000-0000-000055030000}"/>
    <cellStyle name="40% - Accent6 2 12" xfId="808" xr:uid="{00000000-0005-0000-0000-000056030000}"/>
    <cellStyle name="40% - Accent6 2 13" xfId="809" xr:uid="{00000000-0005-0000-0000-000057030000}"/>
    <cellStyle name="40% - Accent6 2 14" xfId="810" xr:uid="{00000000-0005-0000-0000-000058030000}"/>
    <cellStyle name="40% - Accent6 2 15" xfId="811" xr:uid="{00000000-0005-0000-0000-000059030000}"/>
    <cellStyle name="40% - Accent6 2 2" xfId="812" xr:uid="{00000000-0005-0000-0000-00005A030000}"/>
    <cellStyle name="40% - Accent6 2 3" xfId="813" xr:uid="{00000000-0005-0000-0000-00005B030000}"/>
    <cellStyle name="40% - Accent6 2 4" xfId="814" xr:uid="{00000000-0005-0000-0000-00005C030000}"/>
    <cellStyle name="40% - Accent6 2 5" xfId="815" xr:uid="{00000000-0005-0000-0000-00005D030000}"/>
    <cellStyle name="40% - Accent6 2 6" xfId="816" xr:uid="{00000000-0005-0000-0000-00005E030000}"/>
    <cellStyle name="40% - Accent6 2 7" xfId="817" xr:uid="{00000000-0005-0000-0000-00005F030000}"/>
    <cellStyle name="40% - Accent6 2 8" xfId="818" xr:uid="{00000000-0005-0000-0000-000060030000}"/>
    <cellStyle name="40% - Accent6 2 9" xfId="819" xr:uid="{00000000-0005-0000-0000-000061030000}"/>
    <cellStyle name="40% - Accent6 20" xfId="820" xr:uid="{00000000-0005-0000-0000-000062030000}"/>
    <cellStyle name="40% - Accent6 21" xfId="821" xr:uid="{00000000-0005-0000-0000-000063030000}"/>
    <cellStyle name="40% - Accent6 22" xfId="822" xr:uid="{00000000-0005-0000-0000-000064030000}"/>
    <cellStyle name="40% - Accent6 23" xfId="823" xr:uid="{00000000-0005-0000-0000-000065030000}"/>
    <cellStyle name="40% - Accent6 24" xfId="824" xr:uid="{00000000-0005-0000-0000-000066030000}"/>
    <cellStyle name="40% - Accent6 25" xfId="825" xr:uid="{00000000-0005-0000-0000-000067030000}"/>
    <cellStyle name="40% - Accent6 26" xfId="826" xr:uid="{00000000-0005-0000-0000-000068030000}"/>
    <cellStyle name="40% - Accent6 27" xfId="827" xr:uid="{00000000-0005-0000-0000-000069030000}"/>
    <cellStyle name="40% - Accent6 28" xfId="828" xr:uid="{00000000-0005-0000-0000-00006A030000}"/>
    <cellStyle name="40% - Accent6 29" xfId="829" xr:uid="{00000000-0005-0000-0000-00006B030000}"/>
    <cellStyle name="40% - Accent6 3" xfId="830" xr:uid="{00000000-0005-0000-0000-00006C030000}"/>
    <cellStyle name="40% - Accent6 3 2" xfId="831" xr:uid="{00000000-0005-0000-0000-00006D030000}"/>
    <cellStyle name="40% - Accent6 3 3" xfId="832" xr:uid="{00000000-0005-0000-0000-00006E030000}"/>
    <cellStyle name="40% - Accent6 3 4" xfId="833" xr:uid="{00000000-0005-0000-0000-00006F030000}"/>
    <cellStyle name="40% - Accent6 30" xfId="834" xr:uid="{00000000-0005-0000-0000-000070030000}"/>
    <cellStyle name="40% - Accent6 31" xfId="835" xr:uid="{00000000-0005-0000-0000-000071030000}"/>
    <cellStyle name="40% - Accent6 32" xfId="836" xr:uid="{00000000-0005-0000-0000-000072030000}"/>
    <cellStyle name="40% - Accent6 33" xfId="837" xr:uid="{00000000-0005-0000-0000-000073030000}"/>
    <cellStyle name="40% - Accent6 34" xfId="838" xr:uid="{00000000-0005-0000-0000-000074030000}"/>
    <cellStyle name="40% - Accent6 35" xfId="839" xr:uid="{00000000-0005-0000-0000-000075030000}"/>
    <cellStyle name="40% - Accent6 36" xfId="840" xr:uid="{00000000-0005-0000-0000-000076030000}"/>
    <cellStyle name="40% - Accent6 37" xfId="841" xr:uid="{00000000-0005-0000-0000-000077030000}"/>
    <cellStyle name="40% - Accent6 38" xfId="842" xr:uid="{00000000-0005-0000-0000-000078030000}"/>
    <cellStyle name="40% - Accent6 39" xfId="843" xr:uid="{00000000-0005-0000-0000-000079030000}"/>
    <cellStyle name="40% - Accent6 4" xfId="844" xr:uid="{00000000-0005-0000-0000-00007A030000}"/>
    <cellStyle name="40% - Accent6 4 2" xfId="845" xr:uid="{00000000-0005-0000-0000-00007B030000}"/>
    <cellStyle name="40% - Accent6 4 2 2" xfId="846" xr:uid="{00000000-0005-0000-0000-00007C030000}"/>
    <cellStyle name="40% - Accent6 4 3" xfId="847" xr:uid="{00000000-0005-0000-0000-00007D030000}"/>
    <cellStyle name="40% - Accent6 40" xfId="848" xr:uid="{00000000-0005-0000-0000-00007E030000}"/>
    <cellStyle name="40% - Accent6 41" xfId="849" xr:uid="{00000000-0005-0000-0000-00007F030000}"/>
    <cellStyle name="40% - Accent6 42" xfId="850" xr:uid="{00000000-0005-0000-0000-000080030000}"/>
    <cellStyle name="40% - Accent6 43" xfId="851" xr:uid="{00000000-0005-0000-0000-000081030000}"/>
    <cellStyle name="40% - Accent6 44" xfId="852" xr:uid="{00000000-0005-0000-0000-000082030000}"/>
    <cellStyle name="40% - Accent6 45" xfId="853" xr:uid="{00000000-0005-0000-0000-000083030000}"/>
    <cellStyle name="40% - Accent6 5" xfId="854" xr:uid="{00000000-0005-0000-0000-000084030000}"/>
    <cellStyle name="40% - Accent6 5 2" xfId="855" xr:uid="{00000000-0005-0000-0000-000085030000}"/>
    <cellStyle name="40% - Accent6 5 2 2" xfId="856" xr:uid="{00000000-0005-0000-0000-000086030000}"/>
    <cellStyle name="40% - Accent6 5 3" xfId="857" xr:uid="{00000000-0005-0000-0000-000087030000}"/>
    <cellStyle name="40% - Accent6 6" xfId="858" xr:uid="{00000000-0005-0000-0000-000088030000}"/>
    <cellStyle name="40% - Accent6 6 2" xfId="859" xr:uid="{00000000-0005-0000-0000-000089030000}"/>
    <cellStyle name="40% - Accent6 6 3" xfId="860" xr:uid="{00000000-0005-0000-0000-00008A030000}"/>
    <cellStyle name="40% - Accent6 7" xfId="861" xr:uid="{00000000-0005-0000-0000-00008B030000}"/>
    <cellStyle name="40% - Accent6 7 2" xfId="862" xr:uid="{00000000-0005-0000-0000-00008C030000}"/>
    <cellStyle name="40% - Accent6 7 3" xfId="863" xr:uid="{00000000-0005-0000-0000-00008D030000}"/>
    <cellStyle name="40% - Accent6 8" xfId="864" xr:uid="{00000000-0005-0000-0000-00008E030000}"/>
    <cellStyle name="40% - Accent6 8 2" xfId="865" xr:uid="{00000000-0005-0000-0000-00008F030000}"/>
    <cellStyle name="40% - Accent6 8 3" xfId="866" xr:uid="{00000000-0005-0000-0000-000090030000}"/>
    <cellStyle name="40% - Accent6 9" xfId="867" xr:uid="{00000000-0005-0000-0000-000091030000}"/>
    <cellStyle name="40% - Akzent1" xfId="868" xr:uid="{00000000-0005-0000-0000-000092030000}"/>
    <cellStyle name="40% - Akzent2" xfId="869" xr:uid="{00000000-0005-0000-0000-000093030000}"/>
    <cellStyle name="40% - Akzent3" xfId="870" xr:uid="{00000000-0005-0000-0000-000094030000}"/>
    <cellStyle name="40% - Akzent4" xfId="871" xr:uid="{00000000-0005-0000-0000-000095030000}"/>
    <cellStyle name="40% - Akzent5" xfId="872" xr:uid="{00000000-0005-0000-0000-000096030000}"/>
    <cellStyle name="40% - Akzent6" xfId="873" xr:uid="{00000000-0005-0000-0000-000097030000}"/>
    <cellStyle name="5x indented GHG Textfiels" xfId="874" xr:uid="{00000000-0005-0000-0000-000098030000}"/>
    <cellStyle name="60% - Accent1 10" xfId="875" xr:uid="{00000000-0005-0000-0000-000099030000}"/>
    <cellStyle name="60% - Accent1 11" xfId="876" xr:uid="{00000000-0005-0000-0000-00009A030000}"/>
    <cellStyle name="60% - Accent1 12" xfId="877" xr:uid="{00000000-0005-0000-0000-00009B030000}"/>
    <cellStyle name="60% - Accent1 13" xfId="878" xr:uid="{00000000-0005-0000-0000-00009C030000}"/>
    <cellStyle name="60% - Accent1 14" xfId="879" xr:uid="{00000000-0005-0000-0000-00009D030000}"/>
    <cellStyle name="60% - Accent1 15" xfId="880" xr:uid="{00000000-0005-0000-0000-00009E030000}"/>
    <cellStyle name="60% - Accent1 16" xfId="881" xr:uid="{00000000-0005-0000-0000-00009F030000}"/>
    <cellStyle name="60% - Accent1 17" xfId="882" xr:uid="{00000000-0005-0000-0000-0000A0030000}"/>
    <cellStyle name="60% - Accent1 18" xfId="883" xr:uid="{00000000-0005-0000-0000-0000A1030000}"/>
    <cellStyle name="60% - Accent1 19" xfId="884" xr:uid="{00000000-0005-0000-0000-0000A2030000}"/>
    <cellStyle name="60% - Accent1 2" xfId="885" xr:uid="{00000000-0005-0000-0000-0000A3030000}"/>
    <cellStyle name="60% - Accent1 2 10" xfId="886" xr:uid="{00000000-0005-0000-0000-0000A4030000}"/>
    <cellStyle name="60% - Accent1 2 11" xfId="887" xr:uid="{00000000-0005-0000-0000-0000A5030000}"/>
    <cellStyle name="60% - Accent1 2 2" xfId="888" xr:uid="{00000000-0005-0000-0000-0000A6030000}"/>
    <cellStyle name="60% - Accent1 2 2 2" xfId="889" xr:uid="{00000000-0005-0000-0000-0000A7030000}"/>
    <cellStyle name="60% - Accent1 2 3" xfId="890" xr:uid="{00000000-0005-0000-0000-0000A8030000}"/>
    <cellStyle name="60% - Accent1 2 4" xfId="891" xr:uid="{00000000-0005-0000-0000-0000A9030000}"/>
    <cellStyle name="60% - Accent1 2 5" xfId="892" xr:uid="{00000000-0005-0000-0000-0000AA030000}"/>
    <cellStyle name="60% - Accent1 2 6" xfId="893" xr:uid="{00000000-0005-0000-0000-0000AB030000}"/>
    <cellStyle name="60% - Accent1 2 7" xfId="894" xr:uid="{00000000-0005-0000-0000-0000AC030000}"/>
    <cellStyle name="60% - Accent1 2 8" xfId="895" xr:uid="{00000000-0005-0000-0000-0000AD030000}"/>
    <cellStyle name="60% - Accent1 2 9" xfId="896" xr:uid="{00000000-0005-0000-0000-0000AE030000}"/>
    <cellStyle name="60% - Accent1 20" xfId="897" xr:uid="{00000000-0005-0000-0000-0000AF030000}"/>
    <cellStyle name="60% - Accent1 21" xfId="898" xr:uid="{00000000-0005-0000-0000-0000B0030000}"/>
    <cellStyle name="60% - Accent1 22" xfId="899" xr:uid="{00000000-0005-0000-0000-0000B1030000}"/>
    <cellStyle name="60% - Accent1 23" xfId="900" xr:uid="{00000000-0005-0000-0000-0000B2030000}"/>
    <cellStyle name="60% - Accent1 24" xfId="901" xr:uid="{00000000-0005-0000-0000-0000B3030000}"/>
    <cellStyle name="60% - Accent1 25" xfId="902" xr:uid="{00000000-0005-0000-0000-0000B4030000}"/>
    <cellStyle name="60% - Accent1 26" xfId="903" xr:uid="{00000000-0005-0000-0000-0000B5030000}"/>
    <cellStyle name="60% - Accent1 27" xfId="904" xr:uid="{00000000-0005-0000-0000-0000B6030000}"/>
    <cellStyle name="60% - Accent1 28" xfId="905" xr:uid="{00000000-0005-0000-0000-0000B7030000}"/>
    <cellStyle name="60% - Accent1 29" xfId="906" xr:uid="{00000000-0005-0000-0000-0000B8030000}"/>
    <cellStyle name="60% - Accent1 3" xfId="907" xr:uid="{00000000-0005-0000-0000-0000B9030000}"/>
    <cellStyle name="60% - Accent1 3 2" xfId="908" xr:uid="{00000000-0005-0000-0000-0000BA030000}"/>
    <cellStyle name="60% - Accent1 3 3" xfId="909" xr:uid="{00000000-0005-0000-0000-0000BB030000}"/>
    <cellStyle name="60% - Accent1 3 4" xfId="910" xr:uid="{00000000-0005-0000-0000-0000BC030000}"/>
    <cellStyle name="60% - Accent1 30" xfId="911" xr:uid="{00000000-0005-0000-0000-0000BD030000}"/>
    <cellStyle name="60% - Accent1 31" xfId="912" xr:uid="{00000000-0005-0000-0000-0000BE030000}"/>
    <cellStyle name="60% - Accent1 32" xfId="913" xr:uid="{00000000-0005-0000-0000-0000BF030000}"/>
    <cellStyle name="60% - Accent1 33" xfId="914" xr:uid="{00000000-0005-0000-0000-0000C0030000}"/>
    <cellStyle name="60% - Accent1 34" xfId="915" xr:uid="{00000000-0005-0000-0000-0000C1030000}"/>
    <cellStyle name="60% - Accent1 35" xfId="916" xr:uid="{00000000-0005-0000-0000-0000C2030000}"/>
    <cellStyle name="60% - Accent1 36" xfId="917" xr:uid="{00000000-0005-0000-0000-0000C3030000}"/>
    <cellStyle name="60% - Accent1 37" xfId="918" xr:uid="{00000000-0005-0000-0000-0000C4030000}"/>
    <cellStyle name="60% - Accent1 38" xfId="919" xr:uid="{00000000-0005-0000-0000-0000C5030000}"/>
    <cellStyle name="60% - Accent1 39" xfId="920" xr:uid="{00000000-0005-0000-0000-0000C6030000}"/>
    <cellStyle name="60% - Accent1 4" xfId="921" xr:uid="{00000000-0005-0000-0000-0000C7030000}"/>
    <cellStyle name="60% - Accent1 40" xfId="922" xr:uid="{00000000-0005-0000-0000-0000C8030000}"/>
    <cellStyle name="60% - Accent1 41" xfId="923" xr:uid="{00000000-0005-0000-0000-0000C9030000}"/>
    <cellStyle name="60% - Accent1 42" xfId="924" xr:uid="{00000000-0005-0000-0000-0000CA030000}"/>
    <cellStyle name="60% - Accent1 43" xfId="925" xr:uid="{00000000-0005-0000-0000-0000CB030000}"/>
    <cellStyle name="60% - Accent1 5" xfId="926" xr:uid="{00000000-0005-0000-0000-0000CC030000}"/>
    <cellStyle name="60% - Accent1 6" xfId="927" xr:uid="{00000000-0005-0000-0000-0000CD030000}"/>
    <cellStyle name="60% - Accent1 6 2" xfId="928" xr:uid="{00000000-0005-0000-0000-0000CE030000}"/>
    <cellStyle name="60% - Accent1 7" xfId="929" xr:uid="{00000000-0005-0000-0000-0000CF030000}"/>
    <cellStyle name="60% - Accent1 8" xfId="930" xr:uid="{00000000-0005-0000-0000-0000D0030000}"/>
    <cellStyle name="60% - Accent1 9" xfId="931" xr:uid="{00000000-0005-0000-0000-0000D1030000}"/>
    <cellStyle name="60% - Accent2 10" xfId="932" xr:uid="{00000000-0005-0000-0000-0000D2030000}"/>
    <cellStyle name="60% - Accent2 11" xfId="933" xr:uid="{00000000-0005-0000-0000-0000D3030000}"/>
    <cellStyle name="60% - Accent2 12" xfId="934" xr:uid="{00000000-0005-0000-0000-0000D4030000}"/>
    <cellStyle name="60% - Accent2 13" xfId="935" xr:uid="{00000000-0005-0000-0000-0000D5030000}"/>
    <cellStyle name="60% - Accent2 14" xfId="936" xr:uid="{00000000-0005-0000-0000-0000D6030000}"/>
    <cellStyle name="60% - Accent2 15" xfId="937" xr:uid="{00000000-0005-0000-0000-0000D7030000}"/>
    <cellStyle name="60% - Accent2 16" xfId="938" xr:uid="{00000000-0005-0000-0000-0000D8030000}"/>
    <cellStyle name="60% - Accent2 17" xfId="939" xr:uid="{00000000-0005-0000-0000-0000D9030000}"/>
    <cellStyle name="60% - Accent2 18" xfId="940" xr:uid="{00000000-0005-0000-0000-0000DA030000}"/>
    <cellStyle name="60% - Accent2 19" xfId="941" xr:uid="{00000000-0005-0000-0000-0000DB030000}"/>
    <cellStyle name="60% - Accent2 2" xfId="942" xr:uid="{00000000-0005-0000-0000-0000DC030000}"/>
    <cellStyle name="60% - Accent2 2 10" xfId="943" xr:uid="{00000000-0005-0000-0000-0000DD030000}"/>
    <cellStyle name="60% - Accent2 2 11" xfId="944" xr:uid="{00000000-0005-0000-0000-0000DE030000}"/>
    <cellStyle name="60% - Accent2 2 2" xfId="945" xr:uid="{00000000-0005-0000-0000-0000DF030000}"/>
    <cellStyle name="60% - Accent2 2 2 2" xfId="946" xr:uid="{00000000-0005-0000-0000-0000E0030000}"/>
    <cellStyle name="60% - Accent2 2 3" xfId="947" xr:uid="{00000000-0005-0000-0000-0000E1030000}"/>
    <cellStyle name="60% - Accent2 2 4" xfId="948" xr:uid="{00000000-0005-0000-0000-0000E2030000}"/>
    <cellStyle name="60% - Accent2 2 5" xfId="949" xr:uid="{00000000-0005-0000-0000-0000E3030000}"/>
    <cellStyle name="60% - Accent2 2 6" xfId="950" xr:uid="{00000000-0005-0000-0000-0000E4030000}"/>
    <cellStyle name="60% - Accent2 2 7" xfId="951" xr:uid="{00000000-0005-0000-0000-0000E5030000}"/>
    <cellStyle name="60% - Accent2 2 8" xfId="952" xr:uid="{00000000-0005-0000-0000-0000E6030000}"/>
    <cellStyle name="60% - Accent2 2 9" xfId="953" xr:uid="{00000000-0005-0000-0000-0000E7030000}"/>
    <cellStyle name="60% - Accent2 20" xfId="954" xr:uid="{00000000-0005-0000-0000-0000E8030000}"/>
    <cellStyle name="60% - Accent2 21" xfId="955" xr:uid="{00000000-0005-0000-0000-0000E9030000}"/>
    <cellStyle name="60% - Accent2 22" xfId="956" xr:uid="{00000000-0005-0000-0000-0000EA030000}"/>
    <cellStyle name="60% - Accent2 23" xfId="957" xr:uid="{00000000-0005-0000-0000-0000EB030000}"/>
    <cellStyle name="60% - Accent2 24" xfId="958" xr:uid="{00000000-0005-0000-0000-0000EC030000}"/>
    <cellStyle name="60% - Accent2 25" xfId="959" xr:uid="{00000000-0005-0000-0000-0000ED030000}"/>
    <cellStyle name="60% - Accent2 26" xfId="960" xr:uid="{00000000-0005-0000-0000-0000EE030000}"/>
    <cellStyle name="60% - Accent2 27" xfId="961" xr:uid="{00000000-0005-0000-0000-0000EF030000}"/>
    <cellStyle name="60% - Accent2 28" xfId="962" xr:uid="{00000000-0005-0000-0000-0000F0030000}"/>
    <cellStyle name="60% - Accent2 29" xfId="963" xr:uid="{00000000-0005-0000-0000-0000F1030000}"/>
    <cellStyle name="60% - Accent2 3" xfId="964" xr:uid="{00000000-0005-0000-0000-0000F2030000}"/>
    <cellStyle name="60% - Accent2 3 2" xfId="965" xr:uid="{00000000-0005-0000-0000-0000F3030000}"/>
    <cellStyle name="60% - Accent2 3 3" xfId="966" xr:uid="{00000000-0005-0000-0000-0000F4030000}"/>
    <cellStyle name="60% - Accent2 3 4" xfId="967" xr:uid="{00000000-0005-0000-0000-0000F5030000}"/>
    <cellStyle name="60% - Accent2 30" xfId="968" xr:uid="{00000000-0005-0000-0000-0000F6030000}"/>
    <cellStyle name="60% - Accent2 31" xfId="969" xr:uid="{00000000-0005-0000-0000-0000F7030000}"/>
    <cellStyle name="60% - Accent2 32" xfId="970" xr:uid="{00000000-0005-0000-0000-0000F8030000}"/>
    <cellStyle name="60% - Accent2 33" xfId="971" xr:uid="{00000000-0005-0000-0000-0000F9030000}"/>
    <cellStyle name="60% - Accent2 34" xfId="972" xr:uid="{00000000-0005-0000-0000-0000FA030000}"/>
    <cellStyle name="60% - Accent2 35" xfId="973" xr:uid="{00000000-0005-0000-0000-0000FB030000}"/>
    <cellStyle name="60% - Accent2 36" xfId="974" xr:uid="{00000000-0005-0000-0000-0000FC030000}"/>
    <cellStyle name="60% - Accent2 37" xfId="975" xr:uid="{00000000-0005-0000-0000-0000FD030000}"/>
    <cellStyle name="60% - Accent2 38" xfId="976" xr:uid="{00000000-0005-0000-0000-0000FE030000}"/>
    <cellStyle name="60% - Accent2 39" xfId="977" xr:uid="{00000000-0005-0000-0000-0000FF030000}"/>
    <cellStyle name="60% - Accent2 4" xfId="978" xr:uid="{00000000-0005-0000-0000-000000040000}"/>
    <cellStyle name="60% - Accent2 40" xfId="979" xr:uid="{00000000-0005-0000-0000-000001040000}"/>
    <cellStyle name="60% - Accent2 41" xfId="980" xr:uid="{00000000-0005-0000-0000-000002040000}"/>
    <cellStyle name="60% - Accent2 42" xfId="981" xr:uid="{00000000-0005-0000-0000-000003040000}"/>
    <cellStyle name="60% - Accent2 43" xfId="982" xr:uid="{00000000-0005-0000-0000-000004040000}"/>
    <cellStyle name="60% - Accent2 5" xfId="983" xr:uid="{00000000-0005-0000-0000-000005040000}"/>
    <cellStyle name="60% - Accent2 6" xfId="984" xr:uid="{00000000-0005-0000-0000-000006040000}"/>
    <cellStyle name="60% - Accent2 6 2" xfId="985" xr:uid="{00000000-0005-0000-0000-000007040000}"/>
    <cellStyle name="60% - Accent2 7" xfId="986" xr:uid="{00000000-0005-0000-0000-000008040000}"/>
    <cellStyle name="60% - Accent2 8" xfId="987" xr:uid="{00000000-0005-0000-0000-000009040000}"/>
    <cellStyle name="60% - Accent2 9" xfId="988" xr:uid="{00000000-0005-0000-0000-00000A040000}"/>
    <cellStyle name="60% - Accent3 10" xfId="989" xr:uid="{00000000-0005-0000-0000-00000B040000}"/>
    <cellStyle name="60% - Accent3 11" xfId="990" xr:uid="{00000000-0005-0000-0000-00000C040000}"/>
    <cellStyle name="60% - Accent3 12" xfId="991" xr:uid="{00000000-0005-0000-0000-00000D040000}"/>
    <cellStyle name="60% - Accent3 13" xfId="992" xr:uid="{00000000-0005-0000-0000-00000E040000}"/>
    <cellStyle name="60% - Accent3 14" xfId="993" xr:uid="{00000000-0005-0000-0000-00000F040000}"/>
    <cellStyle name="60% - Accent3 15" xfId="994" xr:uid="{00000000-0005-0000-0000-000010040000}"/>
    <cellStyle name="60% - Accent3 16" xfId="995" xr:uid="{00000000-0005-0000-0000-000011040000}"/>
    <cellStyle name="60% - Accent3 17" xfId="996" xr:uid="{00000000-0005-0000-0000-000012040000}"/>
    <cellStyle name="60% - Accent3 18" xfId="997" xr:uid="{00000000-0005-0000-0000-000013040000}"/>
    <cellStyle name="60% - Accent3 19" xfId="998" xr:uid="{00000000-0005-0000-0000-000014040000}"/>
    <cellStyle name="60% - Accent3 2" xfId="999" xr:uid="{00000000-0005-0000-0000-000015040000}"/>
    <cellStyle name="60% - Accent3 2 10" xfId="1000" xr:uid="{00000000-0005-0000-0000-000016040000}"/>
    <cellStyle name="60% - Accent3 2 11" xfId="1001" xr:uid="{00000000-0005-0000-0000-000017040000}"/>
    <cellStyle name="60% - Accent3 2 2" xfId="1002" xr:uid="{00000000-0005-0000-0000-000018040000}"/>
    <cellStyle name="60% - Accent3 2 2 2" xfId="1003" xr:uid="{00000000-0005-0000-0000-000019040000}"/>
    <cellStyle name="60% - Accent3 2 3" xfId="1004" xr:uid="{00000000-0005-0000-0000-00001A040000}"/>
    <cellStyle name="60% - Accent3 2 4" xfId="1005" xr:uid="{00000000-0005-0000-0000-00001B040000}"/>
    <cellStyle name="60% - Accent3 2 5" xfId="1006" xr:uid="{00000000-0005-0000-0000-00001C040000}"/>
    <cellStyle name="60% - Accent3 2 6" xfId="1007" xr:uid="{00000000-0005-0000-0000-00001D040000}"/>
    <cellStyle name="60% - Accent3 2 7" xfId="1008" xr:uid="{00000000-0005-0000-0000-00001E040000}"/>
    <cellStyle name="60% - Accent3 2 8" xfId="1009" xr:uid="{00000000-0005-0000-0000-00001F040000}"/>
    <cellStyle name="60% - Accent3 2 9" xfId="1010" xr:uid="{00000000-0005-0000-0000-000020040000}"/>
    <cellStyle name="60% - Accent3 20" xfId="1011" xr:uid="{00000000-0005-0000-0000-000021040000}"/>
    <cellStyle name="60% - Accent3 21" xfId="1012" xr:uid="{00000000-0005-0000-0000-000022040000}"/>
    <cellStyle name="60% - Accent3 22" xfId="1013" xr:uid="{00000000-0005-0000-0000-000023040000}"/>
    <cellStyle name="60% - Accent3 23" xfId="1014" xr:uid="{00000000-0005-0000-0000-000024040000}"/>
    <cellStyle name="60% - Accent3 24" xfId="1015" xr:uid="{00000000-0005-0000-0000-000025040000}"/>
    <cellStyle name="60% - Accent3 25" xfId="1016" xr:uid="{00000000-0005-0000-0000-000026040000}"/>
    <cellStyle name="60% - Accent3 26" xfId="1017" xr:uid="{00000000-0005-0000-0000-000027040000}"/>
    <cellStyle name="60% - Accent3 27" xfId="1018" xr:uid="{00000000-0005-0000-0000-000028040000}"/>
    <cellStyle name="60% - Accent3 28" xfId="1019" xr:uid="{00000000-0005-0000-0000-000029040000}"/>
    <cellStyle name="60% - Accent3 29" xfId="1020" xr:uid="{00000000-0005-0000-0000-00002A040000}"/>
    <cellStyle name="60% - Accent3 3" xfId="1021" xr:uid="{00000000-0005-0000-0000-00002B040000}"/>
    <cellStyle name="60% - Accent3 3 2" xfId="1022" xr:uid="{00000000-0005-0000-0000-00002C040000}"/>
    <cellStyle name="60% - Accent3 3 3" xfId="1023" xr:uid="{00000000-0005-0000-0000-00002D040000}"/>
    <cellStyle name="60% - Accent3 3 4" xfId="1024" xr:uid="{00000000-0005-0000-0000-00002E040000}"/>
    <cellStyle name="60% - Accent3 30" xfId="1025" xr:uid="{00000000-0005-0000-0000-00002F040000}"/>
    <cellStyle name="60% - Accent3 31" xfId="1026" xr:uid="{00000000-0005-0000-0000-000030040000}"/>
    <cellStyle name="60% - Accent3 32" xfId="1027" xr:uid="{00000000-0005-0000-0000-000031040000}"/>
    <cellStyle name="60% - Accent3 33" xfId="1028" xr:uid="{00000000-0005-0000-0000-000032040000}"/>
    <cellStyle name="60% - Accent3 34" xfId="1029" xr:uid="{00000000-0005-0000-0000-000033040000}"/>
    <cellStyle name="60% - Accent3 35" xfId="1030" xr:uid="{00000000-0005-0000-0000-000034040000}"/>
    <cellStyle name="60% - Accent3 36" xfId="1031" xr:uid="{00000000-0005-0000-0000-000035040000}"/>
    <cellStyle name="60% - Accent3 37" xfId="1032" xr:uid="{00000000-0005-0000-0000-000036040000}"/>
    <cellStyle name="60% - Accent3 38" xfId="1033" xr:uid="{00000000-0005-0000-0000-000037040000}"/>
    <cellStyle name="60% - Accent3 39" xfId="1034" xr:uid="{00000000-0005-0000-0000-000038040000}"/>
    <cellStyle name="60% - Accent3 4" xfId="1035" xr:uid="{00000000-0005-0000-0000-000039040000}"/>
    <cellStyle name="60% - Accent3 40" xfId="1036" xr:uid="{00000000-0005-0000-0000-00003A040000}"/>
    <cellStyle name="60% - Accent3 41" xfId="1037" xr:uid="{00000000-0005-0000-0000-00003B040000}"/>
    <cellStyle name="60% - Accent3 42" xfId="1038" xr:uid="{00000000-0005-0000-0000-00003C040000}"/>
    <cellStyle name="60% - Accent3 43" xfId="1039" xr:uid="{00000000-0005-0000-0000-00003D040000}"/>
    <cellStyle name="60% - Accent3 5" xfId="1040" xr:uid="{00000000-0005-0000-0000-00003E040000}"/>
    <cellStyle name="60% - Accent3 6" xfId="1041" xr:uid="{00000000-0005-0000-0000-00003F040000}"/>
    <cellStyle name="60% - Accent3 6 2" xfId="1042" xr:uid="{00000000-0005-0000-0000-000040040000}"/>
    <cellStyle name="60% - Accent3 7" xfId="1043" xr:uid="{00000000-0005-0000-0000-000041040000}"/>
    <cellStyle name="60% - Accent3 8" xfId="1044" xr:uid="{00000000-0005-0000-0000-000042040000}"/>
    <cellStyle name="60% - Accent3 9" xfId="1045" xr:uid="{00000000-0005-0000-0000-000043040000}"/>
    <cellStyle name="60% - Accent4 10" xfId="1046" xr:uid="{00000000-0005-0000-0000-000044040000}"/>
    <cellStyle name="60% - Accent4 11" xfId="1047" xr:uid="{00000000-0005-0000-0000-000045040000}"/>
    <cellStyle name="60% - Accent4 12" xfId="1048" xr:uid="{00000000-0005-0000-0000-000046040000}"/>
    <cellStyle name="60% - Accent4 13" xfId="1049" xr:uid="{00000000-0005-0000-0000-000047040000}"/>
    <cellStyle name="60% - Accent4 14" xfId="1050" xr:uid="{00000000-0005-0000-0000-000048040000}"/>
    <cellStyle name="60% - Accent4 15" xfId="1051" xr:uid="{00000000-0005-0000-0000-000049040000}"/>
    <cellStyle name="60% - Accent4 16" xfId="1052" xr:uid="{00000000-0005-0000-0000-00004A040000}"/>
    <cellStyle name="60% - Accent4 17" xfId="1053" xr:uid="{00000000-0005-0000-0000-00004B040000}"/>
    <cellStyle name="60% - Accent4 18" xfId="1054" xr:uid="{00000000-0005-0000-0000-00004C040000}"/>
    <cellStyle name="60% - Accent4 19" xfId="1055" xr:uid="{00000000-0005-0000-0000-00004D040000}"/>
    <cellStyle name="60% - Accent4 2" xfId="1056" xr:uid="{00000000-0005-0000-0000-00004E040000}"/>
    <cellStyle name="60% - Accent4 2 10" xfId="1057" xr:uid="{00000000-0005-0000-0000-00004F040000}"/>
    <cellStyle name="60% - Accent4 2 11" xfId="1058" xr:uid="{00000000-0005-0000-0000-000050040000}"/>
    <cellStyle name="60% - Accent4 2 2" xfId="1059" xr:uid="{00000000-0005-0000-0000-000051040000}"/>
    <cellStyle name="60% - Accent4 2 2 2" xfId="1060" xr:uid="{00000000-0005-0000-0000-000052040000}"/>
    <cellStyle name="60% - Accent4 2 3" xfId="1061" xr:uid="{00000000-0005-0000-0000-000053040000}"/>
    <cellStyle name="60% - Accent4 2 4" xfId="1062" xr:uid="{00000000-0005-0000-0000-000054040000}"/>
    <cellStyle name="60% - Accent4 2 5" xfId="1063" xr:uid="{00000000-0005-0000-0000-000055040000}"/>
    <cellStyle name="60% - Accent4 2 6" xfId="1064" xr:uid="{00000000-0005-0000-0000-000056040000}"/>
    <cellStyle name="60% - Accent4 2 7" xfId="1065" xr:uid="{00000000-0005-0000-0000-000057040000}"/>
    <cellStyle name="60% - Accent4 2 8" xfId="1066" xr:uid="{00000000-0005-0000-0000-000058040000}"/>
    <cellStyle name="60% - Accent4 2 9" xfId="1067" xr:uid="{00000000-0005-0000-0000-000059040000}"/>
    <cellStyle name="60% - Accent4 20" xfId="1068" xr:uid="{00000000-0005-0000-0000-00005A040000}"/>
    <cellStyle name="60% - Accent4 21" xfId="1069" xr:uid="{00000000-0005-0000-0000-00005B040000}"/>
    <cellStyle name="60% - Accent4 22" xfId="1070" xr:uid="{00000000-0005-0000-0000-00005C040000}"/>
    <cellStyle name="60% - Accent4 23" xfId="1071" xr:uid="{00000000-0005-0000-0000-00005D040000}"/>
    <cellStyle name="60% - Accent4 24" xfId="1072" xr:uid="{00000000-0005-0000-0000-00005E040000}"/>
    <cellStyle name="60% - Accent4 25" xfId="1073" xr:uid="{00000000-0005-0000-0000-00005F040000}"/>
    <cellStyle name="60% - Accent4 26" xfId="1074" xr:uid="{00000000-0005-0000-0000-000060040000}"/>
    <cellStyle name="60% - Accent4 27" xfId="1075" xr:uid="{00000000-0005-0000-0000-000061040000}"/>
    <cellStyle name="60% - Accent4 28" xfId="1076" xr:uid="{00000000-0005-0000-0000-000062040000}"/>
    <cellStyle name="60% - Accent4 29" xfId="1077" xr:uid="{00000000-0005-0000-0000-000063040000}"/>
    <cellStyle name="60% - Accent4 3" xfId="1078" xr:uid="{00000000-0005-0000-0000-000064040000}"/>
    <cellStyle name="60% - Accent4 3 2" xfId="1079" xr:uid="{00000000-0005-0000-0000-000065040000}"/>
    <cellStyle name="60% - Accent4 3 3" xfId="1080" xr:uid="{00000000-0005-0000-0000-000066040000}"/>
    <cellStyle name="60% - Accent4 3 4" xfId="1081" xr:uid="{00000000-0005-0000-0000-000067040000}"/>
    <cellStyle name="60% - Accent4 30" xfId="1082" xr:uid="{00000000-0005-0000-0000-000068040000}"/>
    <cellStyle name="60% - Accent4 31" xfId="1083" xr:uid="{00000000-0005-0000-0000-000069040000}"/>
    <cellStyle name="60% - Accent4 32" xfId="1084" xr:uid="{00000000-0005-0000-0000-00006A040000}"/>
    <cellStyle name="60% - Accent4 33" xfId="1085" xr:uid="{00000000-0005-0000-0000-00006B040000}"/>
    <cellStyle name="60% - Accent4 34" xfId="1086" xr:uid="{00000000-0005-0000-0000-00006C040000}"/>
    <cellStyle name="60% - Accent4 35" xfId="1087" xr:uid="{00000000-0005-0000-0000-00006D040000}"/>
    <cellStyle name="60% - Accent4 36" xfId="1088" xr:uid="{00000000-0005-0000-0000-00006E040000}"/>
    <cellStyle name="60% - Accent4 37" xfId="1089" xr:uid="{00000000-0005-0000-0000-00006F040000}"/>
    <cellStyle name="60% - Accent4 38" xfId="1090" xr:uid="{00000000-0005-0000-0000-000070040000}"/>
    <cellStyle name="60% - Accent4 39" xfId="1091" xr:uid="{00000000-0005-0000-0000-000071040000}"/>
    <cellStyle name="60% - Accent4 4" xfId="1092" xr:uid="{00000000-0005-0000-0000-000072040000}"/>
    <cellStyle name="60% - Accent4 40" xfId="1093" xr:uid="{00000000-0005-0000-0000-000073040000}"/>
    <cellStyle name="60% - Accent4 41" xfId="1094" xr:uid="{00000000-0005-0000-0000-000074040000}"/>
    <cellStyle name="60% - Accent4 42" xfId="1095" xr:uid="{00000000-0005-0000-0000-000075040000}"/>
    <cellStyle name="60% - Accent4 43" xfId="1096" xr:uid="{00000000-0005-0000-0000-000076040000}"/>
    <cellStyle name="60% - Accent4 5" xfId="1097" xr:uid="{00000000-0005-0000-0000-000077040000}"/>
    <cellStyle name="60% - Accent4 6" xfId="1098" xr:uid="{00000000-0005-0000-0000-000078040000}"/>
    <cellStyle name="60% - Accent4 6 2" xfId="1099" xr:uid="{00000000-0005-0000-0000-000079040000}"/>
    <cellStyle name="60% - Accent4 7" xfId="1100" xr:uid="{00000000-0005-0000-0000-00007A040000}"/>
    <cellStyle name="60% - Accent4 8" xfId="1101" xr:uid="{00000000-0005-0000-0000-00007B040000}"/>
    <cellStyle name="60% - Accent4 9" xfId="1102" xr:uid="{00000000-0005-0000-0000-00007C040000}"/>
    <cellStyle name="60% - Accent5 10" xfId="1103" xr:uid="{00000000-0005-0000-0000-00007D040000}"/>
    <cellStyle name="60% - Accent5 11" xfId="1104" xr:uid="{00000000-0005-0000-0000-00007E040000}"/>
    <cellStyle name="60% - Accent5 12" xfId="1105" xr:uid="{00000000-0005-0000-0000-00007F040000}"/>
    <cellStyle name="60% - Accent5 13" xfId="1106" xr:uid="{00000000-0005-0000-0000-000080040000}"/>
    <cellStyle name="60% - Accent5 14" xfId="1107" xr:uid="{00000000-0005-0000-0000-000081040000}"/>
    <cellStyle name="60% - Accent5 15" xfId="1108" xr:uid="{00000000-0005-0000-0000-000082040000}"/>
    <cellStyle name="60% - Accent5 16" xfId="1109" xr:uid="{00000000-0005-0000-0000-000083040000}"/>
    <cellStyle name="60% - Accent5 17" xfId="1110" xr:uid="{00000000-0005-0000-0000-000084040000}"/>
    <cellStyle name="60% - Accent5 18" xfId="1111" xr:uid="{00000000-0005-0000-0000-000085040000}"/>
    <cellStyle name="60% - Accent5 19" xfId="1112" xr:uid="{00000000-0005-0000-0000-000086040000}"/>
    <cellStyle name="60% - Accent5 2" xfId="1113" xr:uid="{00000000-0005-0000-0000-000087040000}"/>
    <cellStyle name="60% - Accent5 2 10" xfId="1114" xr:uid="{00000000-0005-0000-0000-000088040000}"/>
    <cellStyle name="60% - Accent5 2 11" xfId="1115" xr:uid="{00000000-0005-0000-0000-000089040000}"/>
    <cellStyle name="60% - Accent5 2 2" xfId="1116" xr:uid="{00000000-0005-0000-0000-00008A040000}"/>
    <cellStyle name="60% - Accent5 2 2 2" xfId="1117" xr:uid="{00000000-0005-0000-0000-00008B040000}"/>
    <cellStyle name="60% - Accent5 2 3" xfId="1118" xr:uid="{00000000-0005-0000-0000-00008C040000}"/>
    <cellStyle name="60% - Accent5 2 4" xfId="1119" xr:uid="{00000000-0005-0000-0000-00008D040000}"/>
    <cellStyle name="60% - Accent5 2 5" xfId="1120" xr:uid="{00000000-0005-0000-0000-00008E040000}"/>
    <cellStyle name="60% - Accent5 2 6" xfId="1121" xr:uid="{00000000-0005-0000-0000-00008F040000}"/>
    <cellStyle name="60% - Accent5 2 7" xfId="1122" xr:uid="{00000000-0005-0000-0000-000090040000}"/>
    <cellStyle name="60% - Accent5 2 8" xfId="1123" xr:uid="{00000000-0005-0000-0000-000091040000}"/>
    <cellStyle name="60% - Accent5 2 9" xfId="1124" xr:uid="{00000000-0005-0000-0000-000092040000}"/>
    <cellStyle name="60% - Accent5 20" xfId="1125" xr:uid="{00000000-0005-0000-0000-000093040000}"/>
    <cellStyle name="60% - Accent5 21" xfId="1126" xr:uid="{00000000-0005-0000-0000-000094040000}"/>
    <cellStyle name="60% - Accent5 22" xfId="1127" xr:uid="{00000000-0005-0000-0000-000095040000}"/>
    <cellStyle name="60% - Accent5 23" xfId="1128" xr:uid="{00000000-0005-0000-0000-000096040000}"/>
    <cellStyle name="60% - Accent5 24" xfId="1129" xr:uid="{00000000-0005-0000-0000-000097040000}"/>
    <cellStyle name="60% - Accent5 25" xfId="1130" xr:uid="{00000000-0005-0000-0000-000098040000}"/>
    <cellStyle name="60% - Accent5 26" xfId="1131" xr:uid="{00000000-0005-0000-0000-000099040000}"/>
    <cellStyle name="60% - Accent5 27" xfId="1132" xr:uid="{00000000-0005-0000-0000-00009A040000}"/>
    <cellStyle name="60% - Accent5 28" xfId="1133" xr:uid="{00000000-0005-0000-0000-00009B040000}"/>
    <cellStyle name="60% - Accent5 29" xfId="1134" xr:uid="{00000000-0005-0000-0000-00009C040000}"/>
    <cellStyle name="60% - Accent5 3" xfId="1135" xr:uid="{00000000-0005-0000-0000-00009D040000}"/>
    <cellStyle name="60% - Accent5 3 2" xfId="1136" xr:uid="{00000000-0005-0000-0000-00009E040000}"/>
    <cellStyle name="60% - Accent5 3 3" xfId="1137" xr:uid="{00000000-0005-0000-0000-00009F040000}"/>
    <cellStyle name="60% - Accent5 3 4" xfId="1138" xr:uid="{00000000-0005-0000-0000-0000A0040000}"/>
    <cellStyle name="60% - Accent5 30" xfId="1139" xr:uid="{00000000-0005-0000-0000-0000A1040000}"/>
    <cellStyle name="60% - Accent5 31" xfId="1140" xr:uid="{00000000-0005-0000-0000-0000A2040000}"/>
    <cellStyle name="60% - Accent5 32" xfId="1141" xr:uid="{00000000-0005-0000-0000-0000A3040000}"/>
    <cellStyle name="60% - Accent5 33" xfId="1142" xr:uid="{00000000-0005-0000-0000-0000A4040000}"/>
    <cellStyle name="60% - Accent5 34" xfId="1143" xr:uid="{00000000-0005-0000-0000-0000A5040000}"/>
    <cellStyle name="60% - Accent5 35" xfId="1144" xr:uid="{00000000-0005-0000-0000-0000A6040000}"/>
    <cellStyle name="60% - Accent5 36" xfId="1145" xr:uid="{00000000-0005-0000-0000-0000A7040000}"/>
    <cellStyle name="60% - Accent5 37" xfId="1146" xr:uid="{00000000-0005-0000-0000-0000A8040000}"/>
    <cellStyle name="60% - Accent5 38" xfId="1147" xr:uid="{00000000-0005-0000-0000-0000A9040000}"/>
    <cellStyle name="60% - Accent5 39" xfId="1148" xr:uid="{00000000-0005-0000-0000-0000AA040000}"/>
    <cellStyle name="60% - Accent5 4" xfId="1149" xr:uid="{00000000-0005-0000-0000-0000AB040000}"/>
    <cellStyle name="60% - Accent5 40" xfId="1150" xr:uid="{00000000-0005-0000-0000-0000AC040000}"/>
    <cellStyle name="60% - Accent5 41" xfId="1151" xr:uid="{00000000-0005-0000-0000-0000AD040000}"/>
    <cellStyle name="60% - Accent5 42" xfId="1152" xr:uid="{00000000-0005-0000-0000-0000AE040000}"/>
    <cellStyle name="60% - Accent5 43" xfId="1153" xr:uid="{00000000-0005-0000-0000-0000AF040000}"/>
    <cellStyle name="60% - Accent5 5" xfId="1154" xr:uid="{00000000-0005-0000-0000-0000B0040000}"/>
    <cellStyle name="60% - Accent5 6" xfId="1155" xr:uid="{00000000-0005-0000-0000-0000B1040000}"/>
    <cellStyle name="60% - Accent5 6 2" xfId="1156" xr:uid="{00000000-0005-0000-0000-0000B2040000}"/>
    <cellStyle name="60% - Accent5 7" xfId="1157" xr:uid="{00000000-0005-0000-0000-0000B3040000}"/>
    <cellStyle name="60% - Accent5 8" xfId="1158" xr:uid="{00000000-0005-0000-0000-0000B4040000}"/>
    <cellStyle name="60% - Accent5 9" xfId="1159" xr:uid="{00000000-0005-0000-0000-0000B5040000}"/>
    <cellStyle name="60% - Accent6 10" xfId="1160" xr:uid="{00000000-0005-0000-0000-0000B6040000}"/>
    <cellStyle name="60% - Accent6 11" xfId="1161" xr:uid="{00000000-0005-0000-0000-0000B7040000}"/>
    <cellStyle name="60% - Accent6 12" xfId="1162" xr:uid="{00000000-0005-0000-0000-0000B8040000}"/>
    <cellStyle name="60% - Accent6 13" xfId="1163" xr:uid="{00000000-0005-0000-0000-0000B9040000}"/>
    <cellStyle name="60% - Accent6 14" xfId="1164" xr:uid="{00000000-0005-0000-0000-0000BA040000}"/>
    <cellStyle name="60% - Accent6 15" xfId="1165" xr:uid="{00000000-0005-0000-0000-0000BB040000}"/>
    <cellStyle name="60% - Accent6 16" xfId="1166" xr:uid="{00000000-0005-0000-0000-0000BC040000}"/>
    <cellStyle name="60% - Accent6 17" xfId="1167" xr:uid="{00000000-0005-0000-0000-0000BD040000}"/>
    <cellStyle name="60% - Accent6 18" xfId="1168" xr:uid="{00000000-0005-0000-0000-0000BE040000}"/>
    <cellStyle name="60% - Accent6 19" xfId="1169" xr:uid="{00000000-0005-0000-0000-0000BF040000}"/>
    <cellStyle name="60% - Accent6 2" xfId="1170" xr:uid="{00000000-0005-0000-0000-0000C0040000}"/>
    <cellStyle name="60% - Accent6 2 10" xfId="1171" xr:uid="{00000000-0005-0000-0000-0000C1040000}"/>
    <cellStyle name="60% - Accent6 2 11" xfId="1172" xr:uid="{00000000-0005-0000-0000-0000C2040000}"/>
    <cellStyle name="60% - Accent6 2 2" xfId="1173" xr:uid="{00000000-0005-0000-0000-0000C3040000}"/>
    <cellStyle name="60% - Accent6 2 2 2" xfId="1174" xr:uid="{00000000-0005-0000-0000-0000C4040000}"/>
    <cellStyle name="60% - Accent6 2 3" xfId="1175" xr:uid="{00000000-0005-0000-0000-0000C5040000}"/>
    <cellStyle name="60% - Accent6 2 4" xfId="1176" xr:uid="{00000000-0005-0000-0000-0000C6040000}"/>
    <cellStyle name="60% - Accent6 2 5" xfId="1177" xr:uid="{00000000-0005-0000-0000-0000C7040000}"/>
    <cellStyle name="60% - Accent6 2 6" xfId="1178" xr:uid="{00000000-0005-0000-0000-0000C8040000}"/>
    <cellStyle name="60% - Accent6 2 7" xfId="1179" xr:uid="{00000000-0005-0000-0000-0000C9040000}"/>
    <cellStyle name="60% - Accent6 2 8" xfId="1180" xr:uid="{00000000-0005-0000-0000-0000CA040000}"/>
    <cellStyle name="60% - Accent6 2 9" xfId="1181" xr:uid="{00000000-0005-0000-0000-0000CB040000}"/>
    <cellStyle name="60% - Accent6 20" xfId="1182" xr:uid="{00000000-0005-0000-0000-0000CC040000}"/>
    <cellStyle name="60% - Accent6 21" xfId="1183" xr:uid="{00000000-0005-0000-0000-0000CD040000}"/>
    <cellStyle name="60% - Accent6 22" xfId="1184" xr:uid="{00000000-0005-0000-0000-0000CE040000}"/>
    <cellStyle name="60% - Accent6 23" xfId="1185" xr:uid="{00000000-0005-0000-0000-0000CF040000}"/>
    <cellStyle name="60% - Accent6 24" xfId="1186" xr:uid="{00000000-0005-0000-0000-0000D0040000}"/>
    <cellStyle name="60% - Accent6 25" xfId="1187" xr:uid="{00000000-0005-0000-0000-0000D1040000}"/>
    <cellStyle name="60% - Accent6 26" xfId="1188" xr:uid="{00000000-0005-0000-0000-0000D2040000}"/>
    <cellStyle name="60% - Accent6 27" xfId="1189" xr:uid="{00000000-0005-0000-0000-0000D3040000}"/>
    <cellStyle name="60% - Accent6 28" xfId="1190" xr:uid="{00000000-0005-0000-0000-0000D4040000}"/>
    <cellStyle name="60% - Accent6 29" xfId="1191" xr:uid="{00000000-0005-0000-0000-0000D5040000}"/>
    <cellStyle name="60% - Accent6 3" xfId="1192" xr:uid="{00000000-0005-0000-0000-0000D6040000}"/>
    <cellStyle name="60% - Accent6 3 2" xfId="1193" xr:uid="{00000000-0005-0000-0000-0000D7040000}"/>
    <cellStyle name="60% - Accent6 3 3" xfId="1194" xr:uid="{00000000-0005-0000-0000-0000D8040000}"/>
    <cellStyle name="60% - Accent6 3 4" xfId="1195" xr:uid="{00000000-0005-0000-0000-0000D9040000}"/>
    <cellStyle name="60% - Accent6 30" xfId="1196" xr:uid="{00000000-0005-0000-0000-0000DA040000}"/>
    <cellStyle name="60% - Accent6 31" xfId="1197" xr:uid="{00000000-0005-0000-0000-0000DB040000}"/>
    <cellStyle name="60% - Accent6 32" xfId="1198" xr:uid="{00000000-0005-0000-0000-0000DC040000}"/>
    <cellStyle name="60% - Accent6 33" xfId="1199" xr:uid="{00000000-0005-0000-0000-0000DD040000}"/>
    <cellStyle name="60% - Accent6 34" xfId="1200" xr:uid="{00000000-0005-0000-0000-0000DE040000}"/>
    <cellStyle name="60% - Accent6 35" xfId="1201" xr:uid="{00000000-0005-0000-0000-0000DF040000}"/>
    <cellStyle name="60% - Accent6 36" xfId="1202" xr:uid="{00000000-0005-0000-0000-0000E0040000}"/>
    <cellStyle name="60% - Accent6 37" xfId="1203" xr:uid="{00000000-0005-0000-0000-0000E1040000}"/>
    <cellStyle name="60% - Accent6 38" xfId="1204" xr:uid="{00000000-0005-0000-0000-0000E2040000}"/>
    <cellStyle name="60% - Accent6 39" xfId="1205" xr:uid="{00000000-0005-0000-0000-0000E3040000}"/>
    <cellStyle name="60% - Accent6 4" xfId="1206" xr:uid="{00000000-0005-0000-0000-0000E4040000}"/>
    <cellStyle name="60% - Accent6 40" xfId="1207" xr:uid="{00000000-0005-0000-0000-0000E5040000}"/>
    <cellStyle name="60% - Accent6 41" xfId="1208" xr:uid="{00000000-0005-0000-0000-0000E6040000}"/>
    <cellStyle name="60% - Accent6 42" xfId="1209" xr:uid="{00000000-0005-0000-0000-0000E7040000}"/>
    <cellStyle name="60% - Accent6 43" xfId="1210" xr:uid="{00000000-0005-0000-0000-0000E8040000}"/>
    <cellStyle name="60% - Accent6 5" xfId="1211" xr:uid="{00000000-0005-0000-0000-0000E9040000}"/>
    <cellStyle name="60% - Accent6 6" xfId="1212" xr:uid="{00000000-0005-0000-0000-0000EA040000}"/>
    <cellStyle name="60% - Accent6 6 2" xfId="1213" xr:uid="{00000000-0005-0000-0000-0000EB040000}"/>
    <cellStyle name="60% - Accent6 7" xfId="1214" xr:uid="{00000000-0005-0000-0000-0000EC040000}"/>
    <cellStyle name="60% - Accent6 8" xfId="1215" xr:uid="{00000000-0005-0000-0000-0000ED040000}"/>
    <cellStyle name="60% - Accent6 9" xfId="1216" xr:uid="{00000000-0005-0000-0000-0000EE040000}"/>
    <cellStyle name="60% - Akzent1" xfId="1217" xr:uid="{00000000-0005-0000-0000-0000EF040000}"/>
    <cellStyle name="60% - Akzent2" xfId="1218" xr:uid="{00000000-0005-0000-0000-0000F0040000}"/>
    <cellStyle name="60% - Akzent3" xfId="1219" xr:uid="{00000000-0005-0000-0000-0000F1040000}"/>
    <cellStyle name="60% - Akzent4" xfId="1220" xr:uid="{00000000-0005-0000-0000-0000F2040000}"/>
    <cellStyle name="60% - Akzent5" xfId="1221" xr:uid="{00000000-0005-0000-0000-0000F3040000}"/>
    <cellStyle name="60% - Akzent6" xfId="1222" xr:uid="{00000000-0005-0000-0000-0000F4040000}"/>
    <cellStyle name="60% - Cor4 2" xfId="1223" xr:uid="{00000000-0005-0000-0000-0000F5040000}"/>
    <cellStyle name="Accent1" xfId="1" builtinId="29"/>
    <cellStyle name="Accent1 10" xfId="1224" xr:uid="{00000000-0005-0000-0000-0000F6040000}"/>
    <cellStyle name="Accent1 11" xfId="1225" xr:uid="{00000000-0005-0000-0000-0000F7040000}"/>
    <cellStyle name="Accent1 12" xfId="1226" xr:uid="{00000000-0005-0000-0000-0000F8040000}"/>
    <cellStyle name="Accent1 13" xfId="1227" xr:uid="{00000000-0005-0000-0000-0000F9040000}"/>
    <cellStyle name="Accent1 14" xfId="1228" xr:uid="{00000000-0005-0000-0000-0000FA040000}"/>
    <cellStyle name="Accent1 15" xfId="1229" xr:uid="{00000000-0005-0000-0000-0000FB040000}"/>
    <cellStyle name="Accent1 16" xfId="1230" xr:uid="{00000000-0005-0000-0000-0000FC040000}"/>
    <cellStyle name="Accent1 17" xfId="1231" xr:uid="{00000000-0005-0000-0000-0000FD040000}"/>
    <cellStyle name="Accent1 18" xfId="1232" xr:uid="{00000000-0005-0000-0000-0000FE040000}"/>
    <cellStyle name="Accent1 19" xfId="1233" xr:uid="{00000000-0005-0000-0000-0000FF040000}"/>
    <cellStyle name="Accent1 2" xfId="1234" xr:uid="{00000000-0005-0000-0000-000000050000}"/>
    <cellStyle name="Accent1 2 10" xfId="1235" xr:uid="{00000000-0005-0000-0000-000001050000}"/>
    <cellStyle name="Accent1 2 2" xfId="1236" xr:uid="{00000000-0005-0000-0000-000002050000}"/>
    <cellStyle name="Accent1 2 3" xfId="1237" xr:uid="{00000000-0005-0000-0000-000003050000}"/>
    <cellStyle name="Accent1 2 4" xfId="1238" xr:uid="{00000000-0005-0000-0000-000004050000}"/>
    <cellStyle name="Accent1 2 5" xfId="1239" xr:uid="{00000000-0005-0000-0000-000005050000}"/>
    <cellStyle name="Accent1 2 6" xfId="1240" xr:uid="{00000000-0005-0000-0000-000006050000}"/>
    <cellStyle name="Accent1 2 7" xfId="1241" xr:uid="{00000000-0005-0000-0000-000007050000}"/>
    <cellStyle name="Accent1 2 8" xfId="1242" xr:uid="{00000000-0005-0000-0000-000008050000}"/>
    <cellStyle name="Accent1 2 9" xfId="1243" xr:uid="{00000000-0005-0000-0000-000009050000}"/>
    <cellStyle name="Accent1 20" xfId="1244" xr:uid="{00000000-0005-0000-0000-00000A050000}"/>
    <cellStyle name="Accent1 21" xfId="1245" xr:uid="{00000000-0005-0000-0000-00000B050000}"/>
    <cellStyle name="Accent1 22" xfId="1246" xr:uid="{00000000-0005-0000-0000-00000C050000}"/>
    <cellStyle name="Accent1 23" xfId="1247" xr:uid="{00000000-0005-0000-0000-00000D050000}"/>
    <cellStyle name="Accent1 24" xfId="1248" xr:uid="{00000000-0005-0000-0000-00000E050000}"/>
    <cellStyle name="Accent1 25" xfId="1249" xr:uid="{00000000-0005-0000-0000-00000F050000}"/>
    <cellStyle name="Accent1 26" xfId="1250" xr:uid="{00000000-0005-0000-0000-000010050000}"/>
    <cellStyle name="Accent1 27" xfId="1251" xr:uid="{00000000-0005-0000-0000-000011050000}"/>
    <cellStyle name="Accent1 28" xfId="1252" xr:uid="{00000000-0005-0000-0000-000012050000}"/>
    <cellStyle name="Accent1 29" xfId="1253" xr:uid="{00000000-0005-0000-0000-000013050000}"/>
    <cellStyle name="Accent1 3" xfId="1254" xr:uid="{00000000-0005-0000-0000-000014050000}"/>
    <cellStyle name="Accent1 3 2" xfId="1255" xr:uid="{00000000-0005-0000-0000-000015050000}"/>
    <cellStyle name="Accent1 3 3" xfId="1256" xr:uid="{00000000-0005-0000-0000-000016050000}"/>
    <cellStyle name="Accent1 3 4" xfId="1257" xr:uid="{00000000-0005-0000-0000-000017050000}"/>
    <cellStyle name="Accent1 30" xfId="1258" xr:uid="{00000000-0005-0000-0000-000018050000}"/>
    <cellStyle name="Accent1 31" xfId="1259" xr:uid="{00000000-0005-0000-0000-000019050000}"/>
    <cellStyle name="Accent1 32" xfId="1260" xr:uid="{00000000-0005-0000-0000-00001A050000}"/>
    <cellStyle name="Accent1 33" xfId="1261" xr:uid="{00000000-0005-0000-0000-00001B050000}"/>
    <cellStyle name="Accent1 34" xfId="1262" xr:uid="{00000000-0005-0000-0000-00001C050000}"/>
    <cellStyle name="Accent1 35" xfId="1263" xr:uid="{00000000-0005-0000-0000-00001D050000}"/>
    <cellStyle name="Accent1 36" xfId="1264" xr:uid="{00000000-0005-0000-0000-00001E050000}"/>
    <cellStyle name="Accent1 37" xfId="1265" xr:uid="{00000000-0005-0000-0000-00001F050000}"/>
    <cellStyle name="Accent1 38" xfId="1266" xr:uid="{00000000-0005-0000-0000-000020050000}"/>
    <cellStyle name="Accent1 39" xfId="1267" xr:uid="{00000000-0005-0000-0000-000021050000}"/>
    <cellStyle name="Accent1 4" xfId="1268" xr:uid="{00000000-0005-0000-0000-000022050000}"/>
    <cellStyle name="Accent1 40" xfId="1269" xr:uid="{00000000-0005-0000-0000-000023050000}"/>
    <cellStyle name="Accent1 41" xfId="1270" xr:uid="{00000000-0005-0000-0000-000024050000}"/>
    <cellStyle name="Accent1 42" xfId="1271" xr:uid="{00000000-0005-0000-0000-000025050000}"/>
    <cellStyle name="Accent1 43" xfId="1272" xr:uid="{00000000-0005-0000-0000-000026050000}"/>
    <cellStyle name="Accent1 5" xfId="1273" xr:uid="{00000000-0005-0000-0000-000027050000}"/>
    <cellStyle name="Accent1 6" xfId="1274" xr:uid="{00000000-0005-0000-0000-000028050000}"/>
    <cellStyle name="Accent1 7" xfId="1275" xr:uid="{00000000-0005-0000-0000-000029050000}"/>
    <cellStyle name="Accent1 8" xfId="1276" xr:uid="{00000000-0005-0000-0000-00002A050000}"/>
    <cellStyle name="Accent1 9" xfId="1277" xr:uid="{00000000-0005-0000-0000-00002B050000}"/>
    <cellStyle name="Accent2 10" xfId="1278" xr:uid="{00000000-0005-0000-0000-00002C050000}"/>
    <cellStyle name="Accent2 11" xfId="1279" xr:uid="{00000000-0005-0000-0000-00002D050000}"/>
    <cellStyle name="Accent2 12" xfId="1280" xr:uid="{00000000-0005-0000-0000-00002E050000}"/>
    <cellStyle name="Accent2 13" xfId="1281" xr:uid="{00000000-0005-0000-0000-00002F050000}"/>
    <cellStyle name="Accent2 14" xfId="1282" xr:uid="{00000000-0005-0000-0000-000030050000}"/>
    <cellStyle name="Accent2 15" xfId="1283" xr:uid="{00000000-0005-0000-0000-000031050000}"/>
    <cellStyle name="Accent2 16" xfId="1284" xr:uid="{00000000-0005-0000-0000-000032050000}"/>
    <cellStyle name="Accent2 17" xfId="1285" xr:uid="{00000000-0005-0000-0000-000033050000}"/>
    <cellStyle name="Accent2 18" xfId="1286" xr:uid="{00000000-0005-0000-0000-000034050000}"/>
    <cellStyle name="Accent2 19" xfId="1287" xr:uid="{00000000-0005-0000-0000-000035050000}"/>
    <cellStyle name="Accent2 2" xfId="1288" xr:uid="{00000000-0005-0000-0000-000036050000}"/>
    <cellStyle name="Accent2 2 10" xfId="1289" xr:uid="{00000000-0005-0000-0000-000037050000}"/>
    <cellStyle name="Accent2 2 2" xfId="1290" xr:uid="{00000000-0005-0000-0000-000038050000}"/>
    <cellStyle name="Accent2 2 3" xfId="1291" xr:uid="{00000000-0005-0000-0000-000039050000}"/>
    <cellStyle name="Accent2 2 4" xfId="1292" xr:uid="{00000000-0005-0000-0000-00003A050000}"/>
    <cellStyle name="Accent2 2 5" xfId="1293" xr:uid="{00000000-0005-0000-0000-00003B050000}"/>
    <cellStyle name="Accent2 2 6" xfId="1294" xr:uid="{00000000-0005-0000-0000-00003C050000}"/>
    <cellStyle name="Accent2 2 7" xfId="1295" xr:uid="{00000000-0005-0000-0000-00003D050000}"/>
    <cellStyle name="Accent2 2 8" xfId="1296" xr:uid="{00000000-0005-0000-0000-00003E050000}"/>
    <cellStyle name="Accent2 2 9" xfId="1297" xr:uid="{00000000-0005-0000-0000-00003F050000}"/>
    <cellStyle name="Accent2 20" xfId="1298" xr:uid="{00000000-0005-0000-0000-000040050000}"/>
    <cellStyle name="Accent2 21" xfId="1299" xr:uid="{00000000-0005-0000-0000-000041050000}"/>
    <cellStyle name="Accent2 22" xfId="1300" xr:uid="{00000000-0005-0000-0000-000042050000}"/>
    <cellStyle name="Accent2 23" xfId="1301" xr:uid="{00000000-0005-0000-0000-000043050000}"/>
    <cellStyle name="Accent2 24" xfId="1302" xr:uid="{00000000-0005-0000-0000-000044050000}"/>
    <cellStyle name="Accent2 25" xfId="1303" xr:uid="{00000000-0005-0000-0000-000045050000}"/>
    <cellStyle name="Accent2 26" xfId="1304" xr:uid="{00000000-0005-0000-0000-000046050000}"/>
    <cellStyle name="Accent2 27" xfId="1305" xr:uid="{00000000-0005-0000-0000-000047050000}"/>
    <cellStyle name="Accent2 28" xfId="1306" xr:uid="{00000000-0005-0000-0000-000048050000}"/>
    <cellStyle name="Accent2 29" xfId="1307" xr:uid="{00000000-0005-0000-0000-000049050000}"/>
    <cellStyle name="Accent2 3" xfId="1308" xr:uid="{00000000-0005-0000-0000-00004A050000}"/>
    <cellStyle name="Accent2 3 2" xfId="1309" xr:uid="{00000000-0005-0000-0000-00004B050000}"/>
    <cellStyle name="Accent2 3 3" xfId="1310" xr:uid="{00000000-0005-0000-0000-00004C050000}"/>
    <cellStyle name="Accent2 3 4" xfId="1311" xr:uid="{00000000-0005-0000-0000-00004D050000}"/>
    <cellStyle name="Accent2 30" xfId="1312" xr:uid="{00000000-0005-0000-0000-00004E050000}"/>
    <cellStyle name="Accent2 31" xfId="1313" xr:uid="{00000000-0005-0000-0000-00004F050000}"/>
    <cellStyle name="Accent2 32" xfId="1314" xr:uid="{00000000-0005-0000-0000-000050050000}"/>
    <cellStyle name="Accent2 33" xfId="1315" xr:uid="{00000000-0005-0000-0000-000051050000}"/>
    <cellStyle name="Accent2 34" xfId="1316" xr:uid="{00000000-0005-0000-0000-000052050000}"/>
    <cellStyle name="Accent2 35" xfId="1317" xr:uid="{00000000-0005-0000-0000-000053050000}"/>
    <cellStyle name="Accent2 36" xfId="1318" xr:uid="{00000000-0005-0000-0000-000054050000}"/>
    <cellStyle name="Accent2 37" xfId="1319" xr:uid="{00000000-0005-0000-0000-000055050000}"/>
    <cellStyle name="Accent2 38" xfId="1320" xr:uid="{00000000-0005-0000-0000-000056050000}"/>
    <cellStyle name="Accent2 39" xfId="1321" xr:uid="{00000000-0005-0000-0000-000057050000}"/>
    <cellStyle name="Accent2 4" xfId="1322" xr:uid="{00000000-0005-0000-0000-000058050000}"/>
    <cellStyle name="Accent2 40" xfId="1323" xr:uid="{00000000-0005-0000-0000-000059050000}"/>
    <cellStyle name="Accent2 41" xfId="1324" xr:uid="{00000000-0005-0000-0000-00005A050000}"/>
    <cellStyle name="Accent2 42" xfId="1325" xr:uid="{00000000-0005-0000-0000-00005B050000}"/>
    <cellStyle name="Accent2 43" xfId="1326" xr:uid="{00000000-0005-0000-0000-00005C050000}"/>
    <cellStyle name="Accent2 5" xfId="1327" xr:uid="{00000000-0005-0000-0000-00005D050000}"/>
    <cellStyle name="Accent2 6" xfId="1328" xr:uid="{00000000-0005-0000-0000-00005E050000}"/>
    <cellStyle name="Accent2 7" xfId="1329" xr:uid="{00000000-0005-0000-0000-00005F050000}"/>
    <cellStyle name="Accent2 8" xfId="1330" xr:uid="{00000000-0005-0000-0000-000060050000}"/>
    <cellStyle name="Accent2 9" xfId="1331" xr:uid="{00000000-0005-0000-0000-000061050000}"/>
    <cellStyle name="Accent3 10" xfId="1332" xr:uid="{00000000-0005-0000-0000-000062050000}"/>
    <cellStyle name="Accent3 11" xfId="1333" xr:uid="{00000000-0005-0000-0000-000063050000}"/>
    <cellStyle name="Accent3 12" xfId="1334" xr:uid="{00000000-0005-0000-0000-000064050000}"/>
    <cellStyle name="Accent3 13" xfId="1335" xr:uid="{00000000-0005-0000-0000-000065050000}"/>
    <cellStyle name="Accent3 14" xfId="1336" xr:uid="{00000000-0005-0000-0000-000066050000}"/>
    <cellStyle name="Accent3 15" xfId="1337" xr:uid="{00000000-0005-0000-0000-000067050000}"/>
    <cellStyle name="Accent3 16" xfId="1338" xr:uid="{00000000-0005-0000-0000-000068050000}"/>
    <cellStyle name="Accent3 17" xfId="1339" xr:uid="{00000000-0005-0000-0000-000069050000}"/>
    <cellStyle name="Accent3 18" xfId="1340" xr:uid="{00000000-0005-0000-0000-00006A050000}"/>
    <cellStyle name="Accent3 19" xfId="1341" xr:uid="{00000000-0005-0000-0000-00006B050000}"/>
    <cellStyle name="Accent3 2" xfId="1342" xr:uid="{00000000-0005-0000-0000-00006C050000}"/>
    <cellStyle name="Accent3 2 10" xfId="1343" xr:uid="{00000000-0005-0000-0000-00006D050000}"/>
    <cellStyle name="Accent3 2 2" xfId="1344" xr:uid="{00000000-0005-0000-0000-00006E050000}"/>
    <cellStyle name="Accent3 2 3" xfId="1345" xr:uid="{00000000-0005-0000-0000-00006F050000}"/>
    <cellStyle name="Accent3 2 4" xfId="1346" xr:uid="{00000000-0005-0000-0000-000070050000}"/>
    <cellStyle name="Accent3 2 5" xfId="1347" xr:uid="{00000000-0005-0000-0000-000071050000}"/>
    <cellStyle name="Accent3 2 6" xfId="1348" xr:uid="{00000000-0005-0000-0000-000072050000}"/>
    <cellStyle name="Accent3 2 7" xfId="1349" xr:uid="{00000000-0005-0000-0000-000073050000}"/>
    <cellStyle name="Accent3 2 8" xfId="1350" xr:uid="{00000000-0005-0000-0000-000074050000}"/>
    <cellStyle name="Accent3 2 9" xfId="1351" xr:uid="{00000000-0005-0000-0000-000075050000}"/>
    <cellStyle name="Accent3 20" xfId="1352" xr:uid="{00000000-0005-0000-0000-000076050000}"/>
    <cellStyle name="Accent3 21" xfId="1353" xr:uid="{00000000-0005-0000-0000-000077050000}"/>
    <cellStyle name="Accent3 22" xfId="1354" xr:uid="{00000000-0005-0000-0000-000078050000}"/>
    <cellStyle name="Accent3 23" xfId="1355" xr:uid="{00000000-0005-0000-0000-000079050000}"/>
    <cellStyle name="Accent3 24" xfId="1356" xr:uid="{00000000-0005-0000-0000-00007A050000}"/>
    <cellStyle name="Accent3 25" xfId="1357" xr:uid="{00000000-0005-0000-0000-00007B050000}"/>
    <cellStyle name="Accent3 26" xfId="1358" xr:uid="{00000000-0005-0000-0000-00007C050000}"/>
    <cellStyle name="Accent3 27" xfId="1359" xr:uid="{00000000-0005-0000-0000-00007D050000}"/>
    <cellStyle name="Accent3 28" xfId="1360" xr:uid="{00000000-0005-0000-0000-00007E050000}"/>
    <cellStyle name="Accent3 29" xfId="1361" xr:uid="{00000000-0005-0000-0000-00007F050000}"/>
    <cellStyle name="Accent3 3" xfId="1362" xr:uid="{00000000-0005-0000-0000-000080050000}"/>
    <cellStyle name="Accent3 3 2" xfId="1363" xr:uid="{00000000-0005-0000-0000-000081050000}"/>
    <cellStyle name="Accent3 3 3" xfId="1364" xr:uid="{00000000-0005-0000-0000-000082050000}"/>
    <cellStyle name="Accent3 3 4" xfId="1365" xr:uid="{00000000-0005-0000-0000-000083050000}"/>
    <cellStyle name="Accent3 30" xfId="1366" xr:uid="{00000000-0005-0000-0000-000084050000}"/>
    <cellStyle name="Accent3 31" xfId="1367" xr:uid="{00000000-0005-0000-0000-000085050000}"/>
    <cellStyle name="Accent3 32" xfId="1368" xr:uid="{00000000-0005-0000-0000-000086050000}"/>
    <cellStyle name="Accent3 33" xfId="1369" xr:uid="{00000000-0005-0000-0000-000087050000}"/>
    <cellStyle name="Accent3 34" xfId="1370" xr:uid="{00000000-0005-0000-0000-000088050000}"/>
    <cellStyle name="Accent3 35" xfId="1371" xr:uid="{00000000-0005-0000-0000-000089050000}"/>
    <cellStyle name="Accent3 36" xfId="1372" xr:uid="{00000000-0005-0000-0000-00008A050000}"/>
    <cellStyle name="Accent3 37" xfId="1373" xr:uid="{00000000-0005-0000-0000-00008B050000}"/>
    <cellStyle name="Accent3 38" xfId="1374" xr:uid="{00000000-0005-0000-0000-00008C050000}"/>
    <cellStyle name="Accent3 39" xfId="1375" xr:uid="{00000000-0005-0000-0000-00008D050000}"/>
    <cellStyle name="Accent3 4" xfId="1376" xr:uid="{00000000-0005-0000-0000-00008E050000}"/>
    <cellStyle name="Accent3 40" xfId="1377" xr:uid="{00000000-0005-0000-0000-00008F050000}"/>
    <cellStyle name="Accent3 41" xfId="1378" xr:uid="{00000000-0005-0000-0000-000090050000}"/>
    <cellStyle name="Accent3 42" xfId="1379" xr:uid="{00000000-0005-0000-0000-000091050000}"/>
    <cellStyle name="Accent3 43" xfId="1380" xr:uid="{00000000-0005-0000-0000-000092050000}"/>
    <cellStyle name="Accent3 5" xfId="1381" xr:uid="{00000000-0005-0000-0000-000093050000}"/>
    <cellStyle name="Accent3 6" xfId="1382" xr:uid="{00000000-0005-0000-0000-000094050000}"/>
    <cellStyle name="Accent3 7" xfId="1383" xr:uid="{00000000-0005-0000-0000-000095050000}"/>
    <cellStyle name="Accent3 8" xfId="1384" xr:uid="{00000000-0005-0000-0000-000096050000}"/>
    <cellStyle name="Accent3 9" xfId="1385" xr:uid="{00000000-0005-0000-0000-000097050000}"/>
    <cellStyle name="Accent4 10" xfId="1386" xr:uid="{00000000-0005-0000-0000-000098050000}"/>
    <cellStyle name="Accent4 11" xfId="1387" xr:uid="{00000000-0005-0000-0000-000099050000}"/>
    <cellStyle name="Accent4 12" xfId="1388" xr:uid="{00000000-0005-0000-0000-00009A050000}"/>
    <cellStyle name="Accent4 13" xfId="1389" xr:uid="{00000000-0005-0000-0000-00009B050000}"/>
    <cellStyle name="Accent4 14" xfId="1390" xr:uid="{00000000-0005-0000-0000-00009C050000}"/>
    <cellStyle name="Accent4 15" xfId="1391" xr:uid="{00000000-0005-0000-0000-00009D050000}"/>
    <cellStyle name="Accent4 16" xfId="1392" xr:uid="{00000000-0005-0000-0000-00009E050000}"/>
    <cellStyle name="Accent4 17" xfId="1393" xr:uid="{00000000-0005-0000-0000-00009F050000}"/>
    <cellStyle name="Accent4 18" xfId="1394" xr:uid="{00000000-0005-0000-0000-0000A0050000}"/>
    <cellStyle name="Accent4 19" xfId="1395" xr:uid="{00000000-0005-0000-0000-0000A1050000}"/>
    <cellStyle name="Accent4 2" xfId="1396" xr:uid="{00000000-0005-0000-0000-0000A2050000}"/>
    <cellStyle name="Accent4 2 10" xfId="1397" xr:uid="{00000000-0005-0000-0000-0000A3050000}"/>
    <cellStyle name="Accent4 2 2" xfId="1398" xr:uid="{00000000-0005-0000-0000-0000A4050000}"/>
    <cellStyle name="Accent4 2 3" xfId="1399" xr:uid="{00000000-0005-0000-0000-0000A5050000}"/>
    <cellStyle name="Accent4 2 4" xfId="1400" xr:uid="{00000000-0005-0000-0000-0000A6050000}"/>
    <cellStyle name="Accent4 2 5" xfId="1401" xr:uid="{00000000-0005-0000-0000-0000A7050000}"/>
    <cellStyle name="Accent4 2 6" xfId="1402" xr:uid="{00000000-0005-0000-0000-0000A8050000}"/>
    <cellStyle name="Accent4 2 7" xfId="1403" xr:uid="{00000000-0005-0000-0000-0000A9050000}"/>
    <cellStyle name="Accent4 2 8" xfId="1404" xr:uid="{00000000-0005-0000-0000-0000AA050000}"/>
    <cellStyle name="Accent4 2 9" xfId="1405" xr:uid="{00000000-0005-0000-0000-0000AB050000}"/>
    <cellStyle name="Accent4 20" xfId="1406" xr:uid="{00000000-0005-0000-0000-0000AC050000}"/>
    <cellStyle name="Accent4 21" xfId="1407" xr:uid="{00000000-0005-0000-0000-0000AD050000}"/>
    <cellStyle name="Accent4 22" xfId="1408" xr:uid="{00000000-0005-0000-0000-0000AE050000}"/>
    <cellStyle name="Accent4 23" xfId="1409" xr:uid="{00000000-0005-0000-0000-0000AF050000}"/>
    <cellStyle name="Accent4 24" xfId="1410" xr:uid="{00000000-0005-0000-0000-0000B0050000}"/>
    <cellStyle name="Accent4 25" xfId="1411" xr:uid="{00000000-0005-0000-0000-0000B1050000}"/>
    <cellStyle name="Accent4 26" xfId="1412" xr:uid="{00000000-0005-0000-0000-0000B2050000}"/>
    <cellStyle name="Accent4 27" xfId="1413" xr:uid="{00000000-0005-0000-0000-0000B3050000}"/>
    <cellStyle name="Accent4 28" xfId="1414" xr:uid="{00000000-0005-0000-0000-0000B4050000}"/>
    <cellStyle name="Accent4 29" xfId="1415" xr:uid="{00000000-0005-0000-0000-0000B5050000}"/>
    <cellStyle name="Accent4 3" xfId="1416" xr:uid="{00000000-0005-0000-0000-0000B6050000}"/>
    <cellStyle name="Accent4 3 2" xfId="1417" xr:uid="{00000000-0005-0000-0000-0000B7050000}"/>
    <cellStyle name="Accent4 3 3" xfId="1418" xr:uid="{00000000-0005-0000-0000-0000B8050000}"/>
    <cellStyle name="Accent4 3 4" xfId="1419" xr:uid="{00000000-0005-0000-0000-0000B9050000}"/>
    <cellStyle name="Accent4 30" xfId="1420" xr:uid="{00000000-0005-0000-0000-0000BA050000}"/>
    <cellStyle name="Accent4 31" xfId="1421" xr:uid="{00000000-0005-0000-0000-0000BB050000}"/>
    <cellStyle name="Accent4 32" xfId="1422" xr:uid="{00000000-0005-0000-0000-0000BC050000}"/>
    <cellStyle name="Accent4 33" xfId="1423" xr:uid="{00000000-0005-0000-0000-0000BD050000}"/>
    <cellStyle name="Accent4 34" xfId="1424" xr:uid="{00000000-0005-0000-0000-0000BE050000}"/>
    <cellStyle name="Accent4 35" xfId="1425" xr:uid="{00000000-0005-0000-0000-0000BF050000}"/>
    <cellStyle name="Accent4 36" xfId="1426" xr:uid="{00000000-0005-0000-0000-0000C0050000}"/>
    <cellStyle name="Accent4 37" xfId="1427" xr:uid="{00000000-0005-0000-0000-0000C1050000}"/>
    <cellStyle name="Accent4 38" xfId="1428" xr:uid="{00000000-0005-0000-0000-0000C2050000}"/>
    <cellStyle name="Accent4 39" xfId="1429" xr:uid="{00000000-0005-0000-0000-0000C3050000}"/>
    <cellStyle name="Accent4 4" xfId="1430" xr:uid="{00000000-0005-0000-0000-0000C4050000}"/>
    <cellStyle name="Accent4 40" xfId="1431" xr:uid="{00000000-0005-0000-0000-0000C5050000}"/>
    <cellStyle name="Accent4 41" xfId="1432" xr:uid="{00000000-0005-0000-0000-0000C6050000}"/>
    <cellStyle name="Accent4 42" xfId="1433" xr:uid="{00000000-0005-0000-0000-0000C7050000}"/>
    <cellStyle name="Accent4 43" xfId="1434" xr:uid="{00000000-0005-0000-0000-0000C8050000}"/>
    <cellStyle name="Accent4 5" xfId="1435" xr:uid="{00000000-0005-0000-0000-0000C9050000}"/>
    <cellStyle name="Accent4 6" xfId="1436" xr:uid="{00000000-0005-0000-0000-0000CA050000}"/>
    <cellStyle name="Accent4 7" xfId="1437" xr:uid="{00000000-0005-0000-0000-0000CB050000}"/>
    <cellStyle name="Accent4 8" xfId="1438" xr:uid="{00000000-0005-0000-0000-0000CC050000}"/>
    <cellStyle name="Accent4 9" xfId="1439" xr:uid="{00000000-0005-0000-0000-0000CD050000}"/>
    <cellStyle name="Accent5 10" xfId="1440" xr:uid="{00000000-0005-0000-0000-0000CE050000}"/>
    <cellStyle name="Accent5 11" xfId="1441" xr:uid="{00000000-0005-0000-0000-0000CF050000}"/>
    <cellStyle name="Accent5 12" xfId="1442" xr:uid="{00000000-0005-0000-0000-0000D0050000}"/>
    <cellStyle name="Accent5 13" xfId="1443" xr:uid="{00000000-0005-0000-0000-0000D1050000}"/>
    <cellStyle name="Accent5 14" xfId="1444" xr:uid="{00000000-0005-0000-0000-0000D2050000}"/>
    <cellStyle name="Accent5 15" xfId="1445" xr:uid="{00000000-0005-0000-0000-0000D3050000}"/>
    <cellStyle name="Accent5 16" xfId="1446" xr:uid="{00000000-0005-0000-0000-0000D4050000}"/>
    <cellStyle name="Accent5 17" xfId="1447" xr:uid="{00000000-0005-0000-0000-0000D5050000}"/>
    <cellStyle name="Accent5 18" xfId="1448" xr:uid="{00000000-0005-0000-0000-0000D6050000}"/>
    <cellStyle name="Accent5 19" xfId="1449" xr:uid="{00000000-0005-0000-0000-0000D7050000}"/>
    <cellStyle name="Accent5 2" xfId="1450" xr:uid="{00000000-0005-0000-0000-0000D8050000}"/>
    <cellStyle name="Accent5 2 10" xfId="1451" xr:uid="{00000000-0005-0000-0000-0000D9050000}"/>
    <cellStyle name="Accent5 2 2" xfId="1452" xr:uid="{00000000-0005-0000-0000-0000DA050000}"/>
    <cellStyle name="Accent5 2 3" xfId="1453" xr:uid="{00000000-0005-0000-0000-0000DB050000}"/>
    <cellStyle name="Accent5 2 4" xfId="1454" xr:uid="{00000000-0005-0000-0000-0000DC050000}"/>
    <cellStyle name="Accent5 2 5" xfId="1455" xr:uid="{00000000-0005-0000-0000-0000DD050000}"/>
    <cellStyle name="Accent5 2 6" xfId="1456" xr:uid="{00000000-0005-0000-0000-0000DE050000}"/>
    <cellStyle name="Accent5 2 7" xfId="1457" xr:uid="{00000000-0005-0000-0000-0000DF050000}"/>
    <cellStyle name="Accent5 2 8" xfId="1458" xr:uid="{00000000-0005-0000-0000-0000E0050000}"/>
    <cellStyle name="Accent5 2 9" xfId="1459" xr:uid="{00000000-0005-0000-0000-0000E1050000}"/>
    <cellStyle name="Accent5 20" xfId="1460" xr:uid="{00000000-0005-0000-0000-0000E2050000}"/>
    <cellStyle name="Accent5 21" xfId="1461" xr:uid="{00000000-0005-0000-0000-0000E3050000}"/>
    <cellStyle name="Accent5 22" xfId="1462" xr:uid="{00000000-0005-0000-0000-0000E4050000}"/>
    <cellStyle name="Accent5 23" xfId="1463" xr:uid="{00000000-0005-0000-0000-0000E5050000}"/>
    <cellStyle name="Accent5 24" xfId="1464" xr:uid="{00000000-0005-0000-0000-0000E6050000}"/>
    <cellStyle name="Accent5 25" xfId="1465" xr:uid="{00000000-0005-0000-0000-0000E7050000}"/>
    <cellStyle name="Accent5 26" xfId="1466" xr:uid="{00000000-0005-0000-0000-0000E8050000}"/>
    <cellStyle name="Accent5 27" xfId="1467" xr:uid="{00000000-0005-0000-0000-0000E9050000}"/>
    <cellStyle name="Accent5 28" xfId="1468" xr:uid="{00000000-0005-0000-0000-0000EA050000}"/>
    <cellStyle name="Accent5 29" xfId="1469" xr:uid="{00000000-0005-0000-0000-0000EB050000}"/>
    <cellStyle name="Accent5 3" xfId="1470" xr:uid="{00000000-0005-0000-0000-0000EC050000}"/>
    <cellStyle name="Accent5 3 2" xfId="1471" xr:uid="{00000000-0005-0000-0000-0000ED050000}"/>
    <cellStyle name="Accent5 30" xfId="1472" xr:uid="{00000000-0005-0000-0000-0000EE050000}"/>
    <cellStyle name="Accent5 31" xfId="1473" xr:uid="{00000000-0005-0000-0000-0000EF050000}"/>
    <cellStyle name="Accent5 32" xfId="1474" xr:uid="{00000000-0005-0000-0000-0000F0050000}"/>
    <cellStyle name="Accent5 33" xfId="1475" xr:uid="{00000000-0005-0000-0000-0000F1050000}"/>
    <cellStyle name="Accent5 34" xfId="1476" xr:uid="{00000000-0005-0000-0000-0000F2050000}"/>
    <cellStyle name="Accent5 35" xfId="1477" xr:uid="{00000000-0005-0000-0000-0000F3050000}"/>
    <cellStyle name="Accent5 36" xfId="1478" xr:uid="{00000000-0005-0000-0000-0000F4050000}"/>
    <cellStyle name="Accent5 37" xfId="1479" xr:uid="{00000000-0005-0000-0000-0000F5050000}"/>
    <cellStyle name="Accent5 38" xfId="1480" xr:uid="{00000000-0005-0000-0000-0000F6050000}"/>
    <cellStyle name="Accent5 39" xfId="1481" xr:uid="{00000000-0005-0000-0000-0000F7050000}"/>
    <cellStyle name="Accent5 4" xfId="1482" xr:uid="{00000000-0005-0000-0000-0000F8050000}"/>
    <cellStyle name="Accent5 40" xfId="1483" xr:uid="{00000000-0005-0000-0000-0000F9050000}"/>
    <cellStyle name="Accent5 41" xfId="1484" xr:uid="{00000000-0005-0000-0000-0000FA050000}"/>
    <cellStyle name="Accent5 42" xfId="1485" xr:uid="{00000000-0005-0000-0000-0000FB050000}"/>
    <cellStyle name="Accent5 43" xfId="1486" xr:uid="{00000000-0005-0000-0000-0000FC050000}"/>
    <cellStyle name="Accent5 5" xfId="1487" xr:uid="{00000000-0005-0000-0000-0000FD050000}"/>
    <cellStyle name="Accent5 6" xfId="1488" xr:uid="{00000000-0005-0000-0000-0000FE050000}"/>
    <cellStyle name="Accent5 7" xfId="1489" xr:uid="{00000000-0005-0000-0000-0000FF050000}"/>
    <cellStyle name="Accent5 8" xfId="1490" xr:uid="{00000000-0005-0000-0000-000000060000}"/>
    <cellStyle name="Accent5 9" xfId="1491" xr:uid="{00000000-0005-0000-0000-000001060000}"/>
    <cellStyle name="Accent6 10" xfId="1492" xr:uid="{00000000-0005-0000-0000-000002060000}"/>
    <cellStyle name="Accent6 11" xfId="1493" xr:uid="{00000000-0005-0000-0000-000003060000}"/>
    <cellStyle name="Accent6 12" xfId="1494" xr:uid="{00000000-0005-0000-0000-000004060000}"/>
    <cellStyle name="Accent6 13" xfId="1495" xr:uid="{00000000-0005-0000-0000-000005060000}"/>
    <cellStyle name="Accent6 14" xfId="1496" xr:uid="{00000000-0005-0000-0000-000006060000}"/>
    <cellStyle name="Accent6 15" xfId="1497" xr:uid="{00000000-0005-0000-0000-000007060000}"/>
    <cellStyle name="Accent6 16" xfId="1498" xr:uid="{00000000-0005-0000-0000-000008060000}"/>
    <cellStyle name="Accent6 17" xfId="1499" xr:uid="{00000000-0005-0000-0000-000009060000}"/>
    <cellStyle name="Accent6 18" xfId="1500" xr:uid="{00000000-0005-0000-0000-00000A060000}"/>
    <cellStyle name="Accent6 19" xfId="1501" xr:uid="{00000000-0005-0000-0000-00000B060000}"/>
    <cellStyle name="Accent6 2" xfId="1502" xr:uid="{00000000-0005-0000-0000-00000C060000}"/>
    <cellStyle name="Accent6 2 10" xfId="1503" xr:uid="{00000000-0005-0000-0000-00000D060000}"/>
    <cellStyle name="Accent6 2 2" xfId="1504" xr:uid="{00000000-0005-0000-0000-00000E060000}"/>
    <cellStyle name="Accent6 2 3" xfId="1505" xr:uid="{00000000-0005-0000-0000-00000F060000}"/>
    <cellStyle name="Accent6 2 4" xfId="1506" xr:uid="{00000000-0005-0000-0000-000010060000}"/>
    <cellStyle name="Accent6 2 5" xfId="1507" xr:uid="{00000000-0005-0000-0000-000011060000}"/>
    <cellStyle name="Accent6 2 6" xfId="1508" xr:uid="{00000000-0005-0000-0000-000012060000}"/>
    <cellStyle name="Accent6 2 7" xfId="1509" xr:uid="{00000000-0005-0000-0000-000013060000}"/>
    <cellStyle name="Accent6 2 8" xfId="1510" xr:uid="{00000000-0005-0000-0000-000014060000}"/>
    <cellStyle name="Accent6 2 9" xfId="1511" xr:uid="{00000000-0005-0000-0000-000015060000}"/>
    <cellStyle name="Accent6 20" xfId="1512" xr:uid="{00000000-0005-0000-0000-000016060000}"/>
    <cellStyle name="Accent6 21" xfId="1513" xr:uid="{00000000-0005-0000-0000-000017060000}"/>
    <cellStyle name="Accent6 22" xfId="1514" xr:uid="{00000000-0005-0000-0000-000018060000}"/>
    <cellStyle name="Accent6 23" xfId="1515" xr:uid="{00000000-0005-0000-0000-000019060000}"/>
    <cellStyle name="Accent6 24" xfId="1516" xr:uid="{00000000-0005-0000-0000-00001A060000}"/>
    <cellStyle name="Accent6 25" xfId="1517" xr:uid="{00000000-0005-0000-0000-00001B060000}"/>
    <cellStyle name="Accent6 26" xfId="1518" xr:uid="{00000000-0005-0000-0000-00001C060000}"/>
    <cellStyle name="Accent6 27" xfId="1519" xr:uid="{00000000-0005-0000-0000-00001D060000}"/>
    <cellStyle name="Accent6 28" xfId="1520" xr:uid="{00000000-0005-0000-0000-00001E060000}"/>
    <cellStyle name="Accent6 29" xfId="1521" xr:uid="{00000000-0005-0000-0000-00001F060000}"/>
    <cellStyle name="Accent6 3" xfId="1522" xr:uid="{00000000-0005-0000-0000-000020060000}"/>
    <cellStyle name="Accent6 3 2" xfId="1523" xr:uid="{00000000-0005-0000-0000-000021060000}"/>
    <cellStyle name="Accent6 3 3" xfId="1524" xr:uid="{00000000-0005-0000-0000-000022060000}"/>
    <cellStyle name="Accent6 3 4" xfId="1525" xr:uid="{00000000-0005-0000-0000-000023060000}"/>
    <cellStyle name="Accent6 30" xfId="1526" xr:uid="{00000000-0005-0000-0000-000024060000}"/>
    <cellStyle name="Accent6 31" xfId="1527" xr:uid="{00000000-0005-0000-0000-000025060000}"/>
    <cellStyle name="Accent6 32" xfId="1528" xr:uid="{00000000-0005-0000-0000-000026060000}"/>
    <cellStyle name="Accent6 33" xfId="1529" xr:uid="{00000000-0005-0000-0000-000027060000}"/>
    <cellStyle name="Accent6 34" xfId="1530" xr:uid="{00000000-0005-0000-0000-000028060000}"/>
    <cellStyle name="Accent6 35" xfId="1531" xr:uid="{00000000-0005-0000-0000-000029060000}"/>
    <cellStyle name="Accent6 36" xfId="1532" xr:uid="{00000000-0005-0000-0000-00002A060000}"/>
    <cellStyle name="Accent6 37" xfId="1533" xr:uid="{00000000-0005-0000-0000-00002B060000}"/>
    <cellStyle name="Accent6 38" xfId="1534" xr:uid="{00000000-0005-0000-0000-00002C060000}"/>
    <cellStyle name="Accent6 39" xfId="1535" xr:uid="{00000000-0005-0000-0000-00002D060000}"/>
    <cellStyle name="Accent6 4" xfId="1536" xr:uid="{00000000-0005-0000-0000-00002E060000}"/>
    <cellStyle name="Accent6 40" xfId="1537" xr:uid="{00000000-0005-0000-0000-00002F060000}"/>
    <cellStyle name="Accent6 41" xfId="1538" xr:uid="{00000000-0005-0000-0000-000030060000}"/>
    <cellStyle name="Accent6 42" xfId="1539" xr:uid="{00000000-0005-0000-0000-000031060000}"/>
    <cellStyle name="Accent6 43" xfId="1540" xr:uid="{00000000-0005-0000-0000-000032060000}"/>
    <cellStyle name="Accent6 5" xfId="1541" xr:uid="{00000000-0005-0000-0000-000033060000}"/>
    <cellStyle name="Accent6 6" xfId="1542" xr:uid="{00000000-0005-0000-0000-000034060000}"/>
    <cellStyle name="Accent6 7" xfId="1543" xr:uid="{00000000-0005-0000-0000-000035060000}"/>
    <cellStyle name="Accent6 8" xfId="1544" xr:uid="{00000000-0005-0000-0000-000036060000}"/>
    <cellStyle name="Accent6 9" xfId="1545" xr:uid="{00000000-0005-0000-0000-000037060000}"/>
    <cellStyle name="AggblueBoldCels" xfId="1546" xr:uid="{00000000-0005-0000-0000-000038060000}"/>
    <cellStyle name="AggblueCels" xfId="1547" xr:uid="{00000000-0005-0000-0000-000039060000}"/>
    <cellStyle name="AggBoldCells" xfId="1548" xr:uid="{00000000-0005-0000-0000-00003A060000}"/>
    <cellStyle name="AggCels" xfId="1549" xr:uid="{00000000-0005-0000-0000-00003B060000}"/>
    <cellStyle name="AggGreen" xfId="1550" xr:uid="{00000000-0005-0000-0000-00003C060000}"/>
    <cellStyle name="AggGreen12" xfId="1551" xr:uid="{00000000-0005-0000-0000-00003D060000}"/>
    <cellStyle name="AggOrange" xfId="1552" xr:uid="{00000000-0005-0000-0000-00003E060000}"/>
    <cellStyle name="AggOrange9" xfId="1553" xr:uid="{00000000-0005-0000-0000-00003F060000}"/>
    <cellStyle name="AggOrangeLB_2x" xfId="1554" xr:uid="{00000000-0005-0000-0000-000040060000}"/>
    <cellStyle name="AggOrangeLBorder" xfId="1555" xr:uid="{00000000-0005-0000-0000-000041060000}"/>
    <cellStyle name="AggOrangeRBorder" xfId="1556" xr:uid="{00000000-0005-0000-0000-000042060000}"/>
    <cellStyle name="Akzent1" xfId="1557" xr:uid="{00000000-0005-0000-0000-000043060000}"/>
    <cellStyle name="Akzent2" xfId="1558" xr:uid="{00000000-0005-0000-0000-000044060000}"/>
    <cellStyle name="Akzent3" xfId="1559" xr:uid="{00000000-0005-0000-0000-000045060000}"/>
    <cellStyle name="Akzent4" xfId="1560" xr:uid="{00000000-0005-0000-0000-000046060000}"/>
    <cellStyle name="Akzent5" xfId="1561" xr:uid="{00000000-0005-0000-0000-000047060000}"/>
    <cellStyle name="Akzent6" xfId="1562" xr:uid="{00000000-0005-0000-0000-000048060000}"/>
    <cellStyle name="Ausgabe" xfId="1563" xr:uid="{00000000-0005-0000-0000-000049060000}"/>
    <cellStyle name="Bad 10" xfId="1564" xr:uid="{00000000-0005-0000-0000-00004A060000}"/>
    <cellStyle name="Bad 11" xfId="1565" xr:uid="{00000000-0005-0000-0000-00004B060000}"/>
    <cellStyle name="Bad 12" xfId="1566" xr:uid="{00000000-0005-0000-0000-00004C060000}"/>
    <cellStyle name="Bad 13" xfId="1567" xr:uid="{00000000-0005-0000-0000-00004D060000}"/>
    <cellStyle name="Bad 14" xfId="1568" xr:uid="{00000000-0005-0000-0000-00004E060000}"/>
    <cellStyle name="Bad 15" xfId="1569" xr:uid="{00000000-0005-0000-0000-00004F060000}"/>
    <cellStyle name="Bad 16" xfId="1570" xr:uid="{00000000-0005-0000-0000-000050060000}"/>
    <cellStyle name="Bad 17" xfId="1571" xr:uid="{00000000-0005-0000-0000-000051060000}"/>
    <cellStyle name="Bad 18" xfId="1572" xr:uid="{00000000-0005-0000-0000-000052060000}"/>
    <cellStyle name="Bad 19" xfId="1573" xr:uid="{00000000-0005-0000-0000-000053060000}"/>
    <cellStyle name="Bad 2" xfId="1574" xr:uid="{00000000-0005-0000-0000-000054060000}"/>
    <cellStyle name="Bad 2 10" xfId="1575" xr:uid="{00000000-0005-0000-0000-000055060000}"/>
    <cellStyle name="Bad 2 2" xfId="1576" xr:uid="{00000000-0005-0000-0000-000056060000}"/>
    <cellStyle name="Bad 2 3" xfId="1577" xr:uid="{00000000-0005-0000-0000-000057060000}"/>
    <cellStyle name="Bad 2 4" xfId="1578" xr:uid="{00000000-0005-0000-0000-000058060000}"/>
    <cellStyle name="Bad 2 5" xfId="1579" xr:uid="{00000000-0005-0000-0000-000059060000}"/>
    <cellStyle name="Bad 2 6" xfId="1580" xr:uid="{00000000-0005-0000-0000-00005A060000}"/>
    <cellStyle name="Bad 2 7" xfId="1581" xr:uid="{00000000-0005-0000-0000-00005B060000}"/>
    <cellStyle name="Bad 2 8" xfId="1582" xr:uid="{00000000-0005-0000-0000-00005C060000}"/>
    <cellStyle name="Bad 2 9" xfId="1583" xr:uid="{00000000-0005-0000-0000-00005D060000}"/>
    <cellStyle name="Bad 20" xfId="1584" xr:uid="{00000000-0005-0000-0000-00005E060000}"/>
    <cellStyle name="Bad 21" xfId="1585" xr:uid="{00000000-0005-0000-0000-00005F060000}"/>
    <cellStyle name="Bad 22" xfId="1586" xr:uid="{00000000-0005-0000-0000-000060060000}"/>
    <cellStyle name="Bad 23" xfId="1587" xr:uid="{00000000-0005-0000-0000-000061060000}"/>
    <cellStyle name="Bad 24" xfId="1588" xr:uid="{00000000-0005-0000-0000-000062060000}"/>
    <cellStyle name="Bad 25" xfId="1589" xr:uid="{00000000-0005-0000-0000-000063060000}"/>
    <cellStyle name="Bad 26" xfId="1590" xr:uid="{00000000-0005-0000-0000-000064060000}"/>
    <cellStyle name="Bad 27" xfId="1591" xr:uid="{00000000-0005-0000-0000-000065060000}"/>
    <cellStyle name="Bad 28" xfId="1592" xr:uid="{00000000-0005-0000-0000-000066060000}"/>
    <cellStyle name="Bad 29" xfId="1593" xr:uid="{00000000-0005-0000-0000-000067060000}"/>
    <cellStyle name="Bad 3" xfId="1594" xr:uid="{00000000-0005-0000-0000-000068060000}"/>
    <cellStyle name="Bad 3 2" xfId="1595" xr:uid="{00000000-0005-0000-0000-000069060000}"/>
    <cellStyle name="Bad 3 3" xfId="1596" xr:uid="{00000000-0005-0000-0000-00006A060000}"/>
    <cellStyle name="Bad 3 4" xfId="1597" xr:uid="{00000000-0005-0000-0000-00006B060000}"/>
    <cellStyle name="Bad 30" xfId="1598" xr:uid="{00000000-0005-0000-0000-00006C060000}"/>
    <cellStyle name="Bad 31" xfId="1599" xr:uid="{00000000-0005-0000-0000-00006D060000}"/>
    <cellStyle name="Bad 32" xfId="1600" xr:uid="{00000000-0005-0000-0000-00006E060000}"/>
    <cellStyle name="Bad 33" xfId="1601" xr:uid="{00000000-0005-0000-0000-00006F060000}"/>
    <cellStyle name="Bad 34" xfId="1602" xr:uid="{00000000-0005-0000-0000-000070060000}"/>
    <cellStyle name="Bad 35" xfId="1603" xr:uid="{00000000-0005-0000-0000-000071060000}"/>
    <cellStyle name="Bad 36" xfId="1604" xr:uid="{00000000-0005-0000-0000-000072060000}"/>
    <cellStyle name="Bad 37" xfId="1605" xr:uid="{00000000-0005-0000-0000-000073060000}"/>
    <cellStyle name="Bad 38" xfId="1606" xr:uid="{00000000-0005-0000-0000-000074060000}"/>
    <cellStyle name="Bad 39" xfId="1607" xr:uid="{00000000-0005-0000-0000-000075060000}"/>
    <cellStyle name="Bad 4" xfId="1608" xr:uid="{00000000-0005-0000-0000-000076060000}"/>
    <cellStyle name="Bad 40" xfId="1609" xr:uid="{00000000-0005-0000-0000-000077060000}"/>
    <cellStyle name="Bad 41" xfId="1610" xr:uid="{00000000-0005-0000-0000-000078060000}"/>
    <cellStyle name="Bad 42" xfId="1611" xr:uid="{00000000-0005-0000-0000-000079060000}"/>
    <cellStyle name="Bad 43" xfId="1612" xr:uid="{00000000-0005-0000-0000-00007A060000}"/>
    <cellStyle name="Bad 44" xfId="1613" xr:uid="{00000000-0005-0000-0000-00007B060000}"/>
    <cellStyle name="Bad 5" xfId="1614" xr:uid="{00000000-0005-0000-0000-00007C060000}"/>
    <cellStyle name="Bad 6" xfId="1615" xr:uid="{00000000-0005-0000-0000-00007D060000}"/>
    <cellStyle name="Bad 7" xfId="1616" xr:uid="{00000000-0005-0000-0000-00007E060000}"/>
    <cellStyle name="Bad 8" xfId="1617" xr:uid="{00000000-0005-0000-0000-00007F060000}"/>
    <cellStyle name="Bad 9" xfId="1618" xr:uid="{00000000-0005-0000-0000-000080060000}"/>
    <cellStyle name="Berechnung" xfId="1619" xr:uid="{00000000-0005-0000-0000-000081060000}"/>
    <cellStyle name="Bold GHG Numbers (0.00)" xfId="1620" xr:uid="{00000000-0005-0000-0000-000082060000}"/>
    <cellStyle name="Calculation 10" xfId="1621" xr:uid="{00000000-0005-0000-0000-000083060000}"/>
    <cellStyle name="Calculation 11" xfId="1622" xr:uid="{00000000-0005-0000-0000-000084060000}"/>
    <cellStyle name="Calculation 12" xfId="1623" xr:uid="{00000000-0005-0000-0000-000085060000}"/>
    <cellStyle name="Calculation 13" xfId="1624" xr:uid="{00000000-0005-0000-0000-000086060000}"/>
    <cellStyle name="Calculation 14" xfId="1625" xr:uid="{00000000-0005-0000-0000-000087060000}"/>
    <cellStyle name="Calculation 15" xfId="1626" xr:uid="{00000000-0005-0000-0000-000088060000}"/>
    <cellStyle name="Calculation 16" xfId="1627" xr:uid="{00000000-0005-0000-0000-000089060000}"/>
    <cellStyle name="Calculation 17" xfId="1628" xr:uid="{00000000-0005-0000-0000-00008A060000}"/>
    <cellStyle name="Calculation 18" xfId="1629" xr:uid="{00000000-0005-0000-0000-00008B060000}"/>
    <cellStyle name="Calculation 19" xfId="1630" xr:uid="{00000000-0005-0000-0000-00008C060000}"/>
    <cellStyle name="Calculation 2" xfId="1631" xr:uid="{00000000-0005-0000-0000-00008D060000}"/>
    <cellStyle name="Calculation 2 10" xfId="1632" xr:uid="{00000000-0005-0000-0000-00008E060000}"/>
    <cellStyle name="Calculation 2 2" xfId="1633" xr:uid="{00000000-0005-0000-0000-00008F060000}"/>
    <cellStyle name="Calculation 2 3" xfId="1634" xr:uid="{00000000-0005-0000-0000-000090060000}"/>
    <cellStyle name="Calculation 2 4" xfId="1635" xr:uid="{00000000-0005-0000-0000-000091060000}"/>
    <cellStyle name="Calculation 2 5" xfId="1636" xr:uid="{00000000-0005-0000-0000-000092060000}"/>
    <cellStyle name="Calculation 2 6" xfId="1637" xr:uid="{00000000-0005-0000-0000-000093060000}"/>
    <cellStyle name="Calculation 2 7" xfId="1638" xr:uid="{00000000-0005-0000-0000-000094060000}"/>
    <cellStyle name="Calculation 2 8" xfId="1639" xr:uid="{00000000-0005-0000-0000-000095060000}"/>
    <cellStyle name="Calculation 2 9" xfId="1640" xr:uid="{00000000-0005-0000-0000-000096060000}"/>
    <cellStyle name="Calculation 20" xfId="1641" xr:uid="{00000000-0005-0000-0000-000097060000}"/>
    <cellStyle name="Calculation 21" xfId="1642" xr:uid="{00000000-0005-0000-0000-000098060000}"/>
    <cellStyle name="Calculation 22" xfId="1643" xr:uid="{00000000-0005-0000-0000-000099060000}"/>
    <cellStyle name="Calculation 23" xfId="1644" xr:uid="{00000000-0005-0000-0000-00009A060000}"/>
    <cellStyle name="Calculation 24" xfId="1645" xr:uid="{00000000-0005-0000-0000-00009B060000}"/>
    <cellStyle name="Calculation 25" xfId="1646" xr:uid="{00000000-0005-0000-0000-00009C060000}"/>
    <cellStyle name="Calculation 26" xfId="1647" xr:uid="{00000000-0005-0000-0000-00009D060000}"/>
    <cellStyle name="Calculation 27" xfId="1648" xr:uid="{00000000-0005-0000-0000-00009E060000}"/>
    <cellStyle name="Calculation 28" xfId="1649" xr:uid="{00000000-0005-0000-0000-00009F060000}"/>
    <cellStyle name="Calculation 29" xfId="1650" xr:uid="{00000000-0005-0000-0000-0000A0060000}"/>
    <cellStyle name="Calculation 3" xfId="1651" xr:uid="{00000000-0005-0000-0000-0000A1060000}"/>
    <cellStyle name="Calculation 3 2" xfId="1652" xr:uid="{00000000-0005-0000-0000-0000A2060000}"/>
    <cellStyle name="Calculation 3 3" xfId="1653" xr:uid="{00000000-0005-0000-0000-0000A3060000}"/>
    <cellStyle name="Calculation 3 4" xfId="1654" xr:uid="{00000000-0005-0000-0000-0000A4060000}"/>
    <cellStyle name="Calculation 30" xfId="1655" xr:uid="{00000000-0005-0000-0000-0000A5060000}"/>
    <cellStyle name="Calculation 31" xfId="1656" xr:uid="{00000000-0005-0000-0000-0000A6060000}"/>
    <cellStyle name="Calculation 32" xfId="1657" xr:uid="{00000000-0005-0000-0000-0000A7060000}"/>
    <cellStyle name="Calculation 33" xfId="1658" xr:uid="{00000000-0005-0000-0000-0000A8060000}"/>
    <cellStyle name="Calculation 34" xfId="1659" xr:uid="{00000000-0005-0000-0000-0000A9060000}"/>
    <cellStyle name="Calculation 35" xfId="1660" xr:uid="{00000000-0005-0000-0000-0000AA060000}"/>
    <cellStyle name="Calculation 36" xfId="1661" xr:uid="{00000000-0005-0000-0000-0000AB060000}"/>
    <cellStyle name="Calculation 37" xfId="1662" xr:uid="{00000000-0005-0000-0000-0000AC060000}"/>
    <cellStyle name="Calculation 38" xfId="1663" xr:uid="{00000000-0005-0000-0000-0000AD060000}"/>
    <cellStyle name="Calculation 39" xfId="1664" xr:uid="{00000000-0005-0000-0000-0000AE060000}"/>
    <cellStyle name="Calculation 4" xfId="1665" xr:uid="{00000000-0005-0000-0000-0000AF060000}"/>
    <cellStyle name="Calculation 40" xfId="1666" xr:uid="{00000000-0005-0000-0000-0000B0060000}"/>
    <cellStyle name="Calculation 41" xfId="1667" xr:uid="{00000000-0005-0000-0000-0000B1060000}"/>
    <cellStyle name="Calculation 42" xfId="1668" xr:uid="{00000000-0005-0000-0000-0000B2060000}"/>
    <cellStyle name="Calculation 43" xfId="1669" xr:uid="{00000000-0005-0000-0000-0000B3060000}"/>
    <cellStyle name="Calculation 5" xfId="1670" xr:uid="{00000000-0005-0000-0000-0000B4060000}"/>
    <cellStyle name="Calculation 6" xfId="1671" xr:uid="{00000000-0005-0000-0000-0000B5060000}"/>
    <cellStyle name="Calculation 7" xfId="1672" xr:uid="{00000000-0005-0000-0000-0000B6060000}"/>
    <cellStyle name="Calculation 8" xfId="1673" xr:uid="{00000000-0005-0000-0000-0000B7060000}"/>
    <cellStyle name="Calculation 9" xfId="1674" xr:uid="{00000000-0005-0000-0000-0000B8060000}"/>
    <cellStyle name="Check Cell 10" xfId="1675" xr:uid="{00000000-0005-0000-0000-0000B9060000}"/>
    <cellStyle name="Check Cell 11" xfId="1676" xr:uid="{00000000-0005-0000-0000-0000BA060000}"/>
    <cellStyle name="Check Cell 12" xfId="1677" xr:uid="{00000000-0005-0000-0000-0000BB060000}"/>
    <cellStyle name="Check Cell 13" xfId="1678" xr:uid="{00000000-0005-0000-0000-0000BC060000}"/>
    <cellStyle name="Check Cell 14" xfId="1679" xr:uid="{00000000-0005-0000-0000-0000BD060000}"/>
    <cellStyle name="Check Cell 15" xfId="1680" xr:uid="{00000000-0005-0000-0000-0000BE060000}"/>
    <cellStyle name="Check Cell 16" xfId="1681" xr:uid="{00000000-0005-0000-0000-0000BF060000}"/>
    <cellStyle name="Check Cell 17" xfId="1682" xr:uid="{00000000-0005-0000-0000-0000C0060000}"/>
    <cellStyle name="Check Cell 18" xfId="1683" xr:uid="{00000000-0005-0000-0000-0000C1060000}"/>
    <cellStyle name="Check Cell 19" xfId="1684" xr:uid="{00000000-0005-0000-0000-0000C2060000}"/>
    <cellStyle name="Check Cell 2" xfId="1685" xr:uid="{00000000-0005-0000-0000-0000C3060000}"/>
    <cellStyle name="Check Cell 2 10" xfId="1686" xr:uid="{00000000-0005-0000-0000-0000C4060000}"/>
    <cellStyle name="Check Cell 2 2" xfId="1687" xr:uid="{00000000-0005-0000-0000-0000C5060000}"/>
    <cellStyle name="Check Cell 2 3" xfId="1688" xr:uid="{00000000-0005-0000-0000-0000C6060000}"/>
    <cellStyle name="Check Cell 2 4" xfId="1689" xr:uid="{00000000-0005-0000-0000-0000C7060000}"/>
    <cellStyle name="Check Cell 2 5" xfId="1690" xr:uid="{00000000-0005-0000-0000-0000C8060000}"/>
    <cellStyle name="Check Cell 2 6" xfId="1691" xr:uid="{00000000-0005-0000-0000-0000C9060000}"/>
    <cellStyle name="Check Cell 2 7" xfId="1692" xr:uid="{00000000-0005-0000-0000-0000CA060000}"/>
    <cellStyle name="Check Cell 2 8" xfId="1693" xr:uid="{00000000-0005-0000-0000-0000CB060000}"/>
    <cellStyle name="Check Cell 2 9" xfId="1694" xr:uid="{00000000-0005-0000-0000-0000CC060000}"/>
    <cellStyle name="Check Cell 20" xfId="1695" xr:uid="{00000000-0005-0000-0000-0000CD060000}"/>
    <cellStyle name="Check Cell 21" xfId="1696" xr:uid="{00000000-0005-0000-0000-0000CE060000}"/>
    <cellStyle name="Check Cell 22" xfId="1697" xr:uid="{00000000-0005-0000-0000-0000CF060000}"/>
    <cellStyle name="Check Cell 23" xfId="1698" xr:uid="{00000000-0005-0000-0000-0000D0060000}"/>
    <cellStyle name="Check Cell 24" xfId="1699" xr:uid="{00000000-0005-0000-0000-0000D1060000}"/>
    <cellStyle name="Check Cell 25" xfId="1700" xr:uid="{00000000-0005-0000-0000-0000D2060000}"/>
    <cellStyle name="Check Cell 26" xfId="1701" xr:uid="{00000000-0005-0000-0000-0000D3060000}"/>
    <cellStyle name="Check Cell 27" xfId="1702" xr:uid="{00000000-0005-0000-0000-0000D4060000}"/>
    <cellStyle name="Check Cell 28" xfId="1703" xr:uid="{00000000-0005-0000-0000-0000D5060000}"/>
    <cellStyle name="Check Cell 29" xfId="1704" xr:uid="{00000000-0005-0000-0000-0000D6060000}"/>
    <cellStyle name="Check Cell 3" xfId="1705" xr:uid="{00000000-0005-0000-0000-0000D7060000}"/>
    <cellStyle name="Check Cell 3 2" xfId="1706" xr:uid="{00000000-0005-0000-0000-0000D8060000}"/>
    <cellStyle name="Check Cell 30" xfId="1707" xr:uid="{00000000-0005-0000-0000-0000D9060000}"/>
    <cellStyle name="Check Cell 31" xfId="1708" xr:uid="{00000000-0005-0000-0000-0000DA060000}"/>
    <cellStyle name="Check Cell 32" xfId="1709" xr:uid="{00000000-0005-0000-0000-0000DB060000}"/>
    <cellStyle name="Check Cell 33" xfId="1710" xr:uid="{00000000-0005-0000-0000-0000DC060000}"/>
    <cellStyle name="Check Cell 34" xfId="1711" xr:uid="{00000000-0005-0000-0000-0000DD060000}"/>
    <cellStyle name="Check Cell 35" xfId="1712" xr:uid="{00000000-0005-0000-0000-0000DE060000}"/>
    <cellStyle name="Check Cell 36" xfId="1713" xr:uid="{00000000-0005-0000-0000-0000DF060000}"/>
    <cellStyle name="Check Cell 37" xfId="1714" xr:uid="{00000000-0005-0000-0000-0000E0060000}"/>
    <cellStyle name="Check Cell 38" xfId="1715" xr:uid="{00000000-0005-0000-0000-0000E1060000}"/>
    <cellStyle name="Check Cell 39" xfId="1716" xr:uid="{00000000-0005-0000-0000-0000E2060000}"/>
    <cellStyle name="Check Cell 4" xfId="1717" xr:uid="{00000000-0005-0000-0000-0000E3060000}"/>
    <cellStyle name="Check Cell 40" xfId="1718" xr:uid="{00000000-0005-0000-0000-0000E4060000}"/>
    <cellStyle name="Check Cell 41" xfId="1719" xr:uid="{00000000-0005-0000-0000-0000E5060000}"/>
    <cellStyle name="Check Cell 42" xfId="1720" xr:uid="{00000000-0005-0000-0000-0000E6060000}"/>
    <cellStyle name="Check Cell 43" xfId="1721" xr:uid="{00000000-0005-0000-0000-0000E7060000}"/>
    <cellStyle name="Check Cell 5" xfId="1722" xr:uid="{00000000-0005-0000-0000-0000E8060000}"/>
    <cellStyle name="Check Cell 6" xfId="1723" xr:uid="{00000000-0005-0000-0000-0000E9060000}"/>
    <cellStyle name="Check Cell 7" xfId="1724" xr:uid="{00000000-0005-0000-0000-0000EA060000}"/>
    <cellStyle name="Check Cell 8" xfId="1725" xr:uid="{00000000-0005-0000-0000-0000EB060000}"/>
    <cellStyle name="Check Cell 9" xfId="1726" xr:uid="{00000000-0005-0000-0000-0000EC060000}"/>
    <cellStyle name="coin" xfId="1727" xr:uid="{00000000-0005-0000-0000-0000ED060000}"/>
    <cellStyle name="Comma [0] 2 10" xfId="1728" xr:uid="{00000000-0005-0000-0000-0000EE060000}"/>
    <cellStyle name="Comma [0] 2 10 2" xfId="1729" xr:uid="{00000000-0005-0000-0000-0000EF060000}"/>
    <cellStyle name="Comma [0] 2 10 3" xfId="1730" xr:uid="{00000000-0005-0000-0000-0000F0060000}"/>
    <cellStyle name="Comma [0] 2 10 4" xfId="1731" xr:uid="{00000000-0005-0000-0000-0000F1060000}"/>
    <cellStyle name="Comma [0] 2 2" xfId="1732" xr:uid="{00000000-0005-0000-0000-0000F2060000}"/>
    <cellStyle name="Comma [0] 2 2 2" xfId="1733" xr:uid="{00000000-0005-0000-0000-0000F3060000}"/>
    <cellStyle name="Comma [0] 2 2 3" xfId="1734" xr:uid="{00000000-0005-0000-0000-0000F4060000}"/>
    <cellStyle name="Comma [0] 2 2 4" xfId="1735" xr:uid="{00000000-0005-0000-0000-0000F5060000}"/>
    <cellStyle name="Comma [0] 2 3" xfId="1736" xr:uid="{00000000-0005-0000-0000-0000F6060000}"/>
    <cellStyle name="Comma [0] 2 3 2" xfId="1737" xr:uid="{00000000-0005-0000-0000-0000F7060000}"/>
    <cellStyle name="Comma [0] 2 3 3" xfId="1738" xr:uid="{00000000-0005-0000-0000-0000F8060000}"/>
    <cellStyle name="Comma [0] 2 3 4" xfId="1739" xr:uid="{00000000-0005-0000-0000-0000F9060000}"/>
    <cellStyle name="Comma [0] 2 4" xfId="1740" xr:uid="{00000000-0005-0000-0000-0000FA060000}"/>
    <cellStyle name="Comma [0] 2 4 2" xfId="1741" xr:uid="{00000000-0005-0000-0000-0000FB060000}"/>
    <cellStyle name="Comma [0] 2 4 3" xfId="1742" xr:uid="{00000000-0005-0000-0000-0000FC060000}"/>
    <cellStyle name="Comma [0] 2 4 4" xfId="1743" xr:uid="{00000000-0005-0000-0000-0000FD060000}"/>
    <cellStyle name="Comma [0] 2 5" xfId="1744" xr:uid="{00000000-0005-0000-0000-0000FE060000}"/>
    <cellStyle name="Comma [0] 2 5 2" xfId="1745" xr:uid="{00000000-0005-0000-0000-0000FF060000}"/>
    <cellStyle name="Comma [0] 2 5 3" xfId="1746" xr:uid="{00000000-0005-0000-0000-000000070000}"/>
    <cellStyle name="Comma [0] 2 5 4" xfId="1747" xr:uid="{00000000-0005-0000-0000-000001070000}"/>
    <cellStyle name="Comma [0] 2 6" xfId="1748" xr:uid="{00000000-0005-0000-0000-000002070000}"/>
    <cellStyle name="Comma [0] 2 6 2" xfId="1749" xr:uid="{00000000-0005-0000-0000-000003070000}"/>
    <cellStyle name="Comma [0] 2 6 3" xfId="1750" xr:uid="{00000000-0005-0000-0000-000004070000}"/>
    <cellStyle name="Comma [0] 2 6 4" xfId="1751" xr:uid="{00000000-0005-0000-0000-000005070000}"/>
    <cellStyle name="Comma [0] 2 7" xfId="1752" xr:uid="{00000000-0005-0000-0000-000006070000}"/>
    <cellStyle name="Comma [0] 2 7 2" xfId="1753" xr:uid="{00000000-0005-0000-0000-000007070000}"/>
    <cellStyle name="Comma [0] 2 7 3" xfId="1754" xr:uid="{00000000-0005-0000-0000-000008070000}"/>
    <cellStyle name="Comma [0] 2 7 4" xfId="1755" xr:uid="{00000000-0005-0000-0000-000009070000}"/>
    <cellStyle name="Comma [0] 2 8" xfId="1756" xr:uid="{00000000-0005-0000-0000-00000A070000}"/>
    <cellStyle name="Comma [0] 2 8 2" xfId="1757" xr:uid="{00000000-0005-0000-0000-00000B070000}"/>
    <cellStyle name="Comma [0] 2 8 3" xfId="1758" xr:uid="{00000000-0005-0000-0000-00000C070000}"/>
    <cellStyle name="Comma [0] 2 8 4" xfId="1759" xr:uid="{00000000-0005-0000-0000-00000D070000}"/>
    <cellStyle name="Comma [0] 2 9" xfId="1760" xr:uid="{00000000-0005-0000-0000-00000E070000}"/>
    <cellStyle name="Comma [0] 2 9 2" xfId="1761" xr:uid="{00000000-0005-0000-0000-00000F070000}"/>
    <cellStyle name="Comma [0] 2 9 3" xfId="1762" xr:uid="{00000000-0005-0000-0000-000010070000}"/>
    <cellStyle name="Comma [0] 2 9 4" xfId="1763" xr:uid="{00000000-0005-0000-0000-000011070000}"/>
    <cellStyle name="Comma 10" xfId="1764" xr:uid="{00000000-0005-0000-0000-000012070000}"/>
    <cellStyle name="Comma 10 2" xfId="1765" xr:uid="{00000000-0005-0000-0000-000013070000}"/>
    <cellStyle name="Comma 10 2 10" xfId="1766" xr:uid="{00000000-0005-0000-0000-000014070000}"/>
    <cellStyle name="Comma 10 2 10 2" xfId="1767" xr:uid="{00000000-0005-0000-0000-000015070000}"/>
    <cellStyle name="Comma 10 2 10 3" xfId="1768" xr:uid="{00000000-0005-0000-0000-000016070000}"/>
    <cellStyle name="Comma 10 2 10 4" xfId="1769" xr:uid="{00000000-0005-0000-0000-000017070000}"/>
    <cellStyle name="Comma 10 2 11" xfId="1770" xr:uid="{00000000-0005-0000-0000-000018070000}"/>
    <cellStyle name="Comma 10 2 11 2" xfId="1771" xr:uid="{00000000-0005-0000-0000-000019070000}"/>
    <cellStyle name="Comma 10 2 11 3" xfId="1772" xr:uid="{00000000-0005-0000-0000-00001A070000}"/>
    <cellStyle name="Comma 10 2 11 4" xfId="1773" xr:uid="{00000000-0005-0000-0000-00001B070000}"/>
    <cellStyle name="Comma 10 2 12" xfId="1774" xr:uid="{00000000-0005-0000-0000-00001C070000}"/>
    <cellStyle name="Comma 10 2 12 2" xfId="1775" xr:uid="{00000000-0005-0000-0000-00001D070000}"/>
    <cellStyle name="Comma 10 2 12 3" xfId="1776" xr:uid="{00000000-0005-0000-0000-00001E070000}"/>
    <cellStyle name="Comma 10 2 12 4" xfId="1777" xr:uid="{00000000-0005-0000-0000-00001F070000}"/>
    <cellStyle name="Comma 10 2 13" xfId="1778" xr:uid="{00000000-0005-0000-0000-000020070000}"/>
    <cellStyle name="Comma 10 2 13 2" xfId="1779" xr:uid="{00000000-0005-0000-0000-000021070000}"/>
    <cellStyle name="Comma 10 2 13 3" xfId="1780" xr:uid="{00000000-0005-0000-0000-000022070000}"/>
    <cellStyle name="Comma 10 2 13 4" xfId="1781" xr:uid="{00000000-0005-0000-0000-000023070000}"/>
    <cellStyle name="Comma 10 2 14" xfId="1782" xr:uid="{00000000-0005-0000-0000-000024070000}"/>
    <cellStyle name="Comma 10 2 14 2" xfId="1783" xr:uid="{00000000-0005-0000-0000-000025070000}"/>
    <cellStyle name="Comma 10 2 14 3" xfId="1784" xr:uid="{00000000-0005-0000-0000-000026070000}"/>
    <cellStyle name="Comma 10 2 14 4" xfId="1785" xr:uid="{00000000-0005-0000-0000-000027070000}"/>
    <cellStyle name="Comma 10 2 15" xfId="1786" xr:uid="{00000000-0005-0000-0000-000028070000}"/>
    <cellStyle name="Comma 10 2 15 2" xfId="1787" xr:uid="{00000000-0005-0000-0000-000029070000}"/>
    <cellStyle name="Comma 10 2 15 3" xfId="1788" xr:uid="{00000000-0005-0000-0000-00002A070000}"/>
    <cellStyle name="Comma 10 2 15 4" xfId="1789" xr:uid="{00000000-0005-0000-0000-00002B070000}"/>
    <cellStyle name="Comma 10 2 16" xfId="1790" xr:uid="{00000000-0005-0000-0000-00002C070000}"/>
    <cellStyle name="Comma 10 2 16 2" xfId="1791" xr:uid="{00000000-0005-0000-0000-00002D070000}"/>
    <cellStyle name="Comma 10 2 16 3" xfId="1792" xr:uid="{00000000-0005-0000-0000-00002E070000}"/>
    <cellStyle name="Comma 10 2 16 4" xfId="1793" xr:uid="{00000000-0005-0000-0000-00002F070000}"/>
    <cellStyle name="Comma 10 2 17" xfId="1794" xr:uid="{00000000-0005-0000-0000-000030070000}"/>
    <cellStyle name="Comma 10 2 17 2" xfId="1795" xr:uid="{00000000-0005-0000-0000-000031070000}"/>
    <cellStyle name="Comma 10 2 17 3" xfId="1796" xr:uid="{00000000-0005-0000-0000-000032070000}"/>
    <cellStyle name="Comma 10 2 17 4" xfId="1797" xr:uid="{00000000-0005-0000-0000-000033070000}"/>
    <cellStyle name="Comma 10 2 18" xfId="1798" xr:uid="{00000000-0005-0000-0000-000034070000}"/>
    <cellStyle name="Comma 10 2 19" xfId="1799" xr:uid="{00000000-0005-0000-0000-000035070000}"/>
    <cellStyle name="Comma 10 2 2" xfId="1800" xr:uid="{00000000-0005-0000-0000-000036070000}"/>
    <cellStyle name="Comma 10 2 2 2" xfId="1801" xr:uid="{00000000-0005-0000-0000-000037070000}"/>
    <cellStyle name="Comma 10 2 2 3" xfId="1802" xr:uid="{00000000-0005-0000-0000-000038070000}"/>
    <cellStyle name="Comma 10 2 2 4" xfId="1803" xr:uid="{00000000-0005-0000-0000-000039070000}"/>
    <cellStyle name="Comma 10 2 20" xfId="1804" xr:uid="{00000000-0005-0000-0000-00003A070000}"/>
    <cellStyle name="Comma 10 2 3" xfId="1805" xr:uid="{00000000-0005-0000-0000-00003B070000}"/>
    <cellStyle name="Comma 10 2 3 2" xfId="1806" xr:uid="{00000000-0005-0000-0000-00003C070000}"/>
    <cellStyle name="Comma 10 2 3 3" xfId="1807" xr:uid="{00000000-0005-0000-0000-00003D070000}"/>
    <cellStyle name="Comma 10 2 3 4" xfId="1808" xr:uid="{00000000-0005-0000-0000-00003E070000}"/>
    <cellStyle name="Comma 10 2 4" xfId="1809" xr:uid="{00000000-0005-0000-0000-00003F070000}"/>
    <cellStyle name="Comma 10 2 4 2" xfId="1810" xr:uid="{00000000-0005-0000-0000-000040070000}"/>
    <cellStyle name="Comma 10 2 4 3" xfId="1811" xr:uid="{00000000-0005-0000-0000-000041070000}"/>
    <cellStyle name="Comma 10 2 4 4" xfId="1812" xr:uid="{00000000-0005-0000-0000-000042070000}"/>
    <cellStyle name="Comma 10 2 5" xfId="1813" xr:uid="{00000000-0005-0000-0000-000043070000}"/>
    <cellStyle name="Comma 10 2 5 2" xfId="1814" xr:uid="{00000000-0005-0000-0000-000044070000}"/>
    <cellStyle name="Comma 10 2 5 3" xfId="1815" xr:uid="{00000000-0005-0000-0000-000045070000}"/>
    <cellStyle name="Comma 10 2 5 4" xfId="1816" xr:uid="{00000000-0005-0000-0000-000046070000}"/>
    <cellStyle name="Comma 10 2 6" xfId="1817" xr:uid="{00000000-0005-0000-0000-000047070000}"/>
    <cellStyle name="Comma 10 2 6 2" xfId="1818" xr:uid="{00000000-0005-0000-0000-000048070000}"/>
    <cellStyle name="Comma 10 2 6 3" xfId="1819" xr:uid="{00000000-0005-0000-0000-000049070000}"/>
    <cellStyle name="Comma 10 2 6 4" xfId="1820" xr:uid="{00000000-0005-0000-0000-00004A070000}"/>
    <cellStyle name="Comma 10 2 7" xfId="1821" xr:uid="{00000000-0005-0000-0000-00004B070000}"/>
    <cellStyle name="Comma 10 2 7 2" xfId="1822" xr:uid="{00000000-0005-0000-0000-00004C070000}"/>
    <cellStyle name="Comma 10 2 7 3" xfId="1823" xr:uid="{00000000-0005-0000-0000-00004D070000}"/>
    <cellStyle name="Comma 10 2 7 4" xfId="1824" xr:uid="{00000000-0005-0000-0000-00004E070000}"/>
    <cellStyle name="Comma 10 2 8" xfId="1825" xr:uid="{00000000-0005-0000-0000-00004F070000}"/>
    <cellStyle name="Comma 10 2 8 2" xfId="1826" xr:uid="{00000000-0005-0000-0000-000050070000}"/>
    <cellStyle name="Comma 10 2 8 3" xfId="1827" xr:uid="{00000000-0005-0000-0000-000051070000}"/>
    <cellStyle name="Comma 10 2 8 4" xfId="1828" xr:uid="{00000000-0005-0000-0000-000052070000}"/>
    <cellStyle name="Comma 10 2 9" xfId="1829" xr:uid="{00000000-0005-0000-0000-000053070000}"/>
    <cellStyle name="Comma 10 2 9 2" xfId="1830" xr:uid="{00000000-0005-0000-0000-000054070000}"/>
    <cellStyle name="Comma 10 2 9 3" xfId="1831" xr:uid="{00000000-0005-0000-0000-000055070000}"/>
    <cellStyle name="Comma 10 2 9 4" xfId="1832" xr:uid="{00000000-0005-0000-0000-000056070000}"/>
    <cellStyle name="Comma 10 3" xfId="1833" xr:uid="{00000000-0005-0000-0000-000057070000}"/>
    <cellStyle name="Comma 10 3 10" xfId="1834" xr:uid="{00000000-0005-0000-0000-000058070000}"/>
    <cellStyle name="Comma 10 3 10 2" xfId="1835" xr:uid="{00000000-0005-0000-0000-000059070000}"/>
    <cellStyle name="Comma 10 3 10 3" xfId="1836" xr:uid="{00000000-0005-0000-0000-00005A070000}"/>
    <cellStyle name="Comma 10 3 10 4" xfId="1837" xr:uid="{00000000-0005-0000-0000-00005B070000}"/>
    <cellStyle name="Comma 10 3 11" xfId="1838" xr:uid="{00000000-0005-0000-0000-00005C070000}"/>
    <cellStyle name="Comma 10 3 11 2" xfId="1839" xr:uid="{00000000-0005-0000-0000-00005D070000}"/>
    <cellStyle name="Comma 10 3 11 3" xfId="1840" xr:uid="{00000000-0005-0000-0000-00005E070000}"/>
    <cellStyle name="Comma 10 3 11 4" xfId="1841" xr:uid="{00000000-0005-0000-0000-00005F070000}"/>
    <cellStyle name="Comma 10 3 12" xfId="1842" xr:uid="{00000000-0005-0000-0000-000060070000}"/>
    <cellStyle name="Comma 10 3 12 2" xfId="1843" xr:uid="{00000000-0005-0000-0000-000061070000}"/>
    <cellStyle name="Comma 10 3 12 3" xfId="1844" xr:uid="{00000000-0005-0000-0000-000062070000}"/>
    <cellStyle name="Comma 10 3 12 4" xfId="1845" xr:uid="{00000000-0005-0000-0000-000063070000}"/>
    <cellStyle name="Comma 10 3 13" xfId="1846" xr:uid="{00000000-0005-0000-0000-000064070000}"/>
    <cellStyle name="Comma 10 3 13 2" xfId="1847" xr:uid="{00000000-0005-0000-0000-000065070000}"/>
    <cellStyle name="Comma 10 3 13 3" xfId="1848" xr:uid="{00000000-0005-0000-0000-000066070000}"/>
    <cellStyle name="Comma 10 3 13 4" xfId="1849" xr:uid="{00000000-0005-0000-0000-000067070000}"/>
    <cellStyle name="Comma 10 3 14" xfId="1850" xr:uid="{00000000-0005-0000-0000-000068070000}"/>
    <cellStyle name="Comma 10 3 14 2" xfId="1851" xr:uid="{00000000-0005-0000-0000-000069070000}"/>
    <cellStyle name="Comma 10 3 14 3" xfId="1852" xr:uid="{00000000-0005-0000-0000-00006A070000}"/>
    <cellStyle name="Comma 10 3 14 4" xfId="1853" xr:uid="{00000000-0005-0000-0000-00006B070000}"/>
    <cellStyle name="Comma 10 3 15" xfId="1854" xr:uid="{00000000-0005-0000-0000-00006C070000}"/>
    <cellStyle name="Comma 10 3 15 2" xfId="1855" xr:uid="{00000000-0005-0000-0000-00006D070000}"/>
    <cellStyle name="Comma 10 3 15 3" xfId="1856" xr:uid="{00000000-0005-0000-0000-00006E070000}"/>
    <cellStyle name="Comma 10 3 15 4" xfId="1857" xr:uid="{00000000-0005-0000-0000-00006F070000}"/>
    <cellStyle name="Comma 10 3 16" xfId="1858" xr:uid="{00000000-0005-0000-0000-000070070000}"/>
    <cellStyle name="Comma 10 3 16 2" xfId="1859" xr:uid="{00000000-0005-0000-0000-000071070000}"/>
    <cellStyle name="Comma 10 3 16 3" xfId="1860" xr:uid="{00000000-0005-0000-0000-000072070000}"/>
    <cellStyle name="Comma 10 3 16 4" xfId="1861" xr:uid="{00000000-0005-0000-0000-000073070000}"/>
    <cellStyle name="Comma 10 3 17" xfId="1862" xr:uid="{00000000-0005-0000-0000-000074070000}"/>
    <cellStyle name="Comma 10 3 17 2" xfId="1863" xr:uid="{00000000-0005-0000-0000-000075070000}"/>
    <cellStyle name="Comma 10 3 17 3" xfId="1864" xr:uid="{00000000-0005-0000-0000-000076070000}"/>
    <cellStyle name="Comma 10 3 17 4" xfId="1865" xr:uid="{00000000-0005-0000-0000-000077070000}"/>
    <cellStyle name="Comma 10 3 18" xfId="1866" xr:uid="{00000000-0005-0000-0000-000078070000}"/>
    <cellStyle name="Comma 10 3 19" xfId="1867" xr:uid="{00000000-0005-0000-0000-000079070000}"/>
    <cellStyle name="Comma 10 3 2" xfId="1868" xr:uid="{00000000-0005-0000-0000-00007A070000}"/>
    <cellStyle name="Comma 10 3 2 2" xfId="1869" xr:uid="{00000000-0005-0000-0000-00007B070000}"/>
    <cellStyle name="Comma 10 3 2 3" xfId="1870" xr:uid="{00000000-0005-0000-0000-00007C070000}"/>
    <cellStyle name="Comma 10 3 2 4" xfId="1871" xr:uid="{00000000-0005-0000-0000-00007D070000}"/>
    <cellStyle name="Comma 10 3 20" xfId="1872" xr:uid="{00000000-0005-0000-0000-00007E070000}"/>
    <cellStyle name="Comma 10 3 3" xfId="1873" xr:uid="{00000000-0005-0000-0000-00007F070000}"/>
    <cellStyle name="Comma 10 3 3 2" xfId="1874" xr:uid="{00000000-0005-0000-0000-000080070000}"/>
    <cellStyle name="Comma 10 3 3 3" xfId="1875" xr:uid="{00000000-0005-0000-0000-000081070000}"/>
    <cellStyle name="Comma 10 3 3 4" xfId="1876" xr:uid="{00000000-0005-0000-0000-000082070000}"/>
    <cellStyle name="Comma 10 3 4" xfId="1877" xr:uid="{00000000-0005-0000-0000-000083070000}"/>
    <cellStyle name="Comma 10 3 4 2" xfId="1878" xr:uid="{00000000-0005-0000-0000-000084070000}"/>
    <cellStyle name="Comma 10 3 4 3" xfId="1879" xr:uid="{00000000-0005-0000-0000-000085070000}"/>
    <cellStyle name="Comma 10 3 4 4" xfId="1880" xr:uid="{00000000-0005-0000-0000-000086070000}"/>
    <cellStyle name="Comma 10 3 5" xfId="1881" xr:uid="{00000000-0005-0000-0000-000087070000}"/>
    <cellStyle name="Comma 10 3 5 2" xfId="1882" xr:uid="{00000000-0005-0000-0000-000088070000}"/>
    <cellStyle name="Comma 10 3 5 3" xfId="1883" xr:uid="{00000000-0005-0000-0000-000089070000}"/>
    <cellStyle name="Comma 10 3 5 4" xfId="1884" xr:uid="{00000000-0005-0000-0000-00008A070000}"/>
    <cellStyle name="Comma 10 3 6" xfId="1885" xr:uid="{00000000-0005-0000-0000-00008B070000}"/>
    <cellStyle name="Comma 10 3 6 2" xfId="1886" xr:uid="{00000000-0005-0000-0000-00008C070000}"/>
    <cellStyle name="Comma 10 3 6 3" xfId="1887" xr:uid="{00000000-0005-0000-0000-00008D070000}"/>
    <cellStyle name="Comma 10 3 6 4" xfId="1888" xr:uid="{00000000-0005-0000-0000-00008E070000}"/>
    <cellStyle name="Comma 10 3 7" xfId="1889" xr:uid="{00000000-0005-0000-0000-00008F070000}"/>
    <cellStyle name="Comma 10 3 7 2" xfId="1890" xr:uid="{00000000-0005-0000-0000-000090070000}"/>
    <cellStyle name="Comma 10 3 7 3" xfId="1891" xr:uid="{00000000-0005-0000-0000-000091070000}"/>
    <cellStyle name="Comma 10 3 7 4" xfId="1892" xr:uid="{00000000-0005-0000-0000-000092070000}"/>
    <cellStyle name="Comma 10 3 8" xfId="1893" xr:uid="{00000000-0005-0000-0000-000093070000}"/>
    <cellStyle name="Comma 10 3 8 2" xfId="1894" xr:uid="{00000000-0005-0000-0000-000094070000}"/>
    <cellStyle name="Comma 10 3 8 3" xfId="1895" xr:uid="{00000000-0005-0000-0000-000095070000}"/>
    <cellStyle name="Comma 10 3 8 4" xfId="1896" xr:uid="{00000000-0005-0000-0000-000096070000}"/>
    <cellStyle name="Comma 10 3 9" xfId="1897" xr:uid="{00000000-0005-0000-0000-000097070000}"/>
    <cellStyle name="Comma 10 3 9 2" xfId="1898" xr:uid="{00000000-0005-0000-0000-000098070000}"/>
    <cellStyle name="Comma 10 3 9 3" xfId="1899" xr:uid="{00000000-0005-0000-0000-000099070000}"/>
    <cellStyle name="Comma 10 3 9 4" xfId="1900" xr:uid="{00000000-0005-0000-0000-00009A070000}"/>
    <cellStyle name="Comma 10 4" xfId="1901" xr:uid="{00000000-0005-0000-0000-00009B070000}"/>
    <cellStyle name="Comma 10 4 10" xfId="1902" xr:uid="{00000000-0005-0000-0000-00009C070000}"/>
    <cellStyle name="Comma 10 4 10 2" xfId="1903" xr:uid="{00000000-0005-0000-0000-00009D070000}"/>
    <cellStyle name="Comma 10 4 10 3" xfId="1904" xr:uid="{00000000-0005-0000-0000-00009E070000}"/>
    <cellStyle name="Comma 10 4 10 4" xfId="1905" xr:uid="{00000000-0005-0000-0000-00009F070000}"/>
    <cellStyle name="Comma 10 4 11" xfId="1906" xr:uid="{00000000-0005-0000-0000-0000A0070000}"/>
    <cellStyle name="Comma 10 4 11 2" xfId="1907" xr:uid="{00000000-0005-0000-0000-0000A1070000}"/>
    <cellStyle name="Comma 10 4 11 3" xfId="1908" xr:uid="{00000000-0005-0000-0000-0000A2070000}"/>
    <cellStyle name="Comma 10 4 11 4" xfId="1909" xr:uid="{00000000-0005-0000-0000-0000A3070000}"/>
    <cellStyle name="Comma 10 4 12" xfId="1910" xr:uid="{00000000-0005-0000-0000-0000A4070000}"/>
    <cellStyle name="Comma 10 4 12 2" xfId="1911" xr:uid="{00000000-0005-0000-0000-0000A5070000}"/>
    <cellStyle name="Comma 10 4 12 3" xfId="1912" xr:uid="{00000000-0005-0000-0000-0000A6070000}"/>
    <cellStyle name="Comma 10 4 12 4" xfId="1913" xr:uid="{00000000-0005-0000-0000-0000A7070000}"/>
    <cellStyle name="Comma 10 4 13" xfId="1914" xr:uid="{00000000-0005-0000-0000-0000A8070000}"/>
    <cellStyle name="Comma 10 4 13 2" xfId="1915" xr:uid="{00000000-0005-0000-0000-0000A9070000}"/>
    <cellStyle name="Comma 10 4 13 3" xfId="1916" xr:uid="{00000000-0005-0000-0000-0000AA070000}"/>
    <cellStyle name="Comma 10 4 13 4" xfId="1917" xr:uid="{00000000-0005-0000-0000-0000AB070000}"/>
    <cellStyle name="Comma 10 4 14" xfId="1918" xr:uid="{00000000-0005-0000-0000-0000AC070000}"/>
    <cellStyle name="Comma 10 4 14 2" xfId="1919" xr:uid="{00000000-0005-0000-0000-0000AD070000}"/>
    <cellStyle name="Comma 10 4 14 3" xfId="1920" xr:uid="{00000000-0005-0000-0000-0000AE070000}"/>
    <cellStyle name="Comma 10 4 14 4" xfId="1921" xr:uid="{00000000-0005-0000-0000-0000AF070000}"/>
    <cellStyle name="Comma 10 4 15" xfId="1922" xr:uid="{00000000-0005-0000-0000-0000B0070000}"/>
    <cellStyle name="Comma 10 4 15 2" xfId="1923" xr:uid="{00000000-0005-0000-0000-0000B1070000}"/>
    <cellStyle name="Comma 10 4 15 3" xfId="1924" xr:uid="{00000000-0005-0000-0000-0000B2070000}"/>
    <cellStyle name="Comma 10 4 15 4" xfId="1925" xr:uid="{00000000-0005-0000-0000-0000B3070000}"/>
    <cellStyle name="Comma 10 4 16" xfId="1926" xr:uid="{00000000-0005-0000-0000-0000B4070000}"/>
    <cellStyle name="Comma 10 4 16 2" xfId="1927" xr:uid="{00000000-0005-0000-0000-0000B5070000}"/>
    <cellStyle name="Comma 10 4 16 3" xfId="1928" xr:uid="{00000000-0005-0000-0000-0000B6070000}"/>
    <cellStyle name="Comma 10 4 16 4" xfId="1929" xr:uid="{00000000-0005-0000-0000-0000B7070000}"/>
    <cellStyle name="Comma 10 4 17" xfId="1930" xr:uid="{00000000-0005-0000-0000-0000B8070000}"/>
    <cellStyle name="Comma 10 4 17 2" xfId="1931" xr:uid="{00000000-0005-0000-0000-0000B9070000}"/>
    <cellStyle name="Comma 10 4 17 3" xfId="1932" xr:uid="{00000000-0005-0000-0000-0000BA070000}"/>
    <cellStyle name="Comma 10 4 17 4" xfId="1933" xr:uid="{00000000-0005-0000-0000-0000BB070000}"/>
    <cellStyle name="Comma 10 4 18" xfId="1934" xr:uid="{00000000-0005-0000-0000-0000BC070000}"/>
    <cellStyle name="Comma 10 4 19" xfId="1935" xr:uid="{00000000-0005-0000-0000-0000BD070000}"/>
    <cellStyle name="Comma 10 4 2" xfId="1936" xr:uid="{00000000-0005-0000-0000-0000BE070000}"/>
    <cellStyle name="Comma 10 4 2 2" xfId="1937" xr:uid="{00000000-0005-0000-0000-0000BF070000}"/>
    <cellStyle name="Comma 10 4 2 3" xfId="1938" xr:uid="{00000000-0005-0000-0000-0000C0070000}"/>
    <cellStyle name="Comma 10 4 2 4" xfId="1939" xr:uid="{00000000-0005-0000-0000-0000C1070000}"/>
    <cellStyle name="Comma 10 4 20" xfId="1940" xr:uid="{00000000-0005-0000-0000-0000C2070000}"/>
    <cellStyle name="Comma 10 4 3" xfId="1941" xr:uid="{00000000-0005-0000-0000-0000C3070000}"/>
    <cellStyle name="Comma 10 4 3 2" xfId="1942" xr:uid="{00000000-0005-0000-0000-0000C4070000}"/>
    <cellStyle name="Comma 10 4 3 3" xfId="1943" xr:uid="{00000000-0005-0000-0000-0000C5070000}"/>
    <cellStyle name="Comma 10 4 3 4" xfId="1944" xr:uid="{00000000-0005-0000-0000-0000C6070000}"/>
    <cellStyle name="Comma 10 4 4" xfId="1945" xr:uid="{00000000-0005-0000-0000-0000C7070000}"/>
    <cellStyle name="Comma 10 4 4 2" xfId="1946" xr:uid="{00000000-0005-0000-0000-0000C8070000}"/>
    <cellStyle name="Comma 10 4 4 3" xfId="1947" xr:uid="{00000000-0005-0000-0000-0000C9070000}"/>
    <cellStyle name="Comma 10 4 4 4" xfId="1948" xr:uid="{00000000-0005-0000-0000-0000CA070000}"/>
    <cellStyle name="Comma 10 4 5" xfId="1949" xr:uid="{00000000-0005-0000-0000-0000CB070000}"/>
    <cellStyle name="Comma 10 4 5 2" xfId="1950" xr:uid="{00000000-0005-0000-0000-0000CC070000}"/>
    <cellStyle name="Comma 10 4 5 3" xfId="1951" xr:uid="{00000000-0005-0000-0000-0000CD070000}"/>
    <cellStyle name="Comma 10 4 5 4" xfId="1952" xr:uid="{00000000-0005-0000-0000-0000CE070000}"/>
    <cellStyle name="Comma 10 4 6" xfId="1953" xr:uid="{00000000-0005-0000-0000-0000CF070000}"/>
    <cellStyle name="Comma 10 4 6 2" xfId="1954" xr:uid="{00000000-0005-0000-0000-0000D0070000}"/>
    <cellStyle name="Comma 10 4 6 3" xfId="1955" xr:uid="{00000000-0005-0000-0000-0000D1070000}"/>
    <cellStyle name="Comma 10 4 6 4" xfId="1956" xr:uid="{00000000-0005-0000-0000-0000D2070000}"/>
    <cellStyle name="Comma 10 4 7" xfId="1957" xr:uid="{00000000-0005-0000-0000-0000D3070000}"/>
    <cellStyle name="Comma 10 4 7 2" xfId="1958" xr:uid="{00000000-0005-0000-0000-0000D4070000}"/>
    <cellStyle name="Comma 10 4 7 3" xfId="1959" xr:uid="{00000000-0005-0000-0000-0000D5070000}"/>
    <cellStyle name="Comma 10 4 7 4" xfId="1960" xr:uid="{00000000-0005-0000-0000-0000D6070000}"/>
    <cellStyle name="Comma 10 4 8" xfId="1961" xr:uid="{00000000-0005-0000-0000-0000D7070000}"/>
    <cellStyle name="Comma 10 4 8 2" xfId="1962" xr:uid="{00000000-0005-0000-0000-0000D8070000}"/>
    <cellStyle name="Comma 10 4 8 3" xfId="1963" xr:uid="{00000000-0005-0000-0000-0000D9070000}"/>
    <cellStyle name="Comma 10 4 8 4" xfId="1964" xr:uid="{00000000-0005-0000-0000-0000DA070000}"/>
    <cellStyle name="Comma 10 4 9" xfId="1965" xr:uid="{00000000-0005-0000-0000-0000DB070000}"/>
    <cellStyle name="Comma 10 4 9 2" xfId="1966" xr:uid="{00000000-0005-0000-0000-0000DC070000}"/>
    <cellStyle name="Comma 10 4 9 3" xfId="1967" xr:uid="{00000000-0005-0000-0000-0000DD070000}"/>
    <cellStyle name="Comma 10 4 9 4" xfId="1968" xr:uid="{00000000-0005-0000-0000-0000DE070000}"/>
    <cellStyle name="Comma 10 5" xfId="1969" xr:uid="{00000000-0005-0000-0000-0000DF070000}"/>
    <cellStyle name="Comma 10 5 10" xfId="1970" xr:uid="{00000000-0005-0000-0000-0000E0070000}"/>
    <cellStyle name="Comma 10 5 10 2" xfId="1971" xr:uid="{00000000-0005-0000-0000-0000E1070000}"/>
    <cellStyle name="Comma 10 5 10 3" xfId="1972" xr:uid="{00000000-0005-0000-0000-0000E2070000}"/>
    <cellStyle name="Comma 10 5 10 4" xfId="1973" xr:uid="{00000000-0005-0000-0000-0000E3070000}"/>
    <cellStyle name="Comma 10 5 11" xfId="1974" xr:uid="{00000000-0005-0000-0000-0000E4070000}"/>
    <cellStyle name="Comma 10 5 11 2" xfId="1975" xr:uid="{00000000-0005-0000-0000-0000E5070000}"/>
    <cellStyle name="Comma 10 5 11 3" xfId="1976" xr:uid="{00000000-0005-0000-0000-0000E6070000}"/>
    <cellStyle name="Comma 10 5 11 4" xfId="1977" xr:uid="{00000000-0005-0000-0000-0000E7070000}"/>
    <cellStyle name="Comma 10 5 12" xfId="1978" xr:uid="{00000000-0005-0000-0000-0000E8070000}"/>
    <cellStyle name="Comma 10 5 12 2" xfId="1979" xr:uid="{00000000-0005-0000-0000-0000E9070000}"/>
    <cellStyle name="Comma 10 5 12 3" xfId="1980" xr:uid="{00000000-0005-0000-0000-0000EA070000}"/>
    <cellStyle name="Comma 10 5 12 4" xfId="1981" xr:uid="{00000000-0005-0000-0000-0000EB070000}"/>
    <cellStyle name="Comma 10 5 13" xfId="1982" xr:uid="{00000000-0005-0000-0000-0000EC070000}"/>
    <cellStyle name="Comma 10 5 13 2" xfId="1983" xr:uid="{00000000-0005-0000-0000-0000ED070000}"/>
    <cellStyle name="Comma 10 5 13 3" xfId="1984" xr:uid="{00000000-0005-0000-0000-0000EE070000}"/>
    <cellStyle name="Comma 10 5 13 4" xfId="1985" xr:uid="{00000000-0005-0000-0000-0000EF070000}"/>
    <cellStyle name="Comma 10 5 14" xfId="1986" xr:uid="{00000000-0005-0000-0000-0000F0070000}"/>
    <cellStyle name="Comma 10 5 14 2" xfId="1987" xr:uid="{00000000-0005-0000-0000-0000F1070000}"/>
    <cellStyle name="Comma 10 5 14 3" xfId="1988" xr:uid="{00000000-0005-0000-0000-0000F2070000}"/>
    <cellStyle name="Comma 10 5 14 4" xfId="1989" xr:uid="{00000000-0005-0000-0000-0000F3070000}"/>
    <cellStyle name="Comma 10 5 15" xfId="1990" xr:uid="{00000000-0005-0000-0000-0000F4070000}"/>
    <cellStyle name="Comma 10 5 15 2" xfId="1991" xr:uid="{00000000-0005-0000-0000-0000F5070000}"/>
    <cellStyle name="Comma 10 5 15 3" xfId="1992" xr:uid="{00000000-0005-0000-0000-0000F6070000}"/>
    <cellStyle name="Comma 10 5 15 4" xfId="1993" xr:uid="{00000000-0005-0000-0000-0000F7070000}"/>
    <cellStyle name="Comma 10 5 16" xfId="1994" xr:uid="{00000000-0005-0000-0000-0000F8070000}"/>
    <cellStyle name="Comma 10 5 16 2" xfId="1995" xr:uid="{00000000-0005-0000-0000-0000F9070000}"/>
    <cellStyle name="Comma 10 5 16 3" xfId="1996" xr:uid="{00000000-0005-0000-0000-0000FA070000}"/>
    <cellStyle name="Comma 10 5 16 4" xfId="1997" xr:uid="{00000000-0005-0000-0000-0000FB070000}"/>
    <cellStyle name="Comma 10 5 17" xfId="1998" xr:uid="{00000000-0005-0000-0000-0000FC070000}"/>
    <cellStyle name="Comma 10 5 17 2" xfId="1999" xr:uid="{00000000-0005-0000-0000-0000FD070000}"/>
    <cellStyle name="Comma 10 5 17 3" xfId="2000" xr:uid="{00000000-0005-0000-0000-0000FE070000}"/>
    <cellStyle name="Comma 10 5 17 4" xfId="2001" xr:uid="{00000000-0005-0000-0000-0000FF070000}"/>
    <cellStyle name="Comma 10 5 18" xfId="2002" xr:uid="{00000000-0005-0000-0000-000000080000}"/>
    <cellStyle name="Comma 10 5 19" xfId="2003" xr:uid="{00000000-0005-0000-0000-000001080000}"/>
    <cellStyle name="Comma 10 5 2" xfId="2004" xr:uid="{00000000-0005-0000-0000-000002080000}"/>
    <cellStyle name="Comma 10 5 2 2" xfId="2005" xr:uid="{00000000-0005-0000-0000-000003080000}"/>
    <cellStyle name="Comma 10 5 2 3" xfId="2006" xr:uid="{00000000-0005-0000-0000-000004080000}"/>
    <cellStyle name="Comma 10 5 2 4" xfId="2007" xr:uid="{00000000-0005-0000-0000-000005080000}"/>
    <cellStyle name="Comma 10 5 20" xfId="2008" xr:uid="{00000000-0005-0000-0000-000006080000}"/>
    <cellStyle name="Comma 10 5 3" xfId="2009" xr:uid="{00000000-0005-0000-0000-000007080000}"/>
    <cellStyle name="Comma 10 5 3 2" xfId="2010" xr:uid="{00000000-0005-0000-0000-000008080000}"/>
    <cellStyle name="Comma 10 5 3 3" xfId="2011" xr:uid="{00000000-0005-0000-0000-000009080000}"/>
    <cellStyle name="Comma 10 5 3 4" xfId="2012" xr:uid="{00000000-0005-0000-0000-00000A080000}"/>
    <cellStyle name="Comma 10 5 4" xfId="2013" xr:uid="{00000000-0005-0000-0000-00000B080000}"/>
    <cellStyle name="Comma 10 5 4 2" xfId="2014" xr:uid="{00000000-0005-0000-0000-00000C080000}"/>
    <cellStyle name="Comma 10 5 4 3" xfId="2015" xr:uid="{00000000-0005-0000-0000-00000D080000}"/>
    <cellStyle name="Comma 10 5 4 4" xfId="2016" xr:uid="{00000000-0005-0000-0000-00000E080000}"/>
    <cellStyle name="Comma 10 5 5" xfId="2017" xr:uid="{00000000-0005-0000-0000-00000F080000}"/>
    <cellStyle name="Comma 10 5 5 2" xfId="2018" xr:uid="{00000000-0005-0000-0000-000010080000}"/>
    <cellStyle name="Comma 10 5 5 3" xfId="2019" xr:uid="{00000000-0005-0000-0000-000011080000}"/>
    <cellStyle name="Comma 10 5 5 4" xfId="2020" xr:uid="{00000000-0005-0000-0000-000012080000}"/>
    <cellStyle name="Comma 10 5 6" xfId="2021" xr:uid="{00000000-0005-0000-0000-000013080000}"/>
    <cellStyle name="Comma 10 5 6 2" xfId="2022" xr:uid="{00000000-0005-0000-0000-000014080000}"/>
    <cellStyle name="Comma 10 5 6 3" xfId="2023" xr:uid="{00000000-0005-0000-0000-000015080000}"/>
    <cellStyle name="Comma 10 5 6 4" xfId="2024" xr:uid="{00000000-0005-0000-0000-000016080000}"/>
    <cellStyle name="Comma 10 5 7" xfId="2025" xr:uid="{00000000-0005-0000-0000-000017080000}"/>
    <cellStyle name="Comma 10 5 7 2" xfId="2026" xr:uid="{00000000-0005-0000-0000-000018080000}"/>
    <cellStyle name="Comma 10 5 7 3" xfId="2027" xr:uid="{00000000-0005-0000-0000-000019080000}"/>
    <cellStyle name="Comma 10 5 7 4" xfId="2028" xr:uid="{00000000-0005-0000-0000-00001A080000}"/>
    <cellStyle name="Comma 10 5 8" xfId="2029" xr:uid="{00000000-0005-0000-0000-00001B080000}"/>
    <cellStyle name="Comma 10 5 8 2" xfId="2030" xr:uid="{00000000-0005-0000-0000-00001C080000}"/>
    <cellStyle name="Comma 10 5 8 3" xfId="2031" xr:uid="{00000000-0005-0000-0000-00001D080000}"/>
    <cellStyle name="Comma 10 5 8 4" xfId="2032" xr:uid="{00000000-0005-0000-0000-00001E080000}"/>
    <cellStyle name="Comma 10 5 9" xfId="2033" xr:uid="{00000000-0005-0000-0000-00001F080000}"/>
    <cellStyle name="Comma 10 5 9 2" xfId="2034" xr:uid="{00000000-0005-0000-0000-000020080000}"/>
    <cellStyle name="Comma 10 5 9 3" xfId="2035" xr:uid="{00000000-0005-0000-0000-000021080000}"/>
    <cellStyle name="Comma 10 5 9 4" xfId="2036" xr:uid="{00000000-0005-0000-0000-000022080000}"/>
    <cellStyle name="Comma 10 6" xfId="2037" xr:uid="{00000000-0005-0000-0000-000023080000}"/>
    <cellStyle name="Comma 10 6 10" xfId="2038" xr:uid="{00000000-0005-0000-0000-000024080000}"/>
    <cellStyle name="Comma 10 6 10 2" xfId="2039" xr:uid="{00000000-0005-0000-0000-000025080000}"/>
    <cellStyle name="Comma 10 6 10 3" xfId="2040" xr:uid="{00000000-0005-0000-0000-000026080000}"/>
    <cellStyle name="Comma 10 6 10 4" xfId="2041" xr:uid="{00000000-0005-0000-0000-000027080000}"/>
    <cellStyle name="Comma 10 6 11" xfId="2042" xr:uid="{00000000-0005-0000-0000-000028080000}"/>
    <cellStyle name="Comma 10 6 11 2" xfId="2043" xr:uid="{00000000-0005-0000-0000-000029080000}"/>
    <cellStyle name="Comma 10 6 11 3" xfId="2044" xr:uid="{00000000-0005-0000-0000-00002A080000}"/>
    <cellStyle name="Comma 10 6 11 4" xfId="2045" xr:uid="{00000000-0005-0000-0000-00002B080000}"/>
    <cellStyle name="Comma 10 6 12" xfId="2046" xr:uid="{00000000-0005-0000-0000-00002C080000}"/>
    <cellStyle name="Comma 10 6 12 2" xfId="2047" xr:uid="{00000000-0005-0000-0000-00002D080000}"/>
    <cellStyle name="Comma 10 6 12 3" xfId="2048" xr:uid="{00000000-0005-0000-0000-00002E080000}"/>
    <cellStyle name="Comma 10 6 12 4" xfId="2049" xr:uid="{00000000-0005-0000-0000-00002F080000}"/>
    <cellStyle name="Comma 10 6 13" xfId="2050" xr:uid="{00000000-0005-0000-0000-000030080000}"/>
    <cellStyle name="Comma 10 6 13 2" xfId="2051" xr:uid="{00000000-0005-0000-0000-000031080000}"/>
    <cellStyle name="Comma 10 6 13 3" xfId="2052" xr:uid="{00000000-0005-0000-0000-000032080000}"/>
    <cellStyle name="Comma 10 6 13 4" xfId="2053" xr:uid="{00000000-0005-0000-0000-000033080000}"/>
    <cellStyle name="Comma 10 6 14" xfId="2054" xr:uid="{00000000-0005-0000-0000-000034080000}"/>
    <cellStyle name="Comma 10 6 14 2" xfId="2055" xr:uid="{00000000-0005-0000-0000-000035080000}"/>
    <cellStyle name="Comma 10 6 14 3" xfId="2056" xr:uid="{00000000-0005-0000-0000-000036080000}"/>
    <cellStyle name="Comma 10 6 14 4" xfId="2057" xr:uid="{00000000-0005-0000-0000-000037080000}"/>
    <cellStyle name="Comma 10 6 15" xfId="2058" xr:uid="{00000000-0005-0000-0000-000038080000}"/>
    <cellStyle name="Comma 10 6 15 2" xfId="2059" xr:uid="{00000000-0005-0000-0000-000039080000}"/>
    <cellStyle name="Comma 10 6 15 3" xfId="2060" xr:uid="{00000000-0005-0000-0000-00003A080000}"/>
    <cellStyle name="Comma 10 6 15 4" xfId="2061" xr:uid="{00000000-0005-0000-0000-00003B080000}"/>
    <cellStyle name="Comma 10 6 16" xfId="2062" xr:uid="{00000000-0005-0000-0000-00003C080000}"/>
    <cellStyle name="Comma 10 6 16 2" xfId="2063" xr:uid="{00000000-0005-0000-0000-00003D080000}"/>
    <cellStyle name="Comma 10 6 16 3" xfId="2064" xr:uid="{00000000-0005-0000-0000-00003E080000}"/>
    <cellStyle name="Comma 10 6 16 4" xfId="2065" xr:uid="{00000000-0005-0000-0000-00003F080000}"/>
    <cellStyle name="Comma 10 6 17" xfId="2066" xr:uid="{00000000-0005-0000-0000-000040080000}"/>
    <cellStyle name="Comma 10 6 17 2" xfId="2067" xr:uid="{00000000-0005-0000-0000-000041080000}"/>
    <cellStyle name="Comma 10 6 17 3" xfId="2068" xr:uid="{00000000-0005-0000-0000-000042080000}"/>
    <cellStyle name="Comma 10 6 17 4" xfId="2069" xr:uid="{00000000-0005-0000-0000-000043080000}"/>
    <cellStyle name="Comma 10 6 18" xfId="2070" xr:uid="{00000000-0005-0000-0000-000044080000}"/>
    <cellStyle name="Comma 10 6 19" xfId="2071" xr:uid="{00000000-0005-0000-0000-000045080000}"/>
    <cellStyle name="Comma 10 6 2" xfId="2072" xr:uid="{00000000-0005-0000-0000-000046080000}"/>
    <cellStyle name="Comma 10 6 2 2" xfId="2073" xr:uid="{00000000-0005-0000-0000-000047080000}"/>
    <cellStyle name="Comma 10 6 2 3" xfId="2074" xr:uid="{00000000-0005-0000-0000-000048080000}"/>
    <cellStyle name="Comma 10 6 2 4" xfId="2075" xr:uid="{00000000-0005-0000-0000-000049080000}"/>
    <cellStyle name="Comma 10 6 20" xfId="2076" xr:uid="{00000000-0005-0000-0000-00004A080000}"/>
    <cellStyle name="Comma 10 6 3" xfId="2077" xr:uid="{00000000-0005-0000-0000-00004B080000}"/>
    <cellStyle name="Comma 10 6 3 2" xfId="2078" xr:uid="{00000000-0005-0000-0000-00004C080000}"/>
    <cellStyle name="Comma 10 6 3 3" xfId="2079" xr:uid="{00000000-0005-0000-0000-00004D080000}"/>
    <cellStyle name="Comma 10 6 3 4" xfId="2080" xr:uid="{00000000-0005-0000-0000-00004E080000}"/>
    <cellStyle name="Comma 10 6 4" xfId="2081" xr:uid="{00000000-0005-0000-0000-00004F080000}"/>
    <cellStyle name="Comma 10 6 4 2" xfId="2082" xr:uid="{00000000-0005-0000-0000-000050080000}"/>
    <cellStyle name="Comma 10 6 4 3" xfId="2083" xr:uid="{00000000-0005-0000-0000-000051080000}"/>
    <cellStyle name="Comma 10 6 4 4" xfId="2084" xr:uid="{00000000-0005-0000-0000-000052080000}"/>
    <cellStyle name="Comma 10 6 5" xfId="2085" xr:uid="{00000000-0005-0000-0000-000053080000}"/>
    <cellStyle name="Comma 10 6 5 2" xfId="2086" xr:uid="{00000000-0005-0000-0000-000054080000}"/>
    <cellStyle name="Comma 10 6 5 3" xfId="2087" xr:uid="{00000000-0005-0000-0000-000055080000}"/>
    <cellStyle name="Comma 10 6 5 4" xfId="2088" xr:uid="{00000000-0005-0000-0000-000056080000}"/>
    <cellStyle name="Comma 10 6 6" xfId="2089" xr:uid="{00000000-0005-0000-0000-000057080000}"/>
    <cellStyle name="Comma 10 6 6 2" xfId="2090" xr:uid="{00000000-0005-0000-0000-000058080000}"/>
    <cellStyle name="Comma 10 6 6 3" xfId="2091" xr:uid="{00000000-0005-0000-0000-000059080000}"/>
    <cellStyle name="Comma 10 6 6 4" xfId="2092" xr:uid="{00000000-0005-0000-0000-00005A080000}"/>
    <cellStyle name="Comma 10 6 7" xfId="2093" xr:uid="{00000000-0005-0000-0000-00005B080000}"/>
    <cellStyle name="Comma 10 6 7 2" xfId="2094" xr:uid="{00000000-0005-0000-0000-00005C080000}"/>
    <cellStyle name="Comma 10 6 7 3" xfId="2095" xr:uid="{00000000-0005-0000-0000-00005D080000}"/>
    <cellStyle name="Comma 10 6 7 4" xfId="2096" xr:uid="{00000000-0005-0000-0000-00005E080000}"/>
    <cellStyle name="Comma 10 6 8" xfId="2097" xr:uid="{00000000-0005-0000-0000-00005F080000}"/>
    <cellStyle name="Comma 10 6 8 2" xfId="2098" xr:uid="{00000000-0005-0000-0000-000060080000}"/>
    <cellStyle name="Comma 10 6 8 3" xfId="2099" xr:uid="{00000000-0005-0000-0000-000061080000}"/>
    <cellStyle name="Comma 10 6 8 4" xfId="2100" xr:uid="{00000000-0005-0000-0000-000062080000}"/>
    <cellStyle name="Comma 10 6 9" xfId="2101" xr:uid="{00000000-0005-0000-0000-000063080000}"/>
    <cellStyle name="Comma 10 6 9 2" xfId="2102" xr:uid="{00000000-0005-0000-0000-000064080000}"/>
    <cellStyle name="Comma 10 6 9 3" xfId="2103" xr:uid="{00000000-0005-0000-0000-000065080000}"/>
    <cellStyle name="Comma 10 6 9 4" xfId="2104" xr:uid="{00000000-0005-0000-0000-000066080000}"/>
    <cellStyle name="Comma 10 7" xfId="2105" xr:uid="{00000000-0005-0000-0000-000067080000}"/>
    <cellStyle name="Comma 10 7 10" xfId="2106" xr:uid="{00000000-0005-0000-0000-000068080000}"/>
    <cellStyle name="Comma 10 7 10 2" xfId="2107" xr:uid="{00000000-0005-0000-0000-000069080000}"/>
    <cellStyle name="Comma 10 7 10 3" xfId="2108" xr:uid="{00000000-0005-0000-0000-00006A080000}"/>
    <cellStyle name="Comma 10 7 10 4" xfId="2109" xr:uid="{00000000-0005-0000-0000-00006B080000}"/>
    <cellStyle name="Comma 10 7 11" xfId="2110" xr:uid="{00000000-0005-0000-0000-00006C080000}"/>
    <cellStyle name="Comma 10 7 11 2" xfId="2111" xr:uid="{00000000-0005-0000-0000-00006D080000}"/>
    <cellStyle name="Comma 10 7 11 3" xfId="2112" xr:uid="{00000000-0005-0000-0000-00006E080000}"/>
    <cellStyle name="Comma 10 7 11 4" xfId="2113" xr:uid="{00000000-0005-0000-0000-00006F080000}"/>
    <cellStyle name="Comma 10 7 12" xfId="2114" xr:uid="{00000000-0005-0000-0000-000070080000}"/>
    <cellStyle name="Comma 10 7 12 2" xfId="2115" xr:uid="{00000000-0005-0000-0000-000071080000}"/>
    <cellStyle name="Comma 10 7 12 3" xfId="2116" xr:uid="{00000000-0005-0000-0000-000072080000}"/>
    <cellStyle name="Comma 10 7 12 4" xfId="2117" xr:uid="{00000000-0005-0000-0000-000073080000}"/>
    <cellStyle name="Comma 10 7 13" xfId="2118" xr:uid="{00000000-0005-0000-0000-000074080000}"/>
    <cellStyle name="Comma 10 7 13 2" xfId="2119" xr:uid="{00000000-0005-0000-0000-000075080000}"/>
    <cellStyle name="Comma 10 7 13 3" xfId="2120" xr:uid="{00000000-0005-0000-0000-000076080000}"/>
    <cellStyle name="Comma 10 7 13 4" xfId="2121" xr:uid="{00000000-0005-0000-0000-000077080000}"/>
    <cellStyle name="Comma 10 7 14" xfId="2122" xr:uid="{00000000-0005-0000-0000-000078080000}"/>
    <cellStyle name="Comma 10 7 14 2" xfId="2123" xr:uid="{00000000-0005-0000-0000-000079080000}"/>
    <cellStyle name="Comma 10 7 14 3" xfId="2124" xr:uid="{00000000-0005-0000-0000-00007A080000}"/>
    <cellStyle name="Comma 10 7 14 4" xfId="2125" xr:uid="{00000000-0005-0000-0000-00007B080000}"/>
    <cellStyle name="Comma 10 7 15" xfId="2126" xr:uid="{00000000-0005-0000-0000-00007C080000}"/>
    <cellStyle name="Comma 10 7 15 2" xfId="2127" xr:uid="{00000000-0005-0000-0000-00007D080000}"/>
    <cellStyle name="Comma 10 7 15 3" xfId="2128" xr:uid="{00000000-0005-0000-0000-00007E080000}"/>
    <cellStyle name="Comma 10 7 15 4" xfId="2129" xr:uid="{00000000-0005-0000-0000-00007F080000}"/>
    <cellStyle name="Comma 10 7 16" xfId="2130" xr:uid="{00000000-0005-0000-0000-000080080000}"/>
    <cellStyle name="Comma 10 7 16 2" xfId="2131" xr:uid="{00000000-0005-0000-0000-000081080000}"/>
    <cellStyle name="Comma 10 7 16 3" xfId="2132" xr:uid="{00000000-0005-0000-0000-000082080000}"/>
    <cellStyle name="Comma 10 7 16 4" xfId="2133" xr:uid="{00000000-0005-0000-0000-000083080000}"/>
    <cellStyle name="Comma 10 7 17" xfId="2134" xr:uid="{00000000-0005-0000-0000-000084080000}"/>
    <cellStyle name="Comma 10 7 17 2" xfId="2135" xr:uid="{00000000-0005-0000-0000-000085080000}"/>
    <cellStyle name="Comma 10 7 17 3" xfId="2136" xr:uid="{00000000-0005-0000-0000-000086080000}"/>
    <cellStyle name="Comma 10 7 17 4" xfId="2137" xr:uid="{00000000-0005-0000-0000-000087080000}"/>
    <cellStyle name="Comma 10 7 18" xfId="2138" xr:uid="{00000000-0005-0000-0000-000088080000}"/>
    <cellStyle name="Comma 10 7 19" xfId="2139" xr:uid="{00000000-0005-0000-0000-000089080000}"/>
    <cellStyle name="Comma 10 7 2" xfId="2140" xr:uid="{00000000-0005-0000-0000-00008A080000}"/>
    <cellStyle name="Comma 10 7 2 2" xfId="2141" xr:uid="{00000000-0005-0000-0000-00008B080000}"/>
    <cellStyle name="Comma 10 7 2 3" xfId="2142" xr:uid="{00000000-0005-0000-0000-00008C080000}"/>
    <cellStyle name="Comma 10 7 2 4" xfId="2143" xr:uid="{00000000-0005-0000-0000-00008D080000}"/>
    <cellStyle name="Comma 10 7 20" xfId="2144" xr:uid="{00000000-0005-0000-0000-00008E080000}"/>
    <cellStyle name="Comma 10 7 3" xfId="2145" xr:uid="{00000000-0005-0000-0000-00008F080000}"/>
    <cellStyle name="Comma 10 7 3 2" xfId="2146" xr:uid="{00000000-0005-0000-0000-000090080000}"/>
    <cellStyle name="Comma 10 7 3 3" xfId="2147" xr:uid="{00000000-0005-0000-0000-000091080000}"/>
    <cellStyle name="Comma 10 7 3 4" xfId="2148" xr:uid="{00000000-0005-0000-0000-000092080000}"/>
    <cellStyle name="Comma 10 7 4" xfId="2149" xr:uid="{00000000-0005-0000-0000-000093080000}"/>
    <cellStyle name="Comma 10 7 4 2" xfId="2150" xr:uid="{00000000-0005-0000-0000-000094080000}"/>
    <cellStyle name="Comma 10 7 4 3" xfId="2151" xr:uid="{00000000-0005-0000-0000-000095080000}"/>
    <cellStyle name="Comma 10 7 4 4" xfId="2152" xr:uid="{00000000-0005-0000-0000-000096080000}"/>
    <cellStyle name="Comma 10 7 5" xfId="2153" xr:uid="{00000000-0005-0000-0000-000097080000}"/>
    <cellStyle name="Comma 10 7 5 2" xfId="2154" xr:uid="{00000000-0005-0000-0000-000098080000}"/>
    <cellStyle name="Comma 10 7 5 3" xfId="2155" xr:uid="{00000000-0005-0000-0000-000099080000}"/>
    <cellStyle name="Comma 10 7 5 4" xfId="2156" xr:uid="{00000000-0005-0000-0000-00009A080000}"/>
    <cellStyle name="Comma 10 7 6" xfId="2157" xr:uid="{00000000-0005-0000-0000-00009B080000}"/>
    <cellStyle name="Comma 10 7 6 2" xfId="2158" xr:uid="{00000000-0005-0000-0000-00009C080000}"/>
    <cellStyle name="Comma 10 7 6 3" xfId="2159" xr:uid="{00000000-0005-0000-0000-00009D080000}"/>
    <cellStyle name="Comma 10 7 6 4" xfId="2160" xr:uid="{00000000-0005-0000-0000-00009E080000}"/>
    <cellStyle name="Comma 10 7 7" xfId="2161" xr:uid="{00000000-0005-0000-0000-00009F080000}"/>
    <cellStyle name="Comma 10 7 7 2" xfId="2162" xr:uid="{00000000-0005-0000-0000-0000A0080000}"/>
    <cellStyle name="Comma 10 7 7 3" xfId="2163" xr:uid="{00000000-0005-0000-0000-0000A1080000}"/>
    <cellStyle name="Comma 10 7 7 4" xfId="2164" xr:uid="{00000000-0005-0000-0000-0000A2080000}"/>
    <cellStyle name="Comma 10 7 8" xfId="2165" xr:uid="{00000000-0005-0000-0000-0000A3080000}"/>
    <cellStyle name="Comma 10 7 8 2" xfId="2166" xr:uid="{00000000-0005-0000-0000-0000A4080000}"/>
    <cellStyle name="Comma 10 7 8 3" xfId="2167" xr:uid="{00000000-0005-0000-0000-0000A5080000}"/>
    <cellStyle name="Comma 10 7 8 4" xfId="2168" xr:uid="{00000000-0005-0000-0000-0000A6080000}"/>
    <cellStyle name="Comma 10 7 9" xfId="2169" xr:uid="{00000000-0005-0000-0000-0000A7080000}"/>
    <cellStyle name="Comma 10 7 9 2" xfId="2170" xr:uid="{00000000-0005-0000-0000-0000A8080000}"/>
    <cellStyle name="Comma 10 7 9 3" xfId="2171" xr:uid="{00000000-0005-0000-0000-0000A9080000}"/>
    <cellStyle name="Comma 10 7 9 4" xfId="2172" xr:uid="{00000000-0005-0000-0000-0000AA080000}"/>
    <cellStyle name="Comma 10 8" xfId="2173" xr:uid="{00000000-0005-0000-0000-0000AB080000}"/>
    <cellStyle name="Comma 10 8 10" xfId="2174" xr:uid="{00000000-0005-0000-0000-0000AC080000}"/>
    <cellStyle name="Comma 10 8 10 2" xfId="2175" xr:uid="{00000000-0005-0000-0000-0000AD080000}"/>
    <cellStyle name="Comma 10 8 10 3" xfId="2176" xr:uid="{00000000-0005-0000-0000-0000AE080000}"/>
    <cellStyle name="Comma 10 8 10 4" xfId="2177" xr:uid="{00000000-0005-0000-0000-0000AF080000}"/>
    <cellStyle name="Comma 10 8 11" xfId="2178" xr:uid="{00000000-0005-0000-0000-0000B0080000}"/>
    <cellStyle name="Comma 10 8 11 2" xfId="2179" xr:uid="{00000000-0005-0000-0000-0000B1080000}"/>
    <cellStyle name="Comma 10 8 11 3" xfId="2180" xr:uid="{00000000-0005-0000-0000-0000B2080000}"/>
    <cellStyle name="Comma 10 8 11 4" xfId="2181" xr:uid="{00000000-0005-0000-0000-0000B3080000}"/>
    <cellStyle name="Comma 10 8 12" xfId="2182" xr:uid="{00000000-0005-0000-0000-0000B4080000}"/>
    <cellStyle name="Comma 10 8 12 2" xfId="2183" xr:uid="{00000000-0005-0000-0000-0000B5080000}"/>
    <cellStyle name="Comma 10 8 12 3" xfId="2184" xr:uid="{00000000-0005-0000-0000-0000B6080000}"/>
    <cellStyle name="Comma 10 8 12 4" xfId="2185" xr:uid="{00000000-0005-0000-0000-0000B7080000}"/>
    <cellStyle name="Comma 10 8 13" xfId="2186" xr:uid="{00000000-0005-0000-0000-0000B8080000}"/>
    <cellStyle name="Comma 10 8 13 2" xfId="2187" xr:uid="{00000000-0005-0000-0000-0000B9080000}"/>
    <cellStyle name="Comma 10 8 13 3" xfId="2188" xr:uid="{00000000-0005-0000-0000-0000BA080000}"/>
    <cellStyle name="Comma 10 8 13 4" xfId="2189" xr:uid="{00000000-0005-0000-0000-0000BB080000}"/>
    <cellStyle name="Comma 10 8 14" xfId="2190" xr:uid="{00000000-0005-0000-0000-0000BC080000}"/>
    <cellStyle name="Comma 10 8 14 2" xfId="2191" xr:uid="{00000000-0005-0000-0000-0000BD080000}"/>
    <cellStyle name="Comma 10 8 14 3" xfId="2192" xr:uid="{00000000-0005-0000-0000-0000BE080000}"/>
    <cellStyle name="Comma 10 8 14 4" xfId="2193" xr:uid="{00000000-0005-0000-0000-0000BF080000}"/>
    <cellStyle name="Comma 10 8 15" xfId="2194" xr:uid="{00000000-0005-0000-0000-0000C0080000}"/>
    <cellStyle name="Comma 10 8 15 2" xfId="2195" xr:uid="{00000000-0005-0000-0000-0000C1080000}"/>
    <cellStyle name="Comma 10 8 15 3" xfId="2196" xr:uid="{00000000-0005-0000-0000-0000C2080000}"/>
    <cellStyle name="Comma 10 8 15 4" xfId="2197" xr:uid="{00000000-0005-0000-0000-0000C3080000}"/>
    <cellStyle name="Comma 10 8 16" xfId="2198" xr:uid="{00000000-0005-0000-0000-0000C4080000}"/>
    <cellStyle name="Comma 10 8 16 2" xfId="2199" xr:uid="{00000000-0005-0000-0000-0000C5080000}"/>
    <cellStyle name="Comma 10 8 16 3" xfId="2200" xr:uid="{00000000-0005-0000-0000-0000C6080000}"/>
    <cellStyle name="Comma 10 8 16 4" xfId="2201" xr:uid="{00000000-0005-0000-0000-0000C7080000}"/>
    <cellStyle name="Comma 10 8 17" xfId="2202" xr:uid="{00000000-0005-0000-0000-0000C8080000}"/>
    <cellStyle name="Comma 10 8 17 2" xfId="2203" xr:uid="{00000000-0005-0000-0000-0000C9080000}"/>
    <cellStyle name="Comma 10 8 17 3" xfId="2204" xr:uid="{00000000-0005-0000-0000-0000CA080000}"/>
    <cellStyle name="Comma 10 8 17 4" xfId="2205" xr:uid="{00000000-0005-0000-0000-0000CB080000}"/>
    <cellStyle name="Comma 10 8 18" xfId="2206" xr:uid="{00000000-0005-0000-0000-0000CC080000}"/>
    <cellStyle name="Comma 10 8 19" xfId="2207" xr:uid="{00000000-0005-0000-0000-0000CD080000}"/>
    <cellStyle name="Comma 10 8 2" xfId="2208" xr:uid="{00000000-0005-0000-0000-0000CE080000}"/>
    <cellStyle name="Comma 10 8 2 2" xfId="2209" xr:uid="{00000000-0005-0000-0000-0000CF080000}"/>
    <cellStyle name="Comma 10 8 2 3" xfId="2210" xr:uid="{00000000-0005-0000-0000-0000D0080000}"/>
    <cellStyle name="Comma 10 8 2 4" xfId="2211" xr:uid="{00000000-0005-0000-0000-0000D1080000}"/>
    <cellStyle name="Comma 10 8 20" xfId="2212" xr:uid="{00000000-0005-0000-0000-0000D2080000}"/>
    <cellStyle name="Comma 10 8 3" xfId="2213" xr:uid="{00000000-0005-0000-0000-0000D3080000}"/>
    <cellStyle name="Comma 10 8 3 2" xfId="2214" xr:uid="{00000000-0005-0000-0000-0000D4080000}"/>
    <cellStyle name="Comma 10 8 3 3" xfId="2215" xr:uid="{00000000-0005-0000-0000-0000D5080000}"/>
    <cellStyle name="Comma 10 8 3 4" xfId="2216" xr:uid="{00000000-0005-0000-0000-0000D6080000}"/>
    <cellStyle name="Comma 10 8 4" xfId="2217" xr:uid="{00000000-0005-0000-0000-0000D7080000}"/>
    <cellStyle name="Comma 10 8 4 2" xfId="2218" xr:uid="{00000000-0005-0000-0000-0000D8080000}"/>
    <cellStyle name="Comma 10 8 4 3" xfId="2219" xr:uid="{00000000-0005-0000-0000-0000D9080000}"/>
    <cellStyle name="Comma 10 8 4 4" xfId="2220" xr:uid="{00000000-0005-0000-0000-0000DA080000}"/>
    <cellStyle name="Comma 10 8 5" xfId="2221" xr:uid="{00000000-0005-0000-0000-0000DB080000}"/>
    <cellStyle name="Comma 10 8 5 2" xfId="2222" xr:uid="{00000000-0005-0000-0000-0000DC080000}"/>
    <cellStyle name="Comma 10 8 5 3" xfId="2223" xr:uid="{00000000-0005-0000-0000-0000DD080000}"/>
    <cellStyle name="Comma 10 8 5 4" xfId="2224" xr:uid="{00000000-0005-0000-0000-0000DE080000}"/>
    <cellStyle name="Comma 10 8 6" xfId="2225" xr:uid="{00000000-0005-0000-0000-0000DF080000}"/>
    <cellStyle name="Comma 10 8 6 2" xfId="2226" xr:uid="{00000000-0005-0000-0000-0000E0080000}"/>
    <cellStyle name="Comma 10 8 6 3" xfId="2227" xr:uid="{00000000-0005-0000-0000-0000E1080000}"/>
    <cellStyle name="Comma 10 8 6 4" xfId="2228" xr:uid="{00000000-0005-0000-0000-0000E2080000}"/>
    <cellStyle name="Comma 10 8 7" xfId="2229" xr:uid="{00000000-0005-0000-0000-0000E3080000}"/>
    <cellStyle name="Comma 10 8 7 2" xfId="2230" xr:uid="{00000000-0005-0000-0000-0000E4080000}"/>
    <cellStyle name="Comma 10 8 7 3" xfId="2231" xr:uid="{00000000-0005-0000-0000-0000E5080000}"/>
    <cellStyle name="Comma 10 8 7 4" xfId="2232" xr:uid="{00000000-0005-0000-0000-0000E6080000}"/>
    <cellStyle name="Comma 10 8 8" xfId="2233" xr:uid="{00000000-0005-0000-0000-0000E7080000}"/>
    <cellStyle name="Comma 10 8 8 2" xfId="2234" xr:uid="{00000000-0005-0000-0000-0000E8080000}"/>
    <cellStyle name="Comma 10 8 8 3" xfId="2235" xr:uid="{00000000-0005-0000-0000-0000E9080000}"/>
    <cellStyle name="Comma 10 8 8 4" xfId="2236" xr:uid="{00000000-0005-0000-0000-0000EA080000}"/>
    <cellStyle name="Comma 10 8 9" xfId="2237" xr:uid="{00000000-0005-0000-0000-0000EB080000}"/>
    <cellStyle name="Comma 10 8 9 2" xfId="2238" xr:uid="{00000000-0005-0000-0000-0000EC080000}"/>
    <cellStyle name="Comma 10 8 9 3" xfId="2239" xr:uid="{00000000-0005-0000-0000-0000ED080000}"/>
    <cellStyle name="Comma 10 8 9 4" xfId="2240" xr:uid="{00000000-0005-0000-0000-0000EE080000}"/>
    <cellStyle name="Comma 10 9" xfId="2241" xr:uid="{00000000-0005-0000-0000-0000EF080000}"/>
    <cellStyle name="Comma 11" xfId="2242" xr:uid="{00000000-0005-0000-0000-0000F0080000}"/>
    <cellStyle name="Comma 11 2" xfId="2243" xr:uid="{00000000-0005-0000-0000-0000F1080000}"/>
    <cellStyle name="Comma 11 2 2" xfId="2244" xr:uid="{00000000-0005-0000-0000-0000F2080000}"/>
    <cellStyle name="Comma 11 3" xfId="2245" xr:uid="{00000000-0005-0000-0000-0000F3080000}"/>
    <cellStyle name="Comma 12" xfId="2246" xr:uid="{00000000-0005-0000-0000-0000F4080000}"/>
    <cellStyle name="Comma 12 2" xfId="2247" xr:uid="{00000000-0005-0000-0000-0000F5080000}"/>
    <cellStyle name="Comma 12 2 2" xfId="2248" xr:uid="{00000000-0005-0000-0000-0000F6080000}"/>
    <cellStyle name="Comma 12 3" xfId="2249" xr:uid="{00000000-0005-0000-0000-0000F7080000}"/>
    <cellStyle name="Comma 13" xfId="2250" xr:uid="{00000000-0005-0000-0000-0000F8080000}"/>
    <cellStyle name="Comma 13 2" xfId="2251" xr:uid="{00000000-0005-0000-0000-0000F9080000}"/>
    <cellStyle name="Comma 13 2 2" xfId="2252" xr:uid="{00000000-0005-0000-0000-0000FA080000}"/>
    <cellStyle name="Comma 13 3" xfId="2253" xr:uid="{00000000-0005-0000-0000-0000FB080000}"/>
    <cellStyle name="Comma 14" xfId="2254" xr:uid="{00000000-0005-0000-0000-0000FC080000}"/>
    <cellStyle name="Comma 14 2" xfId="2255" xr:uid="{00000000-0005-0000-0000-0000FD080000}"/>
    <cellStyle name="Comma 14 2 2" xfId="2256" xr:uid="{00000000-0005-0000-0000-0000FE080000}"/>
    <cellStyle name="Comma 14 3" xfId="2257" xr:uid="{00000000-0005-0000-0000-0000FF080000}"/>
    <cellStyle name="Comma 14 4" xfId="2258" xr:uid="{00000000-0005-0000-0000-000000090000}"/>
    <cellStyle name="Comma 15" xfId="2259" xr:uid="{00000000-0005-0000-0000-000001090000}"/>
    <cellStyle name="Comma 15 2" xfId="2260" xr:uid="{00000000-0005-0000-0000-000002090000}"/>
    <cellStyle name="Comma 15 2 2" xfId="2261" xr:uid="{00000000-0005-0000-0000-000003090000}"/>
    <cellStyle name="Comma 15 3" xfId="2262" xr:uid="{00000000-0005-0000-0000-000004090000}"/>
    <cellStyle name="Comma 16" xfId="2263" xr:uid="{00000000-0005-0000-0000-000005090000}"/>
    <cellStyle name="Comma 16 2" xfId="2264" xr:uid="{00000000-0005-0000-0000-000006090000}"/>
    <cellStyle name="Comma 16 2 2" xfId="2265" xr:uid="{00000000-0005-0000-0000-000007090000}"/>
    <cellStyle name="Comma 16 3" xfId="2266" xr:uid="{00000000-0005-0000-0000-000008090000}"/>
    <cellStyle name="Comma 17" xfId="2267" xr:uid="{00000000-0005-0000-0000-000009090000}"/>
    <cellStyle name="Comma 17 2" xfId="2268" xr:uid="{00000000-0005-0000-0000-00000A090000}"/>
    <cellStyle name="Comma 17 2 2" xfId="2269" xr:uid="{00000000-0005-0000-0000-00000B090000}"/>
    <cellStyle name="Comma 17 3" xfId="2270" xr:uid="{00000000-0005-0000-0000-00000C090000}"/>
    <cellStyle name="Comma 18" xfId="2271" xr:uid="{00000000-0005-0000-0000-00000D090000}"/>
    <cellStyle name="Comma 18 2" xfId="2272" xr:uid="{00000000-0005-0000-0000-00000E090000}"/>
    <cellStyle name="Comma 18 2 2" xfId="2273" xr:uid="{00000000-0005-0000-0000-00000F090000}"/>
    <cellStyle name="Comma 18 3" xfId="2274" xr:uid="{00000000-0005-0000-0000-000010090000}"/>
    <cellStyle name="Comma 19" xfId="2275" xr:uid="{00000000-0005-0000-0000-000011090000}"/>
    <cellStyle name="Comma 19 2" xfId="2276" xr:uid="{00000000-0005-0000-0000-000012090000}"/>
    <cellStyle name="Comma 19 2 2" xfId="2277" xr:uid="{00000000-0005-0000-0000-000013090000}"/>
    <cellStyle name="Comma 19 3" xfId="2278" xr:uid="{00000000-0005-0000-0000-000014090000}"/>
    <cellStyle name="Comma 2" xfId="2279" xr:uid="{00000000-0005-0000-0000-000015090000}"/>
    <cellStyle name="Comma 2 10" xfId="2280" xr:uid="{00000000-0005-0000-0000-000016090000}"/>
    <cellStyle name="Comma 2 10 2" xfId="2281" xr:uid="{00000000-0005-0000-0000-000017090000}"/>
    <cellStyle name="Comma 2 10 3" xfId="2282" xr:uid="{00000000-0005-0000-0000-000018090000}"/>
    <cellStyle name="Comma 2 10 3 2" xfId="2283" xr:uid="{00000000-0005-0000-0000-000019090000}"/>
    <cellStyle name="Comma 2 11" xfId="2284" xr:uid="{00000000-0005-0000-0000-00001A090000}"/>
    <cellStyle name="Comma 2 11 2" xfId="2285" xr:uid="{00000000-0005-0000-0000-00001B090000}"/>
    <cellStyle name="Comma 2 11 3" xfId="2286" xr:uid="{00000000-0005-0000-0000-00001C090000}"/>
    <cellStyle name="Comma 2 11 3 2" xfId="2287" xr:uid="{00000000-0005-0000-0000-00001D090000}"/>
    <cellStyle name="Comma 2 12" xfId="2288" xr:uid="{00000000-0005-0000-0000-00001E090000}"/>
    <cellStyle name="Comma 2 12 2" xfId="2289" xr:uid="{00000000-0005-0000-0000-00001F090000}"/>
    <cellStyle name="Comma 2 12 3" xfId="2290" xr:uid="{00000000-0005-0000-0000-000020090000}"/>
    <cellStyle name="Comma 2 12 3 2" xfId="2291" xr:uid="{00000000-0005-0000-0000-000021090000}"/>
    <cellStyle name="Comma 2 13" xfId="2292" xr:uid="{00000000-0005-0000-0000-000022090000}"/>
    <cellStyle name="Comma 2 13 2" xfId="2293" xr:uid="{00000000-0005-0000-0000-000023090000}"/>
    <cellStyle name="Comma 2 13 3" xfId="2294" xr:uid="{00000000-0005-0000-0000-000024090000}"/>
    <cellStyle name="Comma 2 13 3 2" xfId="2295" xr:uid="{00000000-0005-0000-0000-000025090000}"/>
    <cellStyle name="Comma 2 14" xfId="2296" xr:uid="{00000000-0005-0000-0000-000026090000}"/>
    <cellStyle name="Comma 2 15" xfId="2297" xr:uid="{00000000-0005-0000-0000-000027090000}"/>
    <cellStyle name="Comma 2 16" xfId="2298" xr:uid="{00000000-0005-0000-0000-000028090000}"/>
    <cellStyle name="Comma 2 17" xfId="2299" xr:uid="{00000000-0005-0000-0000-000029090000}"/>
    <cellStyle name="Comma 2 17 2" xfId="2300" xr:uid="{00000000-0005-0000-0000-00002A090000}"/>
    <cellStyle name="Comma 2 17 2 2" xfId="2301" xr:uid="{00000000-0005-0000-0000-00002B090000}"/>
    <cellStyle name="Comma 2 17 3" xfId="2302" xr:uid="{00000000-0005-0000-0000-00002C090000}"/>
    <cellStyle name="Comma 2 18" xfId="2303" xr:uid="{00000000-0005-0000-0000-00002D090000}"/>
    <cellStyle name="Comma 2 18 2" xfId="2304" xr:uid="{00000000-0005-0000-0000-00002E090000}"/>
    <cellStyle name="Comma 2 18 2 2" xfId="2305" xr:uid="{00000000-0005-0000-0000-00002F090000}"/>
    <cellStyle name="Comma 2 18 3" xfId="2306" xr:uid="{00000000-0005-0000-0000-000030090000}"/>
    <cellStyle name="Comma 2 19" xfId="2307" xr:uid="{00000000-0005-0000-0000-000031090000}"/>
    <cellStyle name="Comma 2 19 2" xfId="2308" xr:uid="{00000000-0005-0000-0000-000032090000}"/>
    <cellStyle name="Comma 2 19 2 2" xfId="2309" xr:uid="{00000000-0005-0000-0000-000033090000}"/>
    <cellStyle name="Comma 2 19 2 2 2" xfId="2310" xr:uid="{00000000-0005-0000-0000-000034090000}"/>
    <cellStyle name="Comma 2 19 2 3" xfId="2311" xr:uid="{00000000-0005-0000-0000-000035090000}"/>
    <cellStyle name="Comma 2 19 3" xfId="2312" xr:uid="{00000000-0005-0000-0000-000036090000}"/>
    <cellStyle name="Comma 2 19 3 2" xfId="2313" xr:uid="{00000000-0005-0000-0000-000037090000}"/>
    <cellStyle name="Comma 2 19 4" xfId="2314" xr:uid="{00000000-0005-0000-0000-000038090000}"/>
    <cellStyle name="Comma 2 2" xfId="2315" xr:uid="{00000000-0005-0000-0000-000039090000}"/>
    <cellStyle name="Comma 2 2 2" xfId="2316" xr:uid="{00000000-0005-0000-0000-00003A090000}"/>
    <cellStyle name="Comma 2 2 2 2" xfId="2317" xr:uid="{00000000-0005-0000-0000-00003B090000}"/>
    <cellStyle name="Comma 2 2 2 2 2" xfId="2318" xr:uid="{00000000-0005-0000-0000-00003C090000}"/>
    <cellStyle name="Comma 2 2 2 3" xfId="2319" xr:uid="{00000000-0005-0000-0000-00003D090000}"/>
    <cellStyle name="Comma 2 2 2 3 2" xfId="2320" xr:uid="{00000000-0005-0000-0000-00003E090000}"/>
    <cellStyle name="Comma 2 2 2 4" xfId="2321" xr:uid="{00000000-0005-0000-0000-00003F090000}"/>
    <cellStyle name="Comma 2 2 2 4 2" xfId="2322" xr:uid="{00000000-0005-0000-0000-000040090000}"/>
    <cellStyle name="Comma 2 2 2 4 2 2" xfId="2323" xr:uid="{00000000-0005-0000-0000-000041090000}"/>
    <cellStyle name="Comma 2 2 2 4 3" xfId="2324" xr:uid="{00000000-0005-0000-0000-000042090000}"/>
    <cellStyle name="Comma 2 2 2 4 3 2" xfId="2325" xr:uid="{00000000-0005-0000-0000-000043090000}"/>
    <cellStyle name="Comma 2 2 2 4 4" xfId="2326" xr:uid="{00000000-0005-0000-0000-000044090000}"/>
    <cellStyle name="Comma 2 2 2 5" xfId="2327" xr:uid="{00000000-0005-0000-0000-000045090000}"/>
    <cellStyle name="Comma 2 2 2 5 2" xfId="2328" xr:uid="{00000000-0005-0000-0000-000046090000}"/>
    <cellStyle name="Comma 2 2 2 6" xfId="2329" xr:uid="{00000000-0005-0000-0000-000047090000}"/>
    <cellStyle name="Comma 2 2 2 7" xfId="2330" xr:uid="{00000000-0005-0000-0000-000048090000}"/>
    <cellStyle name="Comma 2 2 2 7 2" xfId="2331" xr:uid="{00000000-0005-0000-0000-000049090000}"/>
    <cellStyle name="Comma 2 2 2 8" xfId="2332" xr:uid="{00000000-0005-0000-0000-00004A090000}"/>
    <cellStyle name="Comma 2 2 3" xfId="2333" xr:uid="{00000000-0005-0000-0000-00004B090000}"/>
    <cellStyle name="Comma 2 2 3 2" xfId="2334" xr:uid="{00000000-0005-0000-0000-00004C090000}"/>
    <cellStyle name="Comma 2 2 3 2 2" xfId="2335" xr:uid="{00000000-0005-0000-0000-00004D090000}"/>
    <cellStyle name="Comma 2 2 3 3" xfId="2336" xr:uid="{00000000-0005-0000-0000-00004E090000}"/>
    <cellStyle name="Comma 2 2 3 3 2" xfId="2337" xr:uid="{00000000-0005-0000-0000-00004F090000}"/>
    <cellStyle name="Comma 2 2 3 4" xfId="2338" xr:uid="{00000000-0005-0000-0000-000050090000}"/>
    <cellStyle name="Comma 2 2 3 4 2" xfId="2339" xr:uid="{00000000-0005-0000-0000-000051090000}"/>
    <cellStyle name="Comma 2 2 3 4 2 2" xfId="2340" xr:uid="{00000000-0005-0000-0000-000052090000}"/>
    <cellStyle name="Comma 2 2 3 4 3" xfId="2341" xr:uid="{00000000-0005-0000-0000-000053090000}"/>
    <cellStyle name="Comma 2 2 3 5" xfId="2342" xr:uid="{00000000-0005-0000-0000-000054090000}"/>
    <cellStyle name="Comma 2 2 3 5 2" xfId="2343" xr:uid="{00000000-0005-0000-0000-000055090000}"/>
    <cellStyle name="Comma 2 2 3 6" xfId="2344" xr:uid="{00000000-0005-0000-0000-000056090000}"/>
    <cellStyle name="Comma 2 2 3 6 2" xfId="2345" xr:uid="{00000000-0005-0000-0000-000057090000}"/>
    <cellStyle name="Comma 2 2 3 7" xfId="2346" xr:uid="{00000000-0005-0000-0000-000058090000}"/>
    <cellStyle name="Comma 2 2 3 8" xfId="2347" xr:uid="{00000000-0005-0000-0000-000059090000}"/>
    <cellStyle name="Comma 2 2 4" xfId="2348" xr:uid="{00000000-0005-0000-0000-00005A090000}"/>
    <cellStyle name="Comma 2 2 4 2" xfId="2349" xr:uid="{00000000-0005-0000-0000-00005B090000}"/>
    <cellStyle name="Comma 2 2 4 2 2" xfId="2350" xr:uid="{00000000-0005-0000-0000-00005C090000}"/>
    <cellStyle name="Comma 2 2 4 3" xfId="2351" xr:uid="{00000000-0005-0000-0000-00005D090000}"/>
    <cellStyle name="Comma 2 2 5" xfId="2352" xr:uid="{00000000-0005-0000-0000-00005E090000}"/>
    <cellStyle name="Comma 2 2 5 2" xfId="2353" xr:uid="{00000000-0005-0000-0000-00005F090000}"/>
    <cellStyle name="Comma 2 2 6" xfId="2354" xr:uid="{00000000-0005-0000-0000-000060090000}"/>
    <cellStyle name="Comma 2 2 6 2" xfId="2355" xr:uid="{00000000-0005-0000-0000-000061090000}"/>
    <cellStyle name="Comma 2 2 6 2 2" xfId="2356" xr:uid="{00000000-0005-0000-0000-000062090000}"/>
    <cellStyle name="Comma 2 2 6 3" xfId="2357" xr:uid="{00000000-0005-0000-0000-000063090000}"/>
    <cellStyle name="Comma 2 2 6 3 2" xfId="2358" xr:uid="{00000000-0005-0000-0000-000064090000}"/>
    <cellStyle name="Comma 2 2 6 4" xfId="2359" xr:uid="{00000000-0005-0000-0000-000065090000}"/>
    <cellStyle name="Comma 2 2 7" xfId="2360" xr:uid="{00000000-0005-0000-0000-000066090000}"/>
    <cellStyle name="Comma 2 2 7 2" xfId="2361" xr:uid="{00000000-0005-0000-0000-000067090000}"/>
    <cellStyle name="Comma 2 2 8" xfId="2362" xr:uid="{00000000-0005-0000-0000-000068090000}"/>
    <cellStyle name="Comma 2 20" xfId="2363" xr:uid="{00000000-0005-0000-0000-000069090000}"/>
    <cellStyle name="Comma 2 20 2" xfId="2364" xr:uid="{00000000-0005-0000-0000-00006A090000}"/>
    <cellStyle name="Comma 2 20 2 2" xfId="2365" xr:uid="{00000000-0005-0000-0000-00006B090000}"/>
    <cellStyle name="Comma 2 20 3" xfId="2366" xr:uid="{00000000-0005-0000-0000-00006C090000}"/>
    <cellStyle name="Comma 2 21" xfId="2367" xr:uid="{00000000-0005-0000-0000-00006D090000}"/>
    <cellStyle name="Comma 2 21 2" xfId="2368" xr:uid="{00000000-0005-0000-0000-00006E090000}"/>
    <cellStyle name="Comma 2 21 2 2" xfId="2369" xr:uid="{00000000-0005-0000-0000-00006F090000}"/>
    <cellStyle name="Comma 2 21 3" xfId="2370" xr:uid="{00000000-0005-0000-0000-000070090000}"/>
    <cellStyle name="Comma 2 22" xfId="2371" xr:uid="{00000000-0005-0000-0000-000071090000}"/>
    <cellStyle name="Comma 2 23" xfId="2372" xr:uid="{00000000-0005-0000-0000-000072090000}"/>
    <cellStyle name="Comma 2 3" xfId="2373" xr:uid="{00000000-0005-0000-0000-000073090000}"/>
    <cellStyle name="Comma 2 3 2" xfId="2374" xr:uid="{00000000-0005-0000-0000-000074090000}"/>
    <cellStyle name="Comma 2 3 2 2" xfId="2375" xr:uid="{00000000-0005-0000-0000-000075090000}"/>
    <cellStyle name="Comma 2 3 2 2 2" xfId="2376" xr:uid="{00000000-0005-0000-0000-000076090000}"/>
    <cellStyle name="Comma 2 3 2 2 3" xfId="2377" xr:uid="{00000000-0005-0000-0000-000077090000}"/>
    <cellStyle name="Comma 2 3 2 3" xfId="2378" xr:uid="{00000000-0005-0000-0000-000078090000}"/>
    <cellStyle name="Comma 2 3 2 3 2" xfId="2379" xr:uid="{00000000-0005-0000-0000-000079090000}"/>
    <cellStyle name="Comma 2 3 2 4" xfId="2380" xr:uid="{00000000-0005-0000-0000-00007A090000}"/>
    <cellStyle name="Comma 2 3 2 4 2" xfId="2381" xr:uid="{00000000-0005-0000-0000-00007B090000}"/>
    <cellStyle name="Comma 2 3 2 4 2 2" xfId="2382" xr:uid="{00000000-0005-0000-0000-00007C090000}"/>
    <cellStyle name="Comma 2 3 2 4 3" xfId="2383" xr:uid="{00000000-0005-0000-0000-00007D090000}"/>
    <cellStyle name="Comma 2 3 2 4 3 2" xfId="2384" xr:uid="{00000000-0005-0000-0000-00007E090000}"/>
    <cellStyle name="Comma 2 3 2 4 4" xfId="2385" xr:uid="{00000000-0005-0000-0000-00007F090000}"/>
    <cellStyle name="Comma 2 3 2 4 4 2" xfId="2386" xr:uid="{00000000-0005-0000-0000-000080090000}"/>
    <cellStyle name="Comma 2 3 2 4 5" xfId="2387" xr:uid="{00000000-0005-0000-0000-000081090000}"/>
    <cellStyle name="Comma 2 3 2 5" xfId="2388" xr:uid="{00000000-0005-0000-0000-000082090000}"/>
    <cellStyle name="Comma 2 3 2 5 2" xfId="2389" xr:uid="{00000000-0005-0000-0000-000083090000}"/>
    <cellStyle name="Comma 2 3 2 6" xfId="2390" xr:uid="{00000000-0005-0000-0000-000084090000}"/>
    <cellStyle name="Comma 2 3 2 7" xfId="2391" xr:uid="{00000000-0005-0000-0000-000085090000}"/>
    <cellStyle name="Comma 2 3 3" xfId="2392" xr:uid="{00000000-0005-0000-0000-000086090000}"/>
    <cellStyle name="Comma 2 3 3 2" xfId="2393" xr:uid="{00000000-0005-0000-0000-000087090000}"/>
    <cellStyle name="Comma 2 3 3 2 2" xfId="2394" xr:uid="{00000000-0005-0000-0000-000088090000}"/>
    <cellStyle name="Comma 2 3 3 3" xfId="2395" xr:uid="{00000000-0005-0000-0000-000089090000}"/>
    <cellStyle name="Comma 2 3 3 3 2" xfId="2396" xr:uid="{00000000-0005-0000-0000-00008A090000}"/>
    <cellStyle name="Comma 2 3 3 4" xfId="2397" xr:uid="{00000000-0005-0000-0000-00008B090000}"/>
    <cellStyle name="Comma 2 3 3 4 2" xfId="2398" xr:uid="{00000000-0005-0000-0000-00008C090000}"/>
    <cellStyle name="Comma 2 3 3 4 2 2" xfId="2399" xr:uid="{00000000-0005-0000-0000-00008D090000}"/>
    <cellStyle name="Comma 2 3 3 4 3" xfId="2400" xr:uid="{00000000-0005-0000-0000-00008E090000}"/>
    <cellStyle name="Comma 2 3 3 5" xfId="2401" xr:uid="{00000000-0005-0000-0000-00008F090000}"/>
    <cellStyle name="Comma 2 3 3 6" xfId="2402" xr:uid="{00000000-0005-0000-0000-000090090000}"/>
    <cellStyle name="Comma 2 3 4" xfId="2403" xr:uid="{00000000-0005-0000-0000-000091090000}"/>
    <cellStyle name="Comma 2 3 4 2" xfId="2404" xr:uid="{00000000-0005-0000-0000-000092090000}"/>
    <cellStyle name="Comma 2 3 4 2 2" xfId="2405" xr:uid="{00000000-0005-0000-0000-000093090000}"/>
    <cellStyle name="Comma 2 3 4 3" xfId="2406" xr:uid="{00000000-0005-0000-0000-000094090000}"/>
    <cellStyle name="Comma 2 3 4 4" xfId="2407" xr:uid="{00000000-0005-0000-0000-000095090000}"/>
    <cellStyle name="Comma 2 3 5" xfId="2408" xr:uid="{00000000-0005-0000-0000-000096090000}"/>
    <cellStyle name="Comma 2 3 5 2" xfId="2409" xr:uid="{00000000-0005-0000-0000-000097090000}"/>
    <cellStyle name="Comma 2 3 6" xfId="2410" xr:uid="{00000000-0005-0000-0000-000098090000}"/>
    <cellStyle name="Comma 2 3 6 2" xfId="2411" xr:uid="{00000000-0005-0000-0000-000099090000}"/>
    <cellStyle name="Comma 2 3 6 2 2" xfId="2412" xr:uid="{00000000-0005-0000-0000-00009A090000}"/>
    <cellStyle name="Comma 2 3 6 3" xfId="2413" xr:uid="{00000000-0005-0000-0000-00009B090000}"/>
    <cellStyle name="Comma 2 3 7" xfId="2414" xr:uid="{00000000-0005-0000-0000-00009C090000}"/>
    <cellStyle name="Comma 2 4" xfId="2415" xr:uid="{00000000-0005-0000-0000-00009D090000}"/>
    <cellStyle name="Comma 2 4 2" xfId="2416" xr:uid="{00000000-0005-0000-0000-00009E090000}"/>
    <cellStyle name="Comma 2 4 2 2" xfId="2417" xr:uid="{00000000-0005-0000-0000-00009F090000}"/>
    <cellStyle name="Comma 2 4 2 3" xfId="2418" xr:uid="{00000000-0005-0000-0000-0000A0090000}"/>
    <cellStyle name="Comma 2 4 2 4" xfId="2419" xr:uid="{00000000-0005-0000-0000-0000A1090000}"/>
    <cellStyle name="Comma 2 4 3" xfId="2420" xr:uid="{00000000-0005-0000-0000-0000A2090000}"/>
    <cellStyle name="Comma 2 4 3 2" xfId="2421" xr:uid="{00000000-0005-0000-0000-0000A3090000}"/>
    <cellStyle name="Comma 2 4 3 3" xfId="2422" xr:uid="{00000000-0005-0000-0000-0000A4090000}"/>
    <cellStyle name="Comma 2 4 3 4" xfId="2423" xr:uid="{00000000-0005-0000-0000-0000A5090000}"/>
    <cellStyle name="Comma 2 4 4" xfId="2424" xr:uid="{00000000-0005-0000-0000-0000A6090000}"/>
    <cellStyle name="Comma 2 4 4 2" xfId="2425" xr:uid="{00000000-0005-0000-0000-0000A7090000}"/>
    <cellStyle name="Comma 2 4 4 2 2" xfId="2426" xr:uid="{00000000-0005-0000-0000-0000A8090000}"/>
    <cellStyle name="Comma 2 4 4 3" xfId="2427" xr:uid="{00000000-0005-0000-0000-0000A9090000}"/>
    <cellStyle name="Comma 2 4 4 3 2" xfId="2428" xr:uid="{00000000-0005-0000-0000-0000AA090000}"/>
    <cellStyle name="Comma 2 4 4 4" xfId="2429" xr:uid="{00000000-0005-0000-0000-0000AB090000}"/>
    <cellStyle name="Comma 2 4 4 4 2" xfId="2430" xr:uid="{00000000-0005-0000-0000-0000AC090000}"/>
    <cellStyle name="Comma 2 4 4 5" xfId="2431" xr:uid="{00000000-0005-0000-0000-0000AD090000}"/>
    <cellStyle name="Comma 2 4 4 6" xfId="2432" xr:uid="{00000000-0005-0000-0000-0000AE090000}"/>
    <cellStyle name="Comma 2 4 5" xfId="2433" xr:uid="{00000000-0005-0000-0000-0000AF090000}"/>
    <cellStyle name="Comma 2 4 5 2" xfId="2434" xr:uid="{00000000-0005-0000-0000-0000B0090000}"/>
    <cellStyle name="Comma 2 4 5 3" xfId="2435" xr:uid="{00000000-0005-0000-0000-0000B1090000}"/>
    <cellStyle name="Comma 2 4 6" xfId="2436" xr:uid="{00000000-0005-0000-0000-0000B2090000}"/>
    <cellStyle name="Comma 2 4 7" xfId="2437" xr:uid="{00000000-0005-0000-0000-0000B3090000}"/>
    <cellStyle name="Comma 2 4 7 2" xfId="2438" xr:uid="{00000000-0005-0000-0000-0000B4090000}"/>
    <cellStyle name="Comma 2 5" xfId="2439" xr:uid="{00000000-0005-0000-0000-0000B5090000}"/>
    <cellStyle name="Comma 2 5 2" xfId="2440" xr:uid="{00000000-0005-0000-0000-0000B6090000}"/>
    <cellStyle name="Comma 2 5 2 2" xfId="2441" xr:uid="{00000000-0005-0000-0000-0000B7090000}"/>
    <cellStyle name="Comma 2 5 2 3" xfId="2442" xr:uid="{00000000-0005-0000-0000-0000B8090000}"/>
    <cellStyle name="Comma 2 5 3" xfId="2443" xr:uid="{00000000-0005-0000-0000-0000B9090000}"/>
    <cellStyle name="Comma 2 5 3 2" xfId="2444" xr:uid="{00000000-0005-0000-0000-0000BA090000}"/>
    <cellStyle name="Comma 2 5 4" xfId="2445" xr:uid="{00000000-0005-0000-0000-0000BB090000}"/>
    <cellStyle name="Comma 2 5 4 2" xfId="2446" xr:uid="{00000000-0005-0000-0000-0000BC090000}"/>
    <cellStyle name="Comma 2 5 4 2 2" xfId="2447" xr:uid="{00000000-0005-0000-0000-0000BD090000}"/>
    <cellStyle name="Comma 2 5 4 3" xfId="2448" xr:uid="{00000000-0005-0000-0000-0000BE090000}"/>
    <cellStyle name="Comma 2 5 5" xfId="2449" xr:uid="{00000000-0005-0000-0000-0000BF090000}"/>
    <cellStyle name="Comma 2 5 6" xfId="2450" xr:uid="{00000000-0005-0000-0000-0000C0090000}"/>
    <cellStyle name="Comma 2 5 6 2" xfId="2451" xr:uid="{00000000-0005-0000-0000-0000C1090000}"/>
    <cellStyle name="Comma 2 6" xfId="2452" xr:uid="{00000000-0005-0000-0000-0000C2090000}"/>
    <cellStyle name="Comma 2 6 2" xfId="2453" xr:uid="{00000000-0005-0000-0000-0000C3090000}"/>
    <cellStyle name="Comma 2 6 2 2" xfId="2454" xr:uid="{00000000-0005-0000-0000-0000C4090000}"/>
    <cellStyle name="Comma 2 6 2 2 2" xfId="2455" xr:uid="{00000000-0005-0000-0000-0000C5090000}"/>
    <cellStyle name="Comma 2 6 2 3" xfId="2456" xr:uid="{00000000-0005-0000-0000-0000C6090000}"/>
    <cellStyle name="Comma 2 6 2 4" xfId="2457" xr:uid="{00000000-0005-0000-0000-0000C7090000}"/>
    <cellStyle name="Comma 2 6 3" xfId="2458" xr:uid="{00000000-0005-0000-0000-0000C8090000}"/>
    <cellStyle name="Comma 2 6 4" xfId="2459" xr:uid="{00000000-0005-0000-0000-0000C9090000}"/>
    <cellStyle name="Comma 2 6 4 2" xfId="2460" xr:uid="{00000000-0005-0000-0000-0000CA090000}"/>
    <cellStyle name="Comma 2 7" xfId="2461" xr:uid="{00000000-0005-0000-0000-0000CB090000}"/>
    <cellStyle name="Comma 2 7 2" xfId="2462" xr:uid="{00000000-0005-0000-0000-0000CC090000}"/>
    <cellStyle name="Comma 2 7 2 2" xfId="2463" xr:uid="{00000000-0005-0000-0000-0000CD090000}"/>
    <cellStyle name="Comma 2 7 2 2 2" xfId="2464" xr:uid="{00000000-0005-0000-0000-0000CE090000}"/>
    <cellStyle name="Comma 2 7 2 3" xfId="2465" xr:uid="{00000000-0005-0000-0000-0000CF090000}"/>
    <cellStyle name="Comma 2 7 3" xfId="2466" xr:uid="{00000000-0005-0000-0000-0000D0090000}"/>
    <cellStyle name="Comma 2 7 4" xfId="2467" xr:uid="{00000000-0005-0000-0000-0000D1090000}"/>
    <cellStyle name="Comma 2 7 4 2" xfId="2468" xr:uid="{00000000-0005-0000-0000-0000D2090000}"/>
    <cellStyle name="Comma 2 8" xfId="2469" xr:uid="{00000000-0005-0000-0000-0000D3090000}"/>
    <cellStyle name="Comma 2 8 2" xfId="2470" xr:uid="{00000000-0005-0000-0000-0000D4090000}"/>
    <cellStyle name="Comma 2 8 2 2" xfId="2471" xr:uid="{00000000-0005-0000-0000-0000D5090000}"/>
    <cellStyle name="Comma 2 8 3" xfId="2472" xr:uid="{00000000-0005-0000-0000-0000D6090000}"/>
    <cellStyle name="Comma 2 8 3 2" xfId="2473" xr:uid="{00000000-0005-0000-0000-0000D7090000}"/>
    <cellStyle name="Comma 2 8 4" xfId="2474" xr:uid="{00000000-0005-0000-0000-0000D8090000}"/>
    <cellStyle name="Comma 2 8 4 2" xfId="2475" xr:uid="{00000000-0005-0000-0000-0000D9090000}"/>
    <cellStyle name="Comma 2 8 5" xfId="2476" xr:uid="{00000000-0005-0000-0000-0000DA090000}"/>
    <cellStyle name="Comma 2 8 6" xfId="2477" xr:uid="{00000000-0005-0000-0000-0000DB090000}"/>
    <cellStyle name="Comma 2 8 6 2" xfId="2478" xr:uid="{00000000-0005-0000-0000-0000DC090000}"/>
    <cellStyle name="Comma 2 9" xfId="2479" xr:uid="{00000000-0005-0000-0000-0000DD090000}"/>
    <cellStyle name="Comma 2 9 2" xfId="2480" xr:uid="{00000000-0005-0000-0000-0000DE090000}"/>
    <cellStyle name="Comma 2 9 3" xfId="2481" xr:uid="{00000000-0005-0000-0000-0000DF090000}"/>
    <cellStyle name="Comma 2 9 3 2" xfId="2482" xr:uid="{00000000-0005-0000-0000-0000E0090000}"/>
    <cellStyle name="Comma 3" xfId="2483" xr:uid="{00000000-0005-0000-0000-0000E1090000}"/>
    <cellStyle name="Comma 3 10" xfId="2484" xr:uid="{00000000-0005-0000-0000-0000E2090000}"/>
    <cellStyle name="Comma 3 10 2" xfId="2485" xr:uid="{00000000-0005-0000-0000-0000E3090000}"/>
    <cellStyle name="Comma 3 10 2 2" xfId="2486" xr:uid="{00000000-0005-0000-0000-0000E4090000}"/>
    <cellStyle name="Comma 3 10 3" xfId="2487" xr:uid="{00000000-0005-0000-0000-0000E5090000}"/>
    <cellStyle name="Comma 3 11" xfId="2488" xr:uid="{00000000-0005-0000-0000-0000E6090000}"/>
    <cellStyle name="Comma 3 11 2" xfId="2489" xr:uid="{00000000-0005-0000-0000-0000E7090000}"/>
    <cellStyle name="Comma 3 12" xfId="2490" xr:uid="{00000000-0005-0000-0000-0000E8090000}"/>
    <cellStyle name="Comma 3 13" xfId="2491" xr:uid="{00000000-0005-0000-0000-0000E9090000}"/>
    <cellStyle name="Comma 3 14" xfId="2492" xr:uid="{00000000-0005-0000-0000-0000EA090000}"/>
    <cellStyle name="Comma 3 2" xfId="2493" xr:uid="{00000000-0005-0000-0000-0000EB090000}"/>
    <cellStyle name="Comma 3 2 2" xfId="2494" xr:uid="{00000000-0005-0000-0000-0000EC090000}"/>
    <cellStyle name="Comma 3 2 2 2" xfId="2495" xr:uid="{00000000-0005-0000-0000-0000ED090000}"/>
    <cellStyle name="Comma 3 2 2 3" xfId="2496" xr:uid="{00000000-0005-0000-0000-0000EE090000}"/>
    <cellStyle name="Comma 3 2 3" xfId="2497" xr:uid="{00000000-0005-0000-0000-0000EF090000}"/>
    <cellStyle name="Comma 3 2 3 2" xfId="2498" xr:uid="{00000000-0005-0000-0000-0000F0090000}"/>
    <cellStyle name="Comma 3 2 4" xfId="2499" xr:uid="{00000000-0005-0000-0000-0000F1090000}"/>
    <cellStyle name="Comma 3 2 5" xfId="2500" xr:uid="{00000000-0005-0000-0000-0000F2090000}"/>
    <cellStyle name="Comma 3 2 6" xfId="2501" xr:uid="{00000000-0005-0000-0000-0000F3090000}"/>
    <cellStyle name="Comma 3 3" xfId="2502" xr:uid="{00000000-0005-0000-0000-0000F4090000}"/>
    <cellStyle name="Comma 3 3 2" xfId="2503" xr:uid="{00000000-0005-0000-0000-0000F5090000}"/>
    <cellStyle name="Comma 3 3 2 2" xfId="2504" xr:uid="{00000000-0005-0000-0000-0000F6090000}"/>
    <cellStyle name="Comma 3 3 2 3" xfId="2505" xr:uid="{00000000-0005-0000-0000-0000F7090000}"/>
    <cellStyle name="Comma 3 3 3" xfId="2506" xr:uid="{00000000-0005-0000-0000-0000F8090000}"/>
    <cellStyle name="Comma 3 3 3 2" xfId="2507" xr:uid="{00000000-0005-0000-0000-0000F9090000}"/>
    <cellStyle name="Comma 3 3 4" xfId="2508" xr:uid="{00000000-0005-0000-0000-0000FA090000}"/>
    <cellStyle name="Comma 3 3 4 2" xfId="2509" xr:uid="{00000000-0005-0000-0000-0000FB090000}"/>
    <cellStyle name="Comma 3 3 5" xfId="2510" xr:uid="{00000000-0005-0000-0000-0000FC090000}"/>
    <cellStyle name="Comma 3 3 6" xfId="2511" xr:uid="{00000000-0005-0000-0000-0000FD090000}"/>
    <cellStyle name="Comma 3 4" xfId="2512" xr:uid="{00000000-0005-0000-0000-0000FE090000}"/>
    <cellStyle name="Comma 3 4 2" xfId="2513" xr:uid="{00000000-0005-0000-0000-0000FF090000}"/>
    <cellStyle name="Comma 3 4 2 2" xfId="2514" xr:uid="{00000000-0005-0000-0000-0000000A0000}"/>
    <cellStyle name="Comma 3 4 2 3" xfId="2515" xr:uid="{00000000-0005-0000-0000-0000010A0000}"/>
    <cellStyle name="Comma 3 4 3" xfId="2516" xr:uid="{00000000-0005-0000-0000-0000020A0000}"/>
    <cellStyle name="Comma 3 4 4" xfId="2517" xr:uid="{00000000-0005-0000-0000-0000030A0000}"/>
    <cellStyle name="Comma 3 5" xfId="2518" xr:uid="{00000000-0005-0000-0000-0000040A0000}"/>
    <cellStyle name="Comma 3 5 2" xfId="2519" xr:uid="{00000000-0005-0000-0000-0000050A0000}"/>
    <cellStyle name="Comma 3 5 3" xfId="2520" xr:uid="{00000000-0005-0000-0000-0000060A0000}"/>
    <cellStyle name="Comma 3 5 4" xfId="2521" xr:uid="{00000000-0005-0000-0000-0000070A0000}"/>
    <cellStyle name="Comma 3 6" xfId="2522" xr:uid="{00000000-0005-0000-0000-0000080A0000}"/>
    <cellStyle name="Comma 3 6 2" xfId="2523" xr:uid="{00000000-0005-0000-0000-0000090A0000}"/>
    <cellStyle name="Comma 3 6 3" xfId="2524" xr:uid="{00000000-0005-0000-0000-00000A0A0000}"/>
    <cellStyle name="Comma 3 6 4" xfId="2525" xr:uid="{00000000-0005-0000-0000-00000B0A0000}"/>
    <cellStyle name="Comma 3 7" xfId="2526" xr:uid="{00000000-0005-0000-0000-00000C0A0000}"/>
    <cellStyle name="Comma 3 7 2" xfId="2527" xr:uid="{00000000-0005-0000-0000-00000D0A0000}"/>
    <cellStyle name="Comma 3 7 3" xfId="2528" xr:uid="{00000000-0005-0000-0000-00000E0A0000}"/>
    <cellStyle name="Comma 3 7 4" xfId="2529" xr:uid="{00000000-0005-0000-0000-00000F0A0000}"/>
    <cellStyle name="Comma 3 8" xfId="2530" xr:uid="{00000000-0005-0000-0000-0000100A0000}"/>
    <cellStyle name="Comma 3 8 2" xfId="2531" xr:uid="{00000000-0005-0000-0000-0000110A0000}"/>
    <cellStyle name="Comma 3 8 3" xfId="2532" xr:uid="{00000000-0005-0000-0000-0000120A0000}"/>
    <cellStyle name="Comma 3 8 4" xfId="2533" xr:uid="{00000000-0005-0000-0000-0000130A0000}"/>
    <cellStyle name="Comma 3 9" xfId="2534" xr:uid="{00000000-0005-0000-0000-0000140A0000}"/>
    <cellStyle name="Comma 3 9 2" xfId="2535" xr:uid="{00000000-0005-0000-0000-0000150A0000}"/>
    <cellStyle name="Comma 3 9 3" xfId="2536" xr:uid="{00000000-0005-0000-0000-0000160A0000}"/>
    <cellStyle name="Comma 4" xfId="2537" xr:uid="{00000000-0005-0000-0000-0000170A0000}"/>
    <cellStyle name="Comma 4 10" xfId="2538" xr:uid="{00000000-0005-0000-0000-0000180A0000}"/>
    <cellStyle name="Comma 4 10 2" xfId="2539" xr:uid="{00000000-0005-0000-0000-0000190A0000}"/>
    <cellStyle name="Comma 4 11" xfId="2540" xr:uid="{00000000-0005-0000-0000-00001A0A0000}"/>
    <cellStyle name="Comma 4 12" xfId="2541" xr:uid="{00000000-0005-0000-0000-00001B0A0000}"/>
    <cellStyle name="Comma 4 2" xfId="2542" xr:uid="{00000000-0005-0000-0000-00001C0A0000}"/>
    <cellStyle name="Comma 4 2 2" xfId="2543" xr:uid="{00000000-0005-0000-0000-00001D0A0000}"/>
    <cellStyle name="Comma 4 2 2 2" xfId="2544" xr:uid="{00000000-0005-0000-0000-00001E0A0000}"/>
    <cellStyle name="Comma 4 2 2 3" xfId="2545" xr:uid="{00000000-0005-0000-0000-00001F0A0000}"/>
    <cellStyle name="Comma 4 2 3" xfId="2546" xr:uid="{00000000-0005-0000-0000-0000200A0000}"/>
    <cellStyle name="Comma 4 2 4" xfId="2547" xr:uid="{00000000-0005-0000-0000-0000210A0000}"/>
    <cellStyle name="Comma 4 2 5" xfId="2548" xr:uid="{00000000-0005-0000-0000-0000220A0000}"/>
    <cellStyle name="Comma 4 3" xfId="2549" xr:uid="{00000000-0005-0000-0000-0000230A0000}"/>
    <cellStyle name="Comma 4 3 2" xfId="2550" xr:uid="{00000000-0005-0000-0000-0000240A0000}"/>
    <cellStyle name="Comma 4 3 3" xfId="2551" xr:uid="{00000000-0005-0000-0000-0000250A0000}"/>
    <cellStyle name="Comma 4 3 4" xfId="2552" xr:uid="{00000000-0005-0000-0000-0000260A0000}"/>
    <cellStyle name="Comma 4 4" xfId="2553" xr:uid="{00000000-0005-0000-0000-0000270A0000}"/>
    <cellStyle name="Comma 4 4 2" xfId="2554" xr:uid="{00000000-0005-0000-0000-0000280A0000}"/>
    <cellStyle name="Comma 4 4 3" xfId="2555" xr:uid="{00000000-0005-0000-0000-0000290A0000}"/>
    <cellStyle name="Comma 4 4 4" xfId="2556" xr:uid="{00000000-0005-0000-0000-00002A0A0000}"/>
    <cellStyle name="Comma 4 5" xfId="2557" xr:uid="{00000000-0005-0000-0000-00002B0A0000}"/>
    <cellStyle name="Comma 4 5 2" xfId="2558" xr:uid="{00000000-0005-0000-0000-00002C0A0000}"/>
    <cellStyle name="Comma 4 5 3" xfId="2559" xr:uid="{00000000-0005-0000-0000-00002D0A0000}"/>
    <cellStyle name="Comma 4 5 4" xfId="2560" xr:uid="{00000000-0005-0000-0000-00002E0A0000}"/>
    <cellStyle name="Comma 4 6" xfId="2561" xr:uid="{00000000-0005-0000-0000-00002F0A0000}"/>
    <cellStyle name="Comma 4 6 2" xfId="2562" xr:uid="{00000000-0005-0000-0000-0000300A0000}"/>
    <cellStyle name="Comma 4 6 3" xfId="2563" xr:uid="{00000000-0005-0000-0000-0000310A0000}"/>
    <cellStyle name="Comma 4 6 4" xfId="2564" xr:uid="{00000000-0005-0000-0000-0000320A0000}"/>
    <cellStyle name="Comma 4 7" xfId="2565" xr:uid="{00000000-0005-0000-0000-0000330A0000}"/>
    <cellStyle name="Comma 4 7 2" xfId="2566" xr:uid="{00000000-0005-0000-0000-0000340A0000}"/>
    <cellStyle name="Comma 4 7 3" xfId="2567" xr:uid="{00000000-0005-0000-0000-0000350A0000}"/>
    <cellStyle name="Comma 4 7 4" xfId="2568" xr:uid="{00000000-0005-0000-0000-0000360A0000}"/>
    <cellStyle name="Comma 4 8" xfId="2569" xr:uid="{00000000-0005-0000-0000-0000370A0000}"/>
    <cellStyle name="Comma 4 8 2" xfId="2570" xr:uid="{00000000-0005-0000-0000-0000380A0000}"/>
    <cellStyle name="Comma 4 8 3" xfId="2571" xr:uid="{00000000-0005-0000-0000-0000390A0000}"/>
    <cellStyle name="Comma 4 8 4" xfId="2572" xr:uid="{00000000-0005-0000-0000-00003A0A0000}"/>
    <cellStyle name="Comma 4 9" xfId="2573" xr:uid="{00000000-0005-0000-0000-00003B0A0000}"/>
    <cellStyle name="Comma 4 9 2" xfId="2574" xr:uid="{00000000-0005-0000-0000-00003C0A0000}"/>
    <cellStyle name="Comma 4 9 3" xfId="2575" xr:uid="{00000000-0005-0000-0000-00003D0A0000}"/>
    <cellStyle name="Comma 5" xfId="2576" xr:uid="{00000000-0005-0000-0000-00003E0A0000}"/>
    <cellStyle name="Comma 5 10" xfId="2577" xr:uid="{00000000-0005-0000-0000-00003F0A0000}"/>
    <cellStyle name="Comma 5 11" xfId="2578" xr:uid="{00000000-0005-0000-0000-0000400A0000}"/>
    <cellStyle name="Comma 5 2" xfId="2579" xr:uid="{00000000-0005-0000-0000-0000410A0000}"/>
    <cellStyle name="Comma 5 2 2" xfId="2580" xr:uid="{00000000-0005-0000-0000-0000420A0000}"/>
    <cellStyle name="Comma 5 2 3" xfId="2581" xr:uid="{00000000-0005-0000-0000-0000430A0000}"/>
    <cellStyle name="Comma 5 2 4" xfId="2582" xr:uid="{00000000-0005-0000-0000-0000440A0000}"/>
    <cellStyle name="Comma 5 3" xfId="2583" xr:uid="{00000000-0005-0000-0000-0000450A0000}"/>
    <cellStyle name="Comma 5 3 2" xfId="2584" xr:uid="{00000000-0005-0000-0000-0000460A0000}"/>
    <cellStyle name="Comma 5 3 2 2" xfId="2585" xr:uid="{00000000-0005-0000-0000-0000470A0000}"/>
    <cellStyle name="Comma 5 3 2 3" xfId="2586" xr:uid="{00000000-0005-0000-0000-0000480A0000}"/>
    <cellStyle name="Comma 5 3 3" xfId="2587" xr:uid="{00000000-0005-0000-0000-0000490A0000}"/>
    <cellStyle name="Comma 5 3 4" xfId="2588" xr:uid="{00000000-0005-0000-0000-00004A0A0000}"/>
    <cellStyle name="Comma 5 4" xfId="2589" xr:uid="{00000000-0005-0000-0000-00004B0A0000}"/>
    <cellStyle name="Comma 5 4 2" xfId="2590" xr:uid="{00000000-0005-0000-0000-00004C0A0000}"/>
    <cellStyle name="Comma 5 4 3" xfId="2591" xr:uid="{00000000-0005-0000-0000-00004D0A0000}"/>
    <cellStyle name="Comma 5 4 4" xfId="2592" xr:uid="{00000000-0005-0000-0000-00004E0A0000}"/>
    <cellStyle name="Comma 5 5" xfId="2593" xr:uid="{00000000-0005-0000-0000-00004F0A0000}"/>
    <cellStyle name="Comma 5 5 2" xfId="2594" xr:uid="{00000000-0005-0000-0000-0000500A0000}"/>
    <cellStyle name="Comma 5 5 3" xfId="2595" xr:uid="{00000000-0005-0000-0000-0000510A0000}"/>
    <cellStyle name="Comma 5 5 4" xfId="2596" xr:uid="{00000000-0005-0000-0000-0000520A0000}"/>
    <cellStyle name="Comma 5 6" xfId="2597" xr:uid="{00000000-0005-0000-0000-0000530A0000}"/>
    <cellStyle name="Comma 5 6 2" xfId="2598" xr:uid="{00000000-0005-0000-0000-0000540A0000}"/>
    <cellStyle name="Comma 5 6 3" xfId="2599" xr:uid="{00000000-0005-0000-0000-0000550A0000}"/>
    <cellStyle name="Comma 5 6 4" xfId="2600" xr:uid="{00000000-0005-0000-0000-0000560A0000}"/>
    <cellStyle name="Comma 5 7" xfId="2601" xr:uid="{00000000-0005-0000-0000-0000570A0000}"/>
    <cellStyle name="Comma 5 7 2" xfId="2602" xr:uid="{00000000-0005-0000-0000-0000580A0000}"/>
    <cellStyle name="Comma 5 7 3" xfId="2603" xr:uid="{00000000-0005-0000-0000-0000590A0000}"/>
    <cellStyle name="Comma 5 7 4" xfId="2604" xr:uid="{00000000-0005-0000-0000-00005A0A0000}"/>
    <cellStyle name="Comma 5 8" xfId="2605" xr:uid="{00000000-0005-0000-0000-00005B0A0000}"/>
    <cellStyle name="Comma 5 8 2" xfId="2606" xr:uid="{00000000-0005-0000-0000-00005C0A0000}"/>
    <cellStyle name="Comma 5 8 3" xfId="2607" xr:uid="{00000000-0005-0000-0000-00005D0A0000}"/>
    <cellStyle name="Comma 5 8 4" xfId="2608" xr:uid="{00000000-0005-0000-0000-00005E0A0000}"/>
    <cellStyle name="Comma 5 9" xfId="2609" xr:uid="{00000000-0005-0000-0000-00005F0A0000}"/>
    <cellStyle name="Comma 6" xfId="2610" xr:uid="{00000000-0005-0000-0000-0000600A0000}"/>
    <cellStyle name="Comma 6 10" xfId="2611" xr:uid="{00000000-0005-0000-0000-0000610A0000}"/>
    <cellStyle name="Comma 6 11" xfId="2612" xr:uid="{00000000-0005-0000-0000-0000620A0000}"/>
    <cellStyle name="Comma 6 2" xfId="2613" xr:uid="{00000000-0005-0000-0000-0000630A0000}"/>
    <cellStyle name="Comma 6 2 2" xfId="2614" xr:uid="{00000000-0005-0000-0000-0000640A0000}"/>
    <cellStyle name="Comma 6 2 3" xfId="2615" xr:uid="{00000000-0005-0000-0000-0000650A0000}"/>
    <cellStyle name="Comma 6 2 4" xfId="2616" xr:uid="{00000000-0005-0000-0000-0000660A0000}"/>
    <cellStyle name="Comma 6 3" xfId="2617" xr:uid="{00000000-0005-0000-0000-0000670A0000}"/>
    <cellStyle name="Comma 6 3 2" xfId="2618" xr:uid="{00000000-0005-0000-0000-0000680A0000}"/>
    <cellStyle name="Comma 6 3 3" xfId="2619" xr:uid="{00000000-0005-0000-0000-0000690A0000}"/>
    <cellStyle name="Comma 6 3 4" xfId="2620" xr:uid="{00000000-0005-0000-0000-00006A0A0000}"/>
    <cellStyle name="Comma 6 4" xfId="2621" xr:uid="{00000000-0005-0000-0000-00006B0A0000}"/>
    <cellStyle name="Comma 6 4 2" xfId="2622" xr:uid="{00000000-0005-0000-0000-00006C0A0000}"/>
    <cellStyle name="Comma 6 4 3" xfId="2623" xr:uid="{00000000-0005-0000-0000-00006D0A0000}"/>
    <cellStyle name="Comma 6 4 4" xfId="2624" xr:uid="{00000000-0005-0000-0000-00006E0A0000}"/>
    <cellStyle name="Comma 6 5" xfId="2625" xr:uid="{00000000-0005-0000-0000-00006F0A0000}"/>
    <cellStyle name="Comma 6 5 2" xfId="2626" xr:uid="{00000000-0005-0000-0000-0000700A0000}"/>
    <cellStyle name="Comma 6 5 3" xfId="2627" xr:uid="{00000000-0005-0000-0000-0000710A0000}"/>
    <cellStyle name="Comma 6 5 4" xfId="2628" xr:uid="{00000000-0005-0000-0000-0000720A0000}"/>
    <cellStyle name="Comma 6 6" xfId="2629" xr:uid="{00000000-0005-0000-0000-0000730A0000}"/>
    <cellStyle name="Comma 6 6 2" xfId="2630" xr:uid="{00000000-0005-0000-0000-0000740A0000}"/>
    <cellStyle name="Comma 6 6 3" xfId="2631" xr:uid="{00000000-0005-0000-0000-0000750A0000}"/>
    <cellStyle name="Comma 6 6 4" xfId="2632" xr:uid="{00000000-0005-0000-0000-0000760A0000}"/>
    <cellStyle name="Comma 6 7" xfId="2633" xr:uid="{00000000-0005-0000-0000-0000770A0000}"/>
    <cellStyle name="Comma 6 7 2" xfId="2634" xr:uid="{00000000-0005-0000-0000-0000780A0000}"/>
    <cellStyle name="Comma 6 7 3" xfId="2635" xr:uid="{00000000-0005-0000-0000-0000790A0000}"/>
    <cellStyle name="Comma 6 7 4" xfId="2636" xr:uid="{00000000-0005-0000-0000-00007A0A0000}"/>
    <cellStyle name="Comma 6 8" xfId="2637" xr:uid="{00000000-0005-0000-0000-00007B0A0000}"/>
    <cellStyle name="Comma 6 8 2" xfId="2638" xr:uid="{00000000-0005-0000-0000-00007C0A0000}"/>
    <cellStyle name="Comma 6 8 3" xfId="2639" xr:uid="{00000000-0005-0000-0000-00007D0A0000}"/>
    <cellStyle name="Comma 6 8 4" xfId="2640" xr:uid="{00000000-0005-0000-0000-00007E0A0000}"/>
    <cellStyle name="Comma 6 9" xfId="2641" xr:uid="{00000000-0005-0000-0000-00007F0A0000}"/>
    <cellStyle name="Comma 7" xfId="2642" xr:uid="{00000000-0005-0000-0000-0000800A0000}"/>
    <cellStyle name="Comma 7 10" xfId="2643" xr:uid="{00000000-0005-0000-0000-0000810A0000}"/>
    <cellStyle name="Comma 7 10 2" xfId="2644" xr:uid="{00000000-0005-0000-0000-0000820A0000}"/>
    <cellStyle name="Comma 7 10 3" xfId="2645" xr:uid="{00000000-0005-0000-0000-0000830A0000}"/>
    <cellStyle name="Comma 7 10 4" xfId="2646" xr:uid="{00000000-0005-0000-0000-0000840A0000}"/>
    <cellStyle name="Comma 7 11" xfId="2647" xr:uid="{00000000-0005-0000-0000-0000850A0000}"/>
    <cellStyle name="Comma 7 11 2" xfId="2648" xr:uid="{00000000-0005-0000-0000-0000860A0000}"/>
    <cellStyle name="Comma 7 11 2 2" xfId="2649" xr:uid="{00000000-0005-0000-0000-0000870A0000}"/>
    <cellStyle name="Comma 7 11 3" xfId="2650" xr:uid="{00000000-0005-0000-0000-0000880A0000}"/>
    <cellStyle name="Comma 7 11 4" xfId="2651" xr:uid="{00000000-0005-0000-0000-0000890A0000}"/>
    <cellStyle name="Comma 7 12" xfId="2652" xr:uid="{00000000-0005-0000-0000-00008A0A0000}"/>
    <cellStyle name="Comma 7 12 2" xfId="2653" xr:uid="{00000000-0005-0000-0000-00008B0A0000}"/>
    <cellStyle name="Comma 7 12 3" xfId="2654" xr:uid="{00000000-0005-0000-0000-00008C0A0000}"/>
    <cellStyle name="Comma 7 12 4" xfId="2655" xr:uid="{00000000-0005-0000-0000-00008D0A0000}"/>
    <cellStyle name="Comma 7 13" xfId="2656" xr:uid="{00000000-0005-0000-0000-00008E0A0000}"/>
    <cellStyle name="Comma 7 13 2" xfId="2657" xr:uid="{00000000-0005-0000-0000-00008F0A0000}"/>
    <cellStyle name="Comma 7 13 3" xfId="2658" xr:uid="{00000000-0005-0000-0000-0000900A0000}"/>
    <cellStyle name="Comma 7 13 4" xfId="2659" xr:uid="{00000000-0005-0000-0000-0000910A0000}"/>
    <cellStyle name="Comma 7 14" xfId="2660" xr:uid="{00000000-0005-0000-0000-0000920A0000}"/>
    <cellStyle name="Comma 7 14 2" xfId="2661" xr:uid="{00000000-0005-0000-0000-0000930A0000}"/>
    <cellStyle name="Comma 7 14 3" xfId="2662" xr:uid="{00000000-0005-0000-0000-0000940A0000}"/>
    <cellStyle name="Comma 7 14 4" xfId="2663" xr:uid="{00000000-0005-0000-0000-0000950A0000}"/>
    <cellStyle name="Comma 7 15" xfId="2664" xr:uid="{00000000-0005-0000-0000-0000960A0000}"/>
    <cellStyle name="Comma 7 15 2" xfId="2665" xr:uid="{00000000-0005-0000-0000-0000970A0000}"/>
    <cellStyle name="Comma 7 15 3" xfId="2666" xr:uid="{00000000-0005-0000-0000-0000980A0000}"/>
    <cellStyle name="Comma 7 15 4" xfId="2667" xr:uid="{00000000-0005-0000-0000-0000990A0000}"/>
    <cellStyle name="Comma 7 16" xfId="2668" xr:uid="{00000000-0005-0000-0000-00009A0A0000}"/>
    <cellStyle name="Comma 7 16 2" xfId="2669" xr:uid="{00000000-0005-0000-0000-00009B0A0000}"/>
    <cellStyle name="Comma 7 16 2 2" xfId="2670" xr:uid="{00000000-0005-0000-0000-00009C0A0000}"/>
    <cellStyle name="Comma 7 16 3" xfId="2671" xr:uid="{00000000-0005-0000-0000-00009D0A0000}"/>
    <cellStyle name="Comma 7 16 4" xfId="2672" xr:uid="{00000000-0005-0000-0000-00009E0A0000}"/>
    <cellStyle name="Comma 7 17" xfId="2673" xr:uid="{00000000-0005-0000-0000-00009F0A0000}"/>
    <cellStyle name="Comma 7 17 2" xfId="2674" xr:uid="{00000000-0005-0000-0000-0000A00A0000}"/>
    <cellStyle name="Comma 7 17 2 2" xfId="2675" xr:uid="{00000000-0005-0000-0000-0000A10A0000}"/>
    <cellStyle name="Comma 7 17 3" xfId="2676" xr:uid="{00000000-0005-0000-0000-0000A20A0000}"/>
    <cellStyle name="Comma 7 17 4" xfId="2677" xr:uid="{00000000-0005-0000-0000-0000A30A0000}"/>
    <cellStyle name="Comma 7 18" xfId="2678" xr:uid="{00000000-0005-0000-0000-0000A40A0000}"/>
    <cellStyle name="Comma 7 18 2" xfId="2679" xr:uid="{00000000-0005-0000-0000-0000A50A0000}"/>
    <cellStyle name="Comma 7 18 2 2" xfId="2680" xr:uid="{00000000-0005-0000-0000-0000A60A0000}"/>
    <cellStyle name="Comma 7 18 3" xfId="2681" xr:uid="{00000000-0005-0000-0000-0000A70A0000}"/>
    <cellStyle name="Comma 7 18 4" xfId="2682" xr:uid="{00000000-0005-0000-0000-0000A80A0000}"/>
    <cellStyle name="Comma 7 19" xfId="2683" xr:uid="{00000000-0005-0000-0000-0000A90A0000}"/>
    <cellStyle name="Comma 7 19 2" xfId="2684" xr:uid="{00000000-0005-0000-0000-0000AA0A0000}"/>
    <cellStyle name="Comma 7 19 2 2" xfId="2685" xr:uid="{00000000-0005-0000-0000-0000AB0A0000}"/>
    <cellStyle name="Comma 7 19 3" xfId="2686" xr:uid="{00000000-0005-0000-0000-0000AC0A0000}"/>
    <cellStyle name="Comma 7 19 4" xfId="2687" xr:uid="{00000000-0005-0000-0000-0000AD0A0000}"/>
    <cellStyle name="Comma 7 2" xfId="2688" xr:uid="{00000000-0005-0000-0000-0000AE0A0000}"/>
    <cellStyle name="Comma 7 2 2" xfId="2689" xr:uid="{00000000-0005-0000-0000-0000AF0A0000}"/>
    <cellStyle name="Comma 7 2 3" xfId="2690" xr:uid="{00000000-0005-0000-0000-0000B00A0000}"/>
    <cellStyle name="Comma 7 2 4" xfId="2691" xr:uid="{00000000-0005-0000-0000-0000B10A0000}"/>
    <cellStyle name="Comma 7 20" xfId="2692" xr:uid="{00000000-0005-0000-0000-0000B20A0000}"/>
    <cellStyle name="Comma 7 20 2" xfId="2693" xr:uid="{00000000-0005-0000-0000-0000B30A0000}"/>
    <cellStyle name="Comma 7 20 2 2" xfId="2694" xr:uid="{00000000-0005-0000-0000-0000B40A0000}"/>
    <cellStyle name="Comma 7 20 3" xfId="2695" xr:uid="{00000000-0005-0000-0000-0000B50A0000}"/>
    <cellStyle name="Comma 7 20 4" xfId="2696" xr:uid="{00000000-0005-0000-0000-0000B60A0000}"/>
    <cellStyle name="Comma 7 21" xfId="2697" xr:uid="{00000000-0005-0000-0000-0000B70A0000}"/>
    <cellStyle name="Comma 7 21 2" xfId="2698" xr:uid="{00000000-0005-0000-0000-0000B80A0000}"/>
    <cellStyle name="Comma 7 21 2 2" xfId="2699" xr:uid="{00000000-0005-0000-0000-0000B90A0000}"/>
    <cellStyle name="Comma 7 21 3" xfId="2700" xr:uid="{00000000-0005-0000-0000-0000BA0A0000}"/>
    <cellStyle name="Comma 7 21 4" xfId="2701" xr:uid="{00000000-0005-0000-0000-0000BB0A0000}"/>
    <cellStyle name="Comma 7 3" xfId="2702" xr:uid="{00000000-0005-0000-0000-0000BC0A0000}"/>
    <cellStyle name="Comma 7 3 10" xfId="2703" xr:uid="{00000000-0005-0000-0000-0000BD0A0000}"/>
    <cellStyle name="Comma 7 3 10 2" xfId="2704" xr:uid="{00000000-0005-0000-0000-0000BE0A0000}"/>
    <cellStyle name="Comma 7 3 10 3" xfId="2705" xr:uid="{00000000-0005-0000-0000-0000BF0A0000}"/>
    <cellStyle name="Comma 7 3 10 4" xfId="2706" xr:uid="{00000000-0005-0000-0000-0000C00A0000}"/>
    <cellStyle name="Comma 7 3 11" xfId="2707" xr:uid="{00000000-0005-0000-0000-0000C10A0000}"/>
    <cellStyle name="Comma 7 3 11 2" xfId="2708" xr:uid="{00000000-0005-0000-0000-0000C20A0000}"/>
    <cellStyle name="Comma 7 3 11 3" xfId="2709" xr:uid="{00000000-0005-0000-0000-0000C30A0000}"/>
    <cellStyle name="Comma 7 3 11 4" xfId="2710" xr:uid="{00000000-0005-0000-0000-0000C40A0000}"/>
    <cellStyle name="Comma 7 3 12" xfId="2711" xr:uid="{00000000-0005-0000-0000-0000C50A0000}"/>
    <cellStyle name="Comma 7 3 12 2" xfId="2712" xr:uid="{00000000-0005-0000-0000-0000C60A0000}"/>
    <cellStyle name="Comma 7 3 12 3" xfId="2713" xr:uid="{00000000-0005-0000-0000-0000C70A0000}"/>
    <cellStyle name="Comma 7 3 12 4" xfId="2714" xr:uid="{00000000-0005-0000-0000-0000C80A0000}"/>
    <cellStyle name="Comma 7 3 13" xfId="2715" xr:uid="{00000000-0005-0000-0000-0000C90A0000}"/>
    <cellStyle name="Comma 7 3 13 2" xfId="2716" xr:uid="{00000000-0005-0000-0000-0000CA0A0000}"/>
    <cellStyle name="Comma 7 3 13 3" xfId="2717" xr:uid="{00000000-0005-0000-0000-0000CB0A0000}"/>
    <cellStyle name="Comma 7 3 13 4" xfId="2718" xr:uid="{00000000-0005-0000-0000-0000CC0A0000}"/>
    <cellStyle name="Comma 7 3 14" xfId="2719" xr:uid="{00000000-0005-0000-0000-0000CD0A0000}"/>
    <cellStyle name="Comma 7 3 14 2" xfId="2720" xr:uid="{00000000-0005-0000-0000-0000CE0A0000}"/>
    <cellStyle name="Comma 7 3 14 3" xfId="2721" xr:uid="{00000000-0005-0000-0000-0000CF0A0000}"/>
    <cellStyle name="Comma 7 3 14 4" xfId="2722" xr:uid="{00000000-0005-0000-0000-0000D00A0000}"/>
    <cellStyle name="Comma 7 3 15" xfId="2723" xr:uid="{00000000-0005-0000-0000-0000D10A0000}"/>
    <cellStyle name="Comma 7 3 15 2" xfId="2724" xr:uid="{00000000-0005-0000-0000-0000D20A0000}"/>
    <cellStyle name="Comma 7 3 15 3" xfId="2725" xr:uid="{00000000-0005-0000-0000-0000D30A0000}"/>
    <cellStyle name="Comma 7 3 15 4" xfId="2726" xr:uid="{00000000-0005-0000-0000-0000D40A0000}"/>
    <cellStyle name="Comma 7 3 16" xfId="2727" xr:uid="{00000000-0005-0000-0000-0000D50A0000}"/>
    <cellStyle name="Comma 7 3 17" xfId="2728" xr:uid="{00000000-0005-0000-0000-0000D60A0000}"/>
    <cellStyle name="Comma 7 3 2" xfId="2729" xr:uid="{00000000-0005-0000-0000-0000D70A0000}"/>
    <cellStyle name="Comma 7 3 2 2" xfId="2730" xr:uid="{00000000-0005-0000-0000-0000D80A0000}"/>
    <cellStyle name="Comma 7 3 2 3" xfId="2731" xr:uid="{00000000-0005-0000-0000-0000D90A0000}"/>
    <cellStyle name="Comma 7 3 2 4" xfId="2732" xr:uid="{00000000-0005-0000-0000-0000DA0A0000}"/>
    <cellStyle name="Comma 7 3 3" xfId="2733" xr:uid="{00000000-0005-0000-0000-0000DB0A0000}"/>
    <cellStyle name="Comma 7 3 3 2" xfId="2734" xr:uid="{00000000-0005-0000-0000-0000DC0A0000}"/>
    <cellStyle name="Comma 7 3 3 3" xfId="2735" xr:uid="{00000000-0005-0000-0000-0000DD0A0000}"/>
    <cellStyle name="Comma 7 3 3 4" xfId="2736" xr:uid="{00000000-0005-0000-0000-0000DE0A0000}"/>
    <cellStyle name="Comma 7 3 4" xfId="2737" xr:uid="{00000000-0005-0000-0000-0000DF0A0000}"/>
    <cellStyle name="Comma 7 3 4 2" xfId="2738" xr:uid="{00000000-0005-0000-0000-0000E00A0000}"/>
    <cellStyle name="Comma 7 3 4 3" xfId="2739" xr:uid="{00000000-0005-0000-0000-0000E10A0000}"/>
    <cellStyle name="Comma 7 3 4 4" xfId="2740" xr:uid="{00000000-0005-0000-0000-0000E20A0000}"/>
    <cellStyle name="Comma 7 3 5" xfId="2741" xr:uid="{00000000-0005-0000-0000-0000E30A0000}"/>
    <cellStyle name="Comma 7 3 5 2" xfId="2742" xr:uid="{00000000-0005-0000-0000-0000E40A0000}"/>
    <cellStyle name="Comma 7 3 5 3" xfId="2743" xr:uid="{00000000-0005-0000-0000-0000E50A0000}"/>
    <cellStyle name="Comma 7 3 5 4" xfId="2744" xr:uid="{00000000-0005-0000-0000-0000E60A0000}"/>
    <cellStyle name="Comma 7 3 6" xfId="2745" xr:uid="{00000000-0005-0000-0000-0000E70A0000}"/>
    <cellStyle name="Comma 7 3 6 2" xfId="2746" xr:uid="{00000000-0005-0000-0000-0000E80A0000}"/>
    <cellStyle name="Comma 7 3 6 3" xfId="2747" xr:uid="{00000000-0005-0000-0000-0000E90A0000}"/>
    <cellStyle name="Comma 7 3 6 4" xfId="2748" xr:uid="{00000000-0005-0000-0000-0000EA0A0000}"/>
    <cellStyle name="Comma 7 3 7" xfId="2749" xr:uid="{00000000-0005-0000-0000-0000EB0A0000}"/>
    <cellStyle name="Comma 7 3 7 2" xfId="2750" xr:uid="{00000000-0005-0000-0000-0000EC0A0000}"/>
    <cellStyle name="Comma 7 3 7 3" xfId="2751" xr:uid="{00000000-0005-0000-0000-0000ED0A0000}"/>
    <cellStyle name="Comma 7 3 7 4" xfId="2752" xr:uid="{00000000-0005-0000-0000-0000EE0A0000}"/>
    <cellStyle name="Comma 7 3 8" xfId="2753" xr:uid="{00000000-0005-0000-0000-0000EF0A0000}"/>
    <cellStyle name="Comma 7 3 8 2" xfId="2754" xr:uid="{00000000-0005-0000-0000-0000F00A0000}"/>
    <cellStyle name="Comma 7 3 8 3" xfId="2755" xr:uid="{00000000-0005-0000-0000-0000F10A0000}"/>
    <cellStyle name="Comma 7 3 8 4" xfId="2756" xr:uid="{00000000-0005-0000-0000-0000F20A0000}"/>
    <cellStyle name="Comma 7 3 9" xfId="2757" xr:uid="{00000000-0005-0000-0000-0000F30A0000}"/>
    <cellStyle name="Comma 7 3 9 2" xfId="2758" xr:uid="{00000000-0005-0000-0000-0000F40A0000}"/>
    <cellStyle name="Comma 7 3 9 3" xfId="2759" xr:uid="{00000000-0005-0000-0000-0000F50A0000}"/>
    <cellStyle name="Comma 7 3 9 4" xfId="2760" xr:uid="{00000000-0005-0000-0000-0000F60A0000}"/>
    <cellStyle name="Comma 7 4" xfId="2761" xr:uid="{00000000-0005-0000-0000-0000F70A0000}"/>
    <cellStyle name="Comma 7 4 2" xfId="2762" xr:uid="{00000000-0005-0000-0000-0000F80A0000}"/>
    <cellStyle name="Comma 7 4 3" xfId="2763" xr:uid="{00000000-0005-0000-0000-0000F90A0000}"/>
    <cellStyle name="Comma 7 4 4" xfId="2764" xr:uid="{00000000-0005-0000-0000-0000FA0A0000}"/>
    <cellStyle name="Comma 7 5" xfId="2765" xr:uid="{00000000-0005-0000-0000-0000FB0A0000}"/>
    <cellStyle name="Comma 7 5 2" xfId="2766" xr:uid="{00000000-0005-0000-0000-0000FC0A0000}"/>
    <cellStyle name="Comma 7 5 3" xfId="2767" xr:uid="{00000000-0005-0000-0000-0000FD0A0000}"/>
    <cellStyle name="Comma 7 5 4" xfId="2768" xr:uid="{00000000-0005-0000-0000-0000FE0A0000}"/>
    <cellStyle name="Comma 7 6" xfId="2769" xr:uid="{00000000-0005-0000-0000-0000FF0A0000}"/>
    <cellStyle name="Comma 7 6 2" xfId="2770" xr:uid="{00000000-0005-0000-0000-0000000B0000}"/>
    <cellStyle name="Comma 7 6 3" xfId="2771" xr:uid="{00000000-0005-0000-0000-0000010B0000}"/>
    <cellStyle name="Comma 7 6 4" xfId="2772" xr:uid="{00000000-0005-0000-0000-0000020B0000}"/>
    <cellStyle name="Comma 7 7" xfId="2773" xr:uid="{00000000-0005-0000-0000-0000030B0000}"/>
    <cellStyle name="Comma 7 7 2" xfId="2774" xr:uid="{00000000-0005-0000-0000-0000040B0000}"/>
    <cellStyle name="Comma 7 7 3" xfId="2775" xr:uid="{00000000-0005-0000-0000-0000050B0000}"/>
    <cellStyle name="Comma 7 7 4" xfId="2776" xr:uid="{00000000-0005-0000-0000-0000060B0000}"/>
    <cellStyle name="Comma 7 8" xfId="2777" xr:uid="{00000000-0005-0000-0000-0000070B0000}"/>
    <cellStyle name="Comma 7 8 2" xfId="2778" xr:uid="{00000000-0005-0000-0000-0000080B0000}"/>
    <cellStyle name="Comma 7 8 3" xfId="2779" xr:uid="{00000000-0005-0000-0000-0000090B0000}"/>
    <cellStyle name="Comma 7 8 4" xfId="2780" xr:uid="{00000000-0005-0000-0000-00000A0B0000}"/>
    <cellStyle name="Comma 7 9" xfId="2781" xr:uid="{00000000-0005-0000-0000-00000B0B0000}"/>
    <cellStyle name="Comma 7 9 2" xfId="2782" xr:uid="{00000000-0005-0000-0000-00000C0B0000}"/>
    <cellStyle name="Comma 7 9 3" xfId="2783" xr:uid="{00000000-0005-0000-0000-00000D0B0000}"/>
    <cellStyle name="Comma 7 9 4" xfId="2784" xr:uid="{00000000-0005-0000-0000-00000E0B0000}"/>
    <cellStyle name="Comma 8" xfId="2785" xr:uid="{00000000-0005-0000-0000-00000F0B0000}"/>
    <cellStyle name="Comma 8 2" xfId="2786" xr:uid="{00000000-0005-0000-0000-0000100B0000}"/>
    <cellStyle name="Comma 8 2 2" xfId="2787" xr:uid="{00000000-0005-0000-0000-0000110B0000}"/>
    <cellStyle name="Comma 8 2 2 2" xfId="2788" xr:uid="{00000000-0005-0000-0000-0000120B0000}"/>
    <cellStyle name="Comma 8 2 3" xfId="2789" xr:uid="{00000000-0005-0000-0000-0000130B0000}"/>
    <cellStyle name="Comma 8 2 3 2" xfId="2790" xr:uid="{00000000-0005-0000-0000-0000140B0000}"/>
    <cellStyle name="Comma 8 2 4" xfId="2791" xr:uid="{00000000-0005-0000-0000-0000150B0000}"/>
    <cellStyle name="Comma 8 2 5" xfId="2792" xr:uid="{00000000-0005-0000-0000-0000160B0000}"/>
    <cellStyle name="Comma 8 3" xfId="2793" xr:uid="{00000000-0005-0000-0000-0000170B0000}"/>
    <cellStyle name="Comma 8 3 2" xfId="2794" xr:uid="{00000000-0005-0000-0000-0000180B0000}"/>
    <cellStyle name="Comma 8 3 2 2" xfId="2795" xr:uid="{00000000-0005-0000-0000-0000190B0000}"/>
    <cellStyle name="Comma 8 3 3" xfId="2796" xr:uid="{00000000-0005-0000-0000-00001A0B0000}"/>
    <cellStyle name="Comma 8 3 4" xfId="2797" xr:uid="{00000000-0005-0000-0000-00001B0B0000}"/>
    <cellStyle name="Comma 8 4" xfId="2798" xr:uid="{00000000-0005-0000-0000-00001C0B0000}"/>
    <cellStyle name="Comma 8 4 2" xfId="2799" xr:uid="{00000000-0005-0000-0000-00001D0B0000}"/>
    <cellStyle name="Comma 8 4 2 2" xfId="2800" xr:uid="{00000000-0005-0000-0000-00001E0B0000}"/>
    <cellStyle name="Comma 8 4 3" xfId="2801" xr:uid="{00000000-0005-0000-0000-00001F0B0000}"/>
    <cellStyle name="Comma 8 4 4" xfId="2802" xr:uid="{00000000-0005-0000-0000-0000200B0000}"/>
    <cellStyle name="Comma 8 5" xfId="2803" xr:uid="{00000000-0005-0000-0000-0000210B0000}"/>
    <cellStyle name="Comma 8 5 2" xfId="2804" xr:uid="{00000000-0005-0000-0000-0000220B0000}"/>
    <cellStyle name="Comma 8 5 2 2" xfId="2805" xr:uid="{00000000-0005-0000-0000-0000230B0000}"/>
    <cellStyle name="Comma 8 5 3" xfId="2806" xr:uid="{00000000-0005-0000-0000-0000240B0000}"/>
    <cellStyle name="Comma 8 5 4" xfId="2807" xr:uid="{00000000-0005-0000-0000-0000250B0000}"/>
    <cellStyle name="Comma 8 6" xfId="2808" xr:uid="{00000000-0005-0000-0000-0000260B0000}"/>
    <cellStyle name="Comma 8 6 2" xfId="2809" xr:uid="{00000000-0005-0000-0000-0000270B0000}"/>
    <cellStyle name="Comma 8 6 2 2" xfId="2810" xr:uid="{00000000-0005-0000-0000-0000280B0000}"/>
    <cellStyle name="Comma 8 6 3" xfId="2811" xr:uid="{00000000-0005-0000-0000-0000290B0000}"/>
    <cellStyle name="Comma 8 6 4" xfId="2812" xr:uid="{00000000-0005-0000-0000-00002A0B0000}"/>
    <cellStyle name="Comma 8 7" xfId="2813" xr:uid="{00000000-0005-0000-0000-00002B0B0000}"/>
    <cellStyle name="Comma 8 7 2" xfId="2814" xr:uid="{00000000-0005-0000-0000-00002C0B0000}"/>
    <cellStyle name="Comma 8 7 2 2" xfId="2815" xr:uid="{00000000-0005-0000-0000-00002D0B0000}"/>
    <cellStyle name="Comma 8 7 3" xfId="2816" xr:uid="{00000000-0005-0000-0000-00002E0B0000}"/>
    <cellStyle name="Comma 8 7 4" xfId="2817" xr:uid="{00000000-0005-0000-0000-00002F0B0000}"/>
    <cellStyle name="Comma 8 8" xfId="2818" xr:uid="{00000000-0005-0000-0000-0000300B0000}"/>
    <cellStyle name="Comma 8 8 2" xfId="2819" xr:uid="{00000000-0005-0000-0000-0000310B0000}"/>
    <cellStyle name="Comma 8 8 2 2" xfId="2820" xr:uid="{00000000-0005-0000-0000-0000320B0000}"/>
    <cellStyle name="Comma 8 8 3" xfId="2821" xr:uid="{00000000-0005-0000-0000-0000330B0000}"/>
    <cellStyle name="Comma 8 8 4" xfId="2822" xr:uid="{00000000-0005-0000-0000-0000340B0000}"/>
    <cellStyle name="Comma 9" xfId="2823" xr:uid="{00000000-0005-0000-0000-0000350B0000}"/>
    <cellStyle name="Comma 9 10" xfId="2824" xr:uid="{00000000-0005-0000-0000-0000360B0000}"/>
    <cellStyle name="Comma 9 2" xfId="2825" xr:uid="{00000000-0005-0000-0000-0000370B0000}"/>
    <cellStyle name="Comma 9 2 2" xfId="2826" xr:uid="{00000000-0005-0000-0000-0000380B0000}"/>
    <cellStyle name="Comma 9 2 3" xfId="2827" xr:uid="{00000000-0005-0000-0000-0000390B0000}"/>
    <cellStyle name="Comma 9 2 4" xfId="2828" xr:uid="{00000000-0005-0000-0000-00003A0B0000}"/>
    <cellStyle name="Comma 9 3" xfId="2829" xr:uid="{00000000-0005-0000-0000-00003B0B0000}"/>
    <cellStyle name="Comma 9 3 2" xfId="2830" xr:uid="{00000000-0005-0000-0000-00003C0B0000}"/>
    <cellStyle name="Comma 9 3 3" xfId="2831" xr:uid="{00000000-0005-0000-0000-00003D0B0000}"/>
    <cellStyle name="Comma 9 3 4" xfId="2832" xr:uid="{00000000-0005-0000-0000-00003E0B0000}"/>
    <cellStyle name="Comma 9 4" xfId="2833" xr:uid="{00000000-0005-0000-0000-00003F0B0000}"/>
    <cellStyle name="Comma 9 4 2" xfId="2834" xr:uid="{00000000-0005-0000-0000-0000400B0000}"/>
    <cellStyle name="Comma 9 4 3" xfId="2835" xr:uid="{00000000-0005-0000-0000-0000410B0000}"/>
    <cellStyle name="Comma 9 4 4" xfId="2836" xr:uid="{00000000-0005-0000-0000-0000420B0000}"/>
    <cellStyle name="Comma 9 5" xfId="2837" xr:uid="{00000000-0005-0000-0000-0000430B0000}"/>
    <cellStyle name="Comma 9 5 2" xfId="2838" xr:uid="{00000000-0005-0000-0000-0000440B0000}"/>
    <cellStyle name="Comma 9 5 3" xfId="2839" xr:uid="{00000000-0005-0000-0000-0000450B0000}"/>
    <cellStyle name="Comma 9 5 4" xfId="2840" xr:uid="{00000000-0005-0000-0000-0000460B0000}"/>
    <cellStyle name="Comma 9 6" xfId="2841" xr:uid="{00000000-0005-0000-0000-0000470B0000}"/>
    <cellStyle name="Comma 9 6 2" xfId="2842" xr:uid="{00000000-0005-0000-0000-0000480B0000}"/>
    <cellStyle name="Comma 9 6 3" xfId="2843" xr:uid="{00000000-0005-0000-0000-0000490B0000}"/>
    <cellStyle name="Comma 9 6 4" xfId="2844" xr:uid="{00000000-0005-0000-0000-00004A0B0000}"/>
    <cellStyle name="Comma 9 7" xfId="2845" xr:uid="{00000000-0005-0000-0000-00004B0B0000}"/>
    <cellStyle name="Comma 9 7 2" xfId="2846" xr:uid="{00000000-0005-0000-0000-00004C0B0000}"/>
    <cellStyle name="Comma 9 7 3" xfId="2847" xr:uid="{00000000-0005-0000-0000-00004D0B0000}"/>
    <cellStyle name="Comma 9 7 4" xfId="2848" xr:uid="{00000000-0005-0000-0000-00004E0B0000}"/>
    <cellStyle name="Comma 9 8" xfId="2849" xr:uid="{00000000-0005-0000-0000-00004F0B0000}"/>
    <cellStyle name="Comma 9 8 2" xfId="2850" xr:uid="{00000000-0005-0000-0000-0000500B0000}"/>
    <cellStyle name="Comma 9 8 3" xfId="2851" xr:uid="{00000000-0005-0000-0000-0000510B0000}"/>
    <cellStyle name="Comma 9 8 4" xfId="2852" xr:uid="{00000000-0005-0000-0000-0000520B0000}"/>
    <cellStyle name="Comma 9 9" xfId="2853" xr:uid="{00000000-0005-0000-0000-0000530B0000}"/>
    <cellStyle name="Comma 9 9 2" xfId="2854" xr:uid="{00000000-0005-0000-0000-0000540B0000}"/>
    <cellStyle name="Comma 9 9 3" xfId="2855" xr:uid="{00000000-0005-0000-0000-0000550B0000}"/>
    <cellStyle name="Comma 9 9 4" xfId="2856" xr:uid="{00000000-0005-0000-0000-0000560B0000}"/>
    <cellStyle name="Constants" xfId="2857" xr:uid="{00000000-0005-0000-0000-0000570B0000}"/>
    <cellStyle name="Currency 2" xfId="2858" xr:uid="{00000000-0005-0000-0000-0000580B0000}"/>
    <cellStyle name="Currency 2 2" xfId="2859" xr:uid="{00000000-0005-0000-0000-0000590B0000}"/>
    <cellStyle name="Currency 2 2 2" xfId="2860" xr:uid="{00000000-0005-0000-0000-00005A0B0000}"/>
    <cellStyle name="Currency 2 2 3" xfId="2861" xr:uid="{00000000-0005-0000-0000-00005B0B0000}"/>
    <cellStyle name="Currency 2 2 4" xfId="2862" xr:uid="{00000000-0005-0000-0000-00005C0B0000}"/>
    <cellStyle name="Currency 2 3" xfId="2863" xr:uid="{00000000-0005-0000-0000-00005D0B0000}"/>
    <cellStyle name="Currency 2 4" xfId="2864" xr:uid="{00000000-0005-0000-0000-00005E0B0000}"/>
    <cellStyle name="CustomCellsOrange" xfId="2865" xr:uid="{00000000-0005-0000-0000-00005F0B0000}"/>
    <cellStyle name="CustomizationCells" xfId="2866" xr:uid="{00000000-0005-0000-0000-0000600B0000}"/>
    <cellStyle name="CustomizationGreenCells" xfId="2867" xr:uid="{00000000-0005-0000-0000-0000610B0000}"/>
    <cellStyle name="DocBox_EmptyRow" xfId="2868" xr:uid="{00000000-0005-0000-0000-0000620B0000}"/>
    <cellStyle name="donn_normal" xfId="2869" xr:uid="{00000000-0005-0000-0000-0000630B0000}"/>
    <cellStyle name="Eingabe" xfId="2870" xr:uid="{00000000-0005-0000-0000-0000640B0000}"/>
    <cellStyle name="Empty_B_border" xfId="2871" xr:uid="{00000000-0005-0000-0000-0000650B0000}"/>
    <cellStyle name="ent_col_ser" xfId="2872" xr:uid="{00000000-0005-0000-0000-0000660B0000}"/>
    <cellStyle name="entete_source" xfId="2873" xr:uid="{00000000-0005-0000-0000-0000670B0000}"/>
    <cellStyle name="Ergebnis" xfId="2874" xr:uid="{00000000-0005-0000-0000-0000680B0000}"/>
    <cellStyle name="Erklärender Text" xfId="2875" xr:uid="{00000000-0005-0000-0000-0000690B0000}"/>
    <cellStyle name="Estilo 1" xfId="2876" xr:uid="{00000000-0005-0000-0000-00006A0B0000}"/>
    <cellStyle name="Euro" xfId="2877" xr:uid="{00000000-0005-0000-0000-00006B0B0000}"/>
    <cellStyle name="Euro 10" xfId="2878" xr:uid="{00000000-0005-0000-0000-00006C0B0000}"/>
    <cellStyle name="Euro 10 2" xfId="2879" xr:uid="{00000000-0005-0000-0000-00006D0B0000}"/>
    <cellStyle name="Euro 11" xfId="2880" xr:uid="{00000000-0005-0000-0000-00006E0B0000}"/>
    <cellStyle name="Euro 11 2" xfId="2881" xr:uid="{00000000-0005-0000-0000-00006F0B0000}"/>
    <cellStyle name="Euro 12" xfId="2882" xr:uid="{00000000-0005-0000-0000-0000700B0000}"/>
    <cellStyle name="Euro 13" xfId="2883" xr:uid="{00000000-0005-0000-0000-0000710B0000}"/>
    <cellStyle name="Euro 14" xfId="2884" xr:uid="{00000000-0005-0000-0000-0000720B0000}"/>
    <cellStyle name="Euro 15" xfId="2885" xr:uid="{00000000-0005-0000-0000-0000730B0000}"/>
    <cellStyle name="Euro 16" xfId="2886" xr:uid="{00000000-0005-0000-0000-0000740B0000}"/>
    <cellStyle name="Euro 17" xfId="2887" xr:uid="{00000000-0005-0000-0000-0000750B0000}"/>
    <cellStyle name="Euro 18" xfId="2888" xr:uid="{00000000-0005-0000-0000-0000760B0000}"/>
    <cellStyle name="Euro 19" xfId="2889" xr:uid="{00000000-0005-0000-0000-0000770B0000}"/>
    <cellStyle name="Euro 2" xfId="2890" xr:uid="{00000000-0005-0000-0000-0000780B0000}"/>
    <cellStyle name="Euro 2 2" xfId="2891" xr:uid="{00000000-0005-0000-0000-0000790B0000}"/>
    <cellStyle name="Euro 2 2 2" xfId="2892" xr:uid="{00000000-0005-0000-0000-00007A0B0000}"/>
    <cellStyle name="Euro 2 2 3" xfId="2893" xr:uid="{00000000-0005-0000-0000-00007B0B0000}"/>
    <cellStyle name="Euro 2 2 4" xfId="2894" xr:uid="{00000000-0005-0000-0000-00007C0B0000}"/>
    <cellStyle name="Euro 2 2 4 2" xfId="2895" xr:uid="{00000000-0005-0000-0000-00007D0B0000}"/>
    <cellStyle name="Euro 2 2 4 3" xfId="2896" xr:uid="{00000000-0005-0000-0000-00007E0B0000}"/>
    <cellStyle name="Euro 2 2 5" xfId="2897" xr:uid="{00000000-0005-0000-0000-00007F0B0000}"/>
    <cellStyle name="Euro 2 2 6" xfId="2898" xr:uid="{00000000-0005-0000-0000-0000800B0000}"/>
    <cellStyle name="Euro 2 3" xfId="2899" xr:uid="{00000000-0005-0000-0000-0000810B0000}"/>
    <cellStyle name="Euro 2 3 2" xfId="2900" xr:uid="{00000000-0005-0000-0000-0000820B0000}"/>
    <cellStyle name="Euro 2 4" xfId="2901" xr:uid="{00000000-0005-0000-0000-0000830B0000}"/>
    <cellStyle name="Euro 2 5" xfId="2902" xr:uid="{00000000-0005-0000-0000-0000840B0000}"/>
    <cellStyle name="Euro 2 6" xfId="2903" xr:uid="{00000000-0005-0000-0000-0000850B0000}"/>
    <cellStyle name="Euro 2 7" xfId="2904" xr:uid="{00000000-0005-0000-0000-0000860B0000}"/>
    <cellStyle name="Euro 2 8" xfId="2905" xr:uid="{00000000-0005-0000-0000-0000870B0000}"/>
    <cellStyle name="Euro 20" xfId="2906" xr:uid="{00000000-0005-0000-0000-0000880B0000}"/>
    <cellStyle name="Euro 21" xfId="2907" xr:uid="{00000000-0005-0000-0000-0000890B0000}"/>
    <cellStyle name="Euro 22" xfId="2908" xr:uid="{00000000-0005-0000-0000-00008A0B0000}"/>
    <cellStyle name="Euro 23" xfId="2909" xr:uid="{00000000-0005-0000-0000-00008B0B0000}"/>
    <cellStyle name="Euro 24" xfId="2910" xr:uid="{00000000-0005-0000-0000-00008C0B0000}"/>
    <cellStyle name="Euro 25" xfId="2911" xr:uid="{00000000-0005-0000-0000-00008D0B0000}"/>
    <cellStyle name="Euro 26" xfId="2912" xr:uid="{00000000-0005-0000-0000-00008E0B0000}"/>
    <cellStyle name="Euro 27" xfId="2913" xr:uid="{00000000-0005-0000-0000-00008F0B0000}"/>
    <cellStyle name="Euro 28" xfId="2914" xr:uid="{00000000-0005-0000-0000-0000900B0000}"/>
    <cellStyle name="Euro 29" xfId="2915" xr:uid="{00000000-0005-0000-0000-0000910B0000}"/>
    <cellStyle name="Euro 3" xfId="2916" xr:uid="{00000000-0005-0000-0000-0000920B0000}"/>
    <cellStyle name="Euro 3 10" xfId="2917" xr:uid="{00000000-0005-0000-0000-0000930B0000}"/>
    <cellStyle name="Euro 3 2" xfId="2918" xr:uid="{00000000-0005-0000-0000-0000940B0000}"/>
    <cellStyle name="Euro 3 2 2" xfId="2919" xr:uid="{00000000-0005-0000-0000-0000950B0000}"/>
    <cellStyle name="Euro 3 3" xfId="2920" xr:uid="{00000000-0005-0000-0000-0000960B0000}"/>
    <cellStyle name="Euro 3 3 2" xfId="2921" xr:uid="{00000000-0005-0000-0000-0000970B0000}"/>
    <cellStyle name="Euro 3 3 3" xfId="2922" xr:uid="{00000000-0005-0000-0000-0000980B0000}"/>
    <cellStyle name="Euro 3 3 4" xfId="2923" xr:uid="{00000000-0005-0000-0000-0000990B0000}"/>
    <cellStyle name="Euro 3 3 4 2" xfId="2924" xr:uid="{00000000-0005-0000-0000-00009A0B0000}"/>
    <cellStyle name="Euro 3 4" xfId="2925" xr:uid="{00000000-0005-0000-0000-00009B0B0000}"/>
    <cellStyle name="Euro 3 5" xfId="2926" xr:uid="{00000000-0005-0000-0000-00009C0B0000}"/>
    <cellStyle name="Euro 3 6" xfId="2927" xr:uid="{00000000-0005-0000-0000-00009D0B0000}"/>
    <cellStyle name="Euro 3 7" xfId="2928" xr:uid="{00000000-0005-0000-0000-00009E0B0000}"/>
    <cellStyle name="Euro 3 8" xfId="2929" xr:uid="{00000000-0005-0000-0000-00009F0B0000}"/>
    <cellStyle name="Euro 3 9" xfId="2930" xr:uid="{00000000-0005-0000-0000-0000A00B0000}"/>
    <cellStyle name="Euro 3_PrimaryEnergyPrices_TIMES" xfId="2931" xr:uid="{00000000-0005-0000-0000-0000A10B0000}"/>
    <cellStyle name="Euro 30" xfId="2932" xr:uid="{00000000-0005-0000-0000-0000A20B0000}"/>
    <cellStyle name="Euro 31" xfId="2933" xr:uid="{00000000-0005-0000-0000-0000A30B0000}"/>
    <cellStyle name="Euro 32" xfId="2934" xr:uid="{00000000-0005-0000-0000-0000A40B0000}"/>
    <cellStyle name="Euro 33" xfId="2935" xr:uid="{00000000-0005-0000-0000-0000A50B0000}"/>
    <cellStyle name="Euro 34" xfId="2936" xr:uid="{00000000-0005-0000-0000-0000A60B0000}"/>
    <cellStyle name="Euro 35" xfId="2937" xr:uid="{00000000-0005-0000-0000-0000A70B0000}"/>
    <cellStyle name="Euro 36" xfId="2938" xr:uid="{00000000-0005-0000-0000-0000A80B0000}"/>
    <cellStyle name="Euro 37" xfId="2939" xr:uid="{00000000-0005-0000-0000-0000A90B0000}"/>
    <cellStyle name="Euro 38" xfId="2940" xr:uid="{00000000-0005-0000-0000-0000AA0B0000}"/>
    <cellStyle name="Euro 39" xfId="2941" xr:uid="{00000000-0005-0000-0000-0000AB0B0000}"/>
    <cellStyle name="Euro 4" xfId="2942" xr:uid="{00000000-0005-0000-0000-0000AC0B0000}"/>
    <cellStyle name="Euro 4 2" xfId="2943" xr:uid="{00000000-0005-0000-0000-0000AD0B0000}"/>
    <cellStyle name="Euro 4 2 2" xfId="2944" xr:uid="{00000000-0005-0000-0000-0000AE0B0000}"/>
    <cellStyle name="Euro 4 3" xfId="2945" xr:uid="{00000000-0005-0000-0000-0000AF0B0000}"/>
    <cellStyle name="Euro 4 3 2" xfId="2946" xr:uid="{00000000-0005-0000-0000-0000B00B0000}"/>
    <cellStyle name="Euro 4 3 3" xfId="2947" xr:uid="{00000000-0005-0000-0000-0000B10B0000}"/>
    <cellStyle name="Euro 4 3 4" xfId="2948" xr:uid="{00000000-0005-0000-0000-0000B20B0000}"/>
    <cellStyle name="Euro 4 3 4 2" xfId="2949" xr:uid="{00000000-0005-0000-0000-0000B30B0000}"/>
    <cellStyle name="Euro 4 4" xfId="2950" xr:uid="{00000000-0005-0000-0000-0000B40B0000}"/>
    <cellStyle name="Euro 4 4 2" xfId="2951" xr:uid="{00000000-0005-0000-0000-0000B50B0000}"/>
    <cellStyle name="Euro 4 4 3" xfId="2952" xr:uid="{00000000-0005-0000-0000-0000B60B0000}"/>
    <cellStyle name="Euro 4 5" xfId="2953" xr:uid="{00000000-0005-0000-0000-0000B70B0000}"/>
    <cellStyle name="Euro 4 6" xfId="2954" xr:uid="{00000000-0005-0000-0000-0000B80B0000}"/>
    <cellStyle name="Euro 40" xfId="2955" xr:uid="{00000000-0005-0000-0000-0000B90B0000}"/>
    <cellStyle name="Euro 41" xfId="2956" xr:uid="{00000000-0005-0000-0000-0000BA0B0000}"/>
    <cellStyle name="Euro 42" xfId="2957" xr:uid="{00000000-0005-0000-0000-0000BB0B0000}"/>
    <cellStyle name="Euro 43" xfId="2958" xr:uid="{00000000-0005-0000-0000-0000BC0B0000}"/>
    <cellStyle name="Euro 44" xfId="2959" xr:uid="{00000000-0005-0000-0000-0000BD0B0000}"/>
    <cellStyle name="Euro 45" xfId="2960" xr:uid="{00000000-0005-0000-0000-0000BE0B0000}"/>
    <cellStyle name="Euro 46" xfId="2961" xr:uid="{00000000-0005-0000-0000-0000BF0B0000}"/>
    <cellStyle name="Euro 47" xfId="2962" xr:uid="{00000000-0005-0000-0000-0000C00B0000}"/>
    <cellStyle name="Euro 48" xfId="2963" xr:uid="{00000000-0005-0000-0000-0000C10B0000}"/>
    <cellStyle name="Euro 48 2" xfId="2964" xr:uid="{00000000-0005-0000-0000-0000C20B0000}"/>
    <cellStyle name="Euro 49" xfId="2965" xr:uid="{00000000-0005-0000-0000-0000C30B0000}"/>
    <cellStyle name="Euro 49 2" xfId="2966" xr:uid="{00000000-0005-0000-0000-0000C40B0000}"/>
    <cellStyle name="Euro 5" xfId="2967" xr:uid="{00000000-0005-0000-0000-0000C50B0000}"/>
    <cellStyle name="Euro 5 2" xfId="2968" xr:uid="{00000000-0005-0000-0000-0000C60B0000}"/>
    <cellStyle name="Euro 5 3" xfId="2969" xr:uid="{00000000-0005-0000-0000-0000C70B0000}"/>
    <cellStyle name="Euro 5 4" xfId="2970" xr:uid="{00000000-0005-0000-0000-0000C80B0000}"/>
    <cellStyle name="Euro 5 4 2" xfId="2971" xr:uid="{00000000-0005-0000-0000-0000C90B0000}"/>
    <cellStyle name="Euro 50" xfId="2972" xr:uid="{00000000-0005-0000-0000-0000CA0B0000}"/>
    <cellStyle name="Euro 50 2" xfId="2973" xr:uid="{00000000-0005-0000-0000-0000CB0B0000}"/>
    <cellStyle name="Euro 51" xfId="2974" xr:uid="{00000000-0005-0000-0000-0000CC0B0000}"/>
    <cellStyle name="Euro 51 2" xfId="2975" xr:uid="{00000000-0005-0000-0000-0000CD0B0000}"/>
    <cellStyle name="Euro 52" xfId="2976" xr:uid="{00000000-0005-0000-0000-0000CE0B0000}"/>
    <cellStyle name="Euro 52 2" xfId="2977" xr:uid="{00000000-0005-0000-0000-0000CF0B0000}"/>
    <cellStyle name="Euro 53" xfId="2978" xr:uid="{00000000-0005-0000-0000-0000D00B0000}"/>
    <cellStyle name="Euro 53 2" xfId="2979" xr:uid="{00000000-0005-0000-0000-0000D10B0000}"/>
    <cellStyle name="Euro 54" xfId="2980" xr:uid="{00000000-0005-0000-0000-0000D20B0000}"/>
    <cellStyle name="Euro 54 2" xfId="2981" xr:uid="{00000000-0005-0000-0000-0000D30B0000}"/>
    <cellStyle name="Euro 55" xfId="2982" xr:uid="{00000000-0005-0000-0000-0000D40B0000}"/>
    <cellStyle name="Euro 55 2" xfId="2983" xr:uid="{00000000-0005-0000-0000-0000D50B0000}"/>
    <cellStyle name="Euro 56" xfId="2984" xr:uid="{00000000-0005-0000-0000-0000D60B0000}"/>
    <cellStyle name="Euro 56 2" xfId="2985" xr:uid="{00000000-0005-0000-0000-0000D70B0000}"/>
    <cellStyle name="Euro 57" xfId="2986" xr:uid="{00000000-0005-0000-0000-0000D80B0000}"/>
    <cellStyle name="Euro 58" xfId="2987" xr:uid="{00000000-0005-0000-0000-0000D90B0000}"/>
    <cellStyle name="Euro 59" xfId="2988" xr:uid="{00000000-0005-0000-0000-0000DA0B0000}"/>
    <cellStyle name="Euro 6" xfId="2989" xr:uid="{00000000-0005-0000-0000-0000DB0B0000}"/>
    <cellStyle name="Euro 6 2" xfId="2990" xr:uid="{00000000-0005-0000-0000-0000DC0B0000}"/>
    <cellStyle name="Euro 6 3" xfId="2991" xr:uid="{00000000-0005-0000-0000-0000DD0B0000}"/>
    <cellStyle name="Euro 6 4" xfId="2992" xr:uid="{00000000-0005-0000-0000-0000DE0B0000}"/>
    <cellStyle name="Euro 6 5" xfId="2993" xr:uid="{00000000-0005-0000-0000-0000DF0B0000}"/>
    <cellStyle name="Euro 6 6" xfId="2994" xr:uid="{00000000-0005-0000-0000-0000E00B0000}"/>
    <cellStyle name="Euro 60" xfId="2995" xr:uid="{00000000-0005-0000-0000-0000E10B0000}"/>
    <cellStyle name="Euro 7" xfId="2996" xr:uid="{00000000-0005-0000-0000-0000E20B0000}"/>
    <cellStyle name="Euro 7 2" xfId="2997" xr:uid="{00000000-0005-0000-0000-0000E30B0000}"/>
    <cellStyle name="Euro 7 3" xfId="2998" xr:uid="{00000000-0005-0000-0000-0000E40B0000}"/>
    <cellStyle name="Euro 7 4" xfId="2999" xr:uid="{00000000-0005-0000-0000-0000E50B0000}"/>
    <cellStyle name="Euro 8" xfId="3000" xr:uid="{00000000-0005-0000-0000-0000E60B0000}"/>
    <cellStyle name="Euro 8 2" xfId="3001" xr:uid="{00000000-0005-0000-0000-0000E70B0000}"/>
    <cellStyle name="Euro 9" xfId="3002" xr:uid="{00000000-0005-0000-0000-0000E80B0000}"/>
    <cellStyle name="Euro 9 2" xfId="3003" xr:uid="{00000000-0005-0000-0000-0000E90B0000}"/>
    <cellStyle name="Euro_Potentials in TIMES" xfId="3004" xr:uid="{00000000-0005-0000-0000-0000EA0B0000}"/>
    <cellStyle name="Explanatory Text 10" xfId="3005" xr:uid="{00000000-0005-0000-0000-0000EB0B0000}"/>
    <cellStyle name="Explanatory Text 11" xfId="3006" xr:uid="{00000000-0005-0000-0000-0000EC0B0000}"/>
    <cellStyle name="Explanatory Text 12" xfId="3007" xr:uid="{00000000-0005-0000-0000-0000ED0B0000}"/>
    <cellStyle name="Explanatory Text 13" xfId="3008" xr:uid="{00000000-0005-0000-0000-0000EE0B0000}"/>
    <cellStyle name="Explanatory Text 14" xfId="3009" xr:uid="{00000000-0005-0000-0000-0000EF0B0000}"/>
    <cellStyle name="Explanatory Text 15" xfId="3010" xr:uid="{00000000-0005-0000-0000-0000F00B0000}"/>
    <cellStyle name="Explanatory Text 16" xfId="3011" xr:uid="{00000000-0005-0000-0000-0000F10B0000}"/>
    <cellStyle name="Explanatory Text 17" xfId="3012" xr:uid="{00000000-0005-0000-0000-0000F20B0000}"/>
    <cellStyle name="Explanatory Text 18" xfId="3013" xr:uid="{00000000-0005-0000-0000-0000F30B0000}"/>
    <cellStyle name="Explanatory Text 19" xfId="3014" xr:uid="{00000000-0005-0000-0000-0000F40B0000}"/>
    <cellStyle name="Explanatory Text 2" xfId="3015" xr:uid="{00000000-0005-0000-0000-0000F50B0000}"/>
    <cellStyle name="Explanatory Text 2 10" xfId="3016" xr:uid="{00000000-0005-0000-0000-0000F60B0000}"/>
    <cellStyle name="Explanatory Text 2 2" xfId="3017" xr:uid="{00000000-0005-0000-0000-0000F70B0000}"/>
    <cellStyle name="Explanatory Text 2 3" xfId="3018" xr:uid="{00000000-0005-0000-0000-0000F80B0000}"/>
    <cellStyle name="Explanatory Text 2 4" xfId="3019" xr:uid="{00000000-0005-0000-0000-0000F90B0000}"/>
    <cellStyle name="Explanatory Text 2 5" xfId="3020" xr:uid="{00000000-0005-0000-0000-0000FA0B0000}"/>
    <cellStyle name="Explanatory Text 2 6" xfId="3021" xr:uid="{00000000-0005-0000-0000-0000FB0B0000}"/>
    <cellStyle name="Explanatory Text 2 7" xfId="3022" xr:uid="{00000000-0005-0000-0000-0000FC0B0000}"/>
    <cellStyle name="Explanatory Text 2 8" xfId="3023" xr:uid="{00000000-0005-0000-0000-0000FD0B0000}"/>
    <cellStyle name="Explanatory Text 2 9" xfId="3024" xr:uid="{00000000-0005-0000-0000-0000FE0B0000}"/>
    <cellStyle name="Explanatory Text 20" xfId="3025" xr:uid="{00000000-0005-0000-0000-0000FF0B0000}"/>
    <cellStyle name="Explanatory Text 21" xfId="3026" xr:uid="{00000000-0005-0000-0000-0000000C0000}"/>
    <cellStyle name="Explanatory Text 22" xfId="3027" xr:uid="{00000000-0005-0000-0000-0000010C0000}"/>
    <cellStyle name="Explanatory Text 23" xfId="3028" xr:uid="{00000000-0005-0000-0000-0000020C0000}"/>
    <cellStyle name="Explanatory Text 24" xfId="3029" xr:uid="{00000000-0005-0000-0000-0000030C0000}"/>
    <cellStyle name="Explanatory Text 25" xfId="3030" xr:uid="{00000000-0005-0000-0000-0000040C0000}"/>
    <cellStyle name="Explanatory Text 26" xfId="3031" xr:uid="{00000000-0005-0000-0000-0000050C0000}"/>
    <cellStyle name="Explanatory Text 27" xfId="3032" xr:uid="{00000000-0005-0000-0000-0000060C0000}"/>
    <cellStyle name="Explanatory Text 28" xfId="3033" xr:uid="{00000000-0005-0000-0000-0000070C0000}"/>
    <cellStyle name="Explanatory Text 29" xfId="3034" xr:uid="{00000000-0005-0000-0000-0000080C0000}"/>
    <cellStyle name="Explanatory Text 3" xfId="3035" xr:uid="{00000000-0005-0000-0000-0000090C0000}"/>
    <cellStyle name="Explanatory Text 3 2" xfId="3036" xr:uid="{00000000-0005-0000-0000-00000A0C0000}"/>
    <cellStyle name="Explanatory Text 30" xfId="3037" xr:uid="{00000000-0005-0000-0000-00000B0C0000}"/>
    <cellStyle name="Explanatory Text 31" xfId="3038" xr:uid="{00000000-0005-0000-0000-00000C0C0000}"/>
    <cellStyle name="Explanatory Text 32" xfId="3039" xr:uid="{00000000-0005-0000-0000-00000D0C0000}"/>
    <cellStyle name="Explanatory Text 33" xfId="3040" xr:uid="{00000000-0005-0000-0000-00000E0C0000}"/>
    <cellStyle name="Explanatory Text 34" xfId="3041" xr:uid="{00000000-0005-0000-0000-00000F0C0000}"/>
    <cellStyle name="Explanatory Text 35" xfId="3042" xr:uid="{00000000-0005-0000-0000-0000100C0000}"/>
    <cellStyle name="Explanatory Text 36" xfId="3043" xr:uid="{00000000-0005-0000-0000-0000110C0000}"/>
    <cellStyle name="Explanatory Text 37" xfId="3044" xr:uid="{00000000-0005-0000-0000-0000120C0000}"/>
    <cellStyle name="Explanatory Text 38" xfId="3045" xr:uid="{00000000-0005-0000-0000-0000130C0000}"/>
    <cellStyle name="Explanatory Text 39" xfId="3046" xr:uid="{00000000-0005-0000-0000-0000140C0000}"/>
    <cellStyle name="Explanatory Text 4" xfId="3047" xr:uid="{00000000-0005-0000-0000-0000150C0000}"/>
    <cellStyle name="Explanatory Text 40" xfId="3048" xr:uid="{00000000-0005-0000-0000-0000160C0000}"/>
    <cellStyle name="Explanatory Text 41" xfId="3049" xr:uid="{00000000-0005-0000-0000-0000170C0000}"/>
    <cellStyle name="Explanatory Text 42" xfId="3050" xr:uid="{00000000-0005-0000-0000-0000180C0000}"/>
    <cellStyle name="Explanatory Text 43" xfId="3051" xr:uid="{00000000-0005-0000-0000-0000190C0000}"/>
    <cellStyle name="Explanatory Text 5" xfId="3052" xr:uid="{00000000-0005-0000-0000-00001A0C0000}"/>
    <cellStyle name="Explanatory Text 6" xfId="3053" xr:uid="{00000000-0005-0000-0000-00001B0C0000}"/>
    <cellStyle name="Explanatory Text 7" xfId="3054" xr:uid="{00000000-0005-0000-0000-00001C0C0000}"/>
    <cellStyle name="Explanatory Text 8" xfId="3055" xr:uid="{00000000-0005-0000-0000-00001D0C0000}"/>
    <cellStyle name="Explanatory Text 9" xfId="3056" xr:uid="{00000000-0005-0000-0000-00001E0C0000}"/>
    <cellStyle name="Float" xfId="3057" xr:uid="{00000000-0005-0000-0000-00001F0C0000}"/>
    <cellStyle name="Float 2" xfId="3058" xr:uid="{00000000-0005-0000-0000-0000200C0000}"/>
    <cellStyle name="Float 2 2" xfId="3059" xr:uid="{00000000-0005-0000-0000-0000210C0000}"/>
    <cellStyle name="Float 3" xfId="3060" xr:uid="{00000000-0005-0000-0000-0000220C0000}"/>
    <cellStyle name="Float 3 2" xfId="3061" xr:uid="{00000000-0005-0000-0000-0000230C0000}"/>
    <cellStyle name="Float 3 3" xfId="3062" xr:uid="{00000000-0005-0000-0000-0000240C0000}"/>
    <cellStyle name="Float 4" xfId="3063" xr:uid="{00000000-0005-0000-0000-0000250C0000}"/>
    <cellStyle name="Good 10" xfId="3064" xr:uid="{00000000-0005-0000-0000-0000260C0000}"/>
    <cellStyle name="Good 11" xfId="3065" xr:uid="{00000000-0005-0000-0000-0000270C0000}"/>
    <cellStyle name="Good 12" xfId="3066" xr:uid="{00000000-0005-0000-0000-0000280C0000}"/>
    <cellStyle name="Good 13" xfId="3067" xr:uid="{00000000-0005-0000-0000-0000290C0000}"/>
    <cellStyle name="Good 14" xfId="3068" xr:uid="{00000000-0005-0000-0000-00002A0C0000}"/>
    <cellStyle name="Good 15" xfId="3069" xr:uid="{00000000-0005-0000-0000-00002B0C0000}"/>
    <cellStyle name="Good 16" xfId="3070" xr:uid="{00000000-0005-0000-0000-00002C0C0000}"/>
    <cellStyle name="Good 17" xfId="3071" xr:uid="{00000000-0005-0000-0000-00002D0C0000}"/>
    <cellStyle name="Good 18" xfId="3072" xr:uid="{00000000-0005-0000-0000-00002E0C0000}"/>
    <cellStyle name="Good 19" xfId="3073" xr:uid="{00000000-0005-0000-0000-00002F0C0000}"/>
    <cellStyle name="Good 2" xfId="3074" xr:uid="{00000000-0005-0000-0000-0000300C0000}"/>
    <cellStyle name="Good 2 10" xfId="3075" xr:uid="{00000000-0005-0000-0000-0000310C0000}"/>
    <cellStyle name="Good 2 2" xfId="3076" xr:uid="{00000000-0005-0000-0000-0000320C0000}"/>
    <cellStyle name="Good 2 2 2" xfId="3077" xr:uid="{00000000-0005-0000-0000-0000330C0000}"/>
    <cellStyle name="Good 2 2 3" xfId="3078" xr:uid="{00000000-0005-0000-0000-0000340C0000}"/>
    <cellStyle name="Good 2 3" xfId="3079" xr:uid="{00000000-0005-0000-0000-0000350C0000}"/>
    <cellStyle name="Good 2 3 2" xfId="3080" xr:uid="{00000000-0005-0000-0000-0000360C0000}"/>
    <cellStyle name="Good 2 3 3" xfId="3081" xr:uid="{00000000-0005-0000-0000-0000370C0000}"/>
    <cellStyle name="Good 2 4" xfId="3082" xr:uid="{00000000-0005-0000-0000-0000380C0000}"/>
    <cellStyle name="Good 2 5" xfId="3083" xr:uid="{00000000-0005-0000-0000-0000390C0000}"/>
    <cellStyle name="Good 2 6" xfId="3084" xr:uid="{00000000-0005-0000-0000-00003A0C0000}"/>
    <cellStyle name="Good 2 7" xfId="3085" xr:uid="{00000000-0005-0000-0000-00003B0C0000}"/>
    <cellStyle name="Good 2 8" xfId="3086" xr:uid="{00000000-0005-0000-0000-00003C0C0000}"/>
    <cellStyle name="Good 2 9" xfId="3087" xr:uid="{00000000-0005-0000-0000-00003D0C0000}"/>
    <cellStyle name="Good 20" xfId="3088" xr:uid="{00000000-0005-0000-0000-00003E0C0000}"/>
    <cellStyle name="Good 21" xfId="3089" xr:uid="{00000000-0005-0000-0000-00003F0C0000}"/>
    <cellStyle name="Good 22" xfId="3090" xr:uid="{00000000-0005-0000-0000-0000400C0000}"/>
    <cellStyle name="Good 23" xfId="3091" xr:uid="{00000000-0005-0000-0000-0000410C0000}"/>
    <cellStyle name="Good 24" xfId="3092" xr:uid="{00000000-0005-0000-0000-0000420C0000}"/>
    <cellStyle name="Good 25" xfId="3093" xr:uid="{00000000-0005-0000-0000-0000430C0000}"/>
    <cellStyle name="Good 26" xfId="3094" xr:uid="{00000000-0005-0000-0000-0000440C0000}"/>
    <cellStyle name="Good 27" xfId="3095" xr:uid="{00000000-0005-0000-0000-0000450C0000}"/>
    <cellStyle name="Good 28" xfId="3096" xr:uid="{00000000-0005-0000-0000-0000460C0000}"/>
    <cellStyle name="Good 29" xfId="3097" xr:uid="{00000000-0005-0000-0000-0000470C0000}"/>
    <cellStyle name="Good 3" xfId="3098" xr:uid="{00000000-0005-0000-0000-0000480C0000}"/>
    <cellStyle name="Good 3 2" xfId="3099" xr:uid="{00000000-0005-0000-0000-0000490C0000}"/>
    <cellStyle name="Good 3 3" xfId="3100" xr:uid="{00000000-0005-0000-0000-00004A0C0000}"/>
    <cellStyle name="Good 3 4" xfId="3101" xr:uid="{00000000-0005-0000-0000-00004B0C0000}"/>
    <cellStyle name="Good 30" xfId="3102" xr:uid="{00000000-0005-0000-0000-00004C0C0000}"/>
    <cellStyle name="Good 31" xfId="3103" xr:uid="{00000000-0005-0000-0000-00004D0C0000}"/>
    <cellStyle name="Good 32" xfId="3104" xr:uid="{00000000-0005-0000-0000-00004E0C0000}"/>
    <cellStyle name="Good 33" xfId="3105" xr:uid="{00000000-0005-0000-0000-00004F0C0000}"/>
    <cellStyle name="Good 34" xfId="3106" xr:uid="{00000000-0005-0000-0000-0000500C0000}"/>
    <cellStyle name="Good 35" xfId="3107" xr:uid="{00000000-0005-0000-0000-0000510C0000}"/>
    <cellStyle name="Good 36" xfId="3108" xr:uid="{00000000-0005-0000-0000-0000520C0000}"/>
    <cellStyle name="Good 37" xfId="3109" xr:uid="{00000000-0005-0000-0000-0000530C0000}"/>
    <cellStyle name="Good 38" xfId="3110" xr:uid="{00000000-0005-0000-0000-0000540C0000}"/>
    <cellStyle name="Good 39" xfId="3111" xr:uid="{00000000-0005-0000-0000-0000550C0000}"/>
    <cellStyle name="Good 4" xfId="3112" xr:uid="{00000000-0005-0000-0000-0000560C0000}"/>
    <cellStyle name="Good 40" xfId="3113" xr:uid="{00000000-0005-0000-0000-0000570C0000}"/>
    <cellStyle name="Good 41" xfId="3114" xr:uid="{00000000-0005-0000-0000-0000580C0000}"/>
    <cellStyle name="Good 42" xfId="3115" xr:uid="{00000000-0005-0000-0000-0000590C0000}"/>
    <cellStyle name="Good 5" xfId="3116" xr:uid="{00000000-0005-0000-0000-00005A0C0000}"/>
    <cellStyle name="Good 5 2" xfId="3117" xr:uid="{00000000-0005-0000-0000-00005B0C0000}"/>
    <cellStyle name="Good 6" xfId="3118" xr:uid="{00000000-0005-0000-0000-00005C0C0000}"/>
    <cellStyle name="Good 7" xfId="3119" xr:uid="{00000000-0005-0000-0000-00005D0C0000}"/>
    <cellStyle name="Good 8" xfId="3120" xr:uid="{00000000-0005-0000-0000-00005E0C0000}"/>
    <cellStyle name="Good 9" xfId="3121" xr:uid="{00000000-0005-0000-0000-00005F0C0000}"/>
    <cellStyle name="Gut" xfId="3122" xr:uid="{00000000-0005-0000-0000-0000600C0000}"/>
    <cellStyle name="Heading 1 10" xfId="3123" xr:uid="{00000000-0005-0000-0000-0000610C0000}"/>
    <cellStyle name="Heading 1 11" xfId="3124" xr:uid="{00000000-0005-0000-0000-0000620C0000}"/>
    <cellStyle name="Heading 1 12" xfId="3125" xr:uid="{00000000-0005-0000-0000-0000630C0000}"/>
    <cellStyle name="Heading 1 13" xfId="3126" xr:uid="{00000000-0005-0000-0000-0000640C0000}"/>
    <cellStyle name="Heading 1 14" xfId="3127" xr:uid="{00000000-0005-0000-0000-0000650C0000}"/>
    <cellStyle name="Heading 1 15" xfId="3128" xr:uid="{00000000-0005-0000-0000-0000660C0000}"/>
    <cellStyle name="Heading 1 16" xfId="3129" xr:uid="{00000000-0005-0000-0000-0000670C0000}"/>
    <cellStyle name="Heading 1 17" xfId="3130" xr:uid="{00000000-0005-0000-0000-0000680C0000}"/>
    <cellStyle name="Heading 1 18" xfId="3131" xr:uid="{00000000-0005-0000-0000-0000690C0000}"/>
    <cellStyle name="Heading 1 19" xfId="3132" xr:uid="{00000000-0005-0000-0000-00006A0C0000}"/>
    <cellStyle name="Heading 1 2" xfId="3133" xr:uid="{00000000-0005-0000-0000-00006B0C0000}"/>
    <cellStyle name="Heading 1 2 10" xfId="3134" xr:uid="{00000000-0005-0000-0000-00006C0C0000}"/>
    <cellStyle name="Heading 1 2 2" xfId="3135" xr:uid="{00000000-0005-0000-0000-00006D0C0000}"/>
    <cellStyle name="Heading 1 2 3" xfId="3136" xr:uid="{00000000-0005-0000-0000-00006E0C0000}"/>
    <cellStyle name="Heading 1 2 4" xfId="3137" xr:uid="{00000000-0005-0000-0000-00006F0C0000}"/>
    <cellStyle name="Heading 1 2 5" xfId="3138" xr:uid="{00000000-0005-0000-0000-0000700C0000}"/>
    <cellStyle name="Heading 1 2 6" xfId="3139" xr:uid="{00000000-0005-0000-0000-0000710C0000}"/>
    <cellStyle name="Heading 1 2 7" xfId="3140" xr:uid="{00000000-0005-0000-0000-0000720C0000}"/>
    <cellStyle name="Heading 1 2 8" xfId="3141" xr:uid="{00000000-0005-0000-0000-0000730C0000}"/>
    <cellStyle name="Heading 1 2 9" xfId="3142" xr:uid="{00000000-0005-0000-0000-0000740C0000}"/>
    <cellStyle name="Heading 1 20" xfId="3143" xr:uid="{00000000-0005-0000-0000-0000750C0000}"/>
    <cellStyle name="Heading 1 21" xfId="3144" xr:uid="{00000000-0005-0000-0000-0000760C0000}"/>
    <cellStyle name="Heading 1 22" xfId="3145" xr:uid="{00000000-0005-0000-0000-0000770C0000}"/>
    <cellStyle name="Heading 1 23" xfId="3146" xr:uid="{00000000-0005-0000-0000-0000780C0000}"/>
    <cellStyle name="Heading 1 24" xfId="3147" xr:uid="{00000000-0005-0000-0000-0000790C0000}"/>
    <cellStyle name="Heading 1 25" xfId="3148" xr:uid="{00000000-0005-0000-0000-00007A0C0000}"/>
    <cellStyle name="Heading 1 26" xfId="3149" xr:uid="{00000000-0005-0000-0000-00007B0C0000}"/>
    <cellStyle name="Heading 1 27" xfId="3150" xr:uid="{00000000-0005-0000-0000-00007C0C0000}"/>
    <cellStyle name="Heading 1 28" xfId="3151" xr:uid="{00000000-0005-0000-0000-00007D0C0000}"/>
    <cellStyle name="Heading 1 29" xfId="3152" xr:uid="{00000000-0005-0000-0000-00007E0C0000}"/>
    <cellStyle name="Heading 1 3" xfId="3153" xr:uid="{00000000-0005-0000-0000-00007F0C0000}"/>
    <cellStyle name="Heading 1 3 2" xfId="3154" xr:uid="{00000000-0005-0000-0000-0000800C0000}"/>
    <cellStyle name="Heading 1 3 3" xfId="3155" xr:uid="{00000000-0005-0000-0000-0000810C0000}"/>
    <cellStyle name="Heading 1 3 4" xfId="3156" xr:uid="{00000000-0005-0000-0000-0000820C0000}"/>
    <cellStyle name="Heading 1 30" xfId="3157" xr:uid="{00000000-0005-0000-0000-0000830C0000}"/>
    <cellStyle name="Heading 1 31" xfId="3158" xr:uid="{00000000-0005-0000-0000-0000840C0000}"/>
    <cellStyle name="Heading 1 32" xfId="3159" xr:uid="{00000000-0005-0000-0000-0000850C0000}"/>
    <cellStyle name="Heading 1 33" xfId="3160" xr:uid="{00000000-0005-0000-0000-0000860C0000}"/>
    <cellStyle name="Heading 1 34" xfId="3161" xr:uid="{00000000-0005-0000-0000-0000870C0000}"/>
    <cellStyle name="Heading 1 35" xfId="3162" xr:uid="{00000000-0005-0000-0000-0000880C0000}"/>
    <cellStyle name="Heading 1 36" xfId="3163" xr:uid="{00000000-0005-0000-0000-0000890C0000}"/>
    <cellStyle name="Heading 1 37" xfId="3164" xr:uid="{00000000-0005-0000-0000-00008A0C0000}"/>
    <cellStyle name="Heading 1 38" xfId="3165" xr:uid="{00000000-0005-0000-0000-00008B0C0000}"/>
    <cellStyle name="Heading 1 39" xfId="3166" xr:uid="{00000000-0005-0000-0000-00008C0C0000}"/>
    <cellStyle name="Heading 1 4" xfId="3167" xr:uid="{00000000-0005-0000-0000-00008D0C0000}"/>
    <cellStyle name="Heading 1 40" xfId="3168" xr:uid="{00000000-0005-0000-0000-00008E0C0000}"/>
    <cellStyle name="Heading 1 41" xfId="3169" xr:uid="{00000000-0005-0000-0000-00008F0C0000}"/>
    <cellStyle name="Heading 1 5" xfId="3170" xr:uid="{00000000-0005-0000-0000-0000900C0000}"/>
    <cellStyle name="Heading 1 6" xfId="3171" xr:uid="{00000000-0005-0000-0000-0000910C0000}"/>
    <cellStyle name="Heading 1 7" xfId="3172" xr:uid="{00000000-0005-0000-0000-0000920C0000}"/>
    <cellStyle name="Heading 1 8" xfId="3173" xr:uid="{00000000-0005-0000-0000-0000930C0000}"/>
    <cellStyle name="Heading 1 9" xfId="3174" xr:uid="{00000000-0005-0000-0000-0000940C0000}"/>
    <cellStyle name="Heading 2 10" xfId="3175" xr:uid="{00000000-0005-0000-0000-0000950C0000}"/>
    <cellStyle name="Heading 2 11" xfId="3176" xr:uid="{00000000-0005-0000-0000-0000960C0000}"/>
    <cellStyle name="Heading 2 12" xfId="3177" xr:uid="{00000000-0005-0000-0000-0000970C0000}"/>
    <cellStyle name="Heading 2 13" xfId="3178" xr:uid="{00000000-0005-0000-0000-0000980C0000}"/>
    <cellStyle name="Heading 2 14" xfId="3179" xr:uid="{00000000-0005-0000-0000-0000990C0000}"/>
    <cellStyle name="Heading 2 15" xfId="3180" xr:uid="{00000000-0005-0000-0000-00009A0C0000}"/>
    <cellStyle name="Heading 2 16" xfId="3181" xr:uid="{00000000-0005-0000-0000-00009B0C0000}"/>
    <cellStyle name="Heading 2 17" xfId="3182" xr:uid="{00000000-0005-0000-0000-00009C0C0000}"/>
    <cellStyle name="Heading 2 18" xfId="3183" xr:uid="{00000000-0005-0000-0000-00009D0C0000}"/>
    <cellStyle name="Heading 2 19" xfId="3184" xr:uid="{00000000-0005-0000-0000-00009E0C0000}"/>
    <cellStyle name="Heading 2 2" xfId="3185" xr:uid="{00000000-0005-0000-0000-00009F0C0000}"/>
    <cellStyle name="Heading 2 2 10" xfId="3186" xr:uid="{00000000-0005-0000-0000-0000A00C0000}"/>
    <cellStyle name="Heading 2 2 2" xfId="3187" xr:uid="{00000000-0005-0000-0000-0000A10C0000}"/>
    <cellStyle name="Heading 2 2 3" xfId="3188" xr:uid="{00000000-0005-0000-0000-0000A20C0000}"/>
    <cellStyle name="Heading 2 2 4" xfId="3189" xr:uid="{00000000-0005-0000-0000-0000A30C0000}"/>
    <cellStyle name="Heading 2 2 5" xfId="3190" xr:uid="{00000000-0005-0000-0000-0000A40C0000}"/>
    <cellStyle name="Heading 2 2 6" xfId="3191" xr:uid="{00000000-0005-0000-0000-0000A50C0000}"/>
    <cellStyle name="Heading 2 2 7" xfId="3192" xr:uid="{00000000-0005-0000-0000-0000A60C0000}"/>
    <cellStyle name="Heading 2 2 8" xfId="3193" xr:uid="{00000000-0005-0000-0000-0000A70C0000}"/>
    <cellStyle name="Heading 2 2 9" xfId="3194" xr:uid="{00000000-0005-0000-0000-0000A80C0000}"/>
    <cellStyle name="Heading 2 20" xfId="3195" xr:uid="{00000000-0005-0000-0000-0000A90C0000}"/>
    <cellStyle name="Heading 2 21" xfId="3196" xr:uid="{00000000-0005-0000-0000-0000AA0C0000}"/>
    <cellStyle name="Heading 2 22" xfId="3197" xr:uid="{00000000-0005-0000-0000-0000AB0C0000}"/>
    <cellStyle name="Heading 2 23" xfId="3198" xr:uid="{00000000-0005-0000-0000-0000AC0C0000}"/>
    <cellStyle name="Heading 2 24" xfId="3199" xr:uid="{00000000-0005-0000-0000-0000AD0C0000}"/>
    <cellStyle name="Heading 2 25" xfId="3200" xr:uid="{00000000-0005-0000-0000-0000AE0C0000}"/>
    <cellStyle name="Heading 2 26" xfId="3201" xr:uid="{00000000-0005-0000-0000-0000AF0C0000}"/>
    <cellStyle name="Heading 2 27" xfId="3202" xr:uid="{00000000-0005-0000-0000-0000B00C0000}"/>
    <cellStyle name="Heading 2 28" xfId="3203" xr:uid="{00000000-0005-0000-0000-0000B10C0000}"/>
    <cellStyle name="Heading 2 29" xfId="3204" xr:uid="{00000000-0005-0000-0000-0000B20C0000}"/>
    <cellStyle name="Heading 2 3" xfId="3205" xr:uid="{00000000-0005-0000-0000-0000B30C0000}"/>
    <cellStyle name="Heading 2 3 2" xfId="3206" xr:uid="{00000000-0005-0000-0000-0000B40C0000}"/>
    <cellStyle name="Heading 2 3 3" xfId="3207" xr:uid="{00000000-0005-0000-0000-0000B50C0000}"/>
    <cellStyle name="Heading 2 3 4" xfId="3208" xr:uid="{00000000-0005-0000-0000-0000B60C0000}"/>
    <cellStyle name="Heading 2 30" xfId="3209" xr:uid="{00000000-0005-0000-0000-0000B70C0000}"/>
    <cellStyle name="Heading 2 31" xfId="3210" xr:uid="{00000000-0005-0000-0000-0000B80C0000}"/>
    <cellStyle name="Heading 2 32" xfId="3211" xr:uid="{00000000-0005-0000-0000-0000B90C0000}"/>
    <cellStyle name="Heading 2 33" xfId="3212" xr:uid="{00000000-0005-0000-0000-0000BA0C0000}"/>
    <cellStyle name="Heading 2 34" xfId="3213" xr:uid="{00000000-0005-0000-0000-0000BB0C0000}"/>
    <cellStyle name="Heading 2 35" xfId="3214" xr:uid="{00000000-0005-0000-0000-0000BC0C0000}"/>
    <cellStyle name="Heading 2 36" xfId="3215" xr:uid="{00000000-0005-0000-0000-0000BD0C0000}"/>
    <cellStyle name="Heading 2 37" xfId="3216" xr:uid="{00000000-0005-0000-0000-0000BE0C0000}"/>
    <cellStyle name="Heading 2 38" xfId="3217" xr:uid="{00000000-0005-0000-0000-0000BF0C0000}"/>
    <cellStyle name="Heading 2 39" xfId="3218" xr:uid="{00000000-0005-0000-0000-0000C00C0000}"/>
    <cellStyle name="Heading 2 4" xfId="3219" xr:uid="{00000000-0005-0000-0000-0000C10C0000}"/>
    <cellStyle name="Heading 2 40" xfId="3220" xr:uid="{00000000-0005-0000-0000-0000C20C0000}"/>
    <cellStyle name="Heading 2 41" xfId="3221" xr:uid="{00000000-0005-0000-0000-0000C30C0000}"/>
    <cellStyle name="Heading 2 5" xfId="3222" xr:uid="{00000000-0005-0000-0000-0000C40C0000}"/>
    <cellStyle name="Heading 2 6" xfId="3223" xr:uid="{00000000-0005-0000-0000-0000C50C0000}"/>
    <cellStyle name="Heading 2 7" xfId="3224" xr:uid="{00000000-0005-0000-0000-0000C60C0000}"/>
    <cellStyle name="Heading 2 8" xfId="3225" xr:uid="{00000000-0005-0000-0000-0000C70C0000}"/>
    <cellStyle name="Heading 2 9" xfId="3226" xr:uid="{00000000-0005-0000-0000-0000C80C0000}"/>
    <cellStyle name="Heading 3 10" xfId="3227" xr:uid="{00000000-0005-0000-0000-0000C90C0000}"/>
    <cellStyle name="Heading 3 11" xfId="3228" xr:uid="{00000000-0005-0000-0000-0000CA0C0000}"/>
    <cellStyle name="Heading 3 12" xfId="3229" xr:uid="{00000000-0005-0000-0000-0000CB0C0000}"/>
    <cellStyle name="Heading 3 13" xfId="3230" xr:uid="{00000000-0005-0000-0000-0000CC0C0000}"/>
    <cellStyle name="Heading 3 14" xfId="3231" xr:uid="{00000000-0005-0000-0000-0000CD0C0000}"/>
    <cellStyle name="Heading 3 15" xfId="3232" xr:uid="{00000000-0005-0000-0000-0000CE0C0000}"/>
    <cellStyle name="Heading 3 16" xfId="3233" xr:uid="{00000000-0005-0000-0000-0000CF0C0000}"/>
    <cellStyle name="Heading 3 17" xfId="3234" xr:uid="{00000000-0005-0000-0000-0000D00C0000}"/>
    <cellStyle name="Heading 3 18" xfId="3235" xr:uid="{00000000-0005-0000-0000-0000D10C0000}"/>
    <cellStyle name="Heading 3 19" xfId="3236" xr:uid="{00000000-0005-0000-0000-0000D20C0000}"/>
    <cellStyle name="Heading 3 2" xfId="3237" xr:uid="{00000000-0005-0000-0000-0000D30C0000}"/>
    <cellStyle name="Heading 3 2 10" xfId="3238" xr:uid="{00000000-0005-0000-0000-0000D40C0000}"/>
    <cellStyle name="Heading 3 2 2" xfId="3239" xr:uid="{00000000-0005-0000-0000-0000D50C0000}"/>
    <cellStyle name="Heading 3 2 3" xfId="3240" xr:uid="{00000000-0005-0000-0000-0000D60C0000}"/>
    <cellStyle name="Heading 3 2 4" xfId="3241" xr:uid="{00000000-0005-0000-0000-0000D70C0000}"/>
    <cellStyle name="Heading 3 2 5" xfId="3242" xr:uid="{00000000-0005-0000-0000-0000D80C0000}"/>
    <cellStyle name="Heading 3 2 6" xfId="3243" xr:uid="{00000000-0005-0000-0000-0000D90C0000}"/>
    <cellStyle name="Heading 3 2 7" xfId="3244" xr:uid="{00000000-0005-0000-0000-0000DA0C0000}"/>
    <cellStyle name="Heading 3 2 8" xfId="3245" xr:uid="{00000000-0005-0000-0000-0000DB0C0000}"/>
    <cellStyle name="Heading 3 2 9" xfId="3246" xr:uid="{00000000-0005-0000-0000-0000DC0C0000}"/>
    <cellStyle name="Heading 3 20" xfId="3247" xr:uid="{00000000-0005-0000-0000-0000DD0C0000}"/>
    <cellStyle name="Heading 3 21" xfId="3248" xr:uid="{00000000-0005-0000-0000-0000DE0C0000}"/>
    <cellStyle name="Heading 3 22" xfId="3249" xr:uid="{00000000-0005-0000-0000-0000DF0C0000}"/>
    <cellStyle name="Heading 3 23" xfId="3250" xr:uid="{00000000-0005-0000-0000-0000E00C0000}"/>
    <cellStyle name="Heading 3 24" xfId="3251" xr:uid="{00000000-0005-0000-0000-0000E10C0000}"/>
    <cellStyle name="Heading 3 25" xfId="3252" xr:uid="{00000000-0005-0000-0000-0000E20C0000}"/>
    <cellStyle name="Heading 3 26" xfId="3253" xr:uid="{00000000-0005-0000-0000-0000E30C0000}"/>
    <cellStyle name="Heading 3 27" xfId="3254" xr:uid="{00000000-0005-0000-0000-0000E40C0000}"/>
    <cellStyle name="Heading 3 28" xfId="3255" xr:uid="{00000000-0005-0000-0000-0000E50C0000}"/>
    <cellStyle name="Heading 3 29" xfId="3256" xr:uid="{00000000-0005-0000-0000-0000E60C0000}"/>
    <cellStyle name="Heading 3 3" xfId="3257" xr:uid="{00000000-0005-0000-0000-0000E70C0000}"/>
    <cellStyle name="Heading 3 3 2" xfId="3258" xr:uid="{00000000-0005-0000-0000-0000E80C0000}"/>
    <cellStyle name="Heading 3 3 3" xfId="3259" xr:uid="{00000000-0005-0000-0000-0000E90C0000}"/>
    <cellStyle name="Heading 3 3 4" xfId="3260" xr:uid="{00000000-0005-0000-0000-0000EA0C0000}"/>
    <cellStyle name="Heading 3 30" xfId="3261" xr:uid="{00000000-0005-0000-0000-0000EB0C0000}"/>
    <cellStyle name="Heading 3 31" xfId="3262" xr:uid="{00000000-0005-0000-0000-0000EC0C0000}"/>
    <cellStyle name="Heading 3 32" xfId="3263" xr:uid="{00000000-0005-0000-0000-0000ED0C0000}"/>
    <cellStyle name="Heading 3 33" xfId="3264" xr:uid="{00000000-0005-0000-0000-0000EE0C0000}"/>
    <cellStyle name="Heading 3 34" xfId="3265" xr:uid="{00000000-0005-0000-0000-0000EF0C0000}"/>
    <cellStyle name="Heading 3 35" xfId="3266" xr:uid="{00000000-0005-0000-0000-0000F00C0000}"/>
    <cellStyle name="Heading 3 36" xfId="3267" xr:uid="{00000000-0005-0000-0000-0000F10C0000}"/>
    <cellStyle name="Heading 3 37" xfId="3268" xr:uid="{00000000-0005-0000-0000-0000F20C0000}"/>
    <cellStyle name="Heading 3 38" xfId="3269" xr:uid="{00000000-0005-0000-0000-0000F30C0000}"/>
    <cellStyle name="Heading 3 39" xfId="3270" xr:uid="{00000000-0005-0000-0000-0000F40C0000}"/>
    <cellStyle name="Heading 3 4" xfId="3271" xr:uid="{00000000-0005-0000-0000-0000F50C0000}"/>
    <cellStyle name="Heading 3 40" xfId="3272" xr:uid="{00000000-0005-0000-0000-0000F60C0000}"/>
    <cellStyle name="Heading 3 41" xfId="3273" xr:uid="{00000000-0005-0000-0000-0000F70C0000}"/>
    <cellStyle name="Heading 3 5" xfId="3274" xr:uid="{00000000-0005-0000-0000-0000F80C0000}"/>
    <cellStyle name="Heading 3 6" xfId="3275" xr:uid="{00000000-0005-0000-0000-0000F90C0000}"/>
    <cellStyle name="Heading 3 7" xfId="3276" xr:uid="{00000000-0005-0000-0000-0000FA0C0000}"/>
    <cellStyle name="Heading 3 8" xfId="3277" xr:uid="{00000000-0005-0000-0000-0000FB0C0000}"/>
    <cellStyle name="Heading 3 9" xfId="3278" xr:uid="{00000000-0005-0000-0000-0000FC0C0000}"/>
    <cellStyle name="Heading 4 10" xfId="3279" xr:uid="{00000000-0005-0000-0000-0000FD0C0000}"/>
    <cellStyle name="Heading 4 11" xfId="3280" xr:uid="{00000000-0005-0000-0000-0000FE0C0000}"/>
    <cellStyle name="Heading 4 12" xfId="3281" xr:uid="{00000000-0005-0000-0000-0000FF0C0000}"/>
    <cellStyle name="Heading 4 13" xfId="3282" xr:uid="{00000000-0005-0000-0000-0000000D0000}"/>
    <cellStyle name="Heading 4 14" xfId="3283" xr:uid="{00000000-0005-0000-0000-0000010D0000}"/>
    <cellStyle name="Heading 4 15" xfId="3284" xr:uid="{00000000-0005-0000-0000-0000020D0000}"/>
    <cellStyle name="Heading 4 16" xfId="3285" xr:uid="{00000000-0005-0000-0000-0000030D0000}"/>
    <cellStyle name="Heading 4 17" xfId="3286" xr:uid="{00000000-0005-0000-0000-0000040D0000}"/>
    <cellStyle name="Heading 4 18" xfId="3287" xr:uid="{00000000-0005-0000-0000-0000050D0000}"/>
    <cellStyle name="Heading 4 19" xfId="3288" xr:uid="{00000000-0005-0000-0000-0000060D0000}"/>
    <cellStyle name="Heading 4 2" xfId="3289" xr:uid="{00000000-0005-0000-0000-0000070D0000}"/>
    <cellStyle name="Heading 4 2 10" xfId="3290" xr:uid="{00000000-0005-0000-0000-0000080D0000}"/>
    <cellStyle name="Heading 4 2 2" xfId="3291" xr:uid="{00000000-0005-0000-0000-0000090D0000}"/>
    <cellStyle name="Heading 4 2 3" xfId="3292" xr:uid="{00000000-0005-0000-0000-00000A0D0000}"/>
    <cellStyle name="Heading 4 2 4" xfId="3293" xr:uid="{00000000-0005-0000-0000-00000B0D0000}"/>
    <cellStyle name="Heading 4 2 5" xfId="3294" xr:uid="{00000000-0005-0000-0000-00000C0D0000}"/>
    <cellStyle name="Heading 4 2 6" xfId="3295" xr:uid="{00000000-0005-0000-0000-00000D0D0000}"/>
    <cellStyle name="Heading 4 2 7" xfId="3296" xr:uid="{00000000-0005-0000-0000-00000E0D0000}"/>
    <cellStyle name="Heading 4 2 8" xfId="3297" xr:uid="{00000000-0005-0000-0000-00000F0D0000}"/>
    <cellStyle name="Heading 4 2 9" xfId="3298" xr:uid="{00000000-0005-0000-0000-0000100D0000}"/>
    <cellStyle name="Heading 4 20" xfId="3299" xr:uid="{00000000-0005-0000-0000-0000110D0000}"/>
    <cellStyle name="Heading 4 21" xfId="3300" xr:uid="{00000000-0005-0000-0000-0000120D0000}"/>
    <cellStyle name="Heading 4 22" xfId="3301" xr:uid="{00000000-0005-0000-0000-0000130D0000}"/>
    <cellStyle name="Heading 4 23" xfId="3302" xr:uid="{00000000-0005-0000-0000-0000140D0000}"/>
    <cellStyle name="Heading 4 24" xfId="3303" xr:uid="{00000000-0005-0000-0000-0000150D0000}"/>
    <cellStyle name="Heading 4 25" xfId="3304" xr:uid="{00000000-0005-0000-0000-0000160D0000}"/>
    <cellStyle name="Heading 4 26" xfId="3305" xr:uid="{00000000-0005-0000-0000-0000170D0000}"/>
    <cellStyle name="Heading 4 27" xfId="3306" xr:uid="{00000000-0005-0000-0000-0000180D0000}"/>
    <cellStyle name="Heading 4 28" xfId="3307" xr:uid="{00000000-0005-0000-0000-0000190D0000}"/>
    <cellStyle name="Heading 4 29" xfId="3308" xr:uid="{00000000-0005-0000-0000-00001A0D0000}"/>
    <cellStyle name="Heading 4 3" xfId="3309" xr:uid="{00000000-0005-0000-0000-00001B0D0000}"/>
    <cellStyle name="Heading 4 3 2" xfId="3310" xr:uid="{00000000-0005-0000-0000-00001C0D0000}"/>
    <cellStyle name="Heading 4 3 3" xfId="3311" xr:uid="{00000000-0005-0000-0000-00001D0D0000}"/>
    <cellStyle name="Heading 4 3 4" xfId="3312" xr:uid="{00000000-0005-0000-0000-00001E0D0000}"/>
    <cellStyle name="Heading 4 30" xfId="3313" xr:uid="{00000000-0005-0000-0000-00001F0D0000}"/>
    <cellStyle name="Heading 4 31" xfId="3314" xr:uid="{00000000-0005-0000-0000-0000200D0000}"/>
    <cellStyle name="Heading 4 32" xfId="3315" xr:uid="{00000000-0005-0000-0000-0000210D0000}"/>
    <cellStyle name="Heading 4 33" xfId="3316" xr:uid="{00000000-0005-0000-0000-0000220D0000}"/>
    <cellStyle name="Heading 4 34" xfId="3317" xr:uid="{00000000-0005-0000-0000-0000230D0000}"/>
    <cellStyle name="Heading 4 35" xfId="3318" xr:uid="{00000000-0005-0000-0000-0000240D0000}"/>
    <cellStyle name="Heading 4 36" xfId="3319" xr:uid="{00000000-0005-0000-0000-0000250D0000}"/>
    <cellStyle name="Heading 4 37" xfId="3320" xr:uid="{00000000-0005-0000-0000-0000260D0000}"/>
    <cellStyle name="Heading 4 38" xfId="3321" xr:uid="{00000000-0005-0000-0000-0000270D0000}"/>
    <cellStyle name="Heading 4 39" xfId="3322" xr:uid="{00000000-0005-0000-0000-0000280D0000}"/>
    <cellStyle name="Heading 4 4" xfId="3323" xr:uid="{00000000-0005-0000-0000-0000290D0000}"/>
    <cellStyle name="Heading 4 40" xfId="3324" xr:uid="{00000000-0005-0000-0000-00002A0D0000}"/>
    <cellStyle name="Heading 4 41" xfId="3325" xr:uid="{00000000-0005-0000-0000-00002B0D0000}"/>
    <cellStyle name="Heading 4 5" xfId="3326" xr:uid="{00000000-0005-0000-0000-00002C0D0000}"/>
    <cellStyle name="Heading 4 6" xfId="3327" xr:uid="{00000000-0005-0000-0000-00002D0D0000}"/>
    <cellStyle name="Heading 4 7" xfId="3328" xr:uid="{00000000-0005-0000-0000-00002E0D0000}"/>
    <cellStyle name="Heading 4 8" xfId="3329" xr:uid="{00000000-0005-0000-0000-00002F0D0000}"/>
    <cellStyle name="Heading 4 9" xfId="3330" xr:uid="{00000000-0005-0000-0000-0000300D0000}"/>
    <cellStyle name="Headline" xfId="3331" xr:uid="{00000000-0005-0000-0000-0000310D0000}"/>
    <cellStyle name="Hyperlink 2" xfId="3332" xr:uid="{00000000-0005-0000-0000-0000320D0000}"/>
    <cellStyle name="Hyperlink 2 2" xfId="3333" xr:uid="{00000000-0005-0000-0000-0000330D0000}"/>
    <cellStyle name="Input 10 2" xfId="3334" xr:uid="{00000000-0005-0000-0000-0000340D0000}"/>
    <cellStyle name="Input 11 2" xfId="3335" xr:uid="{00000000-0005-0000-0000-0000350D0000}"/>
    <cellStyle name="Input 12 2" xfId="3336" xr:uid="{00000000-0005-0000-0000-0000360D0000}"/>
    <cellStyle name="Input 13 2" xfId="3337" xr:uid="{00000000-0005-0000-0000-0000370D0000}"/>
    <cellStyle name="Input 14 2" xfId="3338" xr:uid="{00000000-0005-0000-0000-0000380D0000}"/>
    <cellStyle name="Input 15 2" xfId="3339" xr:uid="{00000000-0005-0000-0000-0000390D0000}"/>
    <cellStyle name="Input 16 2" xfId="3340" xr:uid="{00000000-0005-0000-0000-00003A0D0000}"/>
    <cellStyle name="Input 17 2" xfId="3341" xr:uid="{00000000-0005-0000-0000-00003B0D0000}"/>
    <cellStyle name="Input 18 2" xfId="3342" xr:uid="{00000000-0005-0000-0000-00003C0D0000}"/>
    <cellStyle name="Input 19 2" xfId="3343" xr:uid="{00000000-0005-0000-0000-00003D0D0000}"/>
    <cellStyle name="Input 2" xfId="3344" xr:uid="{00000000-0005-0000-0000-00003E0D0000}"/>
    <cellStyle name="Input 2 10" xfId="3345" xr:uid="{00000000-0005-0000-0000-00003F0D0000}"/>
    <cellStyle name="Input 2 2" xfId="3346" xr:uid="{00000000-0005-0000-0000-0000400D0000}"/>
    <cellStyle name="Input 2 2 2" xfId="3347" xr:uid="{00000000-0005-0000-0000-0000410D0000}"/>
    <cellStyle name="Input 2 2 3" xfId="3348" xr:uid="{00000000-0005-0000-0000-0000420D0000}"/>
    <cellStyle name="Input 2 3" xfId="3349" xr:uid="{00000000-0005-0000-0000-0000430D0000}"/>
    <cellStyle name="Input 2 3 2" xfId="3350" xr:uid="{00000000-0005-0000-0000-0000440D0000}"/>
    <cellStyle name="Input 2 3 3" xfId="3351" xr:uid="{00000000-0005-0000-0000-0000450D0000}"/>
    <cellStyle name="Input 2 4" xfId="3352" xr:uid="{00000000-0005-0000-0000-0000460D0000}"/>
    <cellStyle name="Input 2 5" xfId="3353" xr:uid="{00000000-0005-0000-0000-0000470D0000}"/>
    <cellStyle name="Input 2 6" xfId="3354" xr:uid="{00000000-0005-0000-0000-0000480D0000}"/>
    <cellStyle name="Input 2 7" xfId="3355" xr:uid="{00000000-0005-0000-0000-0000490D0000}"/>
    <cellStyle name="Input 2 8" xfId="3356" xr:uid="{00000000-0005-0000-0000-00004A0D0000}"/>
    <cellStyle name="Input 2 9" xfId="3357" xr:uid="{00000000-0005-0000-0000-00004B0D0000}"/>
    <cellStyle name="Input 2_PrimaryEnergyPrices_TIMES" xfId="3358" xr:uid="{00000000-0005-0000-0000-00004C0D0000}"/>
    <cellStyle name="Input 20 2" xfId="3359" xr:uid="{00000000-0005-0000-0000-00004D0D0000}"/>
    <cellStyle name="Input 21 2" xfId="3360" xr:uid="{00000000-0005-0000-0000-00004E0D0000}"/>
    <cellStyle name="Input 22 2" xfId="3361" xr:uid="{00000000-0005-0000-0000-00004F0D0000}"/>
    <cellStyle name="Input 23 2" xfId="3362" xr:uid="{00000000-0005-0000-0000-0000500D0000}"/>
    <cellStyle name="Input 24 2" xfId="3363" xr:uid="{00000000-0005-0000-0000-0000510D0000}"/>
    <cellStyle name="Input 25 2" xfId="3364" xr:uid="{00000000-0005-0000-0000-0000520D0000}"/>
    <cellStyle name="Input 26 2" xfId="3365" xr:uid="{00000000-0005-0000-0000-0000530D0000}"/>
    <cellStyle name="Input 27 2" xfId="3366" xr:uid="{00000000-0005-0000-0000-0000540D0000}"/>
    <cellStyle name="Input 28 2" xfId="3367" xr:uid="{00000000-0005-0000-0000-0000550D0000}"/>
    <cellStyle name="Input 29 2" xfId="3368" xr:uid="{00000000-0005-0000-0000-0000560D0000}"/>
    <cellStyle name="Input 3" xfId="3369" xr:uid="{00000000-0005-0000-0000-0000570D0000}"/>
    <cellStyle name="Input 3 2" xfId="3370" xr:uid="{00000000-0005-0000-0000-0000580D0000}"/>
    <cellStyle name="Input 3 3" xfId="3371" xr:uid="{00000000-0005-0000-0000-0000590D0000}"/>
    <cellStyle name="Input 3 3 2" xfId="3372" xr:uid="{00000000-0005-0000-0000-00005A0D0000}"/>
    <cellStyle name="Input 3 4" xfId="3373" xr:uid="{00000000-0005-0000-0000-00005B0D0000}"/>
    <cellStyle name="Input 3 5" xfId="3374" xr:uid="{00000000-0005-0000-0000-00005C0D0000}"/>
    <cellStyle name="Input 30 2" xfId="3375" xr:uid="{00000000-0005-0000-0000-00005D0D0000}"/>
    <cellStyle name="Input 31 2" xfId="3376" xr:uid="{00000000-0005-0000-0000-00005E0D0000}"/>
    <cellStyle name="Input 32 2" xfId="3377" xr:uid="{00000000-0005-0000-0000-00005F0D0000}"/>
    <cellStyle name="Input 33 2" xfId="3378" xr:uid="{00000000-0005-0000-0000-0000600D0000}"/>
    <cellStyle name="Input 34" xfId="3379" xr:uid="{00000000-0005-0000-0000-0000610D0000}"/>
    <cellStyle name="Input 34 2" xfId="3380" xr:uid="{00000000-0005-0000-0000-0000620D0000}"/>
    <cellStyle name="Input 34_ELC_final" xfId="3381" xr:uid="{00000000-0005-0000-0000-0000630D0000}"/>
    <cellStyle name="Input 35" xfId="3382" xr:uid="{00000000-0005-0000-0000-0000640D0000}"/>
    <cellStyle name="Input 36" xfId="3383" xr:uid="{00000000-0005-0000-0000-0000650D0000}"/>
    <cellStyle name="Input 37" xfId="3384" xr:uid="{00000000-0005-0000-0000-0000660D0000}"/>
    <cellStyle name="Input 38" xfId="3385" xr:uid="{00000000-0005-0000-0000-0000670D0000}"/>
    <cellStyle name="Input 39" xfId="3386" xr:uid="{00000000-0005-0000-0000-0000680D0000}"/>
    <cellStyle name="Input 4" xfId="3387" xr:uid="{00000000-0005-0000-0000-0000690D0000}"/>
    <cellStyle name="Input 4 2" xfId="3388" xr:uid="{00000000-0005-0000-0000-00006A0D0000}"/>
    <cellStyle name="Input 40" xfId="3389" xr:uid="{00000000-0005-0000-0000-00006B0D0000}"/>
    <cellStyle name="Input 5" xfId="3390" xr:uid="{00000000-0005-0000-0000-00006C0D0000}"/>
    <cellStyle name="Input 5 2" xfId="3391" xr:uid="{00000000-0005-0000-0000-00006D0D0000}"/>
    <cellStyle name="Input 6 2" xfId="3392" xr:uid="{00000000-0005-0000-0000-00006E0D0000}"/>
    <cellStyle name="Input 7 2" xfId="3393" xr:uid="{00000000-0005-0000-0000-00006F0D0000}"/>
    <cellStyle name="Input 8 2" xfId="3394" xr:uid="{00000000-0005-0000-0000-0000700D0000}"/>
    <cellStyle name="Input 9 2" xfId="3395" xr:uid="{00000000-0005-0000-0000-0000710D0000}"/>
    <cellStyle name="InputCells" xfId="3396" xr:uid="{00000000-0005-0000-0000-0000720D0000}"/>
    <cellStyle name="InputCells12" xfId="3397" xr:uid="{00000000-0005-0000-0000-0000730D0000}"/>
    <cellStyle name="IntCells" xfId="3398" xr:uid="{00000000-0005-0000-0000-0000740D0000}"/>
    <cellStyle name="ligne_titre_0" xfId="3399" xr:uid="{00000000-0005-0000-0000-0000750D0000}"/>
    <cellStyle name="Linked Cell 10" xfId="3400" xr:uid="{00000000-0005-0000-0000-0000760D0000}"/>
    <cellStyle name="Linked Cell 11" xfId="3401" xr:uid="{00000000-0005-0000-0000-0000770D0000}"/>
    <cellStyle name="Linked Cell 12" xfId="3402" xr:uid="{00000000-0005-0000-0000-0000780D0000}"/>
    <cellStyle name="Linked Cell 13" xfId="3403" xr:uid="{00000000-0005-0000-0000-0000790D0000}"/>
    <cellStyle name="Linked Cell 14" xfId="3404" xr:uid="{00000000-0005-0000-0000-00007A0D0000}"/>
    <cellStyle name="Linked Cell 15" xfId="3405" xr:uid="{00000000-0005-0000-0000-00007B0D0000}"/>
    <cellStyle name="Linked Cell 16" xfId="3406" xr:uid="{00000000-0005-0000-0000-00007C0D0000}"/>
    <cellStyle name="Linked Cell 17" xfId="3407" xr:uid="{00000000-0005-0000-0000-00007D0D0000}"/>
    <cellStyle name="Linked Cell 18" xfId="3408" xr:uid="{00000000-0005-0000-0000-00007E0D0000}"/>
    <cellStyle name="Linked Cell 19" xfId="3409" xr:uid="{00000000-0005-0000-0000-00007F0D0000}"/>
    <cellStyle name="Linked Cell 2" xfId="3410" xr:uid="{00000000-0005-0000-0000-0000800D0000}"/>
    <cellStyle name="Linked Cell 2 10" xfId="3411" xr:uid="{00000000-0005-0000-0000-0000810D0000}"/>
    <cellStyle name="Linked Cell 2 2" xfId="3412" xr:uid="{00000000-0005-0000-0000-0000820D0000}"/>
    <cellStyle name="Linked Cell 2 3" xfId="3413" xr:uid="{00000000-0005-0000-0000-0000830D0000}"/>
    <cellStyle name="Linked Cell 2 4" xfId="3414" xr:uid="{00000000-0005-0000-0000-0000840D0000}"/>
    <cellStyle name="Linked Cell 2 5" xfId="3415" xr:uid="{00000000-0005-0000-0000-0000850D0000}"/>
    <cellStyle name="Linked Cell 2 6" xfId="3416" xr:uid="{00000000-0005-0000-0000-0000860D0000}"/>
    <cellStyle name="Linked Cell 2 7" xfId="3417" xr:uid="{00000000-0005-0000-0000-0000870D0000}"/>
    <cellStyle name="Linked Cell 2 8" xfId="3418" xr:uid="{00000000-0005-0000-0000-0000880D0000}"/>
    <cellStyle name="Linked Cell 2 9" xfId="3419" xr:uid="{00000000-0005-0000-0000-0000890D0000}"/>
    <cellStyle name="Linked Cell 20" xfId="3420" xr:uid="{00000000-0005-0000-0000-00008A0D0000}"/>
    <cellStyle name="Linked Cell 21" xfId="3421" xr:uid="{00000000-0005-0000-0000-00008B0D0000}"/>
    <cellStyle name="Linked Cell 22" xfId="3422" xr:uid="{00000000-0005-0000-0000-00008C0D0000}"/>
    <cellStyle name="Linked Cell 23" xfId="3423" xr:uid="{00000000-0005-0000-0000-00008D0D0000}"/>
    <cellStyle name="Linked Cell 24" xfId="3424" xr:uid="{00000000-0005-0000-0000-00008E0D0000}"/>
    <cellStyle name="Linked Cell 25" xfId="3425" xr:uid="{00000000-0005-0000-0000-00008F0D0000}"/>
    <cellStyle name="Linked Cell 26" xfId="3426" xr:uid="{00000000-0005-0000-0000-0000900D0000}"/>
    <cellStyle name="Linked Cell 27" xfId="3427" xr:uid="{00000000-0005-0000-0000-0000910D0000}"/>
    <cellStyle name="Linked Cell 28" xfId="3428" xr:uid="{00000000-0005-0000-0000-0000920D0000}"/>
    <cellStyle name="Linked Cell 29" xfId="3429" xr:uid="{00000000-0005-0000-0000-0000930D0000}"/>
    <cellStyle name="Linked Cell 3" xfId="3430" xr:uid="{00000000-0005-0000-0000-0000940D0000}"/>
    <cellStyle name="Linked Cell 3 2" xfId="3431" xr:uid="{00000000-0005-0000-0000-0000950D0000}"/>
    <cellStyle name="Linked Cell 3 3" xfId="3432" xr:uid="{00000000-0005-0000-0000-0000960D0000}"/>
    <cellStyle name="Linked Cell 3 4" xfId="3433" xr:uid="{00000000-0005-0000-0000-0000970D0000}"/>
    <cellStyle name="Linked Cell 30" xfId="3434" xr:uid="{00000000-0005-0000-0000-0000980D0000}"/>
    <cellStyle name="Linked Cell 31" xfId="3435" xr:uid="{00000000-0005-0000-0000-0000990D0000}"/>
    <cellStyle name="Linked Cell 32" xfId="3436" xr:uid="{00000000-0005-0000-0000-00009A0D0000}"/>
    <cellStyle name="Linked Cell 33" xfId="3437" xr:uid="{00000000-0005-0000-0000-00009B0D0000}"/>
    <cellStyle name="Linked Cell 34" xfId="3438" xr:uid="{00000000-0005-0000-0000-00009C0D0000}"/>
    <cellStyle name="Linked Cell 35" xfId="3439" xr:uid="{00000000-0005-0000-0000-00009D0D0000}"/>
    <cellStyle name="Linked Cell 36" xfId="3440" xr:uid="{00000000-0005-0000-0000-00009E0D0000}"/>
    <cellStyle name="Linked Cell 37" xfId="3441" xr:uid="{00000000-0005-0000-0000-00009F0D0000}"/>
    <cellStyle name="Linked Cell 38" xfId="3442" xr:uid="{00000000-0005-0000-0000-0000A00D0000}"/>
    <cellStyle name="Linked Cell 39" xfId="3443" xr:uid="{00000000-0005-0000-0000-0000A10D0000}"/>
    <cellStyle name="Linked Cell 4" xfId="3444" xr:uid="{00000000-0005-0000-0000-0000A20D0000}"/>
    <cellStyle name="Linked Cell 40" xfId="3445" xr:uid="{00000000-0005-0000-0000-0000A30D0000}"/>
    <cellStyle name="Linked Cell 41" xfId="3446" xr:uid="{00000000-0005-0000-0000-0000A40D0000}"/>
    <cellStyle name="Linked Cell 5" xfId="3447" xr:uid="{00000000-0005-0000-0000-0000A50D0000}"/>
    <cellStyle name="Linked Cell 6" xfId="3448" xr:uid="{00000000-0005-0000-0000-0000A60D0000}"/>
    <cellStyle name="Linked Cell 7" xfId="3449" xr:uid="{00000000-0005-0000-0000-0000A70D0000}"/>
    <cellStyle name="Linked Cell 8" xfId="3450" xr:uid="{00000000-0005-0000-0000-0000A80D0000}"/>
    <cellStyle name="Linked Cell 9" xfId="3451" xr:uid="{00000000-0005-0000-0000-0000A90D0000}"/>
    <cellStyle name="Migliaia_Oil&amp;Gas IFE ARC POLITO" xfId="3452" xr:uid="{00000000-0005-0000-0000-0000AA0D0000}"/>
    <cellStyle name="Neutral 10" xfId="3453" xr:uid="{00000000-0005-0000-0000-0000AB0D0000}"/>
    <cellStyle name="Neutral 11" xfId="3454" xr:uid="{00000000-0005-0000-0000-0000AC0D0000}"/>
    <cellStyle name="Neutral 12" xfId="3455" xr:uid="{00000000-0005-0000-0000-0000AD0D0000}"/>
    <cellStyle name="Neutral 13" xfId="3456" xr:uid="{00000000-0005-0000-0000-0000AE0D0000}"/>
    <cellStyle name="Neutral 14" xfId="3457" xr:uid="{00000000-0005-0000-0000-0000AF0D0000}"/>
    <cellStyle name="Neutral 15" xfId="3458" xr:uid="{00000000-0005-0000-0000-0000B00D0000}"/>
    <cellStyle name="Neutral 16" xfId="3459" xr:uid="{00000000-0005-0000-0000-0000B10D0000}"/>
    <cellStyle name="Neutral 17" xfId="3460" xr:uid="{00000000-0005-0000-0000-0000B20D0000}"/>
    <cellStyle name="Neutral 18" xfId="3461" xr:uid="{00000000-0005-0000-0000-0000B30D0000}"/>
    <cellStyle name="Neutral 19" xfId="3462" xr:uid="{00000000-0005-0000-0000-0000B40D0000}"/>
    <cellStyle name="Neutral 2" xfId="3463" xr:uid="{00000000-0005-0000-0000-0000B50D0000}"/>
    <cellStyle name="Neutral 2 10" xfId="3464" xr:uid="{00000000-0005-0000-0000-0000B60D0000}"/>
    <cellStyle name="Neutral 2 11" xfId="3465" xr:uid="{00000000-0005-0000-0000-0000B70D0000}"/>
    <cellStyle name="Neutral 2 2" xfId="3466" xr:uid="{00000000-0005-0000-0000-0000B80D0000}"/>
    <cellStyle name="Neutral 2 2 2" xfId="3467" xr:uid="{00000000-0005-0000-0000-0000B90D0000}"/>
    <cellStyle name="Neutral 2 3" xfId="3468" xr:uid="{00000000-0005-0000-0000-0000BA0D0000}"/>
    <cellStyle name="Neutral 2 4" xfId="3469" xr:uid="{00000000-0005-0000-0000-0000BB0D0000}"/>
    <cellStyle name="Neutral 2 5" xfId="3470" xr:uid="{00000000-0005-0000-0000-0000BC0D0000}"/>
    <cellStyle name="Neutral 2 6" xfId="3471" xr:uid="{00000000-0005-0000-0000-0000BD0D0000}"/>
    <cellStyle name="Neutral 2 7" xfId="3472" xr:uid="{00000000-0005-0000-0000-0000BE0D0000}"/>
    <cellStyle name="Neutral 2 8" xfId="3473" xr:uid="{00000000-0005-0000-0000-0000BF0D0000}"/>
    <cellStyle name="Neutral 2 9" xfId="3474" xr:uid="{00000000-0005-0000-0000-0000C00D0000}"/>
    <cellStyle name="Neutral 20" xfId="3475" xr:uid="{00000000-0005-0000-0000-0000C10D0000}"/>
    <cellStyle name="Neutral 21" xfId="3476" xr:uid="{00000000-0005-0000-0000-0000C20D0000}"/>
    <cellStyle name="Neutral 22" xfId="3477" xr:uid="{00000000-0005-0000-0000-0000C30D0000}"/>
    <cellStyle name="Neutral 23" xfId="3478" xr:uid="{00000000-0005-0000-0000-0000C40D0000}"/>
    <cellStyle name="Neutral 24" xfId="3479" xr:uid="{00000000-0005-0000-0000-0000C50D0000}"/>
    <cellStyle name="Neutral 25" xfId="3480" xr:uid="{00000000-0005-0000-0000-0000C60D0000}"/>
    <cellStyle name="Neutral 26" xfId="3481" xr:uid="{00000000-0005-0000-0000-0000C70D0000}"/>
    <cellStyle name="Neutral 27" xfId="3482" xr:uid="{00000000-0005-0000-0000-0000C80D0000}"/>
    <cellStyle name="Neutral 28" xfId="3483" xr:uid="{00000000-0005-0000-0000-0000C90D0000}"/>
    <cellStyle name="Neutral 29" xfId="3484" xr:uid="{00000000-0005-0000-0000-0000CA0D0000}"/>
    <cellStyle name="Neutral 3" xfId="3485" xr:uid="{00000000-0005-0000-0000-0000CB0D0000}"/>
    <cellStyle name="Neutral 3 2" xfId="3486" xr:uid="{00000000-0005-0000-0000-0000CC0D0000}"/>
    <cellStyle name="Neutral 3 2 2" xfId="3487" xr:uid="{00000000-0005-0000-0000-0000CD0D0000}"/>
    <cellStyle name="Neutral 3 3" xfId="3488" xr:uid="{00000000-0005-0000-0000-0000CE0D0000}"/>
    <cellStyle name="Neutral 3 4" xfId="3489" xr:uid="{00000000-0005-0000-0000-0000CF0D0000}"/>
    <cellStyle name="Neutral 3 5" xfId="3490" xr:uid="{00000000-0005-0000-0000-0000D00D0000}"/>
    <cellStyle name="Neutral 3 6" xfId="3491" xr:uid="{00000000-0005-0000-0000-0000D10D0000}"/>
    <cellStyle name="Neutral 3 7" xfId="3492" xr:uid="{00000000-0005-0000-0000-0000D20D0000}"/>
    <cellStyle name="Neutral 30" xfId="3493" xr:uid="{00000000-0005-0000-0000-0000D30D0000}"/>
    <cellStyle name="Neutral 31" xfId="3494" xr:uid="{00000000-0005-0000-0000-0000D40D0000}"/>
    <cellStyle name="Neutral 32" xfId="3495" xr:uid="{00000000-0005-0000-0000-0000D50D0000}"/>
    <cellStyle name="Neutral 33" xfId="3496" xr:uid="{00000000-0005-0000-0000-0000D60D0000}"/>
    <cellStyle name="Neutral 34" xfId="3497" xr:uid="{00000000-0005-0000-0000-0000D70D0000}"/>
    <cellStyle name="Neutral 35" xfId="3498" xr:uid="{00000000-0005-0000-0000-0000D80D0000}"/>
    <cellStyle name="Neutral 36" xfId="3499" xr:uid="{00000000-0005-0000-0000-0000D90D0000}"/>
    <cellStyle name="Neutral 37" xfId="3500" xr:uid="{00000000-0005-0000-0000-0000DA0D0000}"/>
    <cellStyle name="Neutral 38" xfId="3501" xr:uid="{00000000-0005-0000-0000-0000DB0D0000}"/>
    <cellStyle name="Neutral 39" xfId="3502" xr:uid="{00000000-0005-0000-0000-0000DC0D0000}"/>
    <cellStyle name="Neutral 4" xfId="3503" xr:uid="{00000000-0005-0000-0000-0000DD0D0000}"/>
    <cellStyle name="Neutral 4 2" xfId="3504" xr:uid="{00000000-0005-0000-0000-0000DE0D0000}"/>
    <cellStyle name="Neutral 4 3" xfId="3505" xr:uid="{00000000-0005-0000-0000-0000DF0D0000}"/>
    <cellStyle name="Neutral 40" xfId="3506" xr:uid="{00000000-0005-0000-0000-0000E00D0000}"/>
    <cellStyle name="Neutral 41" xfId="3507" xr:uid="{00000000-0005-0000-0000-0000E10D0000}"/>
    <cellStyle name="Neutral 42" xfId="3508" xr:uid="{00000000-0005-0000-0000-0000E20D0000}"/>
    <cellStyle name="Neutral 43" xfId="3509" xr:uid="{00000000-0005-0000-0000-0000E30D0000}"/>
    <cellStyle name="Neutral 5" xfId="3510" xr:uid="{00000000-0005-0000-0000-0000E40D0000}"/>
    <cellStyle name="Neutral 6" xfId="3511" xr:uid="{00000000-0005-0000-0000-0000E50D0000}"/>
    <cellStyle name="Neutral 6 2" xfId="3512" xr:uid="{00000000-0005-0000-0000-0000E60D0000}"/>
    <cellStyle name="Neutral 7" xfId="3513" xr:uid="{00000000-0005-0000-0000-0000E70D0000}"/>
    <cellStyle name="Neutral 8" xfId="3514" xr:uid="{00000000-0005-0000-0000-0000E80D0000}"/>
    <cellStyle name="Neutral 9" xfId="3515" xr:uid="{00000000-0005-0000-0000-0000E90D0000}"/>
    <cellStyle name="Normal" xfId="0" builtinId="0"/>
    <cellStyle name="Normal 10" xfId="3516" xr:uid="{00000000-0005-0000-0000-0000EA0D0000}"/>
    <cellStyle name="Normal 10 2" xfId="3517" xr:uid="{00000000-0005-0000-0000-0000EB0D0000}"/>
    <cellStyle name="Normal 10 2 2" xfId="3518" xr:uid="{00000000-0005-0000-0000-0000EC0D0000}"/>
    <cellStyle name="Normal 10 2 2 2" xfId="3519" xr:uid="{00000000-0005-0000-0000-0000ED0D0000}"/>
    <cellStyle name="Normal 10 2 2 3" xfId="3520" xr:uid="{00000000-0005-0000-0000-0000EE0D0000}"/>
    <cellStyle name="Normal 10 2 2 3 2" xfId="3521" xr:uid="{00000000-0005-0000-0000-0000EF0D0000}"/>
    <cellStyle name="Normal 10 2 2 4" xfId="3522" xr:uid="{00000000-0005-0000-0000-0000F00D0000}"/>
    <cellStyle name="Normal 10 2 3" xfId="3523" xr:uid="{00000000-0005-0000-0000-0000F10D0000}"/>
    <cellStyle name="Normal 10 2 3 2" xfId="3524" xr:uid="{00000000-0005-0000-0000-0000F20D0000}"/>
    <cellStyle name="Normal 10 2 3 2 2" xfId="3525" xr:uid="{00000000-0005-0000-0000-0000F30D0000}"/>
    <cellStyle name="Normal 10 2 3 3" xfId="3526" xr:uid="{00000000-0005-0000-0000-0000F40D0000}"/>
    <cellStyle name="Normal 10 2 4" xfId="3527" xr:uid="{00000000-0005-0000-0000-0000F50D0000}"/>
    <cellStyle name="Normal 10 2 5" xfId="3528" xr:uid="{00000000-0005-0000-0000-0000F60D0000}"/>
    <cellStyle name="Normal 10 2 5 2" xfId="3529" xr:uid="{00000000-0005-0000-0000-0000F70D0000}"/>
    <cellStyle name="Normal 10 2 5 2 2" xfId="3530" xr:uid="{00000000-0005-0000-0000-0000F80D0000}"/>
    <cellStyle name="Normal 10 2 5 3" xfId="3531" xr:uid="{00000000-0005-0000-0000-0000F90D0000}"/>
    <cellStyle name="Normal 10 2 6" xfId="3532" xr:uid="{00000000-0005-0000-0000-0000FA0D0000}"/>
    <cellStyle name="Normal 10 2 6 2" xfId="3533" xr:uid="{00000000-0005-0000-0000-0000FB0D0000}"/>
    <cellStyle name="Normal 10 2 7" xfId="3534" xr:uid="{00000000-0005-0000-0000-0000FC0D0000}"/>
    <cellStyle name="Normal 10 2 7 2" xfId="3535" xr:uid="{00000000-0005-0000-0000-0000FD0D0000}"/>
    <cellStyle name="Normal 10 3" xfId="3536" xr:uid="{00000000-0005-0000-0000-0000FE0D0000}"/>
    <cellStyle name="Normal 10 4" xfId="3537" xr:uid="{00000000-0005-0000-0000-0000FF0D0000}"/>
    <cellStyle name="Normal 10 5" xfId="3538" xr:uid="{00000000-0005-0000-0000-0000000E0000}"/>
    <cellStyle name="Normal 10 6" xfId="3539" xr:uid="{00000000-0005-0000-0000-0000010E0000}"/>
    <cellStyle name="Normal 10 7" xfId="3540" xr:uid="{00000000-0005-0000-0000-0000020E0000}"/>
    <cellStyle name="Normal 10 8" xfId="3541" xr:uid="{00000000-0005-0000-0000-0000030E0000}"/>
    <cellStyle name="Normal 10 9" xfId="3542" xr:uid="{00000000-0005-0000-0000-0000040E0000}"/>
    <cellStyle name="Normal 11" xfId="3543" xr:uid="{00000000-0005-0000-0000-0000050E0000}"/>
    <cellStyle name="Normal 11 2" xfId="3544" xr:uid="{00000000-0005-0000-0000-0000060E0000}"/>
    <cellStyle name="Normal 11 2 2" xfId="3545" xr:uid="{00000000-0005-0000-0000-0000070E0000}"/>
    <cellStyle name="Normal 11 2 2 2" xfId="3546" xr:uid="{00000000-0005-0000-0000-0000080E0000}"/>
    <cellStyle name="Normal 11 3" xfId="3547" xr:uid="{00000000-0005-0000-0000-0000090E0000}"/>
    <cellStyle name="Normal 11 4" xfId="3548" xr:uid="{00000000-0005-0000-0000-00000A0E0000}"/>
    <cellStyle name="Normal 11 4 2" xfId="3549" xr:uid="{00000000-0005-0000-0000-00000B0E0000}"/>
    <cellStyle name="Normal 11 5" xfId="3550" xr:uid="{00000000-0005-0000-0000-00000C0E0000}"/>
    <cellStyle name="Normal 11 5 2" xfId="3551" xr:uid="{00000000-0005-0000-0000-00000D0E0000}"/>
    <cellStyle name="Normal 11 5 3" xfId="3552" xr:uid="{00000000-0005-0000-0000-00000E0E0000}"/>
    <cellStyle name="Normal 11 5 3 2" xfId="3553" xr:uid="{00000000-0005-0000-0000-00000F0E0000}"/>
    <cellStyle name="Normal 11 5 4" xfId="3554" xr:uid="{00000000-0005-0000-0000-0000100E0000}"/>
    <cellStyle name="Normal 11 5 4 2" xfId="3555" xr:uid="{00000000-0005-0000-0000-0000110E0000}"/>
    <cellStyle name="Normal 11 6" xfId="3556" xr:uid="{00000000-0005-0000-0000-0000120E0000}"/>
    <cellStyle name="Normal 11 7" xfId="3557" xr:uid="{00000000-0005-0000-0000-0000130E0000}"/>
    <cellStyle name="Normal 11 8" xfId="3558" xr:uid="{00000000-0005-0000-0000-0000140E0000}"/>
    <cellStyle name="Normal 12" xfId="3559" xr:uid="{00000000-0005-0000-0000-0000150E0000}"/>
    <cellStyle name="Normal 12 2" xfId="3560" xr:uid="{00000000-0005-0000-0000-0000160E0000}"/>
    <cellStyle name="Normal 12 3" xfId="3561" xr:uid="{00000000-0005-0000-0000-0000170E0000}"/>
    <cellStyle name="Normal 12 4" xfId="3562" xr:uid="{00000000-0005-0000-0000-0000180E0000}"/>
    <cellStyle name="Normal 12 5" xfId="3563" xr:uid="{00000000-0005-0000-0000-0000190E0000}"/>
    <cellStyle name="Normal 12 6" xfId="3564" xr:uid="{00000000-0005-0000-0000-00001A0E0000}"/>
    <cellStyle name="Normal 12 7" xfId="3565" xr:uid="{00000000-0005-0000-0000-00001B0E0000}"/>
    <cellStyle name="Normal 12 8" xfId="3566" xr:uid="{00000000-0005-0000-0000-00001C0E0000}"/>
    <cellStyle name="Normal 13" xfId="3567" xr:uid="{00000000-0005-0000-0000-00001D0E0000}"/>
    <cellStyle name="Normal 13 10" xfId="3568" xr:uid="{00000000-0005-0000-0000-00001E0E0000}"/>
    <cellStyle name="Normal 13 10 2" xfId="3569" xr:uid="{00000000-0005-0000-0000-00001F0E0000}"/>
    <cellStyle name="Normal 13 10 2 2" xfId="3570" xr:uid="{00000000-0005-0000-0000-0000200E0000}"/>
    <cellStyle name="Normal 13 10 2 3" xfId="3571" xr:uid="{00000000-0005-0000-0000-0000210E0000}"/>
    <cellStyle name="Normal 13 10 3" xfId="3572" xr:uid="{00000000-0005-0000-0000-0000220E0000}"/>
    <cellStyle name="Normal 13 10 4" xfId="3573" xr:uid="{00000000-0005-0000-0000-0000230E0000}"/>
    <cellStyle name="Normal 13 11" xfId="3574" xr:uid="{00000000-0005-0000-0000-0000240E0000}"/>
    <cellStyle name="Normal 13 11 2" xfId="3575" xr:uid="{00000000-0005-0000-0000-0000250E0000}"/>
    <cellStyle name="Normal 13 11 2 2" xfId="3576" xr:uid="{00000000-0005-0000-0000-0000260E0000}"/>
    <cellStyle name="Normal 13 11 2 3" xfId="3577" xr:uid="{00000000-0005-0000-0000-0000270E0000}"/>
    <cellStyle name="Normal 13 11 3" xfId="3578" xr:uid="{00000000-0005-0000-0000-0000280E0000}"/>
    <cellStyle name="Normal 13 11 4" xfId="3579" xr:uid="{00000000-0005-0000-0000-0000290E0000}"/>
    <cellStyle name="Normal 13 12" xfId="3580" xr:uid="{00000000-0005-0000-0000-00002A0E0000}"/>
    <cellStyle name="Normal 13 12 2" xfId="3581" xr:uid="{00000000-0005-0000-0000-00002B0E0000}"/>
    <cellStyle name="Normal 13 12 3" xfId="3582" xr:uid="{00000000-0005-0000-0000-00002C0E0000}"/>
    <cellStyle name="Normal 13 13" xfId="3583" xr:uid="{00000000-0005-0000-0000-00002D0E0000}"/>
    <cellStyle name="Normal 13 13 2" xfId="3584" xr:uid="{00000000-0005-0000-0000-00002E0E0000}"/>
    <cellStyle name="Normal 13 13 2 2" xfId="3585" xr:uid="{00000000-0005-0000-0000-00002F0E0000}"/>
    <cellStyle name="Normal 13 13 2 3" xfId="3586" xr:uid="{00000000-0005-0000-0000-0000300E0000}"/>
    <cellStyle name="Normal 13 13 3" xfId="3587" xr:uid="{00000000-0005-0000-0000-0000310E0000}"/>
    <cellStyle name="Normal 13 13 4" xfId="3588" xr:uid="{00000000-0005-0000-0000-0000320E0000}"/>
    <cellStyle name="Normal 13 14" xfId="3589" xr:uid="{00000000-0005-0000-0000-0000330E0000}"/>
    <cellStyle name="Normal 13 14 2" xfId="3590" xr:uid="{00000000-0005-0000-0000-0000340E0000}"/>
    <cellStyle name="Normal 13 14 2 2" xfId="3591" xr:uid="{00000000-0005-0000-0000-0000350E0000}"/>
    <cellStyle name="Normal 13 14 2 3" xfId="3592" xr:uid="{00000000-0005-0000-0000-0000360E0000}"/>
    <cellStyle name="Normal 13 14 3" xfId="3593" xr:uid="{00000000-0005-0000-0000-0000370E0000}"/>
    <cellStyle name="Normal 13 14 4" xfId="3594" xr:uid="{00000000-0005-0000-0000-0000380E0000}"/>
    <cellStyle name="Normal 13 15" xfId="3595" xr:uid="{00000000-0005-0000-0000-0000390E0000}"/>
    <cellStyle name="Normal 13 15 2" xfId="3596" xr:uid="{00000000-0005-0000-0000-00003A0E0000}"/>
    <cellStyle name="Normal 13 15 2 2" xfId="3597" xr:uid="{00000000-0005-0000-0000-00003B0E0000}"/>
    <cellStyle name="Normal 13 15 2 3" xfId="3598" xr:uid="{00000000-0005-0000-0000-00003C0E0000}"/>
    <cellStyle name="Normal 13 15 3" xfId="3599" xr:uid="{00000000-0005-0000-0000-00003D0E0000}"/>
    <cellStyle name="Normal 13 15 4" xfId="3600" xr:uid="{00000000-0005-0000-0000-00003E0E0000}"/>
    <cellStyle name="Normal 13 16" xfId="3601" xr:uid="{00000000-0005-0000-0000-00003F0E0000}"/>
    <cellStyle name="Normal 13 16 2" xfId="3602" xr:uid="{00000000-0005-0000-0000-0000400E0000}"/>
    <cellStyle name="Normal 13 16 2 2" xfId="3603" xr:uid="{00000000-0005-0000-0000-0000410E0000}"/>
    <cellStyle name="Normal 13 16 2 3" xfId="3604" xr:uid="{00000000-0005-0000-0000-0000420E0000}"/>
    <cellStyle name="Normal 13 16 3" xfId="3605" xr:uid="{00000000-0005-0000-0000-0000430E0000}"/>
    <cellStyle name="Normal 13 16 4" xfId="3606" xr:uid="{00000000-0005-0000-0000-0000440E0000}"/>
    <cellStyle name="Normal 13 17" xfId="3607" xr:uid="{00000000-0005-0000-0000-0000450E0000}"/>
    <cellStyle name="Normal 13 17 2" xfId="3608" xr:uid="{00000000-0005-0000-0000-0000460E0000}"/>
    <cellStyle name="Normal 13 17 3" xfId="3609" xr:uid="{00000000-0005-0000-0000-0000470E0000}"/>
    <cellStyle name="Normal 13 18" xfId="3610" xr:uid="{00000000-0005-0000-0000-0000480E0000}"/>
    <cellStyle name="Normal 13 18 2" xfId="3611" xr:uid="{00000000-0005-0000-0000-0000490E0000}"/>
    <cellStyle name="Normal 13 18 3" xfId="3612" xr:uid="{00000000-0005-0000-0000-00004A0E0000}"/>
    <cellStyle name="Normal 13 19" xfId="3613" xr:uid="{00000000-0005-0000-0000-00004B0E0000}"/>
    <cellStyle name="Normal 13 19 2" xfId="3614" xr:uid="{00000000-0005-0000-0000-00004C0E0000}"/>
    <cellStyle name="Normal 13 19 3" xfId="3615" xr:uid="{00000000-0005-0000-0000-00004D0E0000}"/>
    <cellStyle name="Normal 13 2" xfId="3616" xr:uid="{00000000-0005-0000-0000-00004E0E0000}"/>
    <cellStyle name="Normal 13 2 10" xfId="3617" xr:uid="{00000000-0005-0000-0000-00004F0E0000}"/>
    <cellStyle name="Normal 13 2 11" xfId="3618" xr:uid="{00000000-0005-0000-0000-0000500E0000}"/>
    <cellStyle name="Normal 13 2 12" xfId="3619" xr:uid="{00000000-0005-0000-0000-0000510E0000}"/>
    <cellStyle name="Normal 13 2 2" xfId="3620" xr:uid="{00000000-0005-0000-0000-0000520E0000}"/>
    <cellStyle name="Normal 13 2 2 2" xfId="3621" xr:uid="{00000000-0005-0000-0000-0000530E0000}"/>
    <cellStyle name="Normal 13 2 2 2 2" xfId="3622" xr:uid="{00000000-0005-0000-0000-0000540E0000}"/>
    <cellStyle name="Normal 13 2 2 2 3" xfId="3623" xr:uid="{00000000-0005-0000-0000-0000550E0000}"/>
    <cellStyle name="Normal 13 2 2 3" xfId="3624" xr:uid="{00000000-0005-0000-0000-0000560E0000}"/>
    <cellStyle name="Normal 13 2 2 4" xfId="3625" xr:uid="{00000000-0005-0000-0000-0000570E0000}"/>
    <cellStyle name="Normal 13 2 3" xfId="3626" xr:uid="{00000000-0005-0000-0000-0000580E0000}"/>
    <cellStyle name="Normal 13 2 3 2" xfId="3627" xr:uid="{00000000-0005-0000-0000-0000590E0000}"/>
    <cellStyle name="Normal 13 2 3 2 2" xfId="3628" xr:uid="{00000000-0005-0000-0000-00005A0E0000}"/>
    <cellStyle name="Normal 13 2 3 2 3" xfId="3629" xr:uid="{00000000-0005-0000-0000-00005B0E0000}"/>
    <cellStyle name="Normal 13 2 3 3" xfId="3630" xr:uid="{00000000-0005-0000-0000-00005C0E0000}"/>
    <cellStyle name="Normal 13 2 3 4" xfId="3631" xr:uid="{00000000-0005-0000-0000-00005D0E0000}"/>
    <cellStyle name="Normal 13 2 4" xfId="3632" xr:uid="{00000000-0005-0000-0000-00005E0E0000}"/>
    <cellStyle name="Normal 13 2 4 2" xfId="3633" xr:uid="{00000000-0005-0000-0000-00005F0E0000}"/>
    <cellStyle name="Normal 13 2 4 2 2" xfId="3634" xr:uid="{00000000-0005-0000-0000-0000600E0000}"/>
    <cellStyle name="Normal 13 2 4 2 3" xfId="3635" xr:uid="{00000000-0005-0000-0000-0000610E0000}"/>
    <cellStyle name="Normal 13 2 4 3" xfId="3636" xr:uid="{00000000-0005-0000-0000-0000620E0000}"/>
    <cellStyle name="Normal 13 2 4 4" xfId="3637" xr:uid="{00000000-0005-0000-0000-0000630E0000}"/>
    <cellStyle name="Normal 13 2 5" xfId="3638" xr:uid="{00000000-0005-0000-0000-0000640E0000}"/>
    <cellStyle name="Normal 13 2 5 2" xfId="3639" xr:uid="{00000000-0005-0000-0000-0000650E0000}"/>
    <cellStyle name="Normal 13 2 5 2 2" xfId="3640" xr:uid="{00000000-0005-0000-0000-0000660E0000}"/>
    <cellStyle name="Normal 13 2 5 2 3" xfId="3641" xr:uid="{00000000-0005-0000-0000-0000670E0000}"/>
    <cellStyle name="Normal 13 2 5 3" xfId="3642" xr:uid="{00000000-0005-0000-0000-0000680E0000}"/>
    <cellStyle name="Normal 13 2 5 4" xfId="3643" xr:uid="{00000000-0005-0000-0000-0000690E0000}"/>
    <cellStyle name="Normal 13 2 6" xfId="3644" xr:uid="{00000000-0005-0000-0000-00006A0E0000}"/>
    <cellStyle name="Normal 13 2 6 2" xfId="3645" xr:uid="{00000000-0005-0000-0000-00006B0E0000}"/>
    <cellStyle name="Normal 13 2 6 2 2" xfId="3646" xr:uid="{00000000-0005-0000-0000-00006C0E0000}"/>
    <cellStyle name="Normal 13 2 6 2 3" xfId="3647" xr:uid="{00000000-0005-0000-0000-00006D0E0000}"/>
    <cellStyle name="Normal 13 2 6 3" xfId="3648" xr:uid="{00000000-0005-0000-0000-00006E0E0000}"/>
    <cellStyle name="Normal 13 2 6 4" xfId="3649" xr:uid="{00000000-0005-0000-0000-00006F0E0000}"/>
    <cellStyle name="Normal 13 2 7" xfId="3650" xr:uid="{00000000-0005-0000-0000-0000700E0000}"/>
    <cellStyle name="Normal 13 2 7 2" xfId="3651" xr:uid="{00000000-0005-0000-0000-0000710E0000}"/>
    <cellStyle name="Normal 13 2 7 2 2" xfId="3652" xr:uid="{00000000-0005-0000-0000-0000720E0000}"/>
    <cellStyle name="Normal 13 2 7 2 3" xfId="3653" xr:uid="{00000000-0005-0000-0000-0000730E0000}"/>
    <cellStyle name="Normal 13 2 7 3" xfId="3654" xr:uid="{00000000-0005-0000-0000-0000740E0000}"/>
    <cellStyle name="Normal 13 2 7 4" xfId="3655" xr:uid="{00000000-0005-0000-0000-0000750E0000}"/>
    <cellStyle name="Normal 13 2 8" xfId="3656" xr:uid="{00000000-0005-0000-0000-0000760E0000}"/>
    <cellStyle name="Normal 13 2 8 2" xfId="3657" xr:uid="{00000000-0005-0000-0000-0000770E0000}"/>
    <cellStyle name="Normal 13 2 8 2 2" xfId="3658" xr:uid="{00000000-0005-0000-0000-0000780E0000}"/>
    <cellStyle name="Normal 13 2 8 2 3" xfId="3659" xr:uid="{00000000-0005-0000-0000-0000790E0000}"/>
    <cellStyle name="Normal 13 2 8 3" xfId="3660" xr:uid="{00000000-0005-0000-0000-00007A0E0000}"/>
    <cellStyle name="Normal 13 2 8 4" xfId="3661" xr:uid="{00000000-0005-0000-0000-00007B0E0000}"/>
    <cellStyle name="Normal 13 2 9" xfId="3662" xr:uid="{00000000-0005-0000-0000-00007C0E0000}"/>
    <cellStyle name="Normal 13 2 9 2" xfId="3663" xr:uid="{00000000-0005-0000-0000-00007D0E0000}"/>
    <cellStyle name="Normal 13 20" xfId="3664" xr:uid="{00000000-0005-0000-0000-00007E0E0000}"/>
    <cellStyle name="Normal 13 20 2" xfId="3665" xr:uid="{00000000-0005-0000-0000-00007F0E0000}"/>
    <cellStyle name="Normal 13 20 3" xfId="3666" xr:uid="{00000000-0005-0000-0000-0000800E0000}"/>
    <cellStyle name="Normal 13 21" xfId="3667" xr:uid="{00000000-0005-0000-0000-0000810E0000}"/>
    <cellStyle name="Normal 13 21 2" xfId="3668" xr:uid="{00000000-0005-0000-0000-0000820E0000}"/>
    <cellStyle name="Normal 13 21 3" xfId="3669" xr:uid="{00000000-0005-0000-0000-0000830E0000}"/>
    <cellStyle name="Normal 13 22" xfId="3670" xr:uid="{00000000-0005-0000-0000-0000840E0000}"/>
    <cellStyle name="Normal 13 22 2" xfId="3671" xr:uid="{00000000-0005-0000-0000-0000850E0000}"/>
    <cellStyle name="Normal 13 22 3" xfId="3672" xr:uid="{00000000-0005-0000-0000-0000860E0000}"/>
    <cellStyle name="Normal 13 23" xfId="3673" xr:uid="{00000000-0005-0000-0000-0000870E0000}"/>
    <cellStyle name="Normal 13 24" xfId="3674" xr:uid="{00000000-0005-0000-0000-0000880E0000}"/>
    <cellStyle name="Normal 13 25" xfId="3675" xr:uid="{00000000-0005-0000-0000-0000890E0000}"/>
    <cellStyle name="Normal 13 26" xfId="3676" xr:uid="{00000000-0005-0000-0000-00008A0E0000}"/>
    <cellStyle name="Normal 13 27" xfId="3677" xr:uid="{00000000-0005-0000-0000-00008B0E0000}"/>
    <cellStyle name="Normal 13 28" xfId="3678" xr:uid="{00000000-0005-0000-0000-00008C0E0000}"/>
    <cellStyle name="Normal 13 29" xfId="3679" xr:uid="{00000000-0005-0000-0000-00008D0E0000}"/>
    <cellStyle name="Normal 13 3" xfId="3680" xr:uid="{00000000-0005-0000-0000-00008E0E0000}"/>
    <cellStyle name="Normal 13 3 2" xfId="3681" xr:uid="{00000000-0005-0000-0000-00008F0E0000}"/>
    <cellStyle name="Normal 13 3 2 2" xfId="3682" xr:uid="{00000000-0005-0000-0000-0000900E0000}"/>
    <cellStyle name="Normal 13 3 2 2 2" xfId="3683" xr:uid="{00000000-0005-0000-0000-0000910E0000}"/>
    <cellStyle name="Normal 13 3 2 3" xfId="3684" xr:uid="{00000000-0005-0000-0000-0000920E0000}"/>
    <cellStyle name="Normal 13 3 2 4" xfId="3685" xr:uid="{00000000-0005-0000-0000-0000930E0000}"/>
    <cellStyle name="Normal 13 3 3" xfId="3686" xr:uid="{00000000-0005-0000-0000-0000940E0000}"/>
    <cellStyle name="Normal 13 3 4" xfId="3687" xr:uid="{00000000-0005-0000-0000-0000950E0000}"/>
    <cellStyle name="Normal 13 3 5" xfId="3688" xr:uid="{00000000-0005-0000-0000-0000960E0000}"/>
    <cellStyle name="Normal 13 30" xfId="3689" xr:uid="{00000000-0005-0000-0000-0000970E0000}"/>
    <cellStyle name="Normal 13 31" xfId="3690" xr:uid="{00000000-0005-0000-0000-0000980E0000}"/>
    <cellStyle name="Normal 13 32" xfId="3691" xr:uid="{00000000-0005-0000-0000-0000990E0000}"/>
    <cellStyle name="Normal 13 33" xfId="3692" xr:uid="{00000000-0005-0000-0000-00009A0E0000}"/>
    <cellStyle name="Normal 13 34" xfId="3693" xr:uid="{00000000-0005-0000-0000-00009B0E0000}"/>
    <cellStyle name="Normal 13 35" xfId="3694" xr:uid="{00000000-0005-0000-0000-00009C0E0000}"/>
    <cellStyle name="Normal 13 36" xfId="3695" xr:uid="{00000000-0005-0000-0000-00009D0E0000}"/>
    <cellStyle name="Normal 13 37" xfId="3696" xr:uid="{00000000-0005-0000-0000-00009E0E0000}"/>
    <cellStyle name="Normal 13 38" xfId="3697" xr:uid="{00000000-0005-0000-0000-00009F0E0000}"/>
    <cellStyle name="Normal 13 39" xfId="3698" xr:uid="{00000000-0005-0000-0000-0000A00E0000}"/>
    <cellStyle name="Normal 13 39 2" xfId="3699" xr:uid="{00000000-0005-0000-0000-0000A10E0000}"/>
    <cellStyle name="Normal 13 4" xfId="3700" xr:uid="{00000000-0005-0000-0000-0000A20E0000}"/>
    <cellStyle name="Normal 13 4 2" xfId="3701" xr:uid="{00000000-0005-0000-0000-0000A30E0000}"/>
    <cellStyle name="Normal 13 4 2 2" xfId="3702" xr:uid="{00000000-0005-0000-0000-0000A40E0000}"/>
    <cellStyle name="Normal 13 4 2 2 2" xfId="3703" xr:uid="{00000000-0005-0000-0000-0000A50E0000}"/>
    <cellStyle name="Normal 13 4 2 3" xfId="3704" xr:uid="{00000000-0005-0000-0000-0000A60E0000}"/>
    <cellStyle name="Normal 13 4 2 4" xfId="3705" xr:uid="{00000000-0005-0000-0000-0000A70E0000}"/>
    <cellStyle name="Normal 13 4 3" xfId="3706" xr:uid="{00000000-0005-0000-0000-0000A80E0000}"/>
    <cellStyle name="Normal 13 4 3 2" xfId="3707" xr:uid="{00000000-0005-0000-0000-0000A90E0000}"/>
    <cellStyle name="Normal 13 4 4" xfId="3708" xr:uid="{00000000-0005-0000-0000-0000AA0E0000}"/>
    <cellStyle name="Normal 13 4 5" xfId="3709" xr:uid="{00000000-0005-0000-0000-0000AB0E0000}"/>
    <cellStyle name="Normal 13 5" xfId="3710" xr:uid="{00000000-0005-0000-0000-0000AC0E0000}"/>
    <cellStyle name="Normal 13 5 2" xfId="3711" xr:uid="{00000000-0005-0000-0000-0000AD0E0000}"/>
    <cellStyle name="Normal 13 5 3" xfId="3712" xr:uid="{00000000-0005-0000-0000-0000AE0E0000}"/>
    <cellStyle name="Normal 13 6" xfId="3713" xr:uid="{00000000-0005-0000-0000-0000AF0E0000}"/>
    <cellStyle name="Normal 13 6 2" xfId="3714" xr:uid="{00000000-0005-0000-0000-0000B00E0000}"/>
    <cellStyle name="Normal 13 6 3" xfId="3715" xr:uid="{00000000-0005-0000-0000-0000B10E0000}"/>
    <cellStyle name="Normal 13 7" xfId="3716" xr:uid="{00000000-0005-0000-0000-0000B20E0000}"/>
    <cellStyle name="Normal 13 7 2" xfId="3717" xr:uid="{00000000-0005-0000-0000-0000B30E0000}"/>
    <cellStyle name="Normal 13 7 3" xfId="3718" xr:uid="{00000000-0005-0000-0000-0000B40E0000}"/>
    <cellStyle name="Normal 13 8" xfId="3719" xr:uid="{00000000-0005-0000-0000-0000B50E0000}"/>
    <cellStyle name="Normal 13 8 2" xfId="3720" xr:uid="{00000000-0005-0000-0000-0000B60E0000}"/>
    <cellStyle name="Normal 13 8 3" xfId="3721" xr:uid="{00000000-0005-0000-0000-0000B70E0000}"/>
    <cellStyle name="Normal 13 9" xfId="3722" xr:uid="{00000000-0005-0000-0000-0000B80E0000}"/>
    <cellStyle name="Normal 13 9 2" xfId="3723" xr:uid="{00000000-0005-0000-0000-0000B90E0000}"/>
    <cellStyle name="Normal 13 9 2 2" xfId="3724" xr:uid="{00000000-0005-0000-0000-0000BA0E0000}"/>
    <cellStyle name="Normal 13 9 2 3" xfId="3725" xr:uid="{00000000-0005-0000-0000-0000BB0E0000}"/>
    <cellStyle name="Normal 13 9 3" xfId="3726" xr:uid="{00000000-0005-0000-0000-0000BC0E0000}"/>
    <cellStyle name="Normal 13 9 4" xfId="3727" xr:uid="{00000000-0005-0000-0000-0000BD0E0000}"/>
    <cellStyle name="Normal 14" xfId="3728" xr:uid="{00000000-0005-0000-0000-0000BE0E0000}"/>
    <cellStyle name="Normal 14 10" xfId="3729" xr:uid="{00000000-0005-0000-0000-0000BF0E0000}"/>
    <cellStyle name="Normal 14 10 2" xfId="3730" xr:uid="{00000000-0005-0000-0000-0000C00E0000}"/>
    <cellStyle name="Normal 14 10 2 2" xfId="3731" xr:uid="{00000000-0005-0000-0000-0000C10E0000}"/>
    <cellStyle name="Normal 14 10 2 3" xfId="3732" xr:uid="{00000000-0005-0000-0000-0000C20E0000}"/>
    <cellStyle name="Normal 14 10 3" xfId="3733" xr:uid="{00000000-0005-0000-0000-0000C30E0000}"/>
    <cellStyle name="Normal 14 10 4" xfId="3734" xr:uid="{00000000-0005-0000-0000-0000C40E0000}"/>
    <cellStyle name="Normal 14 11" xfId="3735" xr:uid="{00000000-0005-0000-0000-0000C50E0000}"/>
    <cellStyle name="Normal 14 11 2" xfId="3736" xr:uid="{00000000-0005-0000-0000-0000C60E0000}"/>
    <cellStyle name="Normal 14 11 2 2" xfId="3737" xr:uid="{00000000-0005-0000-0000-0000C70E0000}"/>
    <cellStyle name="Normal 14 11 2 3" xfId="3738" xr:uid="{00000000-0005-0000-0000-0000C80E0000}"/>
    <cellStyle name="Normal 14 11 3" xfId="3739" xr:uid="{00000000-0005-0000-0000-0000C90E0000}"/>
    <cellStyle name="Normal 14 11 4" xfId="3740" xr:uid="{00000000-0005-0000-0000-0000CA0E0000}"/>
    <cellStyle name="Normal 14 12" xfId="3741" xr:uid="{00000000-0005-0000-0000-0000CB0E0000}"/>
    <cellStyle name="Normal 14 12 2" xfId="3742" xr:uid="{00000000-0005-0000-0000-0000CC0E0000}"/>
    <cellStyle name="Normal 14 12 2 2" xfId="3743" xr:uid="{00000000-0005-0000-0000-0000CD0E0000}"/>
    <cellStyle name="Normal 14 12 2 3" xfId="3744" xr:uid="{00000000-0005-0000-0000-0000CE0E0000}"/>
    <cellStyle name="Normal 14 12 3" xfId="3745" xr:uid="{00000000-0005-0000-0000-0000CF0E0000}"/>
    <cellStyle name="Normal 14 12 4" xfId="3746" xr:uid="{00000000-0005-0000-0000-0000D00E0000}"/>
    <cellStyle name="Normal 14 13" xfId="3747" xr:uid="{00000000-0005-0000-0000-0000D10E0000}"/>
    <cellStyle name="Normal 14 13 2" xfId="3748" xr:uid="{00000000-0005-0000-0000-0000D20E0000}"/>
    <cellStyle name="Normal 14 13 2 2" xfId="3749" xr:uid="{00000000-0005-0000-0000-0000D30E0000}"/>
    <cellStyle name="Normal 14 13 2 3" xfId="3750" xr:uid="{00000000-0005-0000-0000-0000D40E0000}"/>
    <cellStyle name="Normal 14 13 3" xfId="3751" xr:uid="{00000000-0005-0000-0000-0000D50E0000}"/>
    <cellStyle name="Normal 14 13 4" xfId="3752" xr:uid="{00000000-0005-0000-0000-0000D60E0000}"/>
    <cellStyle name="Normal 14 14" xfId="3753" xr:uid="{00000000-0005-0000-0000-0000D70E0000}"/>
    <cellStyle name="Normal 14 14 2" xfId="3754" xr:uid="{00000000-0005-0000-0000-0000D80E0000}"/>
    <cellStyle name="Normal 14 14 2 2" xfId="3755" xr:uid="{00000000-0005-0000-0000-0000D90E0000}"/>
    <cellStyle name="Normal 14 14 2 3" xfId="3756" xr:uid="{00000000-0005-0000-0000-0000DA0E0000}"/>
    <cellStyle name="Normal 14 14 3" xfId="3757" xr:uid="{00000000-0005-0000-0000-0000DB0E0000}"/>
    <cellStyle name="Normal 14 14 4" xfId="3758" xr:uid="{00000000-0005-0000-0000-0000DC0E0000}"/>
    <cellStyle name="Normal 14 15" xfId="3759" xr:uid="{00000000-0005-0000-0000-0000DD0E0000}"/>
    <cellStyle name="Normal 14 15 2" xfId="3760" xr:uid="{00000000-0005-0000-0000-0000DE0E0000}"/>
    <cellStyle name="Normal 14 15 2 2" xfId="3761" xr:uid="{00000000-0005-0000-0000-0000DF0E0000}"/>
    <cellStyle name="Normal 14 15 2 3" xfId="3762" xr:uid="{00000000-0005-0000-0000-0000E00E0000}"/>
    <cellStyle name="Normal 14 15 3" xfId="3763" xr:uid="{00000000-0005-0000-0000-0000E10E0000}"/>
    <cellStyle name="Normal 14 15 4" xfId="3764" xr:uid="{00000000-0005-0000-0000-0000E20E0000}"/>
    <cellStyle name="Normal 14 16" xfId="3765" xr:uid="{00000000-0005-0000-0000-0000E30E0000}"/>
    <cellStyle name="Normal 14 16 2" xfId="3766" xr:uid="{00000000-0005-0000-0000-0000E40E0000}"/>
    <cellStyle name="Normal 14 17" xfId="3767" xr:uid="{00000000-0005-0000-0000-0000E50E0000}"/>
    <cellStyle name="Normal 14 17 2" xfId="3768" xr:uid="{00000000-0005-0000-0000-0000E60E0000}"/>
    <cellStyle name="Normal 14 2" xfId="3769" xr:uid="{00000000-0005-0000-0000-0000E70E0000}"/>
    <cellStyle name="Normal 14 2 10" xfId="3770" xr:uid="{00000000-0005-0000-0000-0000E80E0000}"/>
    <cellStyle name="Normal 14 2 11" xfId="3771" xr:uid="{00000000-0005-0000-0000-0000E90E0000}"/>
    <cellStyle name="Normal 14 2 2" xfId="3772" xr:uid="{00000000-0005-0000-0000-0000EA0E0000}"/>
    <cellStyle name="Normal 14 2 3" xfId="3773" xr:uid="{00000000-0005-0000-0000-0000EB0E0000}"/>
    <cellStyle name="Normal 14 2 4" xfId="3774" xr:uid="{00000000-0005-0000-0000-0000EC0E0000}"/>
    <cellStyle name="Normal 14 2 5" xfId="3775" xr:uid="{00000000-0005-0000-0000-0000ED0E0000}"/>
    <cellStyle name="Normal 14 2 6" xfId="3776" xr:uid="{00000000-0005-0000-0000-0000EE0E0000}"/>
    <cellStyle name="Normal 14 2 7" xfId="3777" xr:uid="{00000000-0005-0000-0000-0000EF0E0000}"/>
    <cellStyle name="Normal 14 2 8" xfId="3778" xr:uid="{00000000-0005-0000-0000-0000F00E0000}"/>
    <cellStyle name="Normal 14 2 8 2" xfId="3779" xr:uid="{00000000-0005-0000-0000-0000F10E0000}"/>
    <cellStyle name="Normal 14 2 8 2 2" xfId="3780" xr:uid="{00000000-0005-0000-0000-0000F20E0000}"/>
    <cellStyle name="Normal 14 2 8 3" xfId="3781" xr:uid="{00000000-0005-0000-0000-0000F30E0000}"/>
    <cellStyle name="Normal 14 2 8 4" xfId="3782" xr:uid="{00000000-0005-0000-0000-0000F40E0000}"/>
    <cellStyle name="Normal 14 2 9" xfId="3783" xr:uid="{00000000-0005-0000-0000-0000F50E0000}"/>
    <cellStyle name="Normal 14 3" xfId="3784" xr:uid="{00000000-0005-0000-0000-0000F60E0000}"/>
    <cellStyle name="Normal 14 4" xfId="3785" xr:uid="{00000000-0005-0000-0000-0000F70E0000}"/>
    <cellStyle name="Normal 14 4 2" xfId="3786" xr:uid="{00000000-0005-0000-0000-0000F80E0000}"/>
    <cellStyle name="Normal 14 4 2 2" xfId="3787" xr:uid="{00000000-0005-0000-0000-0000F90E0000}"/>
    <cellStyle name="Normal 14 4 2 3" xfId="3788" xr:uid="{00000000-0005-0000-0000-0000FA0E0000}"/>
    <cellStyle name="Normal 14 4 3" xfId="3789" xr:uid="{00000000-0005-0000-0000-0000FB0E0000}"/>
    <cellStyle name="Normal 14 4 4" xfId="3790" xr:uid="{00000000-0005-0000-0000-0000FC0E0000}"/>
    <cellStyle name="Normal 14 5" xfId="3791" xr:uid="{00000000-0005-0000-0000-0000FD0E0000}"/>
    <cellStyle name="Normal 14 5 2" xfId="3792" xr:uid="{00000000-0005-0000-0000-0000FE0E0000}"/>
    <cellStyle name="Normal 14 5 2 2" xfId="3793" xr:uid="{00000000-0005-0000-0000-0000FF0E0000}"/>
    <cellStyle name="Normal 14 5 2 3" xfId="3794" xr:uid="{00000000-0005-0000-0000-0000000F0000}"/>
    <cellStyle name="Normal 14 5 3" xfId="3795" xr:uid="{00000000-0005-0000-0000-0000010F0000}"/>
    <cellStyle name="Normal 14 5 4" xfId="3796" xr:uid="{00000000-0005-0000-0000-0000020F0000}"/>
    <cellStyle name="Normal 14 6" xfId="3797" xr:uid="{00000000-0005-0000-0000-0000030F0000}"/>
    <cellStyle name="Normal 14 7" xfId="3798" xr:uid="{00000000-0005-0000-0000-0000040F0000}"/>
    <cellStyle name="Normal 14 8" xfId="3799" xr:uid="{00000000-0005-0000-0000-0000050F0000}"/>
    <cellStyle name="Normal 14 9" xfId="3800" xr:uid="{00000000-0005-0000-0000-0000060F0000}"/>
    <cellStyle name="Normal 15" xfId="3801" xr:uid="{00000000-0005-0000-0000-0000070F0000}"/>
    <cellStyle name="Normal 15 2" xfId="3802" xr:uid="{00000000-0005-0000-0000-0000080F0000}"/>
    <cellStyle name="Normal 15 2 2" xfId="3803" xr:uid="{00000000-0005-0000-0000-0000090F0000}"/>
    <cellStyle name="Normal 15 2 3" xfId="3804" xr:uid="{00000000-0005-0000-0000-00000A0F0000}"/>
    <cellStyle name="Normal 15 3" xfId="3805" xr:uid="{00000000-0005-0000-0000-00000B0F0000}"/>
    <cellStyle name="Normal 15 4" xfId="3806" xr:uid="{00000000-0005-0000-0000-00000C0F0000}"/>
    <cellStyle name="Normal 15 5" xfId="3807" xr:uid="{00000000-0005-0000-0000-00000D0F0000}"/>
    <cellStyle name="Normal 15 6" xfId="3808" xr:uid="{00000000-0005-0000-0000-00000E0F0000}"/>
    <cellStyle name="Normal 15 7" xfId="3809" xr:uid="{00000000-0005-0000-0000-00000F0F0000}"/>
    <cellStyle name="Normal 15 7 2" xfId="3810" xr:uid="{00000000-0005-0000-0000-0000100F0000}"/>
    <cellStyle name="Normal 16" xfId="3811" xr:uid="{00000000-0005-0000-0000-0000110F0000}"/>
    <cellStyle name="Normal 16 2" xfId="3812" xr:uid="{00000000-0005-0000-0000-0000120F0000}"/>
    <cellStyle name="Normal 16 2 2" xfId="3813" xr:uid="{00000000-0005-0000-0000-0000130F0000}"/>
    <cellStyle name="Normal 16 2 3" xfId="3814" xr:uid="{00000000-0005-0000-0000-0000140F0000}"/>
    <cellStyle name="Normal 16 3" xfId="3815" xr:uid="{00000000-0005-0000-0000-0000150F0000}"/>
    <cellStyle name="Normal 16 4" xfId="3816" xr:uid="{00000000-0005-0000-0000-0000160F0000}"/>
    <cellStyle name="Normal 16 5" xfId="3817" xr:uid="{00000000-0005-0000-0000-0000170F0000}"/>
    <cellStyle name="Normal 16 6" xfId="3818" xr:uid="{00000000-0005-0000-0000-0000180F0000}"/>
    <cellStyle name="Normal 16 7" xfId="3819" xr:uid="{00000000-0005-0000-0000-0000190F0000}"/>
    <cellStyle name="Normal 16 7 2" xfId="3820" xr:uid="{00000000-0005-0000-0000-00001A0F0000}"/>
    <cellStyle name="Normal 16 7 2 2" xfId="3821" xr:uid="{00000000-0005-0000-0000-00001B0F0000}"/>
    <cellStyle name="Normal 16 7 3" xfId="3822" xr:uid="{00000000-0005-0000-0000-00001C0F0000}"/>
    <cellStyle name="Normal 16 7 4" xfId="3823" xr:uid="{00000000-0005-0000-0000-00001D0F0000}"/>
    <cellStyle name="Normal 16 8" xfId="3824" xr:uid="{00000000-0005-0000-0000-00001E0F0000}"/>
    <cellStyle name="Normal 16 9" xfId="3825" xr:uid="{00000000-0005-0000-0000-00001F0F0000}"/>
    <cellStyle name="Normal 17" xfId="3826" xr:uid="{00000000-0005-0000-0000-0000200F0000}"/>
    <cellStyle name="Normal 17 10" xfId="3827" xr:uid="{00000000-0005-0000-0000-0000210F0000}"/>
    <cellStyle name="Normal 17 11" xfId="3828" xr:uid="{00000000-0005-0000-0000-0000220F0000}"/>
    <cellStyle name="Normal 17 12" xfId="3829" xr:uid="{00000000-0005-0000-0000-0000230F0000}"/>
    <cellStyle name="Normal 17 13" xfId="3830" xr:uid="{00000000-0005-0000-0000-0000240F0000}"/>
    <cellStyle name="Normal 17 14" xfId="3831" xr:uid="{00000000-0005-0000-0000-0000250F0000}"/>
    <cellStyle name="Normal 17 14 2" xfId="3832" xr:uid="{00000000-0005-0000-0000-0000260F0000}"/>
    <cellStyle name="Normal 17 14 2 2" xfId="3833" xr:uid="{00000000-0005-0000-0000-0000270F0000}"/>
    <cellStyle name="Normal 17 14 3" xfId="3834" xr:uid="{00000000-0005-0000-0000-0000280F0000}"/>
    <cellStyle name="Normal 17 14 4" xfId="3835" xr:uid="{00000000-0005-0000-0000-0000290F0000}"/>
    <cellStyle name="Normal 17 15" xfId="3836" xr:uid="{00000000-0005-0000-0000-00002A0F0000}"/>
    <cellStyle name="Normal 17 16" xfId="3837" xr:uid="{00000000-0005-0000-0000-00002B0F0000}"/>
    <cellStyle name="Normal 17 2" xfId="3838" xr:uid="{00000000-0005-0000-0000-00002C0F0000}"/>
    <cellStyle name="Normal 17 2 2" xfId="3839" xr:uid="{00000000-0005-0000-0000-00002D0F0000}"/>
    <cellStyle name="Normal 17 2 3" xfId="3840" xr:uid="{00000000-0005-0000-0000-00002E0F0000}"/>
    <cellStyle name="Normal 17 3" xfId="3841" xr:uid="{00000000-0005-0000-0000-00002F0F0000}"/>
    <cellStyle name="Normal 17 4" xfId="3842" xr:uid="{00000000-0005-0000-0000-0000300F0000}"/>
    <cellStyle name="Normal 17 5" xfId="3843" xr:uid="{00000000-0005-0000-0000-0000310F0000}"/>
    <cellStyle name="Normal 17 6" xfId="3844" xr:uid="{00000000-0005-0000-0000-0000320F0000}"/>
    <cellStyle name="Normal 17 7" xfId="3845" xr:uid="{00000000-0005-0000-0000-0000330F0000}"/>
    <cellStyle name="Normal 17 8" xfId="3846" xr:uid="{00000000-0005-0000-0000-0000340F0000}"/>
    <cellStyle name="Normal 17 9" xfId="3847" xr:uid="{00000000-0005-0000-0000-0000350F0000}"/>
    <cellStyle name="Normal 18" xfId="3848" xr:uid="{00000000-0005-0000-0000-0000360F0000}"/>
    <cellStyle name="Normal 18 2" xfId="3849" xr:uid="{00000000-0005-0000-0000-0000370F0000}"/>
    <cellStyle name="Normal 18 2 2" xfId="3850" xr:uid="{00000000-0005-0000-0000-0000380F0000}"/>
    <cellStyle name="Normal 18 3" xfId="3851" xr:uid="{00000000-0005-0000-0000-0000390F0000}"/>
    <cellStyle name="Normal 18 3 2" xfId="3852" xr:uid="{00000000-0005-0000-0000-00003A0F0000}"/>
    <cellStyle name="Normal 18 3 2 2" xfId="3853" xr:uid="{00000000-0005-0000-0000-00003B0F0000}"/>
    <cellStyle name="Normal 18 3 3" xfId="3854" xr:uid="{00000000-0005-0000-0000-00003C0F0000}"/>
    <cellStyle name="Normal 18 4" xfId="3855" xr:uid="{00000000-0005-0000-0000-00003D0F0000}"/>
    <cellStyle name="Normal 18 5" xfId="3856" xr:uid="{00000000-0005-0000-0000-00003E0F0000}"/>
    <cellStyle name="Normal 18 6" xfId="3857" xr:uid="{00000000-0005-0000-0000-00003F0F0000}"/>
    <cellStyle name="Normal 19" xfId="3858" xr:uid="{00000000-0005-0000-0000-0000400F0000}"/>
    <cellStyle name="Normal 2" xfId="3859" xr:uid="{00000000-0005-0000-0000-0000410F0000}"/>
    <cellStyle name="Normal 2 10" xfId="3860" xr:uid="{00000000-0005-0000-0000-0000420F0000}"/>
    <cellStyle name="Normal 2 10 2" xfId="3861" xr:uid="{00000000-0005-0000-0000-0000430F0000}"/>
    <cellStyle name="Normal 2 10 3" xfId="3862" xr:uid="{00000000-0005-0000-0000-0000440F0000}"/>
    <cellStyle name="Normal 2 10 3 2" xfId="3863" xr:uid="{00000000-0005-0000-0000-0000450F0000}"/>
    <cellStyle name="Normal 2 10 4" xfId="3864" xr:uid="{00000000-0005-0000-0000-0000460F0000}"/>
    <cellStyle name="Normal 2 10 4 2" xfId="3865" xr:uid="{00000000-0005-0000-0000-0000470F0000}"/>
    <cellStyle name="Normal 2 11" xfId="3866" xr:uid="{00000000-0005-0000-0000-0000480F0000}"/>
    <cellStyle name="Normal 2 12" xfId="3867" xr:uid="{00000000-0005-0000-0000-0000490F0000}"/>
    <cellStyle name="Normal 2 13" xfId="3868" xr:uid="{00000000-0005-0000-0000-00004A0F0000}"/>
    <cellStyle name="Normal 2 14" xfId="3869" xr:uid="{00000000-0005-0000-0000-00004B0F0000}"/>
    <cellStyle name="Normal 2 15" xfId="3870" xr:uid="{00000000-0005-0000-0000-00004C0F0000}"/>
    <cellStyle name="Normal 2 16" xfId="3871" xr:uid="{00000000-0005-0000-0000-00004D0F0000}"/>
    <cellStyle name="Normal 2 17" xfId="3872" xr:uid="{00000000-0005-0000-0000-00004E0F0000}"/>
    <cellStyle name="Normal 2 18" xfId="3873" xr:uid="{00000000-0005-0000-0000-00004F0F0000}"/>
    <cellStyle name="Normal 2 18 2" xfId="3874" xr:uid="{00000000-0005-0000-0000-0000500F0000}"/>
    <cellStyle name="Normal 2 18 2 2" xfId="3875" xr:uid="{00000000-0005-0000-0000-0000510F0000}"/>
    <cellStyle name="Normal 2 18 2 2 2" xfId="3876" xr:uid="{00000000-0005-0000-0000-0000520F0000}"/>
    <cellStyle name="Normal 2 18 2 3" xfId="3877" xr:uid="{00000000-0005-0000-0000-0000530F0000}"/>
    <cellStyle name="Normal 2 18 3" xfId="3878" xr:uid="{00000000-0005-0000-0000-0000540F0000}"/>
    <cellStyle name="Normal 2 18 4" xfId="3879" xr:uid="{00000000-0005-0000-0000-0000550F0000}"/>
    <cellStyle name="Normal 2 18 5" xfId="3880" xr:uid="{00000000-0005-0000-0000-0000560F0000}"/>
    <cellStyle name="Normal 2 19" xfId="3881" xr:uid="{00000000-0005-0000-0000-0000570F0000}"/>
    <cellStyle name="Normal 2 2" xfId="3882" xr:uid="{00000000-0005-0000-0000-0000580F0000}"/>
    <cellStyle name="Normal 2 2 10" xfId="3883" xr:uid="{00000000-0005-0000-0000-0000590F0000}"/>
    <cellStyle name="Normal 2 2 10 2" xfId="3884" xr:uid="{00000000-0005-0000-0000-00005A0F0000}"/>
    <cellStyle name="Normal 2 2 10 2 2" xfId="3885" xr:uid="{00000000-0005-0000-0000-00005B0F0000}"/>
    <cellStyle name="Normal 2 2 10 2 3" xfId="3886" xr:uid="{00000000-0005-0000-0000-00005C0F0000}"/>
    <cellStyle name="Normal 2 2 10 3" xfId="3887" xr:uid="{00000000-0005-0000-0000-00005D0F0000}"/>
    <cellStyle name="Normal 2 2 10 4" xfId="3888" xr:uid="{00000000-0005-0000-0000-00005E0F0000}"/>
    <cellStyle name="Normal 2 2 11" xfId="3889" xr:uid="{00000000-0005-0000-0000-00005F0F0000}"/>
    <cellStyle name="Normal 2 2 11 2" xfId="3890" xr:uid="{00000000-0005-0000-0000-0000600F0000}"/>
    <cellStyle name="Normal 2 2 11 2 2" xfId="3891" xr:uid="{00000000-0005-0000-0000-0000610F0000}"/>
    <cellStyle name="Normal 2 2 11 2 3" xfId="3892" xr:uid="{00000000-0005-0000-0000-0000620F0000}"/>
    <cellStyle name="Normal 2 2 11 3" xfId="3893" xr:uid="{00000000-0005-0000-0000-0000630F0000}"/>
    <cellStyle name="Normal 2 2 11 4" xfId="3894" xr:uid="{00000000-0005-0000-0000-0000640F0000}"/>
    <cellStyle name="Normal 2 2 12" xfId="3895" xr:uid="{00000000-0005-0000-0000-0000650F0000}"/>
    <cellStyle name="Normal 2 2 12 2" xfId="3896" xr:uid="{00000000-0005-0000-0000-0000660F0000}"/>
    <cellStyle name="Normal 2 2 12 2 2" xfId="3897" xr:uid="{00000000-0005-0000-0000-0000670F0000}"/>
    <cellStyle name="Normal 2 2 12 2 3" xfId="3898" xr:uid="{00000000-0005-0000-0000-0000680F0000}"/>
    <cellStyle name="Normal 2 2 12 3" xfId="3899" xr:uid="{00000000-0005-0000-0000-0000690F0000}"/>
    <cellStyle name="Normal 2 2 12 4" xfId="3900" xr:uid="{00000000-0005-0000-0000-00006A0F0000}"/>
    <cellStyle name="Normal 2 2 13" xfId="3901" xr:uid="{00000000-0005-0000-0000-00006B0F0000}"/>
    <cellStyle name="Normal 2 2 13 2" xfId="3902" xr:uid="{00000000-0005-0000-0000-00006C0F0000}"/>
    <cellStyle name="Normal 2 2 13 2 2" xfId="3903" xr:uid="{00000000-0005-0000-0000-00006D0F0000}"/>
    <cellStyle name="Normal 2 2 13 2 3" xfId="3904" xr:uid="{00000000-0005-0000-0000-00006E0F0000}"/>
    <cellStyle name="Normal 2 2 13 3" xfId="3905" xr:uid="{00000000-0005-0000-0000-00006F0F0000}"/>
    <cellStyle name="Normal 2 2 13 4" xfId="3906" xr:uid="{00000000-0005-0000-0000-0000700F0000}"/>
    <cellStyle name="Normal 2 2 14" xfId="3907" xr:uid="{00000000-0005-0000-0000-0000710F0000}"/>
    <cellStyle name="Normal 2 2 14 2" xfId="3908" xr:uid="{00000000-0005-0000-0000-0000720F0000}"/>
    <cellStyle name="Normal 2 2 15" xfId="3909" xr:uid="{00000000-0005-0000-0000-0000730F0000}"/>
    <cellStyle name="Normal 2 2 15 2" xfId="3910" xr:uid="{00000000-0005-0000-0000-0000740F0000}"/>
    <cellStyle name="Normal 2 2 15 2 2" xfId="3911" xr:uid="{00000000-0005-0000-0000-0000750F0000}"/>
    <cellStyle name="Normal 2 2 15 3" xfId="3912" xr:uid="{00000000-0005-0000-0000-0000760F0000}"/>
    <cellStyle name="Normal 2 2 16" xfId="3913" xr:uid="{00000000-0005-0000-0000-0000770F0000}"/>
    <cellStyle name="Normal 2 2 17" xfId="3914" xr:uid="{00000000-0005-0000-0000-0000780F0000}"/>
    <cellStyle name="Normal 2 2 2" xfId="3915" xr:uid="{00000000-0005-0000-0000-0000790F0000}"/>
    <cellStyle name="Normal 2 2 2 2" xfId="3916" xr:uid="{00000000-0005-0000-0000-00007A0F0000}"/>
    <cellStyle name="Normal 2 2 2 2 2" xfId="3917" xr:uid="{00000000-0005-0000-0000-00007B0F0000}"/>
    <cellStyle name="Normal 2 2 2 2 3" xfId="3918" xr:uid="{00000000-0005-0000-0000-00007C0F0000}"/>
    <cellStyle name="Normal 2 2 2 3" xfId="3919" xr:uid="{00000000-0005-0000-0000-00007D0F0000}"/>
    <cellStyle name="Normal 2 2 2 3 2" xfId="3920" xr:uid="{00000000-0005-0000-0000-00007E0F0000}"/>
    <cellStyle name="Normal 2 2 2 4" xfId="3921" xr:uid="{00000000-0005-0000-0000-00007F0F0000}"/>
    <cellStyle name="Normal 2 2 2 5" xfId="3922" xr:uid="{00000000-0005-0000-0000-0000800F0000}"/>
    <cellStyle name="Normal 2 2 2 5 2" xfId="3923" xr:uid="{00000000-0005-0000-0000-0000810F0000}"/>
    <cellStyle name="Normal 2 2 2 5 2 2" xfId="3924" xr:uid="{00000000-0005-0000-0000-0000820F0000}"/>
    <cellStyle name="Normal 2 2 2 5 3" xfId="3925" xr:uid="{00000000-0005-0000-0000-0000830F0000}"/>
    <cellStyle name="Normal 2 2 2 6" xfId="3926" xr:uid="{00000000-0005-0000-0000-0000840F0000}"/>
    <cellStyle name="Normal 2 2 2 6 2" xfId="3927" xr:uid="{00000000-0005-0000-0000-0000850F0000}"/>
    <cellStyle name="Normal 2 2 2 6 2 2" xfId="3928" xr:uid="{00000000-0005-0000-0000-0000860F0000}"/>
    <cellStyle name="Normal 2 2 2 6 3" xfId="3929" xr:uid="{00000000-0005-0000-0000-0000870F0000}"/>
    <cellStyle name="Normal 2 2 2 7" xfId="3930" xr:uid="{00000000-0005-0000-0000-0000880F0000}"/>
    <cellStyle name="Normal 2 2 2 8" xfId="3931" xr:uid="{00000000-0005-0000-0000-0000890F0000}"/>
    <cellStyle name="Normal 2 2 2 9" xfId="3932" xr:uid="{00000000-0005-0000-0000-00008A0F0000}"/>
    <cellStyle name="Normal 2 2 3" xfId="3933" xr:uid="{00000000-0005-0000-0000-00008B0F0000}"/>
    <cellStyle name="Normal 2 2 3 2" xfId="3934" xr:uid="{00000000-0005-0000-0000-00008C0F0000}"/>
    <cellStyle name="Normal 2 2 3 2 2" xfId="3935" xr:uid="{00000000-0005-0000-0000-00008D0F0000}"/>
    <cellStyle name="Normal 2 2 3 2 2 2" xfId="3936" xr:uid="{00000000-0005-0000-0000-00008E0F0000}"/>
    <cellStyle name="Normal 2 2 3 2 3" xfId="3937" xr:uid="{00000000-0005-0000-0000-00008F0F0000}"/>
    <cellStyle name="Normal 2 2 3 2 4" xfId="3938" xr:uid="{00000000-0005-0000-0000-0000900F0000}"/>
    <cellStyle name="Normal 2 2 3 3" xfId="3939" xr:uid="{00000000-0005-0000-0000-0000910F0000}"/>
    <cellStyle name="Normal 2 2 3 3 2" xfId="3940" xr:uid="{00000000-0005-0000-0000-0000920F0000}"/>
    <cellStyle name="Normal 2 2 3 4" xfId="3941" xr:uid="{00000000-0005-0000-0000-0000930F0000}"/>
    <cellStyle name="Normal 2 2 3 5" xfId="3942" xr:uid="{00000000-0005-0000-0000-0000940F0000}"/>
    <cellStyle name="Normal 2 2 4" xfId="3943" xr:uid="{00000000-0005-0000-0000-0000950F0000}"/>
    <cellStyle name="Normal 2 2 4 2" xfId="3944" xr:uid="{00000000-0005-0000-0000-0000960F0000}"/>
    <cellStyle name="Normal 2 2 4 2 2" xfId="3945" xr:uid="{00000000-0005-0000-0000-0000970F0000}"/>
    <cellStyle name="Normal 2 2 4 3" xfId="3946" xr:uid="{00000000-0005-0000-0000-0000980F0000}"/>
    <cellStyle name="Normal 2 2 4 3 2" xfId="3947" xr:uid="{00000000-0005-0000-0000-0000990F0000}"/>
    <cellStyle name="Normal 2 2 4 3 2 2" xfId="3948" xr:uid="{00000000-0005-0000-0000-00009A0F0000}"/>
    <cellStyle name="Normal 2 2 4 3 3" xfId="3949" xr:uid="{00000000-0005-0000-0000-00009B0F0000}"/>
    <cellStyle name="Normal 2 2 4 4" xfId="3950" xr:uid="{00000000-0005-0000-0000-00009C0F0000}"/>
    <cellStyle name="Normal 2 2 4 5" xfId="3951" xr:uid="{00000000-0005-0000-0000-00009D0F0000}"/>
    <cellStyle name="Normal 2 2 4 6" xfId="3952" xr:uid="{00000000-0005-0000-0000-00009E0F0000}"/>
    <cellStyle name="Normal 2 2 5" xfId="3953" xr:uid="{00000000-0005-0000-0000-00009F0F0000}"/>
    <cellStyle name="Normal 2 2 5 2" xfId="3954" xr:uid="{00000000-0005-0000-0000-0000A00F0000}"/>
    <cellStyle name="Normal 2 2 5 2 2" xfId="3955" xr:uid="{00000000-0005-0000-0000-0000A10F0000}"/>
    <cellStyle name="Normal 2 2 5 2 2 2" xfId="3956" xr:uid="{00000000-0005-0000-0000-0000A20F0000}"/>
    <cellStyle name="Normal 2 2 5 2 3" xfId="3957" xr:uid="{00000000-0005-0000-0000-0000A30F0000}"/>
    <cellStyle name="Normal 2 2 5 2 4" xfId="3958" xr:uid="{00000000-0005-0000-0000-0000A40F0000}"/>
    <cellStyle name="Normal 2 2 5 3" xfId="3959" xr:uid="{00000000-0005-0000-0000-0000A50F0000}"/>
    <cellStyle name="Normal 2 2 5 3 2" xfId="3960" xr:uid="{00000000-0005-0000-0000-0000A60F0000}"/>
    <cellStyle name="Normal 2 2 5 3 2 2" xfId="3961" xr:uid="{00000000-0005-0000-0000-0000A70F0000}"/>
    <cellStyle name="Normal 2 2 5 3 3" xfId="3962" xr:uid="{00000000-0005-0000-0000-0000A80F0000}"/>
    <cellStyle name="Normal 2 2 5 4" xfId="3963" xr:uid="{00000000-0005-0000-0000-0000A90F0000}"/>
    <cellStyle name="Normal 2 2 5 5" xfId="3964" xr:uid="{00000000-0005-0000-0000-0000AA0F0000}"/>
    <cellStyle name="Normal 2 2 5 6" xfId="3965" xr:uid="{00000000-0005-0000-0000-0000AB0F0000}"/>
    <cellStyle name="Normal 2 2 6" xfId="3966" xr:uid="{00000000-0005-0000-0000-0000AC0F0000}"/>
    <cellStyle name="Normal 2 2 6 2" xfId="3967" xr:uid="{00000000-0005-0000-0000-0000AD0F0000}"/>
    <cellStyle name="Normal 2 2 6 2 2" xfId="3968" xr:uid="{00000000-0005-0000-0000-0000AE0F0000}"/>
    <cellStyle name="Normal 2 2 6 2 2 2" xfId="3969" xr:uid="{00000000-0005-0000-0000-0000AF0F0000}"/>
    <cellStyle name="Normal 2 2 6 2 3" xfId="3970" xr:uid="{00000000-0005-0000-0000-0000B00F0000}"/>
    <cellStyle name="Normal 2 2 6 2 4" xfId="3971" xr:uid="{00000000-0005-0000-0000-0000B10F0000}"/>
    <cellStyle name="Normal 2 2 6 3" xfId="3972" xr:uid="{00000000-0005-0000-0000-0000B20F0000}"/>
    <cellStyle name="Normal 2 2 6 4" xfId="3973" xr:uid="{00000000-0005-0000-0000-0000B30F0000}"/>
    <cellStyle name="Normal 2 2 6 5" xfId="3974" xr:uid="{00000000-0005-0000-0000-0000B40F0000}"/>
    <cellStyle name="Normal 2 2 7" xfId="3975" xr:uid="{00000000-0005-0000-0000-0000B50F0000}"/>
    <cellStyle name="Normal 2 2 7 2" xfId="3976" xr:uid="{00000000-0005-0000-0000-0000B60F0000}"/>
    <cellStyle name="Normal 2 2 7 2 2" xfId="3977" xr:uid="{00000000-0005-0000-0000-0000B70F0000}"/>
    <cellStyle name="Normal 2 2 7 2 2 2" xfId="3978" xr:uid="{00000000-0005-0000-0000-0000B80F0000}"/>
    <cellStyle name="Normal 2 2 7 2 3" xfId="3979" xr:uid="{00000000-0005-0000-0000-0000B90F0000}"/>
    <cellStyle name="Normal 2 2 7 2 4" xfId="3980" xr:uid="{00000000-0005-0000-0000-0000BA0F0000}"/>
    <cellStyle name="Normal 2 2 7 3" xfId="3981" xr:uid="{00000000-0005-0000-0000-0000BB0F0000}"/>
    <cellStyle name="Normal 2 2 7 3 2" xfId="3982" xr:uid="{00000000-0005-0000-0000-0000BC0F0000}"/>
    <cellStyle name="Normal 2 2 7 4" xfId="3983" xr:uid="{00000000-0005-0000-0000-0000BD0F0000}"/>
    <cellStyle name="Normal 2 2 7 5" xfId="3984" xr:uid="{00000000-0005-0000-0000-0000BE0F0000}"/>
    <cellStyle name="Normal 2 2 8" xfId="3985" xr:uid="{00000000-0005-0000-0000-0000BF0F0000}"/>
    <cellStyle name="Normal 2 2 8 2" xfId="3986" xr:uid="{00000000-0005-0000-0000-0000C00F0000}"/>
    <cellStyle name="Normal 2 2 8 2 2" xfId="3987" xr:uid="{00000000-0005-0000-0000-0000C10F0000}"/>
    <cellStyle name="Normal 2 2 8 2 2 2" xfId="3988" xr:uid="{00000000-0005-0000-0000-0000C20F0000}"/>
    <cellStyle name="Normal 2 2 8 2 3" xfId="3989" xr:uid="{00000000-0005-0000-0000-0000C30F0000}"/>
    <cellStyle name="Normal 2 2 8 2 4" xfId="3990" xr:uid="{00000000-0005-0000-0000-0000C40F0000}"/>
    <cellStyle name="Normal 2 2 8 3" xfId="3991" xr:uid="{00000000-0005-0000-0000-0000C50F0000}"/>
    <cellStyle name="Normal 2 2 8 4" xfId="3992" xr:uid="{00000000-0005-0000-0000-0000C60F0000}"/>
    <cellStyle name="Normal 2 2 8 5" xfId="3993" xr:uid="{00000000-0005-0000-0000-0000C70F0000}"/>
    <cellStyle name="Normal 2 2 9" xfId="3994" xr:uid="{00000000-0005-0000-0000-0000C80F0000}"/>
    <cellStyle name="Normal 2 2 9 2" xfId="3995" xr:uid="{00000000-0005-0000-0000-0000C90F0000}"/>
    <cellStyle name="Normal 2 2 9 2 2" xfId="3996" xr:uid="{00000000-0005-0000-0000-0000CA0F0000}"/>
    <cellStyle name="Normal 2 2 9 2 3" xfId="3997" xr:uid="{00000000-0005-0000-0000-0000CB0F0000}"/>
    <cellStyle name="Normal 2 2 9 3" xfId="3998" xr:uid="{00000000-0005-0000-0000-0000CC0F0000}"/>
    <cellStyle name="Normal 2 2 9 4" xfId="3999" xr:uid="{00000000-0005-0000-0000-0000CD0F0000}"/>
    <cellStyle name="Normal 2 2_ELC" xfId="4000" xr:uid="{00000000-0005-0000-0000-0000CE0F0000}"/>
    <cellStyle name="Normal 2 20" xfId="4001" xr:uid="{00000000-0005-0000-0000-0000CF0F0000}"/>
    <cellStyle name="Normal 2 21" xfId="4002" xr:uid="{00000000-0005-0000-0000-0000D00F0000}"/>
    <cellStyle name="Normal 2 22" xfId="4003" xr:uid="{00000000-0005-0000-0000-0000D10F0000}"/>
    <cellStyle name="Normal 2 23" xfId="4004" xr:uid="{00000000-0005-0000-0000-0000D20F0000}"/>
    <cellStyle name="Normal 2 24" xfId="4005" xr:uid="{00000000-0005-0000-0000-0000D30F0000}"/>
    <cellStyle name="Normal 2 25" xfId="4006" xr:uid="{00000000-0005-0000-0000-0000D40F0000}"/>
    <cellStyle name="Normal 2 26" xfId="4007" xr:uid="{00000000-0005-0000-0000-0000D50F0000}"/>
    <cellStyle name="Normal 2 27" xfId="4008" xr:uid="{00000000-0005-0000-0000-0000D60F0000}"/>
    <cellStyle name="Normal 2 28" xfId="4009" xr:uid="{00000000-0005-0000-0000-0000D70F0000}"/>
    <cellStyle name="Normal 2 29" xfId="4010" xr:uid="{00000000-0005-0000-0000-0000D80F0000}"/>
    <cellStyle name="Normal 2 3" xfId="4011" xr:uid="{00000000-0005-0000-0000-0000D90F0000}"/>
    <cellStyle name="Normal 2 3 10" xfId="4012" xr:uid="{00000000-0005-0000-0000-0000DA0F0000}"/>
    <cellStyle name="Normal 2 3 10 2" xfId="4013" xr:uid="{00000000-0005-0000-0000-0000DB0F0000}"/>
    <cellStyle name="Normal 2 3 10 2 2" xfId="4014" xr:uid="{00000000-0005-0000-0000-0000DC0F0000}"/>
    <cellStyle name="Normal 2 3 10 2 3" xfId="4015" xr:uid="{00000000-0005-0000-0000-0000DD0F0000}"/>
    <cellStyle name="Normal 2 3 10 3" xfId="4016" xr:uid="{00000000-0005-0000-0000-0000DE0F0000}"/>
    <cellStyle name="Normal 2 3 10 4" xfId="4017" xr:uid="{00000000-0005-0000-0000-0000DF0F0000}"/>
    <cellStyle name="Normal 2 3 11" xfId="4018" xr:uid="{00000000-0005-0000-0000-0000E00F0000}"/>
    <cellStyle name="Normal 2 3 11 2" xfId="4019" xr:uid="{00000000-0005-0000-0000-0000E10F0000}"/>
    <cellStyle name="Normal 2 3 11 2 2" xfId="4020" xr:uid="{00000000-0005-0000-0000-0000E20F0000}"/>
    <cellStyle name="Normal 2 3 11 2 3" xfId="4021" xr:uid="{00000000-0005-0000-0000-0000E30F0000}"/>
    <cellStyle name="Normal 2 3 11 3" xfId="4022" xr:uid="{00000000-0005-0000-0000-0000E40F0000}"/>
    <cellStyle name="Normal 2 3 11 4" xfId="4023" xr:uid="{00000000-0005-0000-0000-0000E50F0000}"/>
    <cellStyle name="Normal 2 3 12" xfId="4024" xr:uid="{00000000-0005-0000-0000-0000E60F0000}"/>
    <cellStyle name="Normal 2 3 12 2" xfId="4025" xr:uid="{00000000-0005-0000-0000-0000E70F0000}"/>
    <cellStyle name="Normal 2 3 12 2 2" xfId="4026" xr:uid="{00000000-0005-0000-0000-0000E80F0000}"/>
    <cellStyle name="Normal 2 3 12 2 3" xfId="4027" xr:uid="{00000000-0005-0000-0000-0000E90F0000}"/>
    <cellStyle name="Normal 2 3 12 3" xfId="4028" xr:uid="{00000000-0005-0000-0000-0000EA0F0000}"/>
    <cellStyle name="Normal 2 3 12 4" xfId="4029" xr:uid="{00000000-0005-0000-0000-0000EB0F0000}"/>
    <cellStyle name="Normal 2 3 13" xfId="4030" xr:uid="{00000000-0005-0000-0000-0000EC0F0000}"/>
    <cellStyle name="Normal 2 3 13 2" xfId="4031" xr:uid="{00000000-0005-0000-0000-0000ED0F0000}"/>
    <cellStyle name="Normal 2 3 13 2 2" xfId="4032" xr:uid="{00000000-0005-0000-0000-0000EE0F0000}"/>
    <cellStyle name="Normal 2 3 13 2 3" xfId="4033" xr:uid="{00000000-0005-0000-0000-0000EF0F0000}"/>
    <cellStyle name="Normal 2 3 13 3" xfId="4034" xr:uid="{00000000-0005-0000-0000-0000F00F0000}"/>
    <cellStyle name="Normal 2 3 13 4" xfId="4035" xr:uid="{00000000-0005-0000-0000-0000F10F0000}"/>
    <cellStyle name="Normal 2 3 14" xfId="4036" xr:uid="{00000000-0005-0000-0000-0000F20F0000}"/>
    <cellStyle name="Normal 2 3 2" xfId="4037" xr:uid="{00000000-0005-0000-0000-0000F30F0000}"/>
    <cellStyle name="Normal 2 3 2 2" xfId="4038" xr:uid="{00000000-0005-0000-0000-0000F40F0000}"/>
    <cellStyle name="Normal 2 3 2 2 2" xfId="4039" xr:uid="{00000000-0005-0000-0000-0000F50F0000}"/>
    <cellStyle name="Normal 2 3 2 2 2 2" xfId="4040" xr:uid="{00000000-0005-0000-0000-0000F60F0000}"/>
    <cellStyle name="Normal 2 3 2 2 2 2 2" xfId="4041" xr:uid="{00000000-0005-0000-0000-0000F70F0000}"/>
    <cellStyle name="Normal 2 3 2 2 2 3" xfId="4042" xr:uid="{00000000-0005-0000-0000-0000F80F0000}"/>
    <cellStyle name="Normal 2 3 2 2 3" xfId="4043" xr:uid="{00000000-0005-0000-0000-0000F90F0000}"/>
    <cellStyle name="Normal 2 3 2 2 3 2" xfId="4044" xr:uid="{00000000-0005-0000-0000-0000FA0F0000}"/>
    <cellStyle name="Normal 2 3 2 2 3 2 2" xfId="4045" xr:uid="{00000000-0005-0000-0000-0000FB0F0000}"/>
    <cellStyle name="Normal 2 3 2 2 3 3" xfId="4046" xr:uid="{00000000-0005-0000-0000-0000FC0F0000}"/>
    <cellStyle name="Normal 2 3 2 2 4" xfId="4047" xr:uid="{00000000-0005-0000-0000-0000FD0F0000}"/>
    <cellStyle name="Normal 2 3 2 2 4 2" xfId="4048" xr:uid="{00000000-0005-0000-0000-0000FE0F0000}"/>
    <cellStyle name="Normal 2 3 2 2 5" xfId="4049" xr:uid="{00000000-0005-0000-0000-0000FF0F0000}"/>
    <cellStyle name="Normal 2 3 2 2 6" xfId="4050" xr:uid="{00000000-0005-0000-0000-000000100000}"/>
    <cellStyle name="Normal 2 3 2 3" xfId="4051" xr:uid="{00000000-0005-0000-0000-000001100000}"/>
    <cellStyle name="Normal 2 3 2 3 2" xfId="4052" xr:uid="{00000000-0005-0000-0000-000002100000}"/>
    <cellStyle name="Normal 2 3 2 3 2 2" xfId="4053" xr:uid="{00000000-0005-0000-0000-000003100000}"/>
    <cellStyle name="Normal 2 3 2 3 3" xfId="4054" xr:uid="{00000000-0005-0000-0000-000004100000}"/>
    <cellStyle name="Normal 2 3 2 4" xfId="4055" xr:uid="{00000000-0005-0000-0000-000005100000}"/>
    <cellStyle name="Normal 2 3 2 4 2" xfId="4056" xr:uid="{00000000-0005-0000-0000-000006100000}"/>
    <cellStyle name="Normal 2 3 2 4 2 2" xfId="4057" xr:uid="{00000000-0005-0000-0000-000007100000}"/>
    <cellStyle name="Normal 2 3 2 4 3" xfId="4058" xr:uid="{00000000-0005-0000-0000-000008100000}"/>
    <cellStyle name="Normal 2 3 2 5" xfId="4059" xr:uid="{00000000-0005-0000-0000-000009100000}"/>
    <cellStyle name="Normal 2 3 2 5 2" xfId="4060" xr:uid="{00000000-0005-0000-0000-00000A100000}"/>
    <cellStyle name="Normal 2 3 2 5 2 2" xfId="4061" xr:uid="{00000000-0005-0000-0000-00000B100000}"/>
    <cellStyle name="Normal 2 3 2 5 3" xfId="4062" xr:uid="{00000000-0005-0000-0000-00000C100000}"/>
    <cellStyle name="Normal 2 3 2 6" xfId="4063" xr:uid="{00000000-0005-0000-0000-00000D100000}"/>
    <cellStyle name="Normal 2 3 2 6 2" xfId="4064" xr:uid="{00000000-0005-0000-0000-00000E100000}"/>
    <cellStyle name="Normal 2 3 2 6 2 2" xfId="4065" xr:uid="{00000000-0005-0000-0000-00000F100000}"/>
    <cellStyle name="Normal 2 3 2 6 3" xfId="4066" xr:uid="{00000000-0005-0000-0000-000010100000}"/>
    <cellStyle name="Normal 2 3 2 7" xfId="4067" xr:uid="{00000000-0005-0000-0000-000011100000}"/>
    <cellStyle name="Normal 2 3 2 7 2" xfId="4068" xr:uid="{00000000-0005-0000-0000-000012100000}"/>
    <cellStyle name="Normal 2 3 2 8" xfId="4069" xr:uid="{00000000-0005-0000-0000-000013100000}"/>
    <cellStyle name="Normal 2 3 2 9" xfId="4070" xr:uid="{00000000-0005-0000-0000-000014100000}"/>
    <cellStyle name="Normal 2 3 3" xfId="4071" xr:uid="{00000000-0005-0000-0000-000015100000}"/>
    <cellStyle name="Normal 2 3 3 2" xfId="4072" xr:uid="{00000000-0005-0000-0000-000016100000}"/>
    <cellStyle name="Normal 2 3 3 2 2" xfId="4073" xr:uid="{00000000-0005-0000-0000-000017100000}"/>
    <cellStyle name="Normal 2 3 3 2 2 2" xfId="4074" xr:uid="{00000000-0005-0000-0000-000018100000}"/>
    <cellStyle name="Normal 2 3 3 2 3" xfId="4075" xr:uid="{00000000-0005-0000-0000-000019100000}"/>
    <cellStyle name="Normal 2 3 3 2 4" xfId="4076" xr:uid="{00000000-0005-0000-0000-00001A100000}"/>
    <cellStyle name="Normal 2 3 3 3" xfId="4077" xr:uid="{00000000-0005-0000-0000-00001B100000}"/>
    <cellStyle name="Normal 2 3 3 3 2" xfId="4078" xr:uid="{00000000-0005-0000-0000-00001C100000}"/>
    <cellStyle name="Normal 2 3 3 4" xfId="4079" xr:uid="{00000000-0005-0000-0000-00001D100000}"/>
    <cellStyle name="Normal 2 3 3 5" xfId="4080" xr:uid="{00000000-0005-0000-0000-00001E100000}"/>
    <cellStyle name="Normal 2 3 4" xfId="4081" xr:uid="{00000000-0005-0000-0000-00001F100000}"/>
    <cellStyle name="Normal 2 3 4 2" xfId="4082" xr:uid="{00000000-0005-0000-0000-000020100000}"/>
    <cellStyle name="Normal 2 3 4 2 2" xfId="4083" xr:uid="{00000000-0005-0000-0000-000021100000}"/>
    <cellStyle name="Normal 2 3 4 2 2 2" xfId="4084" xr:uid="{00000000-0005-0000-0000-000022100000}"/>
    <cellStyle name="Normal 2 3 4 2 2 2 2" xfId="4085" xr:uid="{00000000-0005-0000-0000-000023100000}"/>
    <cellStyle name="Normal 2 3 4 2 2 3" xfId="4086" xr:uid="{00000000-0005-0000-0000-000024100000}"/>
    <cellStyle name="Normal 2 3 4 2 3" xfId="4087" xr:uid="{00000000-0005-0000-0000-000025100000}"/>
    <cellStyle name="Normal 2 3 4 2 3 2" xfId="4088" xr:uid="{00000000-0005-0000-0000-000026100000}"/>
    <cellStyle name="Normal 2 3 4 2 4" xfId="4089" xr:uid="{00000000-0005-0000-0000-000027100000}"/>
    <cellStyle name="Normal 2 3 4 2 5" xfId="4090" xr:uid="{00000000-0005-0000-0000-000028100000}"/>
    <cellStyle name="Normal 2 3 4 3" xfId="4091" xr:uid="{00000000-0005-0000-0000-000029100000}"/>
    <cellStyle name="Normal 2 3 4 3 2" xfId="4092" xr:uid="{00000000-0005-0000-0000-00002A100000}"/>
    <cellStyle name="Normal 2 3 4 3 2 2" xfId="4093" xr:uid="{00000000-0005-0000-0000-00002B100000}"/>
    <cellStyle name="Normal 2 3 4 3 3" xfId="4094" xr:uid="{00000000-0005-0000-0000-00002C100000}"/>
    <cellStyle name="Normal 2 3 4 4" xfId="4095" xr:uid="{00000000-0005-0000-0000-00002D100000}"/>
    <cellStyle name="Normal 2 3 4 4 2" xfId="4096" xr:uid="{00000000-0005-0000-0000-00002E100000}"/>
    <cellStyle name="Normal 2 3 4 4 2 2" xfId="4097" xr:uid="{00000000-0005-0000-0000-00002F100000}"/>
    <cellStyle name="Normal 2 3 4 4 3" xfId="4098" xr:uid="{00000000-0005-0000-0000-000030100000}"/>
    <cellStyle name="Normal 2 3 4 5" xfId="4099" xr:uid="{00000000-0005-0000-0000-000031100000}"/>
    <cellStyle name="Normal 2 3 4 5 2" xfId="4100" xr:uid="{00000000-0005-0000-0000-000032100000}"/>
    <cellStyle name="Normal 2 3 4 5 2 2" xfId="4101" xr:uid="{00000000-0005-0000-0000-000033100000}"/>
    <cellStyle name="Normal 2 3 4 5 3" xfId="4102" xr:uid="{00000000-0005-0000-0000-000034100000}"/>
    <cellStyle name="Normal 2 3 4 6" xfId="4103" xr:uid="{00000000-0005-0000-0000-000035100000}"/>
    <cellStyle name="Normal 2 3 4 6 2" xfId="4104" xr:uid="{00000000-0005-0000-0000-000036100000}"/>
    <cellStyle name="Normal 2 3 4 7" xfId="4105" xr:uid="{00000000-0005-0000-0000-000037100000}"/>
    <cellStyle name="Normal 2 3 4 8" xfId="4106" xr:uid="{00000000-0005-0000-0000-000038100000}"/>
    <cellStyle name="Normal 2 3 5" xfId="4107" xr:uid="{00000000-0005-0000-0000-000039100000}"/>
    <cellStyle name="Normal 2 3 5 2" xfId="4108" xr:uid="{00000000-0005-0000-0000-00003A100000}"/>
    <cellStyle name="Normal 2 3 5 2 2" xfId="4109" xr:uid="{00000000-0005-0000-0000-00003B100000}"/>
    <cellStyle name="Normal 2 3 5 2 2 2" xfId="4110" xr:uid="{00000000-0005-0000-0000-00003C100000}"/>
    <cellStyle name="Normal 2 3 5 2 3" xfId="4111" xr:uid="{00000000-0005-0000-0000-00003D100000}"/>
    <cellStyle name="Normal 2 3 5 2 4" xfId="4112" xr:uid="{00000000-0005-0000-0000-00003E100000}"/>
    <cellStyle name="Normal 2 3 5 3" xfId="4113" xr:uid="{00000000-0005-0000-0000-00003F100000}"/>
    <cellStyle name="Normal 2 3 5 3 2" xfId="4114" xr:uid="{00000000-0005-0000-0000-000040100000}"/>
    <cellStyle name="Normal 2 3 5 3 2 2" xfId="4115" xr:uid="{00000000-0005-0000-0000-000041100000}"/>
    <cellStyle name="Normal 2 3 5 3 3" xfId="4116" xr:uid="{00000000-0005-0000-0000-000042100000}"/>
    <cellStyle name="Normal 2 3 5 4" xfId="4117" xr:uid="{00000000-0005-0000-0000-000043100000}"/>
    <cellStyle name="Normal 2 3 5 4 2" xfId="4118" xr:uid="{00000000-0005-0000-0000-000044100000}"/>
    <cellStyle name="Normal 2 3 5 5" xfId="4119" xr:uid="{00000000-0005-0000-0000-000045100000}"/>
    <cellStyle name="Normal 2 3 5 6" xfId="4120" xr:uid="{00000000-0005-0000-0000-000046100000}"/>
    <cellStyle name="Normal 2 3 6" xfId="4121" xr:uid="{00000000-0005-0000-0000-000047100000}"/>
    <cellStyle name="Normal 2 3 6 2" xfId="4122" xr:uid="{00000000-0005-0000-0000-000048100000}"/>
    <cellStyle name="Normal 2 3 6 2 2" xfId="4123" xr:uid="{00000000-0005-0000-0000-000049100000}"/>
    <cellStyle name="Normal 2 3 6 3" xfId="4124" xr:uid="{00000000-0005-0000-0000-00004A100000}"/>
    <cellStyle name="Normal 2 3 6 3 2" xfId="4125" xr:uid="{00000000-0005-0000-0000-00004B100000}"/>
    <cellStyle name="Normal 2 3 6 3 2 2" xfId="4126" xr:uid="{00000000-0005-0000-0000-00004C100000}"/>
    <cellStyle name="Normal 2 3 6 3 3" xfId="4127" xr:uid="{00000000-0005-0000-0000-00004D100000}"/>
    <cellStyle name="Normal 2 3 6 4" xfId="4128" xr:uid="{00000000-0005-0000-0000-00004E100000}"/>
    <cellStyle name="Normal 2 3 6 4 2" xfId="4129" xr:uid="{00000000-0005-0000-0000-00004F100000}"/>
    <cellStyle name="Normal 2 3 6 5" xfId="4130" xr:uid="{00000000-0005-0000-0000-000050100000}"/>
    <cellStyle name="Normal 2 3 6 6" xfId="4131" xr:uid="{00000000-0005-0000-0000-000051100000}"/>
    <cellStyle name="Normal 2 3 7" xfId="4132" xr:uid="{00000000-0005-0000-0000-000052100000}"/>
    <cellStyle name="Normal 2 3 7 2" xfId="4133" xr:uid="{00000000-0005-0000-0000-000053100000}"/>
    <cellStyle name="Normal 2 3 7 2 2" xfId="4134" xr:uid="{00000000-0005-0000-0000-000054100000}"/>
    <cellStyle name="Normal 2 3 7 2 3" xfId="4135" xr:uid="{00000000-0005-0000-0000-000055100000}"/>
    <cellStyle name="Normal 2 3 7 3" xfId="4136" xr:uid="{00000000-0005-0000-0000-000056100000}"/>
    <cellStyle name="Normal 2 3 7 4" xfId="4137" xr:uid="{00000000-0005-0000-0000-000057100000}"/>
    <cellStyle name="Normal 2 3 8" xfId="4138" xr:uid="{00000000-0005-0000-0000-000058100000}"/>
    <cellStyle name="Normal 2 3 8 2" xfId="4139" xr:uid="{00000000-0005-0000-0000-000059100000}"/>
    <cellStyle name="Normal 2 3 8 2 2" xfId="4140" xr:uid="{00000000-0005-0000-0000-00005A100000}"/>
    <cellStyle name="Normal 2 3 8 2 3" xfId="4141" xr:uid="{00000000-0005-0000-0000-00005B100000}"/>
    <cellStyle name="Normal 2 3 8 3" xfId="4142" xr:uid="{00000000-0005-0000-0000-00005C100000}"/>
    <cellStyle name="Normal 2 3 8 4" xfId="4143" xr:uid="{00000000-0005-0000-0000-00005D100000}"/>
    <cellStyle name="Normal 2 3 9" xfId="4144" xr:uid="{00000000-0005-0000-0000-00005E100000}"/>
    <cellStyle name="Normal 2 3 9 2" xfId="4145" xr:uid="{00000000-0005-0000-0000-00005F100000}"/>
    <cellStyle name="Normal 2 3 9 2 2" xfId="4146" xr:uid="{00000000-0005-0000-0000-000060100000}"/>
    <cellStyle name="Normal 2 3 9 2 3" xfId="4147" xr:uid="{00000000-0005-0000-0000-000061100000}"/>
    <cellStyle name="Normal 2 3 9 3" xfId="4148" xr:uid="{00000000-0005-0000-0000-000062100000}"/>
    <cellStyle name="Normal 2 3 9 4" xfId="4149" xr:uid="{00000000-0005-0000-0000-000063100000}"/>
    <cellStyle name="Normal 2 30" xfId="4150" xr:uid="{00000000-0005-0000-0000-000064100000}"/>
    <cellStyle name="Normal 2 31" xfId="4151" xr:uid="{00000000-0005-0000-0000-000065100000}"/>
    <cellStyle name="Normal 2 32" xfId="4152" xr:uid="{00000000-0005-0000-0000-000066100000}"/>
    <cellStyle name="Normal 2 33" xfId="4153" xr:uid="{00000000-0005-0000-0000-000067100000}"/>
    <cellStyle name="Normal 2 34" xfId="4154" xr:uid="{00000000-0005-0000-0000-000068100000}"/>
    <cellStyle name="Normal 2 35" xfId="4155" xr:uid="{00000000-0005-0000-0000-000069100000}"/>
    <cellStyle name="Normal 2 36" xfId="4156" xr:uid="{00000000-0005-0000-0000-00006A100000}"/>
    <cellStyle name="Normal 2 37" xfId="4157" xr:uid="{00000000-0005-0000-0000-00006B100000}"/>
    <cellStyle name="Normal 2 38" xfId="4158" xr:uid="{00000000-0005-0000-0000-00006C100000}"/>
    <cellStyle name="Normal 2 39" xfId="4159" xr:uid="{00000000-0005-0000-0000-00006D100000}"/>
    <cellStyle name="Normal 2 4" xfId="4160" xr:uid="{00000000-0005-0000-0000-00006E100000}"/>
    <cellStyle name="Normal 2 4 10" xfId="4161" xr:uid="{00000000-0005-0000-0000-00006F100000}"/>
    <cellStyle name="Normal 2 4 10 2" xfId="4162" xr:uid="{00000000-0005-0000-0000-000070100000}"/>
    <cellStyle name="Normal 2 4 10 2 2" xfId="4163" xr:uid="{00000000-0005-0000-0000-000071100000}"/>
    <cellStyle name="Normal 2 4 10 2 3" xfId="4164" xr:uid="{00000000-0005-0000-0000-000072100000}"/>
    <cellStyle name="Normal 2 4 10 3" xfId="4165" xr:uid="{00000000-0005-0000-0000-000073100000}"/>
    <cellStyle name="Normal 2 4 10 4" xfId="4166" xr:uid="{00000000-0005-0000-0000-000074100000}"/>
    <cellStyle name="Normal 2 4 11" xfId="4167" xr:uid="{00000000-0005-0000-0000-000075100000}"/>
    <cellStyle name="Normal 2 4 11 2" xfId="4168" xr:uid="{00000000-0005-0000-0000-000076100000}"/>
    <cellStyle name="Normal 2 4 11 2 2" xfId="4169" xr:uid="{00000000-0005-0000-0000-000077100000}"/>
    <cellStyle name="Normal 2 4 11 2 3" xfId="4170" xr:uid="{00000000-0005-0000-0000-000078100000}"/>
    <cellStyle name="Normal 2 4 11 3" xfId="4171" xr:uid="{00000000-0005-0000-0000-000079100000}"/>
    <cellStyle name="Normal 2 4 11 4" xfId="4172" xr:uid="{00000000-0005-0000-0000-00007A100000}"/>
    <cellStyle name="Normal 2 4 12" xfId="4173" xr:uid="{00000000-0005-0000-0000-00007B100000}"/>
    <cellStyle name="Normal 2 4 12 2" xfId="4174" xr:uid="{00000000-0005-0000-0000-00007C100000}"/>
    <cellStyle name="Normal 2 4 12 2 2" xfId="4175" xr:uid="{00000000-0005-0000-0000-00007D100000}"/>
    <cellStyle name="Normal 2 4 12 2 3" xfId="4176" xr:uid="{00000000-0005-0000-0000-00007E100000}"/>
    <cellStyle name="Normal 2 4 12 3" xfId="4177" xr:uid="{00000000-0005-0000-0000-00007F100000}"/>
    <cellStyle name="Normal 2 4 12 4" xfId="4178" xr:uid="{00000000-0005-0000-0000-000080100000}"/>
    <cellStyle name="Normal 2 4 13" xfId="4179" xr:uid="{00000000-0005-0000-0000-000081100000}"/>
    <cellStyle name="Normal 2 4 13 2" xfId="4180" xr:uid="{00000000-0005-0000-0000-000082100000}"/>
    <cellStyle name="Normal 2 4 13 2 2" xfId="4181" xr:uid="{00000000-0005-0000-0000-000083100000}"/>
    <cellStyle name="Normal 2 4 13 2 3" xfId="4182" xr:uid="{00000000-0005-0000-0000-000084100000}"/>
    <cellStyle name="Normal 2 4 13 3" xfId="4183" xr:uid="{00000000-0005-0000-0000-000085100000}"/>
    <cellStyle name="Normal 2 4 13 4" xfId="4184" xr:uid="{00000000-0005-0000-0000-000086100000}"/>
    <cellStyle name="Normal 2 4 14" xfId="4185" xr:uid="{00000000-0005-0000-0000-000087100000}"/>
    <cellStyle name="Normal 2 4 2" xfId="4186" xr:uid="{00000000-0005-0000-0000-000088100000}"/>
    <cellStyle name="Normal 2 4 2 2" xfId="4187" xr:uid="{00000000-0005-0000-0000-000089100000}"/>
    <cellStyle name="Normal 2 4 2 2 2" xfId="4188" xr:uid="{00000000-0005-0000-0000-00008A100000}"/>
    <cellStyle name="Normal 2 4 2 2 2 2" xfId="4189" xr:uid="{00000000-0005-0000-0000-00008B100000}"/>
    <cellStyle name="Normal 2 4 2 2 3" xfId="4190" xr:uid="{00000000-0005-0000-0000-00008C100000}"/>
    <cellStyle name="Normal 2 4 2 2 4" xfId="4191" xr:uid="{00000000-0005-0000-0000-00008D100000}"/>
    <cellStyle name="Normal 2 4 2 3" xfId="4192" xr:uid="{00000000-0005-0000-0000-00008E100000}"/>
    <cellStyle name="Normal 2 4 2 4" xfId="4193" xr:uid="{00000000-0005-0000-0000-00008F100000}"/>
    <cellStyle name="Normal 2 4 2 5" xfId="4194" xr:uid="{00000000-0005-0000-0000-000090100000}"/>
    <cellStyle name="Normal 2 4 3" xfId="4195" xr:uid="{00000000-0005-0000-0000-000091100000}"/>
    <cellStyle name="Normal 2 4 3 2" xfId="4196" xr:uid="{00000000-0005-0000-0000-000092100000}"/>
    <cellStyle name="Normal 2 4 3 2 2" xfId="4197" xr:uid="{00000000-0005-0000-0000-000093100000}"/>
    <cellStyle name="Normal 2 4 3 2 2 2" xfId="4198" xr:uid="{00000000-0005-0000-0000-000094100000}"/>
    <cellStyle name="Normal 2 4 3 2 3" xfId="4199" xr:uid="{00000000-0005-0000-0000-000095100000}"/>
    <cellStyle name="Normal 2 4 3 2 4" xfId="4200" xr:uid="{00000000-0005-0000-0000-000096100000}"/>
    <cellStyle name="Normal 2 4 3 3" xfId="4201" xr:uid="{00000000-0005-0000-0000-000097100000}"/>
    <cellStyle name="Normal 2 4 3 4" xfId="4202" xr:uid="{00000000-0005-0000-0000-000098100000}"/>
    <cellStyle name="Normal 2 4 3 5" xfId="4203" xr:uid="{00000000-0005-0000-0000-000099100000}"/>
    <cellStyle name="Normal 2 4 4" xfId="4204" xr:uid="{00000000-0005-0000-0000-00009A100000}"/>
    <cellStyle name="Normal 2 4 4 2" xfId="4205" xr:uid="{00000000-0005-0000-0000-00009B100000}"/>
    <cellStyle name="Normal 2 4 4 2 2" xfId="4206" xr:uid="{00000000-0005-0000-0000-00009C100000}"/>
    <cellStyle name="Normal 2 4 4 2 2 2" xfId="4207" xr:uid="{00000000-0005-0000-0000-00009D100000}"/>
    <cellStyle name="Normal 2 4 4 2 3" xfId="4208" xr:uid="{00000000-0005-0000-0000-00009E100000}"/>
    <cellStyle name="Normal 2 4 4 2 4" xfId="4209" xr:uid="{00000000-0005-0000-0000-00009F100000}"/>
    <cellStyle name="Normal 2 4 4 3" xfId="4210" xr:uid="{00000000-0005-0000-0000-0000A0100000}"/>
    <cellStyle name="Normal 2 4 4 4" xfId="4211" xr:uid="{00000000-0005-0000-0000-0000A1100000}"/>
    <cellStyle name="Normal 2 4 4 5" xfId="4212" xr:uid="{00000000-0005-0000-0000-0000A2100000}"/>
    <cellStyle name="Normal 2 4 5" xfId="4213" xr:uid="{00000000-0005-0000-0000-0000A3100000}"/>
    <cellStyle name="Normal 2 4 5 2" xfId="4214" xr:uid="{00000000-0005-0000-0000-0000A4100000}"/>
    <cellStyle name="Normal 2 4 5 2 2" xfId="4215" xr:uid="{00000000-0005-0000-0000-0000A5100000}"/>
    <cellStyle name="Normal 2 4 5 2 2 2" xfId="4216" xr:uid="{00000000-0005-0000-0000-0000A6100000}"/>
    <cellStyle name="Normal 2 4 5 2 3" xfId="4217" xr:uid="{00000000-0005-0000-0000-0000A7100000}"/>
    <cellStyle name="Normal 2 4 5 2 4" xfId="4218" xr:uid="{00000000-0005-0000-0000-0000A8100000}"/>
    <cellStyle name="Normal 2 4 5 3" xfId="4219" xr:uid="{00000000-0005-0000-0000-0000A9100000}"/>
    <cellStyle name="Normal 2 4 5 3 2" xfId="4220" xr:uid="{00000000-0005-0000-0000-0000AA100000}"/>
    <cellStyle name="Normal 2 4 5 4" xfId="4221" xr:uid="{00000000-0005-0000-0000-0000AB100000}"/>
    <cellStyle name="Normal 2 4 5 5" xfId="4222" xr:uid="{00000000-0005-0000-0000-0000AC100000}"/>
    <cellStyle name="Normal 2 4 6" xfId="4223" xr:uid="{00000000-0005-0000-0000-0000AD100000}"/>
    <cellStyle name="Normal 2 4 6 2" xfId="4224" xr:uid="{00000000-0005-0000-0000-0000AE100000}"/>
    <cellStyle name="Normal 2 4 6 2 2" xfId="4225" xr:uid="{00000000-0005-0000-0000-0000AF100000}"/>
    <cellStyle name="Normal 2 4 6 2 3" xfId="4226" xr:uid="{00000000-0005-0000-0000-0000B0100000}"/>
    <cellStyle name="Normal 2 4 6 3" xfId="4227" xr:uid="{00000000-0005-0000-0000-0000B1100000}"/>
    <cellStyle name="Normal 2 4 6 4" xfId="4228" xr:uid="{00000000-0005-0000-0000-0000B2100000}"/>
    <cellStyle name="Normal 2 4 7" xfId="4229" xr:uid="{00000000-0005-0000-0000-0000B3100000}"/>
    <cellStyle name="Normal 2 4 7 2" xfId="4230" xr:uid="{00000000-0005-0000-0000-0000B4100000}"/>
    <cellStyle name="Normal 2 4 7 2 2" xfId="4231" xr:uid="{00000000-0005-0000-0000-0000B5100000}"/>
    <cellStyle name="Normal 2 4 7 2 3" xfId="4232" xr:uid="{00000000-0005-0000-0000-0000B6100000}"/>
    <cellStyle name="Normal 2 4 7 3" xfId="4233" xr:uid="{00000000-0005-0000-0000-0000B7100000}"/>
    <cellStyle name="Normal 2 4 7 4" xfId="4234" xr:uid="{00000000-0005-0000-0000-0000B8100000}"/>
    <cellStyle name="Normal 2 4 8" xfId="4235" xr:uid="{00000000-0005-0000-0000-0000B9100000}"/>
    <cellStyle name="Normal 2 4 8 2" xfId="4236" xr:uid="{00000000-0005-0000-0000-0000BA100000}"/>
    <cellStyle name="Normal 2 4 8 2 2" xfId="4237" xr:uid="{00000000-0005-0000-0000-0000BB100000}"/>
    <cellStyle name="Normal 2 4 8 2 3" xfId="4238" xr:uid="{00000000-0005-0000-0000-0000BC100000}"/>
    <cellStyle name="Normal 2 4 8 3" xfId="4239" xr:uid="{00000000-0005-0000-0000-0000BD100000}"/>
    <cellStyle name="Normal 2 4 8 4" xfId="4240" xr:uid="{00000000-0005-0000-0000-0000BE100000}"/>
    <cellStyle name="Normal 2 4 9" xfId="4241" xr:uid="{00000000-0005-0000-0000-0000BF100000}"/>
    <cellStyle name="Normal 2 4 9 2" xfId="4242" xr:uid="{00000000-0005-0000-0000-0000C0100000}"/>
    <cellStyle name="Normal 2 4 9 2 2" xfId="4243" xr:uid="{00000000-0005-0000-0000-0000C1100000}"/>
    <cellStyle name="Normal 2 4 9 2 3" xfId="4244" xr:uid="{00000000-0005-0000-0000-0000C2100000}"/>
    <cellStyle name="Normal 2 4 9 3" xfId="4245" xr:uid="{00000000-0005-0000-0000-0000C3100000}"/>
    <cellStyle name="Normal 2 4 9 4" xfId="4246" xr:uid="{00000000-0005-0000-0000-0000C4100000}"/>
    <cellStyle name="Normal 2 40" xfId="4247" xr:uid="{00000000-0005-0000-0000-0000C5100000}"/>
    <cellStyle name="Normal 2 41" xfId="4248" xr:uid="{00000000-0005-0000-0000-0000C6100000}"/>
    <cellStyle name="Normal 2 42" xfId="4249" xr:uid="{00000000-0005-0000-0000-0000C7100000}"/>
    <cellStyle name="Normal 2 43" xfId="4250" xr:uid="{00000000-0005-0000-0000-0000C8100000}"/>
    <cellStyle name="Normal 2 44" xfId="4251" xr:uid="{00000000-0005-0000-0000-0000C9100000}"/>
    <cellStyle name="Normal 2 45" xfId="4252" xr:uid="{00000000-0005-0000-0000-0000CA100000}"/>
    <cellStyle name="Normal 2 45 2" xfId="4253" xr:uid="{00000000-0005-0000-0000-0000CB100000}"/>
    <cellStyle name="Normal 2 45 2 2" xfId="4254" xr:uid="{00000000-0005-0000-0000-0000CC100000}"/>
    <cellStyle name="Normal 2 45 3" xfId="4255" xr:uid="{00000000-0005-0000-0000-0000CD100000}"/>
    <cellStyle name="Normal 2 46" xfId="4256" xr:uid="{00000000-0005-0000-0000-0000CE100000}"/>
    <cellStyle name="Normal 2 46 2" xfId="4257" xr:uid="{00000000-0005-0000-0000-0000CF100000}"/>
    <cellStyle name="Normal 2 46 2 2" xfId="4258" xr:uid="{00000000-0005-0000-0000-0000D0100000}"/>
    <cellStyle name="Normal 2 46 3" xfId="4259" xr:uid="{00000000-0005-0000-0000-0000D1100000}"/>
    <cellStyle name="Normal 2 47" xfId="4260" xr:uid="{00000000-0005-0000-0000-0000D2100000}"/>
    <cellStyle name="Normal 2 47 2" xfId="4261" xr:uid="{00000000-0005-0000-0000-0000D3100000}"/>
    <cellStyle name="Normal 2 47 2 2" xfId="4262" xr:uid="{00000000-0005-0000-0000-0000D4100000}"/>
    <cellStyle name="Normal 2 47 3" xfId="4263" xr:uid="{00000000-0005-0000-0000-0000D5100000}"/>
    <cellStyle name="Normal 2 48" xfId="4264" xr:uid="{00000000-0005-0000-0000-0000D6100000}"/>
    <cellStyle name="Normal 2 48 2" xfId="4265" xr:uid="{00000000-0005-0000-0000-0000D7100000}"/>
    <cellStyle name="Normal 2 48 2 2" xfId="4266" xr:uid="{00000000-0005-0000-0000-0000D8100000}"/>
    <cellStyle name="Normal 2 48 3" xfId="4267" xr:uid="{00000000-0005-0000-0000-0000D9100000}"/>
    <cellStyle name="Normal 2 49" xfId="4268" xr:uid="{00000000-0005-0000-0000-0000DA100000}"/>
    <cellStyle name="Normal 2 49 2" xfId="4269" xr:uid="{00000000-0005-0000-0000-0000DB100000}"/>
    <cellStyle name="Normal 2 5" xfId="4270" xr:uid="{00000000-0005-0000-0000-0000DC100000}"/>
    <cellStyle name="Normal 2 5 10" xfId="4271" xr:uid="{00000000-0005-0000-0000-0000DD100000}"/>
    <cellStyle name="Normal 2 5 11" xfId="4272" xr:uid="{00000000-0005-0000-0000-0000DE100000}"/>
    <cellStyle name="Normal 2 5 12" xfId="4273" xr:uid="{00000000-0005-0000-0000-0000DF100000}"/>
    <cellStyle name="Normal 2 5 13" xfId="4274" xr:uid="{00000000-0005-0000-0000-0000E0100000}"/>
    <cellStyle name="Normal 2 5 14" xfId="4275" xr:uid="{00000000-0005-0000-0000-0000E1100000}"/>
    <cellStyle name="Normal 2 5 15" xfId="4276" xr:uid="{00000000-0005-0000-0000-0000E2100000}"/>
    <cellStyle name="Normal 2 5 16" xfId="4277" xr:uid="{00000000-0005-0000-0000-0000E3100000}"/>
    <cellStyle name="Normal 2 5 17" xfId="4278" xr:uid="{00000000-0005-0000-0000-0000E4100000}"/>
    <cellStyle name="Normal 2 5 2" xfId="4279" xr:uid="{00000000-0005-0000-0000-0000E5100000}"/>
    <cellStyle name="Normal 2 5 2 2" xfId="4280" xr:uid="{00000000-0005-0000-0000-0000E6100000}"/>
    <cellStyle name="Normal 2 5 2 2 2" xfId="4281" xr:uid="{00000000-0005-0000-0000-0000E7100000}"/>
    <cellStyle name="Normal 2 5 2 2 3" xfId="4282" xr:uid="{00000000-0005-0000-0000-0000E8100000}"/>
    <cellStyle name="Normal 2 5 2 2 3 2" xfId="4283" xr:uid="{00000000-0005-0000-0000-0000E9100000}"/>
    <cellStyle name="Normal 2 5 2 2 4" xfId="4284" xr:uid="{00000000-0005-0000-0000-0000EA100000}"/>
    <cellStyle name="Normal 2 5 2 3" xfId="4285" xr:uid="{00000000-0005-0000-0000-0000EB100000}"/>
    <cellStyle name="Normal 2 5 2 3 2" xfId="4286" xr:uid="{00000000-0005-0000-0000-0000EC100000}"/>
    <cellStyle name="Normal 2 5 2 3 2 2" xfId="4287" xr:uid="{00000000-0005-0000-0000-0000ED100000}"/>
    <cellStyle name="Normal 2 5 2 3 3" xfId="4288" xr:uid="{00000000-0005-0000-0000-0000EE100000}"/>
    <cellStyle name="Normal 2 5 2 4" xfId="4289" xr:uid="{00000000-0005-0000-0000-0000EF100000}"/>
    <cellStyle name="Normal 2 5 2 4 2" xfId="4290" xr:uid="{00000000-0005-0000-0000-0000F0100000}"/>
    <cellStyle name="Normal 2 5 2 4 2 2" xfId="4291" xr:uid="{00000000-0005-0000-0000-0000F1100000}"/>
    <cellStyle name="Normal 2 5 2 4 3" xfId="4292" xr:uid="{00000000-0005-0000-0000-0000F2100000}"/>
    <cellStyle name="Normal 2 5 2 5" xfId="4293" xr:uid="{00000000-0005-0000-0000-0000F3100000}"/>
    <cellStyle name="Normal 2 5 2 5 2" xfId="4294" xr:uid="{00000000-0005-0000-0000-0000F4100000}"/>
    <cellStyle name="Normal 2 5 2 5 2 2" xfId="4295" xr:uid="{00000000-0005-0000-0000-0000F5100000}"/>
    <cellStyle name="Normal 2 5 2 5 3" xfId="4296" xr:uid="{00000000-0005-0000-0000-0000F6100000}"/>
    <cellStyle name="Normal 2 5 2 6" xfId="4297" xr:uid="{00000000-0005-0000-0000-0000F7100000}"/>
    <cellStyle name="Normal 2 5 2 6 2" xfId="4298" xr:uid="{00000000-0005-0000-0000-0000F8100000}"/>
    <cellStyle name="Normal 2 5 2 7" xfId="4299" xr:uid="{00000000-0005-0000-0000-0000F9100000}"/>
    <cellStyle name="Normal 2 5 2 8" xfId="4300" xr:uid="{00000000-0005-0000-0000-0000FA100000}"/>
    <cellStyle name="Normal 2 5 3" xfId="4301" xr:uid="{00000000-0005-0000-0000-0000FB100000}"/>
    <cellStyle name="Normal 2 5 4" xfId="4302" xr:uid="{00000000-0005-0000-0000-0000FC100000}"/>
    <cellStyle name="Normal 2 5 5" xfId="4303" xr:uid="{00000000-0005-0000-0000-0000FD100000}"/>
    <cellStyle name="Normal 2 5 6" xfId="4304" xr:uid="{00000000-0005-0000-0000-0000FE100000}"/>
    <cellStyle name="Normal 2 5 7" xfId="4305" xr:uid="{00000000-0005-0000-0000-0000FF100000}"/>
    <cellStyle name="Normal 2 5 8" xfId="4306" xr:uid="{00000000-0005-0000-0000-000000110000}"/>
    <cellStyle name="Normal 2 5 9" xfId="4307" xr:uid="{00000000-0005-0000-0000-000001110000}"/>
    <cellStyle name="Normal 2 6" xfId="4308" xr:uid="{00000000-0005-0000-0000-000002110000}"/>
    <cellStyle name="Normal 2 6 10" xfId="4309" xr:uid="{00000000-0005-0000-0000-000003110000}"/>
    <cellStyle name="Normal 2 6 11" xfId="4310" xr:uid="{00000000-0005-0000-0000-000004110000}"/>
    <cellStyle name="Normal 2 6 12" xfId="4311" xr:uid="{00000000-0005-0000-0000-000005110000}"/>
    <cellStyle name="Normal 2 6 13" xfId="4312" xr:uid="{00000000-0005-0000-0000-000006110000}"/>
    <cellStyle name="Normal 2 6 14" xfId="4313" xr:uid="{00000000-0005-0000-0000-000007110000}"/>
    <cellStyle name="Normal 2 6 15" xfId="4314" xr:uid="{00000000-0005-0000-0000-000008110000}"/>
    <cellStyle name="Normal 2 6 16" xfId="4315" xr:uid="{00000000-0005-0000-0000-000009110000}"/>
    <cellStyle name="Normal 2 6 17" xfId="4316" xr:uid="{00000000-0005-0000-0000-00000A110000}"/>
    <cellStyle name="Normal 2 6 17 2" xfId="4317" xr:uid="{00000000-0005-0000-0000-00000B110000}"/>
    <cellStyle name="Normal 2 6 17 2 2" xfId="4318" xr:uid="{00000000-0005-0000-0000-00000C110000}"/>
    <cellStyle name="Normal 2 6 17 3" xfId="4319" xr:uid="{00000000-0005-0000-0000-00000D110000}"/>
    <cellStyle name="Normal 2 6 18" xfId="4320" xr:uid="{00000000-0005-0000-0000-00000E110000}"/>
    <cellStyle name="Normal 2 6 18 2" xfId="4321" xr:uid="{00000000-0005-0000-0000-00000F110000}"/>
    <cellStyle name="Normal 2 6 18 2 2" xfId="4322" xr:uid="{00000000-0005-0000-0000-000010110000}"/>
    <cellStyle name="Normal 2 6 18 3" xfId="4323" xr:uid="{00000000-0005-0000-0000-000011110000}"/>
    <cellStyle name="Normal 2 6 19" xfId="4324" xr:uid="{00000000-0005-0000-0000-000012110000}"/>
    <cellStyle name="Normal 2 6 19 2" xfId="4325" xr:uid="{00000000-0005-0000-0000-000013110000}"/>
    <cellStyle name="Normal 2 6 2" xfId="4326" xr:uid="{00000000-0005-0000-0000-000014110000}"/>
    <cellStyle name="Normal 2 6 2 2" xfId="4327" xr:uid="{00000000-0005-0000-0000-000015110000}"/>
    <cellStyle name="Normal 2 6 2 3" xfId="4328" xr:uid="{00000000-0005-0000-0000-000016110000}"/>
    <cellStyle name="Normal 2 6 2 3 2" xfId="4329" xr:uid="{00000000-0005-0000-0000-000017110000}"/>
    <cellStyle name="Normal 2 6 2 3 2 2" xfId="4330" xr:uid="{00000000-0005-0000-0000-000018110000}"/>
    <cellStyle name="Normal 2 6 2 3 3" xfId="4331" xr:uid="{00000000-0005-0000-0000-000019110000}"/>
    <cellStyle name="Normal 2 6 2 4" xfId="4332" xr:uid="{00000000-0005-0000-0000-00001A110000}"/>
    <cellStyle name="Normal 2 6 2 4 2" xfId="4333" xr:uid="{00000000-0005-0000-0000-00001B110000}"/>
    <cellStyle name="Normal 2 6 2 4 2 2" xfId="4334" xr:uid="{00000000-0005-0000-0000-00001C110000}"/>
    <cellStyle name="Normal 2 6 2 4 3" xfId="4335" xr:uid="{00000000-0005-0000-0000-00001D110000}"/>
    <cellStyle name="Normal 2 6 2 5" xfId="4336" xr:uid="{00000000-0005-0000-0000-00001E110000}"/>
    <cellStyle name="Normal 2 6 2 5 2" xfId="4337" xr:uid="{00000000-0005-0000-0000-00001F110000}"/>
    <cellStyle name="Normal 2 6 2 6" xfId="4338" xr:uid="{00000000-0005-0000-0000-000020110000}"/>
    <cellStyle name="Normal 2 6 2 7" xfId="4339" xr:uid="{00000000-0005-0000-0000-000021110000}"/>
    <cellStyle name="Normal 2 6 3" xfId="4340" xr:uid="{00000000-0005-0000-0000-000022110000}"/>
    <cellStyle name="Normal 2 6 3 2" xfId="4341" xr:uid="{00000000-0005-0000-0000-000023110000}"/>
    <cellStyle name="Normal 2 6 3 3" xfId="4342" xr:uid="{00000000-0005-0000-0000-000024110000}"/>
    <cellStyle name="Normal 2 6 3 3 2" xfId="4343" xr:uid="{00000000-0005-0000-0000-000025110000}"/>
    <cellStyle name="Normal 2 6 3 4" xfId="4344" xr:uid="{00000000-0005-0000-0000-000026110000}"/>
    <cellStyle name="Normal 2 6 4" xfId="4345" xr:uid="{00000000-0005-0000-0000-000027110000}"/>
    <cellStyle name="Normal 2 6 5" xfId="4346" xr:uid="{00000000-0005-0000-0000-000028110000}"/>
    <cellStyle name="Normal 2 6 6" xfId="4347" xr:uid="{00000000-0005-0000-0000-000029110000}"/>
    <cellStyle name="Normal 2 6 7" xfId="4348" xr:uid="{00000000-0005-0000-0000-00002A110000}"/>
    <cellStyle name="Normal 2 6 8" xfId="4349" xr:uid="{00000000-0005-0000-0000-00002B110000}"/>
    <cellStyle name="Normal 2 6 9" xfId="4350" xr:uid="{00000000-0005-0000-0000-00002C110000}"/>
    <cellStyle name="Normal 2 7" xfId="4351" xr:uid="{00000000-0005-0000-0000-00002D110000}"/>
    <cellStyle name="Normal 2 7 2" xfId="4352" xr:uid="{00000000-0005-0000-0000-00002E110000}"/>
    <cellStyle name="Normal 2 7 2 2" xfId="4353" xr:uid="{00000000-0005-0000-0000-00002F110000}"/>
    <cellStyle name="Normal 2 8" xfId="4354" xr:uid="{00000000-0005-0000-0000-000030110000}"/>
    <cellStyle name="Normal 2 8 2" xfId="4355" xr:uid="{00000000-0005-0000-0000-000031110000}"/>
    <cellStyle name="Normal 2 8 3" xfId="4356" xr:uid="{00000000-0005-0000-0000-000032110000}"/>
    <cellStyle name="Normal 2 8 4" xfId="4357" xr:uid="{00000000-0005-0000-0000-000033110000}"/>
    <cellStyle name="Normal 2 8 4 2" xfId="4358" xr:uid="{00000000-0005-0000-0000-000034110000}"/>
    <cellStyle name="Normal 2 9" xfId="4359" xr:uid="{00000000-0005-0000-0000-000035110000}"/>
    <cellStyle name="Normal 2 9 2" xfId="4360" xr:uid="{00000000-0005-0000-0000-000036110000}"/>
    <cellStyle name="Normal 2 9 2 2" xfId="4361" xr:uid="{00000000-0005-0000-0000-000037110000}"/>
    <cellStyle name="Normal 2 9 2 3" xfId="4362" xr:uid="{00000000-0005-0000-0000-000038110000}"/>
    <cellStyle name="Normal 2 9 2 3 2" xfId="4363" xr:uid="{00000000-0005-0000-0000-000039110000}"/>
    <cellStyle name="Normal 2 9 2 4" xfId="4364" xr:uid="{00000000-0005-0000-0000-00003A110000}"/>
    <cellStyle name="Normal 2 9 3" xfId="4365" xr:uid="{00000000-0005-0000-0000-00003B110000}"/>
    <cellStyle name="Normal 2 9 3 2" xfId="4366" xr:uid="{00000000-0005-0000-0000-00003C110000}"/>
    <cellStyle name="Normal 2 9 3 2 2" xfId="4367" xr:uid="{00000000-0005-0000-0000-00003D110000}"/>
    <cellStyle name="Normal 2 9 3 3" xfId="4368" xr:uid="{00000000-0005-0000-0000-00003E110000}"/>
    <cellStyle name="Normal 2 9 4" xfId="4369" xr:uid="{00000000-0005-0000-0000-00003F110000}"/>
    <cellStyle name="Normal 2 9 4 2" xfId="4370" xr:uid="{00000000-0005-0000-0000-000040110000}"/>
    <cellStyle name="Normal 2 9 5" xfId="4371" xr:uid="{00000000-0005-0000-0000-000041110000}"/>
    <cellStyle name="Normal 2 9 5 2" xfId="4372" xr:uid="{00000000-0005-0000-0000-000042110000}"/>
    <cellStyle name="Normal 2_FILL-ICM" xfId="4373" xr:uid="{00000000-0005-0000-0000-000043110000}"/>
    <cellStyle name="Normal 20" xfId="4374" xr:uid="{00000000-0005-0000-0000-000044110000}"/>
    <cellStyle name="Normal 20 2" xfId="4375" xr:uid="{00000000-0005-0000-0000-000045110000}"/>
    <cellStyle name="Normal 20 3" xfId="4376" xr:uid="{00000000-0005-0000-0000-000046110000}"/>
    <cellStyle name="Normal 20 4" xfId="4377" xr:uid="{00000000-0005-0000-0000-000047110000}"/>
    <cellStyle name="Normal 21" xfId="4378" xr:uid="{00000000-0005-0000-0000-000048110000}"/>
    <cellStyle name="Normal 21 2" xfId="4379" xr:uid="{00000000-0005-0000-0000-000049110000}"/>
    <cellStyle name="Normal 21 3" xfId="4380" xr:uid="{00000000-0005-0000-0000-00004A110000}"/>
    <cellStyle name="Normal 21 4" xfId="4381" xr:uid="{00000000-0005-0000-0000-00004B110000}"/>
    <cellStyle name="Normal 21 5" xfId="4382" xr:uid="{00000000-0005-0000-0000-00004C110000}"/>
    <cellStyle name="Normal 21_Scen_XBase" xfId="4383" xr:uid="{00000000-0005-0000-0000-00004D110000}"/>
    <cellStyle name="Normal 22" xfId="4384" xr:uid="{00000000-0005-0000-0000-00004E110000}"/>
    <cellStyle name="Normal 22 2" xfId="4385" xr:uid="{00000000-0005-0000-0000-00004F110000}"/>
    <cellStyle name="Normal 23" xfId="4386" xr:uid="{00000000-0005-0000-0000-000050110000}"/>
    <cellStyle name="Normal 23 2" xfId="4387" xr:uid="{00000000-0005-0000-0000-000051110000}"/>
    <cellStyle name="Normal 23 3" xfId="4388" xr:uid="{00000000-0005-0000-0000-000052110000}"/>
    <cellStyle name="Normal 23 4" xfId="4389" xr:uid="{00000000-0005-0000-0000-000053110000}"/>
    <cellStyle name="Normal 24" xfId="4390" xr:uid="{00000000-0005-0000-0000-000054110000}"/>
    <cellStyle name="Normal 24 10" xfId="4391" xr:uid="{00000000-0005-0000-0000-000055110000}"/>
    <cellStyle name="Normal 24 11" xfId="4392" xr:uid="{00000000-0005-0000-0000-000056110000}"/>
    <cellStyle name="Normal 24 12" xfId="4393" xr:uid="{00000000-0005-0000-0000-000057110000}"/>
    <cellStyle name="Normal 24 13" xfId="4394" xr:uid="{00000000-0005-0000-0000-000058110000}"/>
    <cellStyle name="Normal 24 14" xfId="4395" xr:uid="{00000000-0005-0000-0000-000059110000}"/>
    <cellStyle name="Normal 24 15" xfId="4396" xr:uid="{00000000-0005-0000-0000-00005A110000}"/>
    <cellStyle name="Normal 24 16" xfId="4397" xr:uid="{00000000-0005-0000-0000-00005B110000}"/>
    <cellStyle name="Normal 24 17" xfId="4398" xr:uid="{00000000-0005-0000-0000-00005C110000}"/>
    <cellStyle name="Normal 24 18" xfId="4399" xr:uid="{00000000-0005-0000-0000-00005D110000}"/>
    <cellStyle name="Normal 24 19" xfId="4400" xr:uid="{00000000-0005-0000-0000-00005E110000}"/>
    <cellStyle name="Normal 24 2" xfId="4401" xr:uid="{00000000-0005-0000-0000-00005F110000}"/>
    <cellStyle name="Normal 24 20" xfId="4402" xr:uid="{00000000-0005-0000-0000-000060110000}"/>
    <cellStyle name="Normal 24 3" xfId="4403" xr:uid="{00000000-0005-0000-0000-000061110000}"/>
    <cellStyle name="Normal 24 4" xfId="4404" xr:uid="{00000000-0005-0000-0000-000062110000}"/>
    <cellStyle name="Normal 24 5" xfId="4405" xr:uid="{00000000-0005-0000-0000-000063110000}"/>
    <cellStyle name="Normal 24 6" xfId="4406" xr:uid="{00000000-0005-0000-0000-000064110000}"/>
    <cellStyle name="Normal 24 7" xfId="4407" xr:uid="{00000000-0005-0000-0000-000065110000}"/>
    <cellStyle name="Normal 24 8" xfId="4408" xr:uid="{00000000-0005-0000-0000-000066110000}"/>
    <cellStyle name="Normal 24 9" xfId="4409" xr:uid="{00000000-0005-0000-0000-000067110000}"/>
    <cellStyle name="Normal 25" xfId="4410" xr:uid="{00000000-0005-0000-0000-000068110000}"/>
    <cellStyle name="Normal 26" xfId="4411" xr:uid="{00000000-0005-0000-0000-000069110000}"/>
    <cellStyle name="Normal 26 2" xfId="4412" xr:uid="{00000000-0005-0000-0000-00006A110000}"/>
    <cellStyle name="Normal 26 3" xfId="4413" xr:uid="{00000000-0005-0000-0000-00006B110000}"/>
    <cellStyle name="Normal 27" xfId="4414" xr:uid="{00000000-0005-0000-0000-00006C110000}"/>
    <cellStyle name="Normal 27 2" xfId="4415" xr:uid="{00000000-0005-0000-0000-00006D110000}"/>
    <cellStyle name="Normal 28" xfId="4416" xr:uid="{00000000-0005-0000-0000-00006E110000}"/>
    <cellStyle name="Normal 29" xfId="4417" xr:uid="{00000000-0005-0000-0000-00006F110000}"/>
    <cellStyle name="Normal 29 2" xfId="4418" xr:uid="{00000000-0005-0000-0000-000070110000}"/>
    <cellStyle name="Normal 29 3" xfId="4419" xr:uid="{00000000-0005-0000-0000-000071110000}"/>
    <cellStyle name="Normal 3" xfId="4420" xr:uid="{00000000-0005-0000-0000-000072110000}"/>
    <cellStyle name="Normal 3 10" xfId="4421" xr:uid="{00000000-0005-0000-0000-000073110000}"/>
    <cellStyle name="Normal 3 11" xfId="4422" xr:uid="{00000000-0005-0000-0000-000074110000}"/>
    <cellStyle name="Normal 3 12" xfId="4423" xr:uid="{00000000-0005-0000-0000-000075110000}"/>
    <cellStyle name="Normal 3 13" xfId="4424" xr:uid="{00000000-0005-0000-0000-000076110000}"/>
    <cellStyle name="Normal 3 14" xfId="4425" xr:uid="{00000000-0005-0000-0000-000077110000}"/>
    <cellStyle name="Normal 3 15" xfId="4426" xr:uid="{00000000-0005-0000-0000-000078110000}"/>
    <cellStyle name="Normal 3 16" xfId="4427" xr:uid="{00000000-0005-0000-0000-000079110000}"/>
    <cellStyle name="Normal 3 17" xfId="4428" xr:uid="{00000000-0005-0000-0000-00007A110000}"/>
    <cellStyle name="Normal 3 18" xfId="4429" xr:uid="{00000000-0005-0000-0000-00007B110000}"/>
    <cellStyle name="Normal 3 19" xfId="4430" xr:uid="{00000000-0005-0000-0000-00007C110000}"/>
    <cellStyle name="Normal 3 2" xfId="4431" xr:uid="{00000000-0005-0000-0000-00007D110000}"/>
    <cellStyle name="Normal 3 2 10" xfId="4432" xr:uid="{00000000-0005-0000-0000-00007E110000}"/>
    <cellStyle name="Normal 3 2 11" xfId="4433" xr:uid="{00000000-0005-0000-0000-00007F110000}"/>
    <cellStyle name="Normal 3 2 11 2" xfId="4434" xr:uid="{00000000-0005-0000-0000-000080110000}"/>
    <cellStyle name="Normal 3 2 11 2 2" xfId="4435" xr:uid="{00000000-0005-0000-0000-000081110000}"/>
    <cellStyle name="Normal 3 2 11 3" xfId="4436" xr:uid="{00000000-0005-0000-0000-000082110000}"/>
    <cellStyle name="Normal 3 2 12" xfId="4437" xr:uid="{00000000-0005-0000-0000-000083110000}"/>
    <cellStyle name="Normal 3 2 13" xfId="4438" xr:uid="{00000000-0005-0000-0000-000084110000}"/>
    <cellStyle name="Normal 3 2 13 2" xfId="4439" xr:uid="{00000000-0005-0000-0000-000085110000}"/>
    <cellStyle name="Normal 3 2 14" xfId="4440" xr:uid="{00000000-0005-0000-0000-000086110000}"/>
    <cellStyle name="Normal 3 2 2" xfId="4441" xr:uid="{00000000-0005-0000-0000-000087110000}"/>
    <cellStyle name="Normal 3 2 2 2" xfId="4442" xr:uid="{00000000-0005-0000-0000-000088110000}"/>
    <cellStyle name="Normal 3 2 2 3" xfId="4443" xr:uid="{00000000-0005-0000-0000-000089110000}"/>
    <cellStyle name="Normal 3 2 2 4" xfId="4444" xr:uid="{00000000-0005-0000-0000-00008A110000}"/>
    <cellStyle name="Normal 3 2 2 4 2" xfId="4445" xr:uid="{00000000-0005-0000-0000-00008B110000}"/>
    <cellStyle name="Normal 3 2 2 4 2 2" xfId="4446" xr:uid="{00000000-0005-0000-0000-00008C110000}"/>
    <cellStyle name="Normal 3 2 2 4 3" xfId="4447" xr:uid="{00000000-0005-0000-0000-00008D110000}"/>
    <cellStyle name="Normal 3 2 3" xfId="4448" xr:uid="{00000000-0005-0000-0000-00008E110000}"/>
    <cellStyle name="Normal 3 2 3 2" xfId="4449" xr:uid="{00000000-0005-0000-0000-00008F110000}"/>
    <cellStyle name="Normal 3 2 3 3" xfId="4450" xr:uid="{00000000-0005-0000-0000-000090110000}"/>
    <cellStyle name="Normal 3 2 3 3 2" xfId="4451" xr:uid="{00000000-0005-0000-0000-000091110000}"/>
    <cellStyle name="Normal 3 2 3 4" xfId="4452" xr:uid="{00000000-0005-0000-0000-000092110000}"/>
    <cellStyle name="Normal 3 2 3 4 2" xfId="4453" xr:uid="{00000000-0005-0000-0000-000093110000}"/>
    <cellStyle name="Normal 3 2 4" xfId="4454" xr:uid="{00000000-0005-0000-0000-000094110000}"/>
    <cellStyle name="Normal 3 2 4 2" xfId="4455" xr:uid="{00000000-0005-0000-0000-000095110000}"/>
    <cellStyle name="Normal 3 2 4 3" xfId="4456" xr:uid="{00000000-0005-0000-0000-000096110000}"/>
    <cellStyle name="Normal 3 2 5" xfId="4457" xr:uid="{00000000-0005-0000-0000-000097110000}"/>
    <cellStyle name="Normal 3 2 6" xfId="4458" xr:uid="{00000000-0005-0000-0000-000098110000}"/>
    <cellStyle name="Normal 3 2 7" xfId="4459" xr:uid="{00000000-0005-0000-0000-000099110000}"/>
    <cellStyle name="Normal 3 2 8" xfId="4460" xr:uid="{00000000-0005-0000-0000-00009A110000}"/>
    <cellStyle name="Normal 3 2 9" xfId="4461" xr:uid="{00000000-0005-0000-0000-00009B110000}"/>
    <cellStyle name="Normal 3 2 9 2" xfId="4462" xr:uid="{00000000-0005-0000-0000-00009C110000}"/>
    <cellStyle name="Normal 3 2 9 2 2" xfId="4463" xr:uid="{00000000-0005-0000-0000-00009D110000}"/>
    <cellStyle name="Normal 3 2 9 2 2 2" xfId="4464" xr:uid="{00000000-0005-0000-0000-00009E110000}"/>
    <cellStyle name="Normal 3 2 9 2 3" xfId="4465" xr:uid="{00000000-0005-0000-0000-00009F110000}"/>
    <cellStyle name="Normal 3 2 9 3" xfId="4466" xr:uid="{00000000-0005-0000-0000-0000A0110000}"/>
    <cellStyle name="Normal 3 2_ELC" xfId="4467" xr:uid="{00000000-0005-0000-0000-0000A1110000}"/>
    <cellStyle name="Normal 3 20" xfId="4468" xr:uid="{00000000-0005-0000-0000-0000A2110000}"/>
    <cellStyle name="Normal 3 21" xfId="4469" xr:uid="{00000000-0005-0000-0000-0000A3110000}"/>
    <cellStyle name="Normal 3 22" xfId="4470" xr:uid="{00000000-0005-0000-0000-0000A4110000}"/>
    <cellStyle name="Normal 3 23" xfId="4471" xr:uid="{00000000-0005-0000-0000-0000A5110000}"/>
    <cellStyle name="Normal 3 24" xfId="4472" xr:uid="{00000000-0005-0000-0000-0000A6110000}"/>
    <cellStyle name="Normal 3 25" xfId="4473" xr:uid="{00000000-0005-0000-0000-0000A7110000}"/>
    <cellStyle name="Normal 3 26" xfId="4474" xr:uid="{00000000-0005-0000-0000-0000A8110000}"/>
    <cellStyle name="Normal 3 27" xfId="4475" xr:uid="{00000000-0005-0000-0000-0000A9110000}"/>
    <cellStyle name="Normal 3 27 2" xfId="4476" xr:uid="{00000000-0005-0000-0000-0000AA110000}"/>
    <cellStyle name="Normal 3 28" xfId="4477" xr:uid="{00000000-0005-0000-0000-0000AB110000}"/>
    <cellStyle name="Normal 3 28 2" xfId="4478" xr:uid="{00000000-0005-0000-0000-0000AC110000}"/>
    <cellStyle name="Normal 3 29" xfId="4479" xr:uid="{00000000-0005-0000-0000-0000AD110000}"/>
    <cellStyle name="Normal 3 3" xfId="4480" xr:uid="{00000000-0005-0000-0000-0000AE110000}"/>
    <cellStyle name="Normal 3 3 10" xfId="4481" xr:uid="{00000000-0005-0000-0000-0000AF110000}"/>
    <cellStyle name="Normal 3 3 11" xfId="4482" xr:uid="{00000000-0005-0000-0000-0000B0110000}"/>
    <cellStyle name="Normal 3 3 2" xfId="4483" xr:uid="{00000000-0005-0000-0000-0000B1110000}"/>
    <cellStyle name="Normal 3 3 2 2" xfId="4484" xr:uid="{00000000-0005-0000-0000-0000B2110000}"/>
    <cellStyle name="Normal 3 3 2 3" xfId="4485" xr:uid="{00000000-0005-0000-0000-0000B3110000}"/>
    <cellStyle name="Normal 3 3 3" xfId="4486" xr:uid="{00000000-0005-0000-0000-0000B4110000}"/>
    <cellStyle name="Normal 3 3 4" xfId="4487" xr:uid="{00000000-0005-0000-0000-0000B5110000}"/>
    <cellStyle name="Normal 3 3 5" xfId="4488" xr:uid="{00000000-0005-0000-0000-0000B6110000}"/>
    <cellStyle name="Normal 3 3 6" xfId="4489" xr:uid="{00000000-0005-0000-0000-0000B7110000}"/>
    <cellStyle name="Normal 3 3 7" xfId="4490" xr:uid="{00000000-0005-0000-0000-0000B8110000}"/>
    <cellStyle name="Normal 3 3 8" xfId="4491" xr:uid="{00000000-0005-0000-0000-0000B9110000}"/>
    <cellStyle name="Normal 3 3 9" xfId="4492" xr:uid="{00000000-0005-0000-0000-0000BA110000}"/>
    <cellStyle name="Normal 3 30" xfId="4493" xr:uid="{00000000-0005-0000-0000-0000BB110000}"/>
    <cellStyle name="Normal 3 30 2" xfId="4494" xr:uid="{00000000-0005-0000-0000-0000BC110000}"/>
    <cellStyle name="Normal 3 4" xfId="4495" xr:uid="{00000000-0005-0000-0000-0000BD110000}"/>
    <cellStyle name="Normal 3 4 2" xfId="4496" xr:uid="{00000000-0005-0000-0000-0000BE110000}"/>
    <cellStyle name="Normal 3 4 3" xfId="4497" xr:uid="{00000000-0005-0000-0000-0000BF110000}"/>
    <cellStyle name="Normal 3 4 4" xfId="4498" xr:uid="{00000000-0005-0000-0000-0000C0110000}"/>
    <cellStyle name="Normal 3 4 4 2" xfId="4499" xr:uid="{00000000-0005-0000-0000-0000C1110000}"/>
    <cellStyle name="Normal 3 4 4 3" xfId="4500" xr:uid="{00000000-0005-0000-0000-0000C2110000}"/>
    <cellStyle name="Normal 3 4 5" xfId="4501" xr:uid="{00000000-0005-0000-0000-0000C3110000}"/>
    <cellStyle name="Normal 3 4 6" xfId="4502" xr:uid="{00000000-0005-0000-0000-0000C4110000}"/>
    <cellStyle name="Normal 3 4 7" xfId="4503" xr:uid="{00000000-0005-0000-0000-0000C5110000}"/>
    <cellStyle name="Normal 3 4 8" xfId="4504" xr:uid="{00000000-0005-0000-0000-0000C6110000}"/>
    <cellStyle name="Normal 3 5" xfId="4505" xr:uid="{00000000-0005-0000-0000-0000C7110000}"/>
    <cellStyle name="Normal 3 5 2" xfId="4506" xr:uid="{00000000-0005-0000-0000-0000C8110000}"/>
    <cellStyle name="Normal 3 5 3" xfId="4507" xr:uid="{00000000-0005-0000-0000-0000C9110000}"/>
    <cellStyle name="Normal 3 5 3 2" xfId="4508" xr:uid="{00000000-0005-0000-0000-0000CA110000}"/>
    <cellStyle name="Normal 3 5 3 3" xfId="4509" xr:uid="{00000000-0005-0000-0000-0000CB110000}"/>
    <cellStyle name="Normal 3 5 4" xfId="4510" xr:uid="{00000000-0005-0000-0000-0000CC110000}"/>
    <cellStyle name="Normal 3 5 4 2" xfId="4511" xr:uid="{00000000-0005-0000-0000-0000CD110000}"/>
    <cellStyle name="Normal 3 5 4 3" xfId="4512" xr:uid="{00000000-0005-0000-0000-0000CE110000}"/>
    <cellStyle name="Normal 3 5 4 3 2" xfId="4513" xr:uid="{00000000-0005-0000-0000-0000CF110000}"/>
    <cellStyle name="Normal 3 5 4 4" xfId="4514" xr:uid="{00000000-0005-0000-0000-0000D0110000}"/>
    <cellStyle name="Normal 3 5 4 4 2" xfId="4515" xr:uid="{00000000-0005-0000-0000-0000D1110000}"/>
    <cellStyle name="Normal 3 5 5" xfId="4516" xr:uid="{00000000-0005-0000-0000-0000D2110000}"/>
    <cellStyle name="Normal 3 5 6" xfId="4517" xr:uid="{00000000-0005-0000-0000-0000D3110000}"/>
    <cellStyle name="Normal 3 5 7" xfId="4518" xr:uid="{00000000-0005-0000-0000-0000D4110000}"/>
    <cellStyle name="Normal 3 5 8" xfId="4519" xr:uid="{00000000-0005-0000-0000-0000D5110000}"/>
    <cellStyle name="Normal 3 5 9" xfId="4520" xr:uid="{00000000-0005-0000-0000-0000D6110000}"/>
    <cellStyle name="Normal 3 6" xfId="4521" xr:uid="{00000000-0005-0000-0000-0000D7110000}"/>
    <cellStyle name="Normal 3 6 2" xfId="4522" xr:uid="{00000000-0005-0000-0000-0000D8110000}"/>
    <cellStyle name="Normal 3 6 2 2" xfId="4523" xr:uid="{00000000-0005-0000-0000-0000D9110000}"/>
    <cellStyle name="Normal 3 6 3" xfId="4524" xr:uid="{00000000-0005-0000-0000-0000DA110000}"/>
    <cellStyle name="Normal 3 7" xfId="4525" xr:uid="{00000000-0005-0000-0000-0000DB110000}"/>
    <cellStyle name="Normal 3 7 2" xfId="4526" xr:uid="{00000000-0005-0000-0000-0000DC110000}"/>
    <cellStyle name="Normal 3 7 3" xfId="4527" xr:uid="{00000000-0005-0000-0000-0000DD110000}"/>
    <cellStyle name="Normal 3 8" xfId="4528" xr:uid="{00000000-0005-0000-0000-0000DE110000}"/>
    <cellStyle name="Normal 3 9" xfId="4529" xr:uid="{00000000-0005-0000-0000-0000DF110000}"/>
    <cellStyle name="Normal 3_UC_ICM" xfId="4530" xr:uid="{00000000-0005-0000-0000-0000E0110000}"/>
    <cellStyle name="Normal 30" xfId="4531" xr:uid="{00000000-0005-0000-0000-0000E1110000}"/>
    <cellStyle name="Normal 30 2" xfId="4532" xr:uid="{00000000-0005-0000-0000-0000E2110000}"/>
    <cellStyle name="Normal 30 3" xfId="4533" xr:uid="{00000000-0005-0000-0000-0000E3110000}"/>
    <cellStyle name="Normal 31" xfId="4534" xr:uid="{00000000-0005-0000-0000-0000E4110000}"/>
    <cellStyle name="Normal 31 2" xfId="4535" xr:uid="{00000000-0005-0000-0000-0000E5110000}"/>
    <cellStyle name="Normal 32" xfId="4536" xr:uid="{00000000-0005-0000-0000-0000E6110000}"/>
    <cellStyle name="Normal 32 2" xfId="4537" xr:uid="{00000000-0005-0000-0000-0000E7110000}"/>
    <cellStyle name="Normal 33" xfId="4538" xr:uid="{00000000-0005-0000-0000-0000E8110000}"/>
    <cellStyle name="Normal 33 10" xfId="4539" xr:uid="{00000000-0005-0000-0000-0000E9110000}"/>
    <cellStyle name="Normal 33 11" xfId="4540" xr:uid="{00000000-0005-0000-0000-0000EA110000}"/>
    <cellStyle name="Normal 33 12" xfId="4541" xr:uid="{00000000-0005-0000-0000-0000EB110000}"/>
    <cellStyle name="Normal 33 13" xfId="4542" xr:uid="{00000000-0005-0000-0000-0000EC110000}"/>
    <cellStyle name="Normal 33 2" xfId="4543" xr:uid="{00000000-0005-0000-0000-0000ED110000}"/>
    <cellStyle name="Normal 33 3" xfId="4544" xr:uid="{00000000-0005-0000-0000-0000EE110000}"/>
    <cellStyle name="Normal 33 4" xfId="4545" xr:uid="{00000000-0005-0000-0000-0000EF110000}"/>
    <cellStyle name="Normal 33 5" xfId="4546" xr:uid="{00000000-0005-0000-0000-0000F0110000}"/>
    <cellStyle name="Normal 33 6" xfId="4547" xr:uid="{00000000-0005-0000-0000-0000F1110000}"/>
    <cellStyle name="Normal 33 7" xfId="4548" xr:uid="{00000000-0005-0000-0000-0000F2110000}"/>
    <cellStyle name="Normal 33 8" xfId="4549" xr:uid="{00000000-0005-0000-0000-0000F3110000}"/>
    <cellStyle name="Normal 33 9" xfId="4550" xr:uid="{00000000-0005-0000-0000-0000F4110000}"/>
    <cellStyle name="Normal 33_Scen_XBase" xfId="4551" xr:uid="{00000000-0005-0000-0000-0000F5110000}"/>
    <cellStyle name="Normal 34" xfId="4552" xr:uid="{00000000-0005-0000-0000-0000F6110000}"/>
    <cellStyle name="Normal 35" xfId="4553" xr:uid="{00000000-0005-0000-0000-0000F7110000}"/>
    <cellStyle name="Normal 35 2" xfId="4554" xr:uid="{00000000-0005-0000-0000-0000F8110000}"/>
    <cellStyle name="Normal 35 2 2" xfId="4555" xr:uid="{00000000-0005-0000-0000-0000F9110000}"/>
    <cellStyle name="Normal 35 3" xfId="4556" xr:uid="{00000000-0005-0000-0000-0000FA110000}"/>
    <cellStyle name="Normal 36" xfId="4557" xr:uid="{00000000-0005-0000-0000-0000FB110000}"/>
    <cellStyle name="Normal 36 2" xfId="4558" xr:uid="{00000000-0005-0000-0000-0000FC110000}"/>
    <cellStyle name="Normal 36 2 2" xfId="4559" xr:uid="{00000000-0005-0000-0000-0000FD110000}"/>
    <cellStyle name="Normal 36 3" xfId="4560" xr:uid="{00000000-0005-0000-0000-0000FE110000}"/>
    <cellStyle name="Normal 37" xfId="4561" xr:uid="{00000000-0005-0000-0000-0000FF110000}"/>
    <cellStyle name="Normal 37 2" xfId="4562" xr:uid="{00000000-0005-0000-0000-000000120000}"/>
    <cellStyle name="Normal 37 2 2" xfId="4563" xr:uid="{00000000-0005-0000-0000-000001120000}"/>
    <cellStyle name="Normal 37 3" xfId="4564" xr:uid="{00000000-0005-0000-0000-000002120000}"/>
    <cellStyle name="Normal 38" xfId="4565" xr:uid="{00000000-0005-0000-0000-000003120000}"/>
    <cellStyle name="Normal 38 2" xfId="4566" xr:uid="{00000000-0005-0000-0000-000004120000}"/>
    <cellStyle name="Normal 4" xfId="4567" xr:uid="{00000000-0005-0000-0000-000005120000}"/>
    <cellStyle name="Normal 4 10" xfId="4568" xr:uid="{00000000-0005-0000-0000-000006120000}"/>
    <cellStyle name="Normal 4 10 2" xfId="4569" xr:uid="{00000000-0005-0000-0000-000007120000}"/>
    <cellStyle name="Normal 4 10 3" xfId="4570" xr:uid="{00000000-0005-0000-0000-000008120000}"/>
    <cellStyle name="Normal 4 11" xfId="4571" xr:uid="{00000000-0005-0000-0000-000009120000}"/>
    <cellStyle name="Normal 4 11 2" xfId="4572" xr:uid="{00000000-0005-0000-0000-00000A120000}"/>
    <cellStyle name="Normal 4 11 3" xfId="4573" xr:uid="{00000000-0005-0000-0000-00000B120000}"/>
    <cellStyle name="Normal 4 12" xfId="4574" xr:uid="{00000000-0005-0000-0000-00000C120000}"/>
    <cellStyle name="Normal 4 13" xfId="4575" xr:uid="{00000000-0005-0000-0000-00000D120000}"/>
    <cellStyle name="Normal 4 13 2" xfId="4576" xr:uid="{00000000-0005-0000-0000-00000E120000}"/>
    <cellStyle name="Normal 4 2" xfId="4577" xr:uid="{00000000-0005-0000-0000-00000F120000}"/>
    <cellStyle name="Normal 4 2 10" xfId="4578" xr:uid="{00000000-0005-0000-0000-000010120000}"/>
    <cellStyle name="Normal 4 2 10 2" xfId="4579" xr:uid="{00000000-0005-0000-0000-000011120000}"/>
    <cellStyle name="Normal 4 2 10 2 2" xfId="4580" xr:uid="{00000000-0005-0000-0000-000012120000}"/>
    <cellStyle name="Normal 4 2 10 3" xfId="4581" xr:uid="{00000000-0005-0000-0000-000013120000}"/>
    <cellStyle name="Normal 4 2 11" xfId="4582" xr:uid="{00000000-0005-0000-0000-000014120000}"/>
    <cellStyle name="Normal 4 2 12" xfId="4583" xr:uid="{00000000-0005-0000-0000-000015120000}"/>
    <cellStyle name="Normal 4 2 13" xfId="4584" xr:uid="{00000000-0005-0000-0000-000016120000}"/>
    <cellStyle name="Normal 4 2 2" xfId="4585" xr:uid="{00000000-0005-0000-0000-000017120000}"/>
    <cellStyle name="Normal 4 2 2 10" xfId="4586" xr:uid="{00000000-0005-0000-0000-000018120000}"/>
    <cellStyle name="Normal 4 2 2 10 2" xfId="4587" xr:uid="{00000000-0005-0000-0000-000019120000}"/>
    <cellStyle name="Normal 4 2 2 10 2 2" xfId="4588" xr:uid="{00000000-0005-0000-0000-00001A120000}"/>
    <cellStyle name="Normal 4 2 2 10 2 3" xfId="4589" xr:uid="{00000000-0005-0000-0000-00001B120000}"/>
    <cellStyle name="Normal 4 2 2 10 3" xfId="4590" xr:uid="{00000000-0005-0000-0000-00001C120000}"/>
    <cellStyle name="Normal 4 2 2 10 4" xfId="4591" xr:uid="{00000000-0005-0000-0000-00001D120000}"/>
    <cellStyle name="Normal 4 2 2 11" xfId="4592" xr:uid="{00000000-0005-0000-0000-00001E120000}"/>
    <cellStyle name="Normal 4 2 2 11 2" xfId="4593" xr:uid="{00000000-0005-0000-0000-00001F120000}"/>
    <cellStyle name="Normal 4 2 2 11 2 2" xfId="4594" xr:uid="{00000000-0005-0000-0000-000020120000}"/>
    <cellStyle name="Normal 4 2 2 11 2 3" xfId="4595" xr:uid="{00000000-0005-0000-0000-000021120000}"/>
    <cellStyle name="Normal 4 2 2 11 3" xfId="4596" xr:uid="{00000000-0005-0000-0000-000022120000}"/>
    <cellStyle name="Normal 4 2 2 11 4" xfId="4597" xr:uid="{00000000-0005-0000-0000-000023120000}"/>
    <cellStyle name="Normal 4 2 2 12" xfId="4598" xr:uid="{00000000-0005-0000-0000-000024120000}"/>
    <cellStyle name="Normal 4 2 2 12 2" xfId="4599" xr:uid="{00000000-0005-0000-0000-000025120000}"/>
    <cellStyle name="Normal 4 2 2 12 2 2" xfId="4600" xr:uid="{00000000-0005-0000-0000-000026120000}"/>
    <cellStyle name="Normal 4 2 2 12 2 3" xfId="4601" xr:uid="{00000000-0005-0000-0000-000027120000}"/>
    <cellStyle name="Normal 4 2 2 12 3" xfId="4602" xr:uid="{00000000-0005-0000-0000-000028120000}"/>
    <cellStyle name="Normal 4 2 2 12 4" xfId="4603" xr:uid="{00000000-0005-0000-0000-000029120000}"/>
    <cellStyle name="Normal 4 2 2 13" xfId="4604" xr:uid="{00000000-0005-0000-0000-00002A120000}"/>
    <cellStyle name="Normal 4 2 2 13 2" xfId="4605" xr:uid="{00000000-0005-0000-0000-00002B120000}"/>
    <cellStyle name="Normal 4 2 2 13 2 2" xfId="4606" xr:uid="{00000000-0005-0000-0000-00002C120000}"/>
    <cellStyle name="Normal 4 2 2 13 2 3" xfId="4607" xr:uid="{00000000-0005-0000-0000-00002D120000}"/>
    <cellStyle name="Normal 4 2 2 13 3" xfId="4608" xr:uid="{00000000-0005-0000-0000-00002E120000}"/>
    <cellStyle name="Normal 4 2 2 13 4" xfId="4609" xr:uid="{00000000-0005-0000-0000-00002F120000}"/>
    <cellStyle name="Normal 4 2 2 14" xfId="4610" xr:uid="{00000000-0005-0000-0000-000030120000}"/>
    <cellStyle name="Normal 4 2 2 14 2" xfId="4611" xr:uid="{00000000-0005-0000-0000-000031120000}"/>
    <cellStyle name="Normal 4 2 2 14 3" xfId="4612" xr:uid="{00000000-0005-0000-0000-000032120000}"/>
    <cellStyle name="Normal 4 2 2 2" xfId="4613" xr:uid="{00000000-0005-0000-0000-000033120000}"/>
    <cellStyle name="Normal 4 2 2 2 10" xfId="4614" xr:uid="{00000000-0005-0000-0000-000034120000}"/>
    <cellStyle name="Normal 4 2 2 2 11" xfId="4615" xr:uid="{00000000-0005-0000-0000-000035120000}"/>
    <cellStyle name="Normal 4 2 2 2 12" xfId="4616" xr:uid="{00000000-0005-0000-0000-000036120000}"/>
    <cellStyle name="Normal 4 2 2 2 13" xfId="4617" xr:uid="{00000000-0005-0000-0000-000037120000}"/>
    <cellStyle name="Normal 4 2 2 2 14" xfId="4618" xr:uid="{00000000-0005-0000-0000-000038120000}"/>
    <cellStyle name="Normal 4 2 2 2 14 2" xfId="4619" xr:uid="{00000000-0005-0000-0000-000039120000}"/>
    <cellStyle name="Normal 4 2 2 2 14 2 2" xfId="4620" xr:uid="{00000000-0005-0000-0000-00003A120000}"/>
    <cellStyle name="Normal 4 2 2 2 14 3" xfId="4621" xr:uid="{00000000-0005-0000-0000-00003B120000}"/>
    <cellStyle name="Normal 4 2 2 2 14 4" xfId="4622" xr:uid="{00000000-0005-0000-0000-00003C120000}"/>
    <cellStyle name="Normal 4 2 2 2 15" xfId="4623" xr:uid="{00000000-0005-0000-0000-00003D120000}"/>
    <cellStyle name="Normal 4 2 2 2 16" xfId="4624" xr:uid="{00000000-0005-0000-0000-00003E120000}"/>
    <cellStyle name="Normal 4 2 2 2 2" xfId="4625" xr:uid="{00000000-0005-0000-0000-00003F120000}"/>
    <cellStyle name="Normal 4 2 2 2 3" xfId="4626" xr:uid="{00000000-0005-0000-0000-000040120000}"/>
    <cellStyle name="Normal 4 2 2 2 4" xfId="4627" xr:uid="{00000000-0005-0000-0000-000041120000}"/>
    <cellStyle name="Normal 4 2 2 2 5" xfId="4628" xr:uid="{00000000-0005-0000-0000-000042120000}"/>
    <cellStyle name="Normal 4 2 2 2 6" xfId="4629" xr:uid="{00000000-0005-0000-0000-000043120000}"/>
    <cellStyle name="Normal 4 2 2 2 7" xfId="4630" xr:uid="{00000000-0005-0000-0000-000044120000}"/>
    <cellStyle name="Normal 4 2 2 2 8" xfId="4631" xr:uid="{00000000-0005-0000-0000-000045120000}"/>
    <cellStyle name="Normal 4 2 2 2 9" xfId="4632" xr:uid="{00000000-0005-0000-0000-000046120000}"/>
    <cellStyle name="Normal 4 2 2 3" xfId="4633" xr:uid="{00000000-0005-0000-0000-000047120000}"/>
    <cellStyle name="Normal 4 2 2 3 2" xfId="4634" xr:uid="{00000000-0005-0000-0000-000048120000}"/>
    <cellStyle name="Normal 4 2 2 3 2 2" xfId="4635" xr:uid="{00000000-0005-0000-0000-000049120000}"/>
    <cellStyle name="Normal 4 2 2 3 2 3" xfId="4636" xr:uid="{00000000-0005-0000-0000-00004A120000}"/>
    <cellStyle name="Normal 4 2 2 3 3" xfId="4637" xr:uid="{00000000-0005-0000-0000-00004B120000}"/>
    <cellStyle name="Normal 4 2 2 3 4" xfId="4638" xr:uid="{00000000-0005-0000-0000-00004C120000}"/>
    <cellStyle name="Normal 4 2 2 4" xfId="4639" xr:uid="{00000000-0005-0000-0000-00004D120000}"/>
    <cellStyle name="Normal 4 2 2 4 2" xfId="4640" xr:uid="{00000000-0005-0000-0000-00004E120000}"/>
    <cellStyle name="Normal 4 2 2 4 2 2" xfId="4641" xr:uid="{00000000-0005-0000-0000-00004F120000}"/>
    <cellStyle name="Normal 4 2 2 4 2 3" xfId="4642" xr:uid="{00000000-0005-0000-0000-000050120000}"/>
    <cellStyle name="Normal 4 2 2 4 3" xfId="4643" xr:uid="{00000000-0005-0000-0000-000051120000}"/>
    <cellStyle name="Normal 4 2 2 4 4" xfId="4644" xr:uid="{00000000-0005-0000-0000-000052120000}"/>
    <cellStyle name="Normal 4 2 2 5" xfId="4645" xr:uid="{00000000-0005-0000-0000-000053120000}"/>
    <cellStyle name="Normal 4 2 2 5 2" xfId="4646" xr:uid="{00000000-0005-0000-0000-000054120000}"/>
    <cellStyle name="Normal 4 2 2 5 2 2" xfId="4647" xr:uid="{00000000-0005-0000-0000-000055120000}"/>
    <cellStyle name="Normal 4 2 2 5 2 3" xfId="4648" xr:uid="{00000000-0005-0000-0000-000056120000}"/>
    <cellStyle name="Normal 4 2 2 5 3" xfId="4649" xr:uid="{00000000-0005-0000-0000-000057120000}"/>
    <cellStyle name="Normal 4 2 2 5 4" xfId="4650" xr:uid="{00000000-0005-0000-0000-000058120000}"/>
    <cellStyle name="Normal 4 2 2 6" xfId="4651" xr:uid="{00000000-0005-0000-0000-000059120000}"/>
    <cellStyle name="Normal 4 2 2 6 2" xfId="4652" xr:uid="{00000000-0005-0000-0000-00005A120000}"/>
    <cellStyle name="Normal 4 2 2 6 2 2" xfId="4653" xr:uid="{00000000-0005-0000-0000-00005B120000}"/>
    <cellStyle name="Normal 4 2 2 6 2 3" xfId="4654" xr:uid="{00000000-0005-0000-0000-00005C120000}"/>
    <cellStyle name="Normal 4 2 2 6 3" xfId="4655" xr:uid="{00000000-0005-0000-0000-00005D120000}"/>
    <cellStyle name="Normal 4 2 2 6 4" xfId="4656" xr:uid="{00000000-0005-0000-0000-00005E120000}"/>
    <cellStyle name="Normal 4 2 2 7" xfId="4657" xr:uid="{00000000-0005-0000-0000-00005F120000}"/>
    <cellStyle name="Normal 4 2 2 7 2" xfId="4658" xr:uid="{00000000-0005-0000-0000-000060120000}"/>
    <cellStyle name="Normal 4 2 2 7 2 2" xfId="4659" xr:uid="{00000000-0005-0000-0000-000061120000}"/>
    <cellStyle name="Normal 4 2 2 7 2 3" xfId="4660" xr:uid="{00000000-0005-0000-0000-000062120000}"/>
    <cellStyle name="Normal 4 2 2 7 3" xfId="4661" xr:uid="{00000000-0005-0000-0000-000063120000}"/>
    <cellStyle name="Normal 4 2 2 7 4" xfId="4662" xr:uid="{00000000-0005-0000-0000-000064120000}"/>
    <cellStyle name="Normal 4 2 2 8" xfId="4663" xr:uid="{00000000-0005-0000-0000-000065120000}"/>
    <cellStyle name="Normal 4 2 2 8 2" xfId="4664" xr:uid="{00000000-0005-0000-0000-000066120000}"/>
    <cellStyle name="Normal 4 2 2 8 2 2" xfId="4665" xr:uid="{00000000-0005-0000-0000-000067120000}"/>
    <cellStyle name="Normal 4 2 2 8 2 3" xfId="4666" xr:uid="{00000000-0005-0000-0000-000068120000}"/>
    <cellStyle name="Normal 4 2 2 8 3" xfId="4667" xr:uid="{00000000-0005-0000-0000-000069120000}"/>
    <cellStyle name="Normal 4 2 2 8 4" xfId="4668" xr:uid="{00000000-0005-0000-0000-00006A120000}"/>
    <cellStyle name="Normal 4 2 2 9" xfId="4669" xr:uid="{00000000-0005-0000-0000-00006B120000}"/>
    <cellStyle name="Normal 4 2 2 9 2" xfId="4670" xr:uid="{00000000-0005-0000-0000-00006C120000}"/>
    <cellStyle name="Normal 4 2 2 9 2 2" xfId="4671" xr:uid="{00000000-0005-0000-0000-00006D120000}"/>
    <cellStyle name="Normal 4 2 2 9 2 3" xfId="4672" xr:uid="{00000000-0005-0000-0000-00006E120000}"/>
    <cellStyle name="Normal 4 2 2 9 3" xfId="4673" xr:uid="{00000000-0005-0000-0000-00006F120000}"/>
    <cellStyle name="Normal 4 2 2 9 4" xfId="4674" xr:uid="{00000000-0005-0000-0000-000070120000}"/>
    <cellStyle name="Normal 4 2 3" xfId="4675" xr:uid="{00000000-0005-0000-0000-000071120000}"/>
    <cellStyle name="Normal 4 2 3 2" xfId="4676" xr:uid="{00000000-0005-0000-0000-000072120000}"/>
    <cellStyle name="Normal 4 2 3 2 2" xfId="4677" xr:uid="{00000000-0005-0000-0000-000073120000}"/>
    <cellStyle name="Normal 4 2 3 2 2 2" xfId="4678" xr:uid="{00000000-0005-0000-0000-000074120000}"/>
    <cellStyle name="Normal 4 2 3 2 3" xfId="4679" xr:uid="{00000000-0005-0000-0000-000075120000}"/>
    <cellStyle name="Normal 4 2 3 3" xfId="4680" xr:uid="{00000000-0005-0000-0000-000076120000}"/>
    <cellStyle name="Normal 4 2 3 4" xfId="4681" xr:uid="{00000000-0005-0000-0000-000077120000}"/>
    <cellStyle name="Normal 4 2 4" xfId="4682" xr:uid="{00000000-0005-0000-0000-000078120000}"/>
    <cellStyle name="Normal 4 2 5" xfId="4683" xr:uid="{00000000-0005-0000-0000-000079120000}"/>
    <cellStyle name="Normal 4 2 6" xfId="4684" xr:uid="{00000000-0005-0000-0000-00007A120000}"/>
    <cellStyle name="Normal 4 2 7" xfId="4685" xr:uid="{00000000-0005-0000-0000-00007B120000}"/>
    <cellStyle name="Normal 4 2 8" xfId="4686" xr:uid="{00000000-0005-0000-0000-00007C120000}"/>
    <cellStyle name="Normal 4 2 9" xfId="4687" xr:uid="{00000000-0005-0000-0000-00007D120000}"/>
    <cellStyle name="Normal 4 2_Scen_XBase" xfId="4688" xr:uid="{00000000-0005-0000-0000-00007E120000}"/>
    <cellStyle name="Normal 4 3" xfId="4689" xr:uid="{00000000-0005-0000-0000-00007F120000}"/>
    <cellStyle name="Normal 4 3 10" xfId="4690" xr:uid="{00000000-0005-0000-0000-000080120000}"/>
    <cellStyle name="Normal 4 3 10 2" xfId="4691" xr:uid="{00000000-0005-0000-0000-000081120000}"/>
    <cellStyle name="Normal 4 3 11" xfId="4692" xr:uid="{00000000-0005-0000-0000-000082120000}"/>
    <cellStyle name="Normal 4 3 11 2" xfId="4693" xr:uid="{00000000-0005-0000-0000-000083120000}"/>
    <cellStyle name="Normal 4 3 2" xfId="4694" xr:uid="{00000000-0005-0000-0000-000084120000}"/>
    <cellStyle name="Normal 4 3 2 2" xfId="4695" xr:uid="{00000000-0005-0000-0000-000085120000}"/>
    <cellStyle name="Normal 4 3 2 3" xfId="4696" xr:uid="{00000000-0005-0000-0000-000086120000}"/>
    <cellStyle name="Normal 4 3 3" xfId="4697" xr:uid="{00000000-0005-0000-0000-000087120000}"/>
    <cellStyle name="Normal 4 3 3 2" xfId="4698" xr:uid="{00000000-0005-0000-0000-000088120000}"/>
    <cellStyle name="Normal 4 3 3 2 2" xfId="4699" xr:uid="{00000000-0005-0000-0000-000089120000}"/>
    <cellStyle name="Normal 4 3 3 2 2 2" xfId="4700" xr:uid="{00000000-0005-0000-0000-00008A120000}"/>
    <cellStyle name="Normal 4 3 3 2 3" xfId="4701" xr:uid="{00000000-0005-0000-0000-00008B120000}"/>
    <cellStyle name="Normal 4 3 3 3" xfId="4702" xr:uid="{00000000-0005-0000-0000-00008C120000}"/>
    <cellStyle name="Normal 4 3 3 4" xfId="4703" xr:uid="{00000000-0005-0000-0000-00008D120000}"/>
    <cellStyle name="Normal 4 3 3 4 2" xfId="4704" xr:uid="{00000000-0005-0000-0000-00008E120000}"/>
    <cellStyle name="Normal 4 3 3 5" xfId="4705" xr:uid="{00000000-0005-0000-0000-00008F120000}"/>
    <cellStyle name="Normal 4 3 3 5 2" xfId="4706" xr:uid="{00000000-0005-0000-0000-000090120000}"/>
    <cellStyle name="Normal 4 3 4" xfId="4707" xr:uid="{00000000-0005-0000-0000-000091120000}"/>
    <cellStyle name="Normal 4 3 4 2" xfId="4708" xr:uid="{00000000-0005-0000-0000-000092120000}"/>
    <cellStyle name="Normal 4 3 4 3" xfId="4709" xr:uid="{00000000-0005-0000-0000-000093120000}"/>
    <cellStyle name="Normal 4 3 4 4" xfId="4710" xr:uid="{00000000-0005-0000-0000-000094120000}"/>
    <cellStyle name="Normal 4 3 4 4 2" xfId="4711" xr:uid="{00000000-0005-0000-0000-000095120000}"/>
    <cellStyle name="Normal 4 3 4 5" xfId="4712" xr:uid="{00000000-0005-0000-0000-000096120000}"/>
    <cellStyle name="Normal 4 3 4 5 2" xfId="4713" xr:uid="{00000000-0005-0000-0000-000097120000}"/>
    <cellStyle name="Normal 4 3 5" xfId="4714" xr:uid="{00000000-0005-0000-0000-000098120000}"/>
    <cellStyle name="Normal 4 3 5 2" xfId="4715" xr:uid="{00000000-0005-0000-0000-000099120000}"/>
    <cellStyle name="Normal 4 3 5 3" xfId="4716" xr:uid="{00000000-0005-0000-0000-00009A120000}"/>
    <cellStyle name="Normal 4 3 5 3 2" xfId="4717" xr:uid="{00000000-0005-0000-0000-00009B120000}"/>
    <cellStyle name="Normal 4 3 5 4" xfId="4718" xr:uid="{00000000-0005-0000-0000-00009C120000}"/>
    <cellStyle name="Normal 4 3 5 4 2" xfId="4719" xr:uid="{00000000-0005-0000-0000-00009D120000}"/>
    <cellStyle name="Normal 4 3 6" xfId="4720" xr:uid="{00000000-0005-0000-0000-00009E120000}"/>
    <cellStyle name="Normal 4 3 7" xfId="4721" xr:uid="{00000000-0005-0000-0000-00009F120000}"/>
    <cellStyle name="Normal 4 3 8" xfId="4722" xr:uid="{00000000-0005-0000-0000-0000A0120000}"/>
    <cellStyle name="Normal 4 3 9" xfId="4723" xr:uid="{00000000-0005-0000-0000-0000A1120000}"/>
    <cellStyle name="Normal 4 3 9 2" xfId="4724" xr:uid="{00000000-0005-0000-0000-0000A2120000}"/>
    <cellStyle name="Normal 4 3 9 2 2" xfId="4725" xr:uid="{00000000-0005-0000-0000-0000A3120000}"/>
    <cellStyle name="Normal 4 3 9 3" xfId="4726" xr:uid="{00000000-0005-0000-0000-0000A4120000}"/>
    <cellStyle name="Normal 4 3 9 4" xfId="4727" xr:uid="{00000000-0005-0000-0000-0000A5120000}"/>
    <cellStyle name="Normal 4 3_Scen_XBase" xfId="4728" xr:uid="{00000000-0005-0000-0000-0000A6120000}"/>
    <cellStyle name="Normal 4 4" xfId="4729" xr:uid="{00000000-0005-0000-0000-0000A7120000}"/>
    <cellStyle name="Normal 4 4 2" xfId="4730" xr:uid="{00000000-0005-0000-0000-0000A8120000}"/>
    <cellStyle name="Normal 4 4 3" xfId="4731" xr:uid="{00000000-0005-0000-0000-0000A9120000}"/>
    <cellStyle name="Normal 4 4 3 2" xfId="4732" xr:uid="{00000000-0005-0000-0000-0000AA120000}"/>
    <cellStyle name="Normal 4 4 3 3" xfId="4733" xr:uid="{00000000-0005-0000-0000-0000AB120000}"/>
    <cellStyle name="Normal 4 4 4" xfId="4734" xr:uid="{00000000-0005-0000-0000-0000AC120000}"/>
    <cellStyle name="Normal 4 4 5" xfId="4735" xr:uid="{00000000-0005-0000-0000-0000AD120000}"/>
    <cellStyle name="Normal 4 4 6" xfId="4736" xr:uid="{00000000-0005-0000-0000-0000AE120000}"/>
    <cellStyle name="Normal 4 4 7" xfId="4737" xr:uid="{00000000-0005-0000-0000-0000AF120000}"/>
    <cellStyle name="Normal 4 4 8" xfId="4738" xr:uid="{00000000-0005-0000-0000-0000B0120000}"/>
    <cellStyle name="Normal 4 4 9" xfId="4739" xr:uid="{00000000-0005-0000-0000-0000B1120000}"/>
    <cellStyle name="Normal 4 5" xfId="4740" xr:uid="{00000000-0005-0000-0000-0000B2120000}"/>
    <cellStyle name="Normal 4 5 10" xfId="4741" xr:uid="{00000000-0005-0000-0000-0000B3120000}"/>
    <cellStyle name="Normal 4 5 10 2" xfId="4742" xr:uid="{00000000-0005-0000-0000-0000B4120000}"/>
    <cellStyle name="Normal 4 5 11" xfId="4743" xr:uid="{00000000-0005-0000-0000-0000B5120000}"/>
    <cellStyle name="Normal 4 5 11 2" xfId="4744" xr:uid="{00000000-0005-0000-0000-0000B6120000}"/>
    <cellStyle name="Normal 4 5 2" xfId="4745" xr:uid="{00000000-0005-0000-0000-0000B7120000}"/>
    <cellStyle name="Normal 4 5 2 2" xfId="4746" xr:uid="{00000000-0005-0000-0000-0000B8120000}"/>
    <cellStyle name="Normal 4 5 2 3" xfId="4747" xr:uid="{00000000-0005-0000-0000-0000B9120000}"/>
    <cellStyle name="Normal 4 5 2 3 2" xfId="4748" xr:uid="{00000000-0005-0000-0000-0000BA120000}"/>
    <cellStyle name="Normal 4 5 2 4" xfId="4749" xr:uid="{00000000-0005-0000-0000-0000BB120000}"/>
    <cellStyle name="Normal 4 5 2 4 2" xfId="4750" xr:uid="{00000000-0005-0000-0000-0000BC120000}"/>
    <cellStyle name="Normal 4 5 3" xfId="4751" xr:uid="{00000000-0005-0000-0000-0000BD120000}"/>
    <cellStyle name="Normal 4 5 3 2" xfId="4752" xr:uid="{00000000-0005-0000-0000-0000BE120000}"/>
    <cellStyle name="Normal 4 5 3 3" xfId="4753" xr:uid="{00000000-0005-0000-0000-0000BF120000}"/>
    <cellStyle name="Normal 4 5 3 3 2" xfId="4754" xr:uid="{00000000-0005-0000-0000-0000C0120000}"/>
    <cellStyle name="Normal 4 5 3 4" xfId="4755" xr:uid="{00000000-0005-0000-0000-0000C1120000}"/>
    <cellStyle name="Normal 4 5 3 4 2" xfId="4756" xr:uid="{00000000-0005-0000-0000-0000C2120000}"/>
    <cellStyle name="Normal 4 5 4" xfId="4757" xr:uid="{00000000-0005-0000-0000-0000C3120000}"/>
    <cellStyle name="Normal 4 5 5" xfId="4758" xr:uid="{00000000-0005-0000-0000-0000C4120000}"/>
    <cellStyle name="Normal 4 5 6" xfId="4759" xr:uid="{00000000-0005-0000-0000-0000C5120000}"/>
    <cellStyle name="Normal 4 5 7" xfId="4760" xr:uid="{00000000-0005-0000-0000-0000C6120000}"/>
    <cellStyle name="Normal 4 5 8" xfId="4761" xr:uid="{00000000-0005-0000-0000-0000C7120000}"/>
    <cellStyle name="Normal 4 5 9" xfId="4762" xr:uid="{00000000-0005-0000-0000-0000C8120000}"/>
    <cellStyle name="Normal 4 5 9 2" xfId="4763" xr:uid="{00000000-0005-0000-0000-0000C9120000}"/>
    <cellStyle name="Normal 4 5 9 2 2" xfId="4764" xr:uid="{00000000-0005-0000-0000-0000CA120000}"/>
    <cellStyle name="Normal 4 5 9 3" xfId="4765" xr:uid="{00000000-0005-0000-0000-0000CB120000}"/>
    <cellStyle name="Normal 4 5 9 4" xfId="4766" xr:uid="{00000000-0005-0000-0000-0000CC120000}"/>
    <cellStyle name="Normal 4 6" xfId="4767" xr:uid="{00000000-0005-0000-0000-0000CD120000}"/>
    <cellStyle name="Normal 4 6 2" xfId="4768" xr:uid="{00000000-0005-0000-0000-0000CE120000}"/>
    <cellStyle name="Normal 4 6 2 2" xfId="4769" xr:uid="{00000000-0005-0000-0000-0000CF120000}"/>
    <cellStyle name="Normal 4 6 2 3" xfId="4770" xr:uid="{00000000-0005-0000-0000-0000D0120000}"/>
    <cellStyle name="Normal 4 6 2 3 2" xfId="4771" xr:uid="{00000000-0005-0000-0000-0000D1120000}"/>
    <cellStyle name="Normal 4 6 2 4" xfId="4772" xr:uid="{00000000-0005-0000-0000-0000D2120000}"/>
    <cellStyle name="Normal 4 6 3" xfId="4773" xr:uid="{00000000-0005-0000-0000-0000D3120000}"/>
    <cellStyle name="Normal 4 6 4" xfId="4774" xr:uid="{00000000-0005-0000-0000-0000D4120000}"/>
    <cellStyle name="Normal 4 6 4 2" xfId="4775" xr:uid="{00000000-0005-0000-0000-0000D5120000}"/>
    <cellStyle name="Normal 4 6 4 2 2" xfId="4776" xr:uid="{00000000-0005-0000-0000-0000D6120000}"/>
    <cellStyle name="Normal 4 6 4 3" xfId="4777" xr:uid="{00000000-0005-0000-0000-0000D7120000}"/>
    <cellStyle name="Normal 4 6 5" xfId="4778" xr:uid="{00000000-0005-0000-0000-0000D8120000}"/>
    <cellStyle name="Normal 4 6 5 2" xfId="4779" xr:uid="{00000000-0005-0000-0000-0000D9120000}"/>
    <cellStyle name="Normal 4 6 5 2 2" xfId="4780" xr:uid="{00000000-0005-0000-0000-0000DA120000}"/>
    <cellStyle name="Normal 4 6 5 3" xfId="4781" xr:uid="{00000000-0005-0000-0000-0000DB120000}"/>
    <cellStyle name="Normal 4 6 6" xfId="4782" xr:uid="{00000000-0005-0000-0000-0000DC120000}"/>
    <cellStyle name="Normal 4 6 6 2" xfId="4783" xr:uid="{00000000-0005-0000-0000-0000DD120000}"/>
    <cellStyle name="Normal 4 6 7" xfId="4784" xr:uid="{00000000-0005-0000-0000-0000DE120000}"/>
    <cellStyle name="Normal 4 6 7 2" xfId="4785" xr:uid="{00000000-0005-0000-0000-0000DF120000}"/>
    <cellStyle name="Normal 4 7" xfId="4786" xr:uid="{00000000-0005-0000-0000-0000E0120000}"/>
    <cellStyle name="Normal 4 7 2" xfId="4787" xr:uid="{00000000-0005-0000-0000-0000E1120000}"/>
    <cellStyle name="Normal 4 7 2 2" xfId="4788" xr:uid="{00000000-0005-0000-0000-0000E2120000}"/>
    <cellStyle name="Normal 4 7 2 2 2" xfId="4789" xr:uid="{00000000-0005-0000-0000-0000E3120000}"/>
    <cellStyle name="Normal 4 7 2 3" xfId="4790" xr:uid="{00000000-0005-0000-0000-0000E4120000}"/>
    <cellStyle name="Normal 4 7 3" xfId="4791" xr:uid="{00000000-0005-0000-0000-0000E5120000}"/>
    <cellStyle name="Normal 4 7 4" xfId="4792" xr:uid="{00000000-0005-0000-0000-0000E6120000}"/>
    <cellStyle name="Normal 4 7 4 2" xfId="4793" xr:uid="{00000000-0005-0000-0000-0000E7120000}"/>
    <cellStyle name="Normal 4 7 5" xfId="4794" xr:uid="{00000000-0005-0000-0000-0000E8120000}"/>
    <cellStyle name="Normal 4 7 5 2" xfId="4795" xr:uid="{00000000-0005-0000-0000-0000E9120000}"/>
    <cellStyle name="Normal 4 8" xfId="4796" xr:uid="{00000000-0005-0000-0000-0000EA120000}"/>
    <cellStyle name="Normal 4 8 2" xfId="4797" xr:uid="{00000000-0005-0000-0000-0000EB120000}"/>
    <cellStyle name="Normal 4 8 3" xfId="4798" xr:uid="{00000000-0005-0000-0000-0000EC120000}"/>
    <cellStyle name="Normal 4 8 4" xfId="4799" xr:uid="{00000000-0005-0000-0000-0000ED120000}"/>
    <cellStyle name="Normal 4 8 4 2" xfId="4800" xr:uid="{00000000-0005-0000-0000-0000EE120000}"/>
    <cellStyle name="Normal 4 8 5" xfId="4801" xr:uid="{00000000-0005-0000-0000-0000EF120000}"/>
    <cellStyle name="Normal 4 8 5 2" xfId="4802" xr:uid="{00000000-0005-0000-0000-0000F0120000}"/>
    <cellStyle name="Normal 4 9" xfId="4803" xr:uid="{00000000-0005-0000-0000-0000F1120000}"/>
    <cellStyle name="Normal 4 9 2" xfId="4804" xr:uid="{00000000-0005-0000-0000-0000F2120000}"/>
    <cellStyle name="Normal 4 9 3" xfId="4805" xr:uid="{00000000-0005-0000-0000-0000F3120000}"/>
    <cellStyle name="Normal 4_SUP" xfId="4806" xr:uid="{00000000-0005-0000-0000-0000F4120000}"/>
    <cellStyle name="Normal 40" xfId="4807" xr:uid="{00000000-0005-0000-0000-0000F5120000}"/>
    <cellStyle name="Normal 5" xfId="4808" xr:uid="{00000000-0005-0000-0000-0000F6120000}"/>
    <cellStyle name="Normal 5 10" xfId="4809" xr:uid="{00000000-0005-0000-0000-0000F7120000}"/>
    <cellStyle name="Normal 5 10 2" xfId="4810" xr:uid="{00000000-0005-0000-0000-0000F8120000}"/>
    <cellStyle name="Normal 5 10 3" xfId="4811" xr:uid="{00000000-0005-0000-0000-0000F9120000}"/>
    <cellStyle name="Normal 5 11" xfId="4812" xr:uid="{00000000-0005-0000-0000-0000FA120000}"/>
    <cellStyle name="Normal 5 11 2" xfId="4813" xr:uid="{00000000-0005-0000-0000-0000FB120000}"/>
    <cellStyle name="Normal 5 11 3" xfId="4814" xr:uid="{00000000-0005-0000-0000-0000FC120000}"/>
    <cellStyle name="Normal 5 12" xfId="4815" xr:uid="{00000000-0005-0000-0000-0000FD120000}"/>
    <cellStyle name="Normal 5 12 2" xfId="4816" xr:uid="{00000000-0005-0000-0000-0000FE120000}"/>
    <cellStyle name="Normal 5 12 3" xfId="4817" xr:uid="{00000000-0005-0000-0000-0000FF120000}"/>
    <cellStyle name="Normal 5 12 3 2" xfId="4818" xr:uid="{00000000-0005-0000-0000-000000130000}"/>
    <cellStyle name="Normal 5 12 4" xfId="4819" xr:uid="{00000000-0005-0000-0000-000001130000}"/>
    <cellStyle name="Normal 5 12 4 2" xfId="4820" xr:uid="{00000000-0005-0000-0000-000002130000}"/>
    <cellStyle name="Normal 5 13" xfId="4821" xr:uid="{00000000-0005-0000-0000-000003130000}"/>
    <cellStyle name="Normal 5 13 2" xfId="4822" xr:uid="{00000000-0005-0000-0000-000004130000}"/>
    <cellStyle name="Normal 5 13 2 2" xfId="4823" xr:uid="{00000000-0005-0000-0000-000005130000}"/>
    <cellStyle name="Normal 5 13 3" xfId="4824" xr:uid="{00000000-0005-0000-0000-000006130000}"/>
    <cellStyle name="Normal 5 13 4" xfId="4825" xr:uid="{00000000-0005-0000-0000-000007130000}"/>
    <cellStyle name="Normal 5 14" xfId="4826" xr:uid="{00000000-0005-0000-0000-000008130000}"/>
    <cellStyle name="Normal 5 15" xfId="4827" xr:uid="{00000000-0005-0000-0000-000009130000}"/>
    <cellStyle name="Normal 5 16" xfId="4828" xr:uid="{00000000-0005-0000-0000-00000A130000}"/>
    <cellStyle name="Normal 5 16 2" xfId="4829" xr:uid="{00000000-0005-0000-0000-00000B130000}"/>
    <cellStyle name="Normal 5 17" xfId="4830" xr:uid="{00000000-0005-0000-0000-00000C130000}"/>
    <cellStyle name="Normal 5 2" xfId="4831" xr:uid="{00000000-0005-0000-0000-00000D130000}"/>
    <cellStyle name="Normal 5 2 2" xfId="4832" xr:uid="{00000000-0005-0000-0000-00000E130000}"/>
    <cellStyle name="Normal 5 2 2 10" xfId="4833" xr:uid="{00000000-0005-0000-0000-00000F130000}"/>
    <cellStyle name="Normal 5 2 2 10 2" xfId="4834" xr:uid="{00000000-0005-0000-0000-000010130000}"/>
    <cellStyle name="Normal 5 2 2 10 2 2" xfId="4835" xr:uid="{00000000-0005-0000-0000-000011130000}"/>
    <cellStyle name="Normal 5 2 2 10 2 3" xfId="4836" xr:uid="{00000000-0005-0000-0000-000012130000}"/>
    <cellStyle name="Normal 5 2 2 10 3" xfId="4837" xr:uid="{00000000-0005-0000-0000-000013130000}"/>
    <cellStyle name="Normal 5 2 2 10 4" xfId="4838" xr:uid="{00000000-0005-0000-0000-000014130000}"/>
    <cellStyle name="Normal 5 2 2 11" xfId="4839" xr:uid="{00000000-0005-0000-0000-000015130000}"/>
    <cellStyle name="Normal 5 2 2 11 2" xfId="4840" xr:uid="{00000000-0005-0000-0000-000016130000}"/>
    <cellStyle name="Normal 5 2 2 11 2 2" xfId="4841" xr:uid="{00000000-0005-0000-0000-000017130000}"/>
    <cellStyle name="Normal 5 2 2 11 2 3" xfId="4842" xr:uid="{00000000-0005-0000-0000-000018130000}"/>
    <cellStyle name="Normal 5 2 2 11 3" xfId="4843" xr:uid="{00000000-0005-0000-0000-000019130000}"/>
    <cellStyle name="Normal 5 2 2 11 4" xfId="4844" xr:uid="{00000000-0005-0000-0000-00001A130000}"/>
    <cellStyle name="Normal 5 2 2 12" xfId="4845" xr:uid="{00000000-0005-0000-0000-00001B130000}"/>
    <cellStyle name="Normal 5 2 2 12 2" xfId="4846" xr:uid="{00000000-0005-0000-0000-00001C130000}"/>
    <cellStyle name="Normal 5 2 2 12 2 2" xfId="4847" xr:uid="{00000000-0005-0000-0000-00001D130000}"/>
    <cellStyle name="Normal 5 2 2 12 2 3" xfId="4848" xr:uid="{00000000-0005-0000-0000-00001E130000}"/>
    <cellStyle name="Normal 5 2 2 12 3" xfId="4849" xr:uid="{00000000-0005-0000-0000-00001F130000}"/>
    <cellStyle name="Normal 5 2 2 12 4" xfId="4850" xr:uid="{00000000-0005-0000-0000-000020130000}"/>
    <cellStyle name="Normal 5 2 2 13" xfId="4851" xr:uid="{00000000-0005-0000-0000-000021130000}"/>
    <cellStyle name="Normal 5 2 2 13 2" xfId="4852" xr:uid="{00000000-0005-0000-0000-000022130000}"/>
    <cellStyle name="Normal 5 2 2 13 2 2" xfId="4853" xr:uid="{00000000-0005-0000-0000-000023130000}"/>
    <cellStyle name="Normal 5 2 2 13 2 3" xfId="4854" xr:uid="{00000000-0005-0000-0000-000024130000}"/>
    <cellStyle name="Normal 5 2 2 13 3" xfId="4855" xr:uid="{00000000-0005-0000-0000-000025130000}"/>
    <cellStyle name="Normal 5 2 2 13 4" xfId="4856" xr:uid="{00000000-0005-0000-0000-000026130000}"/>
    <cellStyle name="Normal 5 2 2 14" xfId="4857" xr:uid="{00000000-0005-0000-0000-000027130000}"/>
    <cellStyle name="Normal 5 2 2 15" xfId="4858" xr:uid="{00000000-0005-0000-0000-000028130000}"/>
    <cellStyle name="Normal 5 2 2 2" xfId="4859" xr:uid="{00000000-0005-0000-0000-000029130000}"/>
    <cellStyle name="Normal 5 2 2 2 10" xfId="4860" xr:uid="{00000000-0005-0000-0000-00002A130000}"/>
    <cellStyle name="Normal 5 2 2 2 11" xfId="4861" xr:uid="{00000000-0005-0000-0000-00002B130000}"/>
    <cellStyle name="Normal 5 2 2 2 12" xfId="4862" xr:uid="{00000000-0005-0000-0000-00002C130000}"/>
    <cellStyle name="Normal 5 2 2 2 13" xfId="4863" xr:uid="{00000000-0005-0000-0000-00002D130000}"/>
    <cellStyle name="Normal 5 2 2 2 14" xfId="4864" xr:uid="{00000000-0005-0000-0000-00002E130000}"/>
    <cellStyle name="Normal 5 2 2 2 14 2" xfId="4865" xr:uid="{00000000-0005-0000-0000-00002F130000}"/>
    <cellStyle name="Normal 5 2 2 2 14 2 2" xfId="4866" xr:uid="{00000000-0005-0000-0000-000030130000}"/>
    <cellStyle name="Normal 5 2 2 2 14 3" xfId="4867" xr:uid="{00000000-0005-0000-0000-000031130000}"/>
    <cellStyle name="Normal 5 2 2 2 14 4" xfId="4868" xr:uid="{00000000-0005-0000-0000-000032130000}"/>
    <cellStyle name="Normal 5 2 2 2 15" xfId="4869" xr:uid="{00000000-0005-0000-0000-000033130000}"/>
    <cellStyle name="Normal 5 2 2 2 16" xfId="4870" xr:uid="{00000000-0005-0000-0000-000034130000}"/>
    <cellStyle name="Normal 5 2 2 2 17" xfId="4871" xr:uid="{00000000-0005-0000-0000-000035130000}"/>
    <cellStyle name="Normal 5 2 2 2 2" xfId="4872" xr:uid="{00000000-0005-0000-0000-000036130000}"/>
    <cellStyle name="Normal 5 2 2 2 3" xfId="4873" xr:uid="{00000000-0005-0000-0000-000037130000}"/>
    <cellStyle name="Normal 5 2 2 2 4" xfId="4874" xr:uid="{00000000-0005-0000-0000-000038130000}"/>
    <cellStyle name="Normal 5 2 2 2 5" xfId="4875" xr:uid="{00000000-0005-0000-0000-000039130000}"/>
    <cellStyle name="Normal 5 2 2 2 6" xfId="4876" xr:uid="{00000000-0005-0000-0000-00003A130000}"/>
    <cellStyle name="Normal 5 2 2 2 7" xfId="4877" xr:uid="{00000000-0005-0000-0000-00003B130000}"/>
    <cellStyle name="Normal 5 2 2 2 8" xfId="4878" xr:uid="{00000000-0005-0000-0000-00003C130000}"/>
    <cellStyle name="Normal 5 2 2 2 9" xfId="4879" xr:uid="{00000000-0005-0000-0000-00003D130000}"/>
    <cellStyle name="Normal 5 2 2 3" xfId="4880" xr:uid="{00000000-0005-0000-0000-00003E130000}"/>
    <cellStyle name="Normal 5 2 2 3 2" xfId="4881" xr:uid="{00000000-0005-0000-0000-00003F130000}"/>
    <cellStyle name="Normal 5 2 2 3 2 2" xfId="4882" xr:uid="{00000000-0005-0000-0000-000040130000}"/>
    <cellStyle name="Normal 5 2 2 3 2 2 2" xfId="4883" xr:uid="{00000000-0005-0000-0000-000041130000}"/>
    <cellStyle name="Normal 5 2 2 3 2 3" xfId="4884" xr:uid="{00000000-0005-0000-0000-000042130000}"/>
    <cellStyle name="Normal 5 2 2 3 2 4" xfId="4885" xr:uid="{00000000-0005-0000-0000-000043130000}"/>
    <cellStyle name="Normal 5 2 2 3 3" xfId="4886" xr:uid="{00000000-0005-0000-0000-000044130000}"/>
    <cellStyle name="Normal 5 2 2 3 3 2" xfId="4887" xr:uid="{00000000-0005-0000-0000-000045130000}"/>
    <cellStyle name="Normal 5 2 2 3 4" xfId="4888" xr:uid="{00000000-0005-0000-0000-000046130000}"/>
    <cellStyle name="Normal 5 2 2 3 5" xfId="4889" xr:uid="{00000000-0005-0000-0000-000047130000}"/>
    <cellStyle name="Normal 5 2 2 4" xfId="4890" xr:uid="{00000000-0005-0000-0000-000048130000}"/>
    <cellStyle name="Normal 5 2 2 4 2" xfId="4891" xr:uid="{00000000-0005-0000-0000-000049130000}"/>
    <cellStyle name="Normal 5 2 2 4 2 2" xfId="4892" xr:uid="{00000000-0005-0000-0000-00004A130000}"/>
    <cellStyle name="Normal 5 2 2 4 2 3" xfId="4893" xr:uid="{00000000-0005-0000-0000-00004B130000}"/>
    <cellStyle name="Normal 5 2 2 4 3" xfId="4894" xr:uid="{00000000-0005-0000-0000-00004C130000}"/>
    <cellStyle name="Normal 5 2 2 4 4" xfId="4895" xr:uid="{00000000-0005-0000-0000-00004D130000}"/>
    <cellStyle name="Normal 5 2 2 5" xfId="4896" xr:uid="{00000000-0005-0000-0000-00004E130000}"/>
    <cellStyle name="Normal 5 2 2 5 2" xfId="4897" xr:uid="{00000000-0005-0000-0000-00004F130000}"/>
    <cellStyle name="Normal 5 2 2 5 2 2" xfId="4898" xr:uid="{00000000-0005-0000-0000-000050130000}"/>
    <cellStyle name="Normal 5 2 2 5 2 3" xfId="4899" xr:uid="{00000000-0005-0000-0000-000051130000}"/>
    <cellStyle name="Normal 5 2 2 5 3" xfId="4900" xr:uid="{00000000-0005-0000-0000-000052130000}"/>
    <cellStyle name="Normal 5 2 2 5 4" xfId="4901" xr:uid="{00000000-0005-0000-0000-000053130000}"/>
    <cellStyle name="Normal 5 2 2 6" xfId="4902" xr:uid="{00000000-0005-0000-0000-000054130000}"/>
    <cellStyle name="Normal 5 2 2 6 2" xfId="4903" xr:uid="{00000000-0005-0000-0000-000055130000}"/>
    <cellStyle name="Normal 5 2 2 6 2 2" xfId="4904" xr:uid="{00000000-0005-0000-0000-000056130000}"/>
    <cellStyle name="Normal 5 2 2 6 2 3" xfId="4905" xr:uid="{00000000-0005-0000-0000-000057130000}"/>
    <cellStyle name="Normal 5 2 2 6 3" xfId="4906" xr:uid="{00000000-0005-0000-0000-000058130000}"/>
    <cellStyle name="Normal 5 2 2 6 4" xfId="4907" xr:uid="{00000000-0005-0000-0000-000059130000}"/>
    <cellStyle name="Normal 5 2 2 7" xfId="4908" xr:uid="{00000000-0005-0000-0000-00005A130000}"/>
    <cellStyle name="Normal 5 2 2 7 2" xfId="4909" xr:uid="{00000000-0005-0000-0000-00005B130000}"/>
    <cellStyle name="Normal 5 2 2 7 2 2" xfId="4910" xr:uid="{00000000-0005-0000-0000-00005C130000}"/>
    <cellStyle name="Normal 5 2 2 7 2 3" xfId="4911" xr:uid="{00000000-0005-0000-0000-00005D130000}"/>
    <cellStyle name="Normal 5 2 2 7 3" xfId="4912" xr:uid="{00000000-0005-0000-0000-00005E130000}"/>
    <cellStyle name="Normal 5 2 2 7 4" xfId="4913" xr:uid="{00000000-0005-0000-0000-00005F130000}"/>
    <cellStyle name="Normal 5 2 2 8" xfId="4914" xr:uid="{00000000-0005-0000-0000-000060130000}"/>
    <cellStyle name="Normal 5 2 2 8 2" xfId="4915" xr:uid="{00000000-0005-0000-0000-000061130000}"/>
    <cellStyle name="Normal 5 2 2 8 2 2" xfId="4916" xr:uid="{00000000-0005-0000-0000-000062130000}"/>
    <cellStyle name="Normal 5 2 2 8 2 3" xfId="4917" xr:uid="{00000000-0005-0000-0000-000063130000}"/>
    <cellStyle name="Normal 5 2 2 8 3" xfId="4918" xr:uid="{00000000-0005-0000-0000-000064130000}"/>
    <cellStyle name="Normal 5 2 2 8 4" xfId="4919" xr:uid="{00000000-0005-0000-0000-000065130000}"/>
    <cellStyle name="Normal 5 2 2 9" xfId="4920" xr:uid="{00000000-0005-0000-0000-000066130000}"/>
    <cellStyle name="Normal 5 2 2 9 2" xfId="4921" xr:uid="{00000000-0005-0000-0000-000067130000}"/>
    <cellStyle name="Normal 5 2 2 9 2 2" xfId="4922" xr:uid="{00000000-0005-0000-0000-000068130000}"/>
    <cellStyle name="Normal 5 2 2 9 2 3" xfId="4923" xr:uid="{00000000-0005-0000-0000-000069130000}"/>
    <cellStyle name="Normal 5 2 2 9 3" xfId="4924" xr:uid="{00000000-0005-0000-0000-00006A130000}"/>
    <cellStyle name="Normal 5 2 2 9 4" xfId="4925" xr:uid="{00000000-0005-0000-0000-00006B130000}"/>
    <cellStyle name="Normal 5 2 3" xfId="4926" xr:uid="{00000000-0005-0000-0000-00006C130000}"/>
    <cellStyle name="Normal 5 2 3 2" xfId="4927" xr:uid="{00000000-0005-0000-0000-00006D130000}"/>
    <cellStyle name="Normal 5 2 3 3" xfId="4928" xr:uid="{00000000-0005-0000-0000-00006E130000}"/>
    <cellStyle name="Normal 5 2 3 3 2" xfId="4929" xr:uid="{00000000-0005-0000-0000-00006F130000}"/>
    <cellStyle name="Normal 5 2 3 4" xfId="4930" xr:uid="{00000000-0005-0000-0000-000070130000}"/>
    <cellStyle name="Normal 5 2 3 4 2" xfId="4931" xr:uid="{00000000-0005-0000-0000-000071130000}"/>
    <cellStyle name="Normal 5 2 4" xfId="4932" xr:uid="{00000000-0005-0000-0000-000072130000}"/>
    <cellStyle name="Normal 5 2 5" xfId="4933" xr:uid="{00000000-0005-0000-0000-000073130000}"/>
    <cellStyle name="Normal 5 2 6" xfId="4934" xr:uid="{00000000-0005-0000-0000-000074130000}"/>
    <cellStyle name="Normal 5 2 7" xfId="4935" xr:uid="{00000000-0005-0000-0000-000075130000}"/>
    <cellStyle name="Normal 5 2 8" xfId="4936" xr:uid="{00000000-0005-0000-0000-000076130000}"/>
    <cellStyle name="Normal 5 3" xfId="4937" xr:uid="{00000000-0005-0000-0000-000077130000}"/>
    <cellStyle name="Normal 5 3 10" xfId="4938" xr:uid="{00000000-0005-0000-0000-000078130000}"/>
    <cellStyle name="Normal 5 3 2" xfId="4939" xr:uid="{00000000-0005-0000-0000-000079130000}"/>
    <cellStyle name="Normal 5 3 2 2" xfId="4940" xr:uid="{00000000-0005-0000-0000-00007A130000}"/>
    <cellStyle name="Normal 5 3 2 3" xfId="4941" xr:uid="{00000000-0005-0000-0000-00007B130000}"/>
    <cellStyle name="Normal 5 3 3" xfId="4942" xr:uid="{00000000-0005-0000-0000-00007C130000}"/>
    <cellStyle name="Normal 5 3 3 2" xfId="4943" xr:uid="{00000000-0005-0000-0000-00007D130000}"/>
    <cellStyle name="Normal 5 3 3 3" xfId="4944" xr:uid="{00000000-0005-0000-0000-00007E130000}"/>
    <cellStyle name="Normal 5 3 3 3 2" xfId="4945" xr:uid="{00000000-0005-0000-0000-00007F130000}"/>
    <cellStyle name="Normal 5 3 3 4" xfId="4946" xr:uid="{00000000-0005-0000-0000-000080130000}"/>
    <cellStyle name="Normal 5 3 3 4 2" xfId="4947" xr:uid="{00000000-0005-0000-0000-000081130000}"/>
    <cellStyle name="Normal 5 3 4" xfId="4948" xr:uid="{00000000-0005-0000-0000-000082130000}"/>
    <cellStyle name="Normal 5 3 5" xfId="4949" xr:uid="{00000000-0005-0000-0000-000083130000}"/>
    <cellStyle name="Normal 5 3 6" xfId="4950" xr:uid="{00000000-0005-0000-0000-000084130000}"/>
    <cellStyle name="Normal 5 3 7" xfId="4951" xr:uid="{00000000-0005-0000-0000-000085130000}"/>
    <cellStyle name="Normal 5 3 8" xfId="4952" xr:uid="{00000000-0005-0000-0000-000086130000}"/>
    <cellStyle name="Normal 5 3 9" xfId="4953" xr:uid="{00000000-0005-0000-0000-000087130000}"/>
    <cellStyle name="Normal 5 3 9 2" xfId="4954" xr:uid="{00000000-0005-0000-0000-000088130000}"/>
    <cellStyle name="Normal 5 4" xfId="4955" xr:uid="{00000000-0005-0000-0000-000089130000}"/>
    <cellStyle name="Normal 5 4 2" xfId="4956" xr:uid="{00000000-0005-0000-0000-00008A130000}"/>
    <cellStyle name="Normal 5 4 3" xfId="4957" xr:uid="{00000000-0005-0000-0000-00008B130000}"/>
    <cellStyle name="Normal 5 4 4" xfId="4958" xr:uid="{00000000-0005-0000-0000-00008C130000}"/>
    <cellStyle name="Normal 5 4 5" xfId="4959" xr:uid="{00000000-0005-0000-0000-00008D130000}"/>
    <cellStyle name="Normal 5 4 6" xfId="4960" xr:uid="{00000000-0005-0000-0000-00008E130000}"/>
    <cellStyle name="Normal 5 4 7" xfId="4961" xr:uid="{00000000-0005-0000-0000-00008F130000}"/>
    <cellStyle name="Normal 5 4 8" xfId="4962" xr:uid="{00000000-0005-0000-0000-000090130000}"/>
    <cellStyle name="Normal 5 5" xfId="4963" xr:uid="{00000000-0005-0000-0000-000091130000}"/>
    <cellStyle name="Normal 5 5 10" xfId="4964" xr:uid="{00000000-0005-0000-0000-000092130000}"/>
    <cellStyle name="Normal 5 5 10 2" xfId="4965" xr:uid="{00000000-0005-0000-0000-000093130000}"/>
    <cellStyle name="Normal 5 5 11" xfId="4966" xr:uid="{00000000-0005-0000-0000-000094130000}"/>
    <cellStyle name="Normal 5 5 11 2" xfId="4967" xr:uid="{00000000-0005-0000-0000-000095130000}"/>
    <cellStyle name="Normal 5 5 2" xfId="4968" xr:uid="{00000000-0005-0000-0000-000096130000}"/>
    <cellStyle name="Normal 5 5 2 2" xfId="4969" xr:uid="{00000000-0005-0000-0000-000097130000}"/>
    <cellStyle name="Normal 5 5 2 2 2" xfId="4970" xr:uid="{00000000-0005-0000-0000-000098130000}"/>
    <cellStyle name="Normal 5 5 2 2 2 2" xfId="4971" xr:uid="{00000000-0005-0000-0000-000099130000}"/>
    <cellStyle name="Normal 5 5 2 2 3" xfId="4972" xr:uid="{00000000-0005-0000-0000-00009A130000}"/>
    <cellStyle name="Normal 5 5 2 3" xfId="4973" xr:uid="{00000000-0005-0000-0000-00009B130000}"/>
    <cellStyle name="Normal 5 5 2 4" xfId="4974" xr:uid="{00000000-0005-0000-0000-00009C130000}"/>
    <cellStyle name="Normal 5 5 2 4 2" xfId="4975" xr:uid="{00000000-0005-0000-0000-00009D130000}"/>
    <cellStyle name="Normal 5 5 2 5" xfId="4976" xr:uid="{00000000-0005-0000-0000-00009E130000}"/>
    <cellStyle name="Normal 5 5 2 5 2" xfId="4977" xr:uid="{00000000-0005-0000-0000-00009F130000}"/>
    <cellStyle name="Normal 5 5 3" xfId="4978" xr:uid="{00000000-0005-0000-0000-0000A0130000}"/>
    <cellStyle name="Normal 5 5 3 2" xfId="4979" xr:uid="{00000000-0005-0000-0000-0000A1130000}"/>
    <cellStyle name="Normal 5 5 3 3" xfId="4980" xr:uid="{00000000-0005-0000-0000-0000A2130000}"/>
    <cellStyle name="Normal 5 5 3 3 2" xfId="4981" xr:uid="{00000000-0005-0000-0000-0000A3130000}"/>
    <cellStyle name="Normal 5 5 3 4" xfId="4982" xr:uid="{00000000-0005-0000-0000-0000A4130000}"/>
    <cellStyle name="Normal 5 5 3 4 2" xfId="4983" xr:uid="{00000000-0005-0000-0000-0000A5130000}"/>
    <cellStyle name="Normal 5 5 4" xfId="4984" xr:uid="{00000000-0005-0000-0000-0000A6130000}"/>
    <cellStyle name="Normal 5 5 4 2" xfId="4985" xr:uid="{00000000-0005-0000-0000-0000A7130000}"/>
    <cellStyle name="Normal 5 5 4 3" xfId="4986" xr:uid="{00000000-0005-0000-0000-0000A8130000}"/>
    <cellStyle name="Normal 5 5 4 3 2" xfId="4987" xr:uid="{00000000-0005-0000-0000-0000A9130000}"/>
    <cellStyle name="Normal 5 5 4 4" xfId="4988" xr:uid="{00000000-0005-0000-0000-0000AA130000}"/>
    <cellStyle name="Normal 5 5 4 4 2" xfId="4989" xr:uid="{00000000-0005-0000-0000-0000AB130000}"/>
    <cellStyle name="Normal 5 5 5" xfId="4990" xr:uid="{00000000-0005-0000-0000-0000AC130000}"/>
    <cellStyle name="Normal 5 5 6" xfId="4991" xr:uid="{00000000-0005-0000-0000-0000AD130000}"/>
    <cellStyle name="Normal 5 5 7" xfId="4992" xr:uid="{00000000-0005-0000-0000-0000AE130000}"/>
    <cellStyle name="Normal 5 5 8" xfId="4993" xr:uid="{00000000-0005-0000-0000-0000AF130000}"/>
    <cellStyle name="Normal 5 5 9" xfId="4994" xr:uid="{00000000-0005-0000-0000-0000B0130000}"/>
    <cellStyle name="Normal 5 5 9 2" xfId="4995" xr:uid="{00000000-0005-0000-0000-0000B1130000}"/>
    <cellStyle name="Normal 5 5 9 2 2" xfId="4996" xr:uid="{00000000-0005-0000-0000-0000B2130000}"/>
    <cellStyle name="Normal 5 5 9 3" xfId="4997" xr:uid="{00000000-0005-0000-0000-0000B3130000}"/>
    <cellStyle name="Normal 5 5 9 4" xfId="4998" xr:uid="{00000000-0005-0000-0000-0000B4130000}"/>
    <cellStyle name="Normal 5 6" xfId="4999" xr:uid="{00000000-0005-0000-0000-0000B5130000}"/>
    <cellStyle name="Normal 5 6 2" xfId="5000" xr:uid="{00000000-0005-0000-0000-0000B6130000}"/>
    <cellStyle name="Normal 5 6 3" xfId="5001" xr:uid="{00000000-0005-0000-0000-0000B7130000}"/>
    <cellStyle name="Normal 5 7" xfId="5002" xr:uid="{00000000-0005-0000-0000-0000B8130000}"/>
    <cellStyle name="Normal 5 8" xfId="5003" xr:uid="{00000000-0005-0000-0000-0000B9130000}"/>
    <cellStyle name="Normal 5 9" xfId="5004" xr:uid="{00000000-0005-0000-0000-0000BA130000}"/>
    <cellStyle name="Normal 50" xfId="5005" xr:uid="{00000000-0005-0000-0000-0000BB130000}"/>
    <cellStyle name="Normal 51" xfId="5006" xr:uid="{00000000-0005-0000-0000-0000BC130000}"/>
    <cellStyle name="Normal 52" xfId="5007" xr:uid="{00000000-0005-0000-0000-0000BD130000}"/>
    <cellStyle name="Normal 53" xfId="5008" xr:uid="{00000000-0005-0000-0000-0000BE130000}"/>
    <cellStyle name="Normal 54" xfId="5009" xr:uid="{00000000-0005-0000-0000-0000BF130000}"/>
    <cellStyle name="Normal 55" xfId="5010" xr:uid="{00000000-0005-0000-0000-0000C0130000}"/>
    <cellStyle name="Normal 6" xfId="5011" xr:uid="{00000000-0005-0000-0000-0000C1130000}"/>
    <cellStyle name="Normal 6 10" xfId="5012" xr:uid="{00000000-0005-0000-0000-0000C2130000}"/>
    <cellStyle name="Normal 6 10 2" xfId="5013" xr:uid="{00000000-0005-0000-0000-0000C3130000}"/>
    <cellStyle name="Normal 6 10 3" xfId="5014" xr:uid="{00000000-0005-0000-0000-0000C4130000}"/>
    <cellStyle name="Normal 6 11" xfId="5015" xr:uid="{00000000-0005-0000-0000-0000C5130000}"/>
    <cellStyle name="Normal 6 12" xfId="5016" xr:uid="{00000000-0005-0000-0000-0000C6130000}"/>
    <cellStyle name="Normal 6 12 2" xfId="5017" xr:uid="{00000000-0005-0000-0000-0000C7130000}"/>
    <cellStyle name="Normal 6 12 3" xfId="5018" xr:uid="{00000000-0005-0000-0000-0000C8130000}"/>
    <cellStyle name="Normal 6 13" xfId="5019" xr:uid="{00000000-0005-0000-0000-0000C9130000}"/>
    <cellStyle name="Normal 6 2" xfId="5020" xr:uid="{00000000-0005-0000-0000-0000CA130000}"/>
    <cellStyle name="Normal 6 2 10" xfId="5021" xr:uid="{00000000-0005-0000-0000-0000CB130000}"/>
    <cellStyle name="Normal 6 2 11" xfId="5022" xr:uid="{00000000-0005-0000-0000-0000CC130000}"/>
    <cellStyle name="Normal 6 2 12" xfId="5023" xr:uid="{00000000-0005-0000-0000-0000CD130000}"/>
    <cellStyle name="Normal 6 2 13" xfId="5024" xr:uid="{00000000-0005-0000-0000-0000CE130000}"/>
    <cellStyle name="Normal 6 2 14" xfId="5025" xr:uid="{00000000-0005-0000-0000-0000CF130000}"/>
    <cellStyle name="Normal 6 2 2" xfId="5026" xr:uid="{00000000-0005-0000-0000-0000D0130000}"/>
    <cellStyle name="Normal 6 2 2 10" xfId="5027" xr:uid="{00000000-0005-0000-0000-0000D1130000}"/>
    <cellStyle name="Normal 6 2 2 10 2" xfId="5028" xr:uid="{00000000-0005-0000-0000-0000D2130000}"/>
    <cellStyle name="Normal 6 2 2 10 2 2" xfId="5029" xr:uid="{00000000-0005-0000-0000-0000D3130000}"/>
    <cellStyle name="Normal 6 2 2 10 2 3" xfId="5030" xr:uid="{00000000-0005-0000-0000-0000D4130000}"/>
    <cellStyle name="Normal 6 2 2 10 3" xfId="5031" xr:uid="{00000000-0005-0000-0000-0000D5130000}"/>
    <cellStyle name="Normal 6 2 2 10 4" xfId="5032" xr:uid="{00000000-0005-0000-0000-0000D6130000}"/>
    <cellStyle name="Normal 6 2 2 11" xfId="5033" xr:uid="{00000000-0005-0000-0000-0000D7130000}"/>
    <cellStyle name="Normal 6 2 2 11 2" xfId="5034" xr:uid="{00000000-0005-0000-0000-0000D8130000}"/>
    <cellStyle name="Normal 6 2 2 11 2 2" xfId="5035" xr:uid="{00000000-0005-0000-0000-0000D9130000}"/>
    <cellStyle name="Normal 6 2 2 11 2 3" xfId="5036" xr:uid="{00000000-0005-0000-0000-0000DA130000}"/>
    <cellStyle name="Normal 6 2 2 11 3" xfId="5037" xr:uid="{00000000-0005-0000-0000-0000DB130000}"/>
    <cellStyle name="Normal 6 2 2 11 4" xfId="5038" xr:uid="{00000000-0005-0000-0000-0000DC130000}"/>
    <cellStyle name="Normal 6 2 2 12" xfId="5039" xr:uid="{00000000-0005-0000-0000-0000DD130000}"/>
    <cellStyle name="Normal 6 2 2 12 2" xfId="5040" xr:uid="{00000000-0005-0000-0000-0000DE130000}"/>
    <cellStyle name="Normal 6 2 2 12 2 2" xfId="5041" xr:uid="{00000000-0005-0000-0000-0000DF130000}"/>
    <cellStyle name="Normal 6 2 2 12 2 3" xfId="5042" xr:uid="{00000000-0005-0000-0000-0000E0130000}"/>
    <cellStyle name="Normal 6 2 2 12 3" xfId="5043" xr:uid="{00000000-0005-0000-0000-0000E1130000}"/>
    <cellStyle name="Normal 6 2 2 12 4" xfId="5044" xr:uid="{00000000-0005-0000-0000-0000E2130000}"/>
    <cellStyle name="Normal 6 2 2 13" xfId="5045" xr:uid="{00000000-0005-0000-0000-0000E3130000}"/>
    <cellStyle name="Normal 6 2 2 13 2" xfId="5046" xr:uid="{00000000-0005-0000-0000-0000E4130000}"/>
    <cellStyle name="Normal 6 2 2 13 2 2" xfId="5047" xr:uid="{00000000-0005-0000-0000-0000E5130000}"/>
    <cellStyle name="Normal 6 2 2 13 2 3" xfId="5048" xr:uid="{00000000-0005-0000-0000-0000E6130000}"/>
    <cellStyle name="Normal 6 2 2 13 3" xfId="5049" xr:uid="{00000000-0005-0000-0000-0000E7130000}"/>
    <cellStyle name="Normal 6 2 2 13 4" xfId="5050" xr:uid="{00000000-0005-0000-0000-0000E8130000}"/>
    <cellStyle name="Normal 6 2 2 2" xfId="5051" xr:uid="{00000000-0005-0000-0000-0000E9130000}"/>
    <cellStyle name="Normal 6 2 2 2 2" xfId="5052" xr:uid="{00000000-0005-0000-0000-0000EA130000}"/>
    <cellStyle name="Normal 6 2 2 2 2 2" xfId="5053" xr:uid="{00000000-0005-0000-0000-0000EB130000}"/>
    <cellStyle name="Normal 6 2 2 2 2 3" xfId="5054" xr:uid="{00000000-0005-0000-0000-0000EC130000}"/>
    <cellStyle name="Normal 6 2 2 2 3" xfId="5055" xr:uid="{00000000-0005-0000-0000-0000ED130000}"/>
    <cellStyle name="Normal 6 2 2 2 4" xfId="5056" xr:uid="{00000000-0005-0000-0000-0000EE130000}"/>
    <cellStyle name="Normal 6 2 2 3" xfId="5057" xr:uid="{00000000-0005-0000-0000-0000EF130000}"/>
    <cellStyle name="Normal 6 2 2 3 2" xfId="5058" xr:uid="{00000000-0005-0000-0000-0000F0130000}"/>
    <cellStyle name="Normal 6 2 2 3 2 2" xfId="5059" xr:uid="{00000000-0005-0000-0000-0000F1130000}"/>
    <cellStyle name="Normal 6 2 2 3 2 3" xfId="5060" xr:uid="{00000000-0005-0000-0000-0000F2130000}"/>
    <cellStyle name="Normal 6 2 2 3 3" xfId="5061" xr:uid="{00000000-0005-0000-0000-0000F3130000}"/>
    <cellStyle name="Normal 6 2 2 3 4" xfId="5062" xr:uid="{00000000-0005-0000-0000-0000F4130000}"/>
    <cellStyle name="Normal 6 2 2 4" xfId="5063" xr:uid="{00000000-0005-0000-0000-0000F5130000}"/>
    <cellStyle name="Normal 6 2 2 4 2" xfId="5064" xr:uid="{00000000-0005-0000-0000-0000F6130000}"/>
    <cellStyle name="Normal 6 2 2 4 2 2" xfId="5065" xr:uid="{00000000-0005-0000-0000-0000F7130000}"/>
    <cellStyle name="Normal 6 2 2 4 2 3" xfId="5066" xr:uid="{00000000-0005-0000-0000-0000F8130000}"/>
    <cellStyle name="Normal 6 2 2 4 3" xfId="5067" xr:uid="{00000000-0005-0000-0000-0000F9130000}"/>
    <cellStyle name="Normal 6 2 2 4 4" xfId="5068" xr:uid="{00000000-0005-0000-0000-0000FA130000}"/>
    <cellStyle name="Normal 6 2 2 5" xfId="5069" xr:uid="{00000000-0005-0000-0000-0000FB130000}"/>
    <cellStyle name="Normal 6 2 2 5 2" xfId="5070" xr:uid="{00000000-0005-0000-0000-0000FC130000}"/>
    <cellStyle name="Normal 6 2 2 5 2 2" xfId="5071" xr:uid="{00000000-0005-0000-0000-0000FD130000}"/>
    <cellStyle name="Normal 6 2 2 5 2 3" xfId="5072" xr:uid="{00000000-0005-0000-0000-0000FE130000}"/>
    <cellStyle name="Normal 6 2 2 5 3" xfId="5073" xr:uid="{00000000-0005-0000-0000-0000FF130000}"/>
    <cellStyle name="Normal 6 2 2 5 4" xfId="5074" xr:uid="{00000000-0005-0000-0000-000000140000}"/>
    <cellStyle name="Normal 6 2 2 6" xfId="5075" xr:uid="{00000000-0005-0000-0000-000001140000}"/>
    <cellStyle name="Normal 6 2 2 6 2" xfId="5076" xr:uid="{00000000-0005-0000-0000-000002140000}"/>
    <cellStyle name="Normal 6 2 2 6 2 2" xfId="5077" xr:uid="{00000000-0005-0000-0000-000003140000}"/>
    <cellStyle name="Normal 6 2 2 6 2 3" xfId="5078" xr:uid="{00000000-0005-0000-0000-000004140000}"/>
    <cellStyle name="Normal 6 2 2 6 3" xfId="5079" xr:uid="{00000000-0005-0000-0000-000005140000}"/>
    <cellStyle name="Normal 6 2 2 6 4" xfId="5080" xr:uid="{00000000-0005-0000-0000-000006140000}"/>
    <cellStyle name="Normal 6 2 2 7" xfId="5081" xr:uid="{00000000-0005-0000-0000-000007140000}"/>
    <cellStyle name="Normal 6 2 2 7 2" xfId="5082" xr:uid="{00000000-0005-0000-0000-000008140000}"/>
    <cellStyle name="Normal 6 2 2 7 2 2" xfId="5083" xr:uid="{00000000-0005-0000-0000-000009140000}"/>
    <cellStyle name="Normal 6 2 2 7 2 3" xfId="5084" xr:uid="{00000000-0005-0000-0000-00000A140000}"/>
    <cellStyle name="Normal 6 2 2 7 3" xfId="5085" xr:uid="{00000000-0005-0000-0000-00000B140000}"/>
    <cellStyle name="Normal 6 2 2 7 4" xfId="5086" xr:uid="{00000000-0005-0000-0000-00000C140000}"/>
    <cellStyle name="Normal 6 2 2 8" xfId="5087" xr:uid="{00000000-0005-0000-0000-00000D140000}"/>
    <cellStyle name="Normal 6 2 2 8 2" xfId="5088" xr:uid="{00000000-0005-0000-0000-00000E140000}"/>
    <cellStyle name="Normal 6 2 2 8 2 2" xfId="5089" xr:uid="{00000000-0005-0000-0000-00000F140000}"/>
    <cellStyle name="Normal 6 2 2 8 2 3" xfId="5090" xr:uid="{00000000-0005-0000-0000-000010140000}"/>
    <cellStyle name="Normal 6 2 2 8 3" xfId="5091" xr:uid="{00000000-0005-0000-0000-000011140000}"/>
    <cellStyle name="Normal 6 2 2 8 4" xfId="5092" xr:uid="{00000000-0005-0000-0000-000012140000}"/>
    <cellStyle name="Normal 6 2 2 9" xfId="5093" xr:uid="{00000000-0005-0000-0000-000013140000}"/>
    <cellStyle name="Normal 6 2 2 9 2" xfId="5094" xr:uid="{00000000-0005-0000-0000-000014140000}"/>
    <cellStyle name="Normal 6 2 2 9 2 2" xfId="5095" xr:uid="{00000000-0005-0000-0000-000015140000}"/>
    <cellStyle name="Normal 6 2 2 9 2 3" xfId="5096" xr:uid="{00000000-0005-0000-0000-000016140000}"/>
    <cellStyle name="Normal 6 2 2 9 3" xfId="5097" xr:uid="{00000000-0005-0000-0000-000017140000}"/>
    <cellStyle name="Normal 6 2 2 9 4" xfId="5098" xr:uid="{00000000-0005-0000-0000-000018140000}"/>
    <cellStyle name="Normal 6 2 3" xfId="5099" xr:uid="{00000000-0005-0000-0000-000019140000}"/>
    <cellStyle name="Normal 6 2 4" xfId="5100" xr:uid="{00000000-0005-0000-0000-00001A140000}"/>
    <cellStyle name="Normal 6 2 4 2" xfId="5101" xr:uid="{00000000-0005-0000-0000-00001B140000}"/>
    <cellStyle name="Normal 6 2 5" xfId="5102" xr:uid="{00000000-0005-0000-0000-00001C140000}"/>
    <cellStyle name="Normal 6 2 6" xfId="5103" xr:uid="{00000000-0005-0000-0000-00001D140000}"/>
    <cellStyle name="Normal 6 2 7" xfId="5104" xr:uid="{00000000-0005-0000-0000-00001E140000}"/>
    <cellStyle name="Normal 6 2 8" xfId="5105" xr:uid="{00000000-0005-0000-0000-00001F140000}"/>
    <cellStyle name="Normal 6 2 9" xfId="5106" xr:uid="{00000000-0005-0000-0000-000020140000}"/>
    <cellStyle name="Normal 6 3" xfId="5107" xr:uid="{00000000-0005-0000-0000-000021140000}"/>
    <cellStyle name="Normal 6 3 10" xfId="5108" xr:uid="{00000000-0005-0000-0000-000022140000}"/>
    <cellStyle name="Normal 6 3 11" xfId="5109" xr:uid="{00000000-0005-0000-0000-000023140000}"/>
    <cellStyle name="Normal 6 3 12" xfId="5110" xr:uid="{00000000-0005-0000-0000-000024140000}"/>
    <cellStyle name="Normal 6 3 13" xfId="5111" xr:uid="{00000000-0005-0000-0000-000025140000}"/>
    <cellStyle name="Normal 6 3 14" xfId="5112" xr:uid="{00000000-0005-0000-0000-000026140000}"/>
    <cellStyle name="Normal 6 3 15" xfId="5113" xr:uid="{00000000-0005-0000-0000-000027140000}"/>
    <cellStyle name="Normal 6 3 16" xfId="5114" xr:uid="{00000000-0005-0000-0000-000028140000}"/>
    <cellStyle name="Normal 6 3 17" xfId="5115" xr:uid="{00000000-0005-0000-0000-000029140000}"/>
    <cellStyle name="Normal 6 3 17 2" xfId="5116" xr:uid="{00000000-0005-0000-0000-00002A140000}"/>
    <cellStyle name="Normal 6 3 17 2 2" xfId="5117" xr:uid="{00000000-0005-0000-0000-00002B140000}"/>
    <cellStyle name="Normal 6 3 17 3" xfId="5118" xr:uid="{00000000-0005-0000-0000-00002C140000}"/>
    <cellStyle name="Normal 6 3 18" xfId="5119" xr:uid="{00000000-0005-0000-0000-00002D140000}"/>
    <cellStyle name="Normal 6 3 2" xfId="5120" xr:uid="{00000000-0005-0000-0000-00002E140000}"/>
    <cellStyle name="Normal 6 3 3" xfId="5121" xr:uid="{00000000-0005-0000-0000-00002F140000}"/>
    <cellStyle name="Normal 6 3 4" xfId="5122" xr:uid="{00000000-0005-0000-0000-000030140000}"/>
    <cellStyle name="Normal 6 3 5" xfId="5123" xr:uid="{00000000-0005-0000-0000-000031140000}"/>
    <cellStyle name="Normal 6 3 6" xfId="5124" xr:uid="{00000000-0005-0000-0000-000032140000}"/>
    <cellStyle name="Normal 6 3 7" xfId="5125" xr:uid="{00000000-0005-0000-0000-000033140000}"/>
    <cellStyle name="Normal 6 3 8" xfId="5126" xr:uid="{00000000-0005-0000-0000-000034140000}"/>
    <cellStyle name="Normal 6 3 9" xfId="5127" xr:uid="{00000000-0005-0000-0000-000035140000}"/>
    <cellStyle name="Normal 6 3 9 2" xfId="5128" xr:uid="{00000000-0005-0000-0000-000036140000}"/>
    <cellStyle name="Normal 6 4" xfId="5129" xr:uid="{00000000-0005-0000-0000-000037140000}"/>
    <cellStyle name="Normal 6 4 2" xfId="5130" xr:uid="{00000000-0005-0000-0000-000038140000}"/>
    <cellStyle name="Normal 6 4 3" xfId="5131" xr:uid="{00000000-0005-0000-0000-000039140000}"/>
    <cellStyle name="Normal 6 4 4" xfId="5132" xr:uid="{00000000-0005-0000-0000-00003A140000}"/>
    <cellStyle name="Normal 6 4 5" xfId="5133" xr:uid="{00000000-0005-0000-0000-00003B140000}"/>
    <cellStyle name="Normal 6 4 6" xfId="5134" xr:uid="{00000000-0005-0000-0000-00003C140000}"/>
    <cellStyle name="Normal 6 4 7" xfId="5135" xr:uid="{00000000-0005-0000-0000-00003D140000}"/>
    <cellStyle name="Normal 6 4 8" xfId="5136" xr:uid="{00000000-0005-0000-0000-00003E140000}"/>
    <cellStyle name="Normal 6 5" xfId="5137" xr:uid="{00000000-0005-0000-0000-00003F140000}"/>
    <cellStyle name="Normal 6 5 2" xfId="5138" xr:uid="{00000000-0005-0000-0000-000040140000}"/>
    <cellStyle name="Normal 6 5 3" xfId="5139" xr:uid="{00000000-0005-0000-0000-000041140000}"/>
    <cellStyle name="Normal 6 5 4" xfId="5140" xr:uid="{00000000-0005-0000-0000-000042140000}"/>
    <cellStyle name="Normal 6 5 5" xfId="5141" xr:uid="{00000000-0005-0000-0000-000043140000}"/>
    <cellStyle name="Normal 6 5 6" xfId="5142" xr:uid="{00000000-0005-0000-0000-000044140000}"/>
    <cellStyle name="Normal 6 5 7" xfId="5143" xr:uid="{00000000-0005-0000-0000-000045140000}"/>
    <cellStyle name="Normal 6 5 8" xfId="5144" xr:uid="{00000000-0005-0000-0000-000046140000}"/>
    <cellStyle name="Normal 6 6" xfId="5145" xr:uid="{00000000-0005-0000-0000-000047140000}"/>
    <cellStyle name="Normal 6 7" xfId="5146" xr:uid="{00000000-0005-0000-0000-000048140000}"/>
    <cellStyle name="Normal 6 8" xfId="5147" xr:uid="{00000000-0005-0000-0000-000049140000}"/>
    <cellStyle name="Normal 6 9" xfId="5148" xr:uid="{00000000-0005-0000-0000-00004A140000}"/>
    <cellStyle name="Normal 6_ELC" xfId="5149" xr:uid="{00000000-0005-0000-0000-00004B140000}"/>
    <cellStyle name="Normal 7" xfId="5150" xr:uid="{00000000-0005-0000-0000-00004C140000}"/>
    <cellStyle name="Normal 7 10" xfId="5151" xr:uid="{00000000-0005-0000-0000-00004D140000}"/>
    <cellStyle name="Normal 7 11" xfId="5152" xr:uid="{00000000-0005-0000-0000-00004E140000}"/>
    <cellStyle name="Normal 7 12" xfId="5153" xr:uid="{00000000-0005-0000-0000-00004F140000}"/>
    <cellStyle name="Normal 7 13" xfId="5154" xr:uid="{00000000-0005-0000-0000-000050140000}"/>
    <cellStyle name="Normal 7 14" xfId="5155" xr:uid="{00000000-0005-0000-0000-000051140000}"/>
    <cellStyle name="Normal 7 15" xfId="5156" xr:uid="{00000000-0005-0000-0000-000052140000}"/>
    <cellStyle name="Normal 7 2" xfId="5157" xr:uid="{00000000-0005-0000-0000-000053140000}"/>
    <cellStyle name="Normal 7 2 2" xfId="5158" xr:uid="{00000000-0005-0000-0000-000054140000}"/>
    <cellStyle name="Normal 7 2 3" xfId="5159" xr:uid="{00000000-0005-0000-0000-000055140000}"/>
    <cellStyle name="Normal 7 2 3 2" xfId="5160" xr:uid="{00000000-0005-0000-0000-000056140000}"/>
    <cellStyle name="Normal 7 2 3 3" xfId="5161" xr:uid="{00000000-0005-0000-0000-000057140000}"/>
    <cellStyle name="Normal 7 2 4" xfId="5162" xr:uid="{00000000-0005-0000-0000-000058140000}"/>
    <cellStyle name="Normal 7 2 5" xfId="5163" xr:uid="{00000000-0005-0000-0000-000059140000}"/>
    <cellStyle name="Normal 7 2 6" xfId="5164" xr:uid="{00000000-0005-0000-0000-00005A140000}"/>
    <cellStyle name="Normal 7 2 7" xfId="5165" xr:uid="{00000000-0005-0000-0000-00005B140000}"/>
    <cellStyle name="Normal 7 2 8" xfId="5166" xr:uid="{00000000-0005-0000-0000-00005C140000}"/>
    <cellStyle name="Normal 7 2 9" xfId="5167" xr:uid="{00000000-0005-0000-0000-00005D140000}"/>
    <cellStyle name="Normal 7 2_Scen_XBase" xfId="5168" xr:uid="{00000000-0005-0000-0000-00005E140000}"/>
    <cellStyle name="Normal 7 3" xfId="5169" xr:uid="{00000000-0005-0000-0000-00005F140000}"/>
    <cellStyle name="Normal 7 3 10" xfId="5170" xr:uid="{00000000-0005-0000-0000-000060140000}"/>
    <cellStyle name="Normal 7 3 10 2" xfId="5171" xr:uid="{00000000-0005-0000-0000-000061140000}"/>
    <cellStyle name="Normal 7 3 11" xfId="5172" xr:uid="{00000000-0005-0000-0000-000062140000}"/>
    <cellStyle name="Normal 7 3 11 2" xfId="5173" xr:uid="{00000000-0005-0000-0000-000063140000}"/>
    <cellStyle name="Normal 7 3 2" xfId="5174" xr:uid="{00000000-0005-0000-0000-000064140000}"/>
    <cellStyle name="Normal 7 3 3" xfId="5175" xr:uid="{00000000-0005-0000-0000-000065140000}"/>
    <cellStyle name="Normal 7 3 4" xfId="5176" xr:uid="{00000000-0005-0000-0000-000066140000}"/>
    <cellStyle name="Normal 7 3 5" xfId="5177" xr:uid="{00000000-0005-0000-0000-000067140000}"/>
    <cellStyle name="Normal 7 3 6" xfId="5178" xr:uid="{00000000-0005-0000-0000-000068140000}"/>
    <cellStyle name="Normal 7 3 7" xfId="5179" xr:uid="{00000000-0005-0000-0000-000069140000}"/>
    <cellStyle name="Normal 7 3 8" xfId="5180" xr:uid="{00000000-0005-0000-0000-00006A140000}"/>
    <cellStyle name="Normal 7 3 9" xfId="5181" xr:uid="{00000000-0005-0000-0000-00006B140000}"/>
    <cellStyle name="Normal 7 4" xfId="5182" xr:uid="{00000000-0005-0000-0000-00006C140000}"/>
    <cellStyle name="Normal 7 4 2" xfId="5183" xr:uid="{00000000-0005-0000-0000-00006D140000}"/>
    <cellStyle name="Normal 7 4 3" xfId="5184" xr:uid="{00000000-0005-0000-0000-00006E140000}"/>
    <cellStyle name="Normal 7 4 4" xfId="5185" xr:uid="{00000000-0005-0000-0000-00006F140000}"/>
    <cellStyle name="Normal 7 4 5" xfId="5186" xr:uid="{00000000-0005-0000-0000-000070140000}"/>
    <cellStyle name="Normal 7 4 6" xfId="5187" xr:uid="{00000000-0005-0000-0000-000071140000}"/>
    <cellStyle name="Normal 7 4 7" xfId="5188" xr:uid="{00000000-0005-0000-0000-000072140000}"/>
    <cellStyle name="Normal 7 4 8" xfId="5189" xr:uid="{00000000-0005-0000-0000-000073140000}"/>
    <cellStyle name="Normal 7 5" xfId="5190" xr:uid="{00000000-0005-0000-0000-000074140000}"/>
    <cellStyle name="Normal 7 5 2" xfId="5191" xr:uid="{00000000-0005-0000-0000-000075140000}"/>
    <cellStyle name="Normal 7 5 3" xfId="5192" xr:uid="{00000000-0005-0000-0000-000076140000}"/>
    <cellStyle name="Normal 7 5 4" xfId="5193" xr:uid="{00000000-0005-0000-0000-000077140000}"/>
    <cellStyle name="Normal 7 5 5" xfId="5194" xr:uid="{00000000-0005-0000-0000-000078140000}"/>
    <cellStyle name="Normal 7 5 6" xfId="5195" xr:uid="{00000000-0005-0000-0000-000079140000}"/>
    <cellStyle name="Normal 7 5 7" xfId="5196" xr:uid="{00000000-0005-0000-0000-00007A140000}"/>
    <cellStyle name="Normal 7 5 8" xfId="5197" xr:uid="{00000000-0005-0000-0000-00007B140000}"/>
    <cellStyle name="Normal 7 6" xfId="5198" xr:uid="{00000000-0005-0000-0000-00007C140000}"/>
    <cellStyle name="Normal 7 7" xfId="5199" xr:uid="{00000000-0005-0000-0000-00007D140000}"/>
    <cellStyle name="Normal 7 8" xfId="5200" xr:uid="{00000000-0005-0000-0000-00007E140000}"/>
    <cellStyle name="Normal 7 9" xfId="5201" xr:uid="{00000000-0005-0000-0000-00007F140000}"/>
    <cellStyle name="Normal 8" xfId="5202" xr:uid="{00000000-0005-0000-0000-000080140000}"/>
    <cellStyle name="Normal 8 10" xfId="5203" xr:uid="{00000000-0005-0000-0000-000081140000}"/>
    <cellStyle name="Normal 8 10 2" xfId="5204" xr:uid="{00000000-0005-0000-0000-000082140000}"/>
    <cellStyle name="Normal 8 10 3" xfId="5205" xr:uid="{00000000-0005-0000-0000-000083140000}"/>
    <cellStyle name="Normal 8 11" xfId="5206" xr:uid="{00000000-0005-0000-0000-000084140000}"/>
    <cellStyle name="Normal 8 11 2" xfId="5207" xr:uid="{00000000-0005-0000-0000-000085140000}"/>
    <cellStyle name="Normal 8 11 3" xfId="5208" xr:uid="{00000000-0005-0000-0000-000086140000}"/>
    <cellStyle name="Normal 8 11 3 2" xfId="5209" xr:uid="{00000000-0005-0000-0000-000087140000}"/>
    <cellStyle name="Normal 8 11 4" xfId="5210" xr:uid="{00000000-0005-0000-0000-000088140000}"/>
    <cellStyle name="Normal 8 11 4 2" xfId="5211" xr:uid="{00000000-0005-0000-0000-000089140000}"/>
    <cellStyle name="Normal 8 12" xfId="5212" xr:uid="{00000000-0005-0000-0000-00008A140000}"/>
    <cellStyle name="Normal 8 13" xfId="5213" xr:uid="{00000000-0005-0000-0000-00008B140000}"/>
    <cellStyle name="Normal 8 14" xfId="5214" xr:uid="{00000000-0005-0000-0000-00008C140000}"/>
    <cellStyle name="Normal 8 15" xfId="5215" xr:uid="{00000000-0005-0000-0000-00008D140000}"/>
    <cellStyle name="Normal 8 2" xfId="5216" xr:uid="{00000000-0005-0000-0000-00008E140000}"/>
    <cellStyle name="Normal 8 2 2" xfId="5217" xr:uid="{00000000-0005-0000-0000-00008F140000}"/>
    <cellStyle name="Normal 8 2 3" xfId="5218" xr:uid="{00000000-0005-0000-0000-000090140000}"/>
    <cellStyle name="Normal 8 2 4" xfId="5219" xr:uid="{00000000-0005-0000-0000-000091140000}"/>
    <cellStyle name="Normal 8 2 5" xfId="5220" xr:uid="{00000000-0005-0000-0000-000092140000}"/>
    <cellStyle name="Normal 8 2 6" xfId="5221" xr:uid="{00000000-0005-0000-0000-000093140000}"/>
    <cellStyle name="Normal 8 2 7" xfId="5222" xr:uid="{00000000-0005-0000-0000-000094140000}"/>
    <cellStyle name="Normal 8 2 8" xfId="5223" xr:uid="{00000000-0005-0000-0000-000095140000}"/>
    <cellStyle name="Normal 8 2 9" xfId="5224" xr:uid="{00000000-0005-0000-0000-000096140000}"/>
    <cellStyle name="Normal 8 3" xfId="5225" xr:uid="{00000000-0005-0000-0000-000097140000}"/>
    <cellStyle name="Normal 8 3 2" xfId="5226" xr:uid="{00000000-0005-0000-0000-000098140000}"/>
    <cellStyle name="Normal 8 3 3" xfId="5227" xr:uid="{00000000-0005-0000-0000-000099140000}"/>
    <cellStyle name="Normal 8 3 4" xfId="5228" xr:uid="{00000000-0005-0000-0000-00009A140000}"/>
    <cellStyle name="Normal 8 3 5" xfId="5229" xr:uid="{00000000-0005-0000-0000-00009B140000}"/>
    <cellStyle name="Normal 8 3 6" xfId="5230" xr:uid="{00000000-0005-0000-0000-00009C140000}"/>
    <cellStyle name="Normal 8 3 7" xfId="5231" xr:uid="{00000000-0005-0000-0000-00009D140000}"/>
    <cellStyle name="Normal 8 3 8" xfId="5232" xr:uid="{00000000-0005-0000-0000-00009E140000}"/>
    <cellStyle name="Normal 8 3 9" xfId="5233" xr:uid="{00000000-0005-0000-0000-00009F140000}"/>
    <cellStyle name="Normal 8 4" xfId="5234" xr:uid="{00000000-0005-0000-0000-0000A0140000}"/>
    <cellStyle name="Normal 8 4 2" xfId="5235" xr:uid="{00000000-0005-0000-0000-0000A1140000}"/>
    <cellStyle name="Normal 8 4 3" xfId="5236" xr:uid="{00000000-0005-0000-0000-0000A2140000}"/>
    <cellStyle name="Normal 8 4 4" xfId="5237" xr:uid="{00000000-0005-0000-0000-0000A3140000}"/>
    <cellStyle name="Normal 8 4 5" xfId="5238" xr:uid="{00000000-0005-0000-0000-0000A4140000}"/>
    <cellStyle name="Normal 8 4 6" xfId="5239" xr:uid="{00000000-0005-0000-0000-0000A5140000}"/>
    <cellStyle name="Normal 8 4 7" xfId="5240" xr:uid="{00000000-0005-0000-0000-0000A6140000}"/>
    <cellStyle name="Normal 8 4 8" xfId="5241" xr:uid="{00000000-0005-0000-0000-0000A7140000}"/>
    <cellStyle name="Normal 8 5" xfId="5242" xr:uid="{00000000-0005-0000-0000-0000A8140000}"/>
    <cellStyle name="Normal 8 5 2" xfId="5243" xr:uid="{00000000-0005-0000-0000-0000A9140000}"/>
    <cellStyle name="Normal 8 5 3" xfId="5244" xr:uid="{00000000-0005-0000-0000-0000AA140000}"/>
    <cellStyle name="Normal 8 5 4" xfId="5245" xr:uid="{00000000-0005-0000-0000-0000AB140000}"/>
    <cellStyle name="Normal 8 5 5" xfId="5246" xr:uid="{00000000-0005-0000-0000-0000AC140000}"/>
    <cellStyle name="Normal 8 5 6" xfId="5247" xr:uid="{00000000-0005-0000-0000-0000AD140000}"/>
    <cellStyle name="Normal 8 5 7" xfId="5248" xr:uid="{00000000-0005-0000-0000-0000AE140000}"/>
    <cellStyle name="Normal 8 5 8" xfId="5249" xr:uid="{00000000-0005-0000-0000-0000AF140000}"/>
    <cellStyle name="Normal 8 6" xfId="5250" xr:uid="{00000000-0005-0000-0000-0000B0140000}"/>
    <cellStyle name="Normal 8 7" xfId="5251" xr:uid="{00000000-0005-0000-0000-0000B1140000}"/>
    <cellStyle name="Normal 8 8" xfId="5252" xr:uid="{00000000-0005-0000-0000-0000B2140000}"/>
    <cellStyle name="Normal 8 9" xfId="5253" xr:uid="{00000000-0005-0000-0000-0000B3140000}"/>
    <cellStyle name="Normal 9" xfId="5254" xr:uid="{00000000-0005-0000-0000-0000B4140000}"/>
    <cellStyle name="Normal 9 10" xfId="5255" xr:uid="{00000000-0005-0000-0000-0000B5140000}"/>
    <cellStyle name="Normal 9 10 2" xfId="5256" xr:uid="{00000000-0005-0000-0000-0000B6140000}"/>
    <cellStyle name="Normal 9 10 2 2" xfId="5257" xr:uid="{00000000-0005-0000-0000-0000B7140000}"/>
    <cellStyle name="Normal 9 10 3" xfId="5258" xr:uid="{00000000-0005-0000-0000-0000B8140000}"/>
    <cellStyle name="Normal 9 11" xfId="5259" xr:uid="{00000000-0005-0000-0000-0000B9140000}"/>
    <cellStyle name="Normal 9 11 2" xfId="5260" xr:uid="{00000000-0005-0000-0000-0000BA140000}"/>
    <cellStyle name="Normal 9 11 2 2" xfId="5261" xr:uid="{00000000-0005-0000-0000-0000BB140000}"/>
    <cellStyle name="Normal 9 11 3" xfId="5262" xr:uid="{00000000-0005-0000-0000-0000BC140000}"/>
    <cellStyle name="Normal 9 12" xfId="5263" xr:uid="{00000000-0005-0000-0000-0000BD140000}"/>
    <cellStyle name="Normal 9 12 2" xfId="5264" xr:uid="{00000000-0005-0000-0000-0000BE140000}"/>
    <cellStyle name="Normal 9 13" xfId="5265" xr:uid="{00000000-0005-0000-0000-0000BF140000}"/>
    <cellStyle name="Normal 9 13 2" xfId="5266" xr:uid="{00000000-0005-0000-0000-0000C0140000}"/>
    <cellStyle name="Normal 9 2" xfId="5267" xr:uid="{00000000-0005-0000-0000-0000C1140000}"/>
    <cellStyle name="Normal 9 2 2" xfId="5268" xr:uid="{00000000-0005-0000-0000-0000C2140000}"/>
    <cellStyle name="Normal 9 2 2 2" xfId="5269" xr:uid="{00000000-0005-0000-0000-0000C3140000}"/>
    <cellStyle name="Normal 9 2 2 3" xfId="5270" xr:uid="{00000000-0005-0000-0000-0000C4140000}"/>
    <cellStyle name="Normal 9 2 2 3 2" xfId="5271" xr:uid="{00000000-0005-0000-0000-0000C5140000}"/>
    <cellStyle name="Normal 9 2 2 4" xfId="5272" xr:uid="{00000000-0005-0000-0000-0000C6140000}"/>
    <cellStyle name="Normal 9 2 3" xfId="5273" xr:uid="{00000000-0005-0000-0000-0000C7140000}"/>
    <cellStyle name="Normal 9 2 3 2" xfId="5274" xr:uid="{00000000-0005-0000-0000-0000C8140000}"/>
    <cellStyle name="Normal 9 2 3 2 2" xfId="5275" xr:uid="{00000000-0005-0000-0000-0000C9140000}"/>
    <cellStyle name="Normal 9 2 3 3" xfId="5276" xr:uid="{00000000-0005-0000-0000-0000CA140000}"/>
    <cellStyle name="Normal 9 2 4" xfId="5277" xr:uid="{00000000-0005-0000-0000-0000CB140000}"/>
    <cellStyle name="Normal 9 2 4 2" xfId="5278" xr:uid="{00000000-0005-0000-0000-0000CC140000}"/>
    <cellStyle name="Normal 9 2 4 2 2" xfId="5279" xr:uid="{00000000-0005-0000-0000-0000CD140000}"/>
    <cellStyle name="Normal 9 2 4 3" xfId="5280" xr:uid="{00000000-0005-0000-0000-0000CE140000}"/>
    <cellStyle name="Normal 9 2 5" xfId="5281" xr:uid="{00000000-0005-0000-0000-0000CF140000}"/>
    <cellStyle name="Normal 9 2 5 2" xfId="5282" xr:uid="{00000000-0005-0000-0000-0000D0140000}"/>
    <cellStyle name="Normal 9 2 6" xfId="5283" xr:uid="{00000000-0005-0000-0000-0000D1140000}"/>
    <cellStyle name="Normal 9 2 6 2" xfId="5284" xr:uid="{00000000-0005-0000-0000-0000D2140000}"/>
    <cellStyle name="Normal 9 3" xfId="5285" xr:uid="{00000000-0005-0000-0000-0000D3140000}"/>
    <cellStyle name="Normal 9 3 2" xfId="5286" xr:uid="{00000000-0005-0000-0000-0000D4140000}"/>
    <cellStyle name="Normal 9 3 3" xfId="5287" xr:uid="{00000000-0005-0000-0000-0000D5140000}"/>
    <cellStyle name="Normal 9 3 3 2" xfId="5288" xr:uid="{00000000-0005-0000-0000-0000D6140000}"/>
    <cellStyle name="Normal 9 3 4" xfId="5289" xr:uid="{00000000-0005-0000-0000-0000D7140000}"/>
    <cellStyle name="Normal 9 3 4 2" xfId="5290" xr:uid="{00000000-0005-0000-0000-0000D8140000}"/>
    <cellStyle name="Normal 9 4" xfId="5291" xr:uid="{00000000-0005-0000-0000-0000D9140000}"/>
    <cellStyle name="Normal 9 5" xfId="5292" xr:uid="{00000000-0005-0000-0000-0000DA140000}"/>
    <cellStyle name="Normal 9 6" xfId="5293" xr:uid="{00000000-0005-0000-0000-0000DB140000}"/>
    <cellStyle name="Normal 9 7" xfId="5294" xr:uid="{00000000-0005-0000-0000-0000DC140000}"/>
    <cellStyle name="Normal 9 8" xfId="5295" xr:uid="{00000000-0005-0000-0000-0000DD140000}"/>
    <cellStyle name="Normal 9 9" xfId="5296" xr:uid="{00000000-0005-0000-0000-0000DE140000}"/>
    <cellStyle name="Normal 9 9 2" xfId="5297" xr:uid="{00000000-0005-0000-0000-0000DF140000}"/>
    <cellStyle name="Normal GHG Numbers (0.00)" xfId="5298" xr:uid="{00000000-0005-0000-0000-0000E0140000}"/>
    <cellStyle name="Normal GHG Textfiels Bold" xfId="5299" xr:uid="{00000000-0005-0000-0000-0000E1140000}"/>
    <cellStyle name="Normal GHG whole table" xfId="5300" xr:uid="{00000000-0005-0000-0000-0000E2140000}"/>
    <cellStyle name="Normal GHG-Shade" xfId="5301" xr:uid="{00000000-0005-0000-0000-0000E3140000}"/>
    <cellStyle name="Normale 2" xfId="5302" xr:uid="{00000000-0005-0000-0000-0000E4140000}"/>
    <cellStyle name="Normale_B2020" xfId="5303" xr:uid="{00000000-0005-0000-0000-0000E5140000}"/>
    <cellStyle name="Note 10" xfId="5304" xr:uid="{00000000-0005-0000-0000-0000E6140000}"/>
    <cellStyle name="Note 10 2" xfId="5305" xr:uid="{00000000-0005-0000-0000-0000E7140000}"/>
    <cellStyle name="Note 10 3" xfId="5306" xr:uid="{00000000-0005-0000-0000-0000E8140000}"/>
    <cellStyle name="Note 10 3 2" xfId="5307" xr:uid="{00000000-0005-0000-0000-0000E9140000}"/>
    <cellStyle name="Note 10 3_ELC_final" xfId="5308" xr:uid="{00000000-0005-0000-0000-0000EA140000}"/>
    <cellStyle name="Note 10_ELC_final" xfId="5309" xr:uid="{00000000-0005-0000-0000-0000EB140000}"/>
    <cellStyle name="Note 11" xfId="5310" xr:uid="{00000000-0005-0000-0000-0000EC140000}"/>
    <cellStyle name="Note 11 2" xfId="5311" xr:uid="{00000000-0005-0000-0000-0000ED140000}"/>
    <cellStyle name="Note 11_ELC_final" xfId="5312" xr:uid="{00000000-0005-0000-0000-0000EE140000}"/>
    <cellStyle name="Note 12" xfId="5313" xr:uid="{00000000-0005-0000-0000-0000EF140000}"/>
    <cellStyle name="Note 12 2" xfId="5314" xr:uid="{00000000-0005-0000-0000-0000F0140000}"/>
    <cellStyle name="Note 12_ELC_final" xfId="5315" xr:uid="{00000000-0005-0000-0000-0000F1140000}"/>
    <cellStyle name="Note 13" xfId="5316" xr:uid="{00000000-0005-0000-0000-0000F2140000}"/>
    <cellStyle name="Note 13 2" xfId="5317" xr:uid="{00000000-0005-0000-0000-0000F3140000}"/>
    <cellStyle name="Note 13_ELC_final" xfId="5318" xr:uid="{00000000-0005-0000-0000-0000F4140000}"/>
    <cellStyle name="Note 14" xfId="5319" xr:uid="{00000000-0005-0000-0000-0000F5140000}"/>
    <cellStyle name="Note 14 2" xfId="5320" xr:uid="{00000000-0005-0000-0000-0000F6140000}"/>
    <cellStyle name="Note 14_ELC_final" xfId="5321" xr:uid="{00000000-0005-0000-0000-0000F7140000}"/>
    <cellStyle name="Note 15" xfId="5322" xr:uid="{00000000-0005-0000-0000-0000F8140000}"/>
    <cellStyle name="Note 15 2" xfId="5323" xr:uid="{00000000-0005-0000-0000-0000F9140000}"/>
    <cellStyle name="Note 15_ELC_final" xfId="5324" xr:uid="{00000000-0005-0000-0000-0000FA140000}"/>
    <cellStyle name="Note 16" xfId="5325" xr:uid="{00000000-0005-0000-0000-0000FB140000}"/>
    <cellStyle name="Note 16 2" xfId="5326" xr:uid="{00000000-0005-0000-0000-0000FC140000}"/>
    <cellStyle name="Note 16_ELC_final" xfId="5327" xr:uid="{00000000-0005-0000-0000-0000FD140000}"/>
    <cellStyle name="Note 17" xfId="5328" xr:uid="{00000000-0005-0000-0000-0000FE140000}"/>
    <cellStyle name="Note 17 2" xfId="5329" xr:uid="{00000000-0005-0000-0000-0000FF140000}"/>
    <cellStyle name="Note 17_ELC_final" xfId="5330" xr:uid="{00000000-0005-0000-0000-000000150000}"/>
    <cellStyle name="Note 18" xfId="5331" xr:uid="{00000000-0005-0000-0000-000001150000}"/>
    <cellStyle name="Note 18 2" xfId="5332" xr:uid="{00000000-0005-0000-0000-000002150000}"/>
    <cellStyle name="Note 18_ELC_final" xfId="5333" xr:uid="{00000000-0005-0000-0000-000003150000}"/>
    <cellStyle name="Note 19" xfId="5334" xr:uid="{00000000-0005-0000-0000-000004150000}"/>
    <cellStyle name="Note 2" xfId="5335" xr:uid="{00000000-0005-0000-0000-000005150000}"/>
    <cellStyle name="Note 2 10" xfId="5336" xr:uid="{00000000-0005-0000-0000-000006150000}"/>
    <cellStyle name="Note 2 11" xfId="5337" xr:uid="{00000000-0005-0000-0000-000007150000}"/>
    <cellStyle name="Note 2 12" xfId="5338" xr:uid="{00000000-0005-0000-0000-000008150000}"/>
    <cellStyle name="Note 2 13" xfId="5339" xr:uid="{00000000-0005-0000-0000-000009150000}"/>
    <cellStyle name="Note 2 14" xfId="5340" xr:uid="{00000000-0005-0000-0000-00000A150000}"/>
    <cellStyle name="Note 2 15" xfId="5341" xr:uid="{00000000-0005-0000-0000-00000B150000}"/>
    <cellStyle name="Note 2 16" xfId="5342" xr:uid="{00000000-0005-0000-0000-00000C150000}"/>
    <cellStyle name="Note 2 17" xfId="5343" xr:uid="{00000000-0005-0000-0000-00000D150000}"/>
    <cellStyle name="Note 2 18" xfId="5344" xr:uid="{00000000-0005-0000-0000-00000E150000}"/>
    <cellStyle name="Note 2 2" xfId="5345" xr:uid="{00000000-0005-0000-0000-00000F150000}"/>
    <cellStyle name="Note 2 2 2" xfId="5346" xr:uid="{00000000-0005-0000-0000-000010150000}"/>
    <cellStyle name="Note 2 3" xfId="5347" xr:uid="{00000000-0005-0000-0000-000011150000}"/>
    <cellStyle name="Note 2 3 2" xfId="5348" xr:uid="{00000000-0005-0000-0000-000012150000}"/>
    <cellStyle name="Note 2 4" xfId="5349" xr:uid="{00000000-0005-0000-0000-000013150000}"/>
    <cellStyle name="Note 2 5" xfId="5350" xr:uid="{00000000-0005-0000-0000-000014150000}"/>
    <cellStyle name="Note 2 6" xfId="5351" xr:uid="{00000000-0005-0000-0000-000015150000}"/>
    <cellStyle name="Note 2 7" xfId="5352" xr:uid="{00000000-0005-0000-0000-000016150000}"/>
    <cellStyle name="Note 2 8" xfId="5353" xr:uid="{00000000-0005-0000-0000-000017150000}"/>
    <cellStyle name="Note 2 9" xfId="5354" xr:uid="{00000000-0005-0000-0000-000018150000}"/>
    <cellStyle name="Note 2_PrimaryEnergyPrices_TIMES" xfId="5355" xr:uid="{00000000-0005-0000-0000-000019150000}"/>
    <cellStyle name="Note 20" xfId="5356" xr:uid="{00000000-0005-0000-0000-00001A150000}"/>
    <cellStyle name="Note 21" xfId="5357" xr:uid="{00000000-0005-0000-0000-00001B150000}"/>
    <cellStyle name="Note 22" xfId="5358" xr:uid="{00000000-0005-0000-0000-00001C150000}"/>
    <cellStyle name="Note 23" xfId="5359" xr:uid="{00000000-0005-0000-0000-00001D150000}"/>
    <cellStyle name="Note 24" xfId="5360" xr:uid="{00000000-0005-0000-0000-00001E150000}"/>
    <cellStyle name="Note 25" xfId="5361" xr:uid="{00000000-0005-0000-0000-00001F150000}"/>
    <cellStyle name="Note 26" xfId="5362" xr:uid="{00000000-0005-0000-0000-000020150000}"/>
    <cellStyle name="Note 27" xfId="5363" xr:uid="{00000000-0005-0000-0000-000021150000}"/>
    <cellStyle name="Note 28" xfId="5364" xr:uid="{00000000-0005-0000-0000-000022150000}"/>
    <cellStyle name="Note 29" xfId="5365" xr:uid="{00000000-0005-0000-0000-000023150000}"/>
    <cellStyle name="Note 3" xfId="5366" xr:uid="{00000000-0005-0000-0000-000024150000}"/>
    <cellStyle name="Note 3 2" xfId="5367" xr:uid="{00000000-0005-0000-0000-000025150000}"/>
    <cellStyle name="Note 3 2 2" xfId="5368" xr:uid="{00000000-0005-0000-0000-000026150000}"/>
    <cellStyle name="Note 3 3" xfId="5369" xr:uid="{00000000-0005-0000-0000-000027150000}"/>
    <cellStyle name="Note 3 4" xfId="5370" xr:uid="{00000000-0005-0000-0000-000028150000}"/>
    <cellStyle name="Note 3 4 2" xfId="5371" xr:uid="{00000000-0005-0000-0000-000029150000}"/>
    <cellStyle name="Note 3 4 3" xfId="5372" xr:uid="{00000000-0005-0000-0000-00002A150000}"/>
    <cellStyle name="Note 3 5" xfId="5373" xr:uid="{00000000-0005-0000-0000-00002B150000}"/>
    <cellStyle name="Note 3 6" xfId="5374" xr:uid="{00000000-0005-0000-0000-00002C150000}"/>
    <cellStyle name="Note 3 7" xfId="5375" xr:uid="{00000000-0005-0000-0000-00002D150000}"/>
    <cellStyle name="Note 30" xfId="5376" xr:uid="{00000000-0005-0000-0000-00002E150000}"/>
    <cellStyle name="Note 31" xfId="5377" xr:uid="{00000000-0005-0000-0000-00002F150000}"/>
    <cellStyle name="Note 32" xfId="5378" xr:uid="{00000000-0005-0000-0000-000030150000}"/>
    <cellStyle name="Note 33" xfId="5379" xr:uid="{00000000-0005-0000-0000-000031150000}"/>
    <cellStyle name="Note 34" xfId="5380" xr:uid="{00000000-0005-0000-0000-000032150000}"/>
    <cellStyle name="Note 35" xfId="5381" xr:uid="{00000000-0005-0000-0000-000033150000}"/>
    <cellStyle name="Note 36" xfId="5382" xr:uid="{00000000-0005-0000-0000-000034150000}"/>
    <cellStyle name="Note 37" xfId="5383" xr:uid="{00000000-0005-0000-0000-000035150000}"/>
    <cellStyle name="Note 38" xfId="5384" xr:uid="{00000000-0005-0000-0000-000036150000}"/>
    <cellStyle name="Note 39" xfId="5385" xr:uid="{00000000-0005-0000-0000-000037150000}"/>
    <cellStyle name="Note 4" xfId="5386" xr:uid="{00000000-0005-0000-0000-000038150000}"/>
    <cellStyle name="Note 4 2" xfId="5387" xr:uid="{00000000-0005-0000-0000-000039150000}"/>
    <cellStyle name="Note 4 3" xfId="5388" xr:uid="{00000000-0005-0000-0000-00003A150000}"/>
    <cellStyle name="Note 4 3 2" xfId="5389" xr:uid="{00000000-0005-0000-0000-00003B150000}"/>
    <cellStyle name="Note 4 3_ELC_final" xfId="5390" xr:uid="{00000000-0005-0000-0000-00003C150000}"/>
    <cellStyle name="Note 4 4" xfId="5391" xr:uid="{00000000-0005-0000-0000-00003D150000}"/>
    <cellStyle name="Note 4_ELC_final" xfId="5392" xr:uid="{00000000-0005-0000-0000-00003E150000}"/>
    <cellStyle name="Note 40" xfId="5393" xr:uid="{00000000-0005-0000-0000-00003F150000}"/>
    <cellStyle name="Note 41" xfId="5394" xr:uid="{00000000-0005-0000-0000-000040150000}"/>
    <cellStyle name="Note 5" xfId="5395" xr:uid="{00000000-0005-0000-0000-000041150000}"/>
    <cellStyle name="Note 5 2" xfId="5396" xr:uid="{00000000-0005-0000-0000-000042150000}"/>
    <cellStyle name="Note 5 3" xfId="5397" xr:uid="{00000000-0005-0000-0000-000043150000}"/>
    <cellStyle name="Note 5 3 2" xfId="5398" xr:uid="{00000000-0005-0000-0000-000044150000}"/>
    <cellStyle name="Note 5 3_ELC_final" xfId="5399" xr:uid="{00000000-0005-0000-0000-000045150000}"/>
    <cellStyle name="Note 5 4" xfId="5400" xr:uid="{00000000-0005-0000-0000-000046150000}"/>
    <cellStyle name="Note 5_ELC_final" xfId="5401" xr:uid="{00000000-0005-0000-0000-000047150000}"/>
    <cellStyle name="Note 6" xfId="5402" xr:uid="{00000000-0005-0000-0000-000048150000}"/>
    <cellStyle name="Note 6 2" xfId="5403" xr:uid="{00000000-0005-0000-0000-000049150000}"/>
    <cellStyle name="Note 6 3" xfId="5404" xr:uid="{00000000-0005-0000-0000-00004A150000}"/>
    <cellStyle name="Note 6 3 2" xfId="5405" xr:uid="{00000000-0005-0000-0000-00004B150000}"/>
    <cellStyle name="Note 6 3_ELC_final" xfId="5406" xr:uid="{00000000-0005-0000-0000-00004C150000}"/>
    <cellStyle name="Note 6 4" xfId="5407" xr:uid="{00000000-0005-0000-0000-00004D150000}"/>
    <cellStyle name="Note 6_ELC_final" xfId="5408" xr:uid="{00000000-0005-0000-0000-00004E150000}"/>
    <cellStyle name="Note 7" xfId="5409" xr:uid="{00000000-0005-0000-0000-00004F150000}"/>
    <cellStyle name="Note 7 2" xfId="5410" xr:uid="{00000000-0005-0000-0000-000050150000}"/>
    <cellStyle name="Note 7 2 2" xfId="5411" xr:uid="{00000000-0005-0000-0000-000051150000}"/>
    <cellStyle name="Note 7 3" xfId="5412" xr:uid="{00000000-0005-0000-0000-000052150000}"/>
    <cellStyle name="Note 7 3 2" xfId="5413" xr:uid="{00000000-0005-0000-0000-000053150000}"/>
    <cellStyle name="Note 7 3_ELC_final" xfId="5414" xr:uid="{00000000-0005-0000-0000-000054150000}"/>
    <cellStyle name="Note 7 4" xfId="5415" xr:uid="{00000000-0005-0000-0000-000055150000}"/>
    <cellStyle name="Note 7_ELC_final" xfId="5416" xr:uid="{00000000-0005-0000-0000-000056150000}"/>
    <cellStyle name="Note 8" xfId="5417" xr:uid="{00000000-0005-0000-0000-000057150000}"/>
    <cellStyle name="Note 8 2" xfId="5418" xr:uid="{00000000-0005-0000-0000-000058150000}"/>
    <cellStyle name="Note 8 2 2" xfId="5419" xr:uid="{00000000-0005-0000-0000-000059150000}"/>
    <cellStyle name="Note 8 3" xfId="5420" xr:uid="{00000000-0005-0000-0000-00005A150000}"/>
    <cellStyle name="Note 8 3 2" xfId="5421" xr:uid="{00000000-0005-0000-0000-00005B150000}"/>
    <cellStyle name="Note 8 3_ELC_final" xfId="5422" xr:uid="{00000000-0005-0000-0000-00005C150000}"/>
    <cellStyle name="Note 8 4" xfId="5423" xr:uid="{00000000-0005-0000-0000-00005D150000}"/>
    <cellStyle name="Note 8_ELC_final" xfId="5424" xr:uid="{00000000-0005-0000-0000-00005E150000}"/>
    <cellStyle name="Note 9" xfId="5425" xr:uid="{00000000-0005-0000-0000-00005F150000}"/>
    <cellStyle name="Note 9 2" xfId="5426" xr:uid="{00000000-0005-0000-0000-000060150000}"/>
    <cellStyle name="Note 9 3" xfId="5427" xr:uid="{00000000-0005-0000-0000-000061150000}"/>
    <cellStyle name="Note 9 3 2" xfId="5428" xr:uid="{00000000-0005-0000-0000-000062150000}"/>
    <cellStyle name="Note 9 3_ELC_final" xfId="5429" xr:uid="{00000000-0005-0000-0000-000063150000}"/>
    <cellStyle name="Note 9 4" xfId="5430" xr:uid="{00000000-0005-0000-0000-000064150000}"/>
    <cellStyle name="Note 9_ELC_final" xfId="5431" xr:uid="{00000000-0005-0000-0000-000065150000}"/>
    <cellStyle name="Notiz" xfId="5432" xr:uid="{00000000-0005-0000-0000-000066150000}"/>
    <cellStyle name="Notiz 2" xfId="5433" xr:uid="{00000000-0005-0000-0000-000067150000}"/>
    <cellStyle name="Notiz 3" xfId="5434" xr:uid="{00000000-0005-0000-0000-000068150000}"/>
    <cellStyle name="num_note" xfId="5435" xr:uid="{00000000-0005-0000-0000-000069150000}"/>
    <cellStyle name="Nuovo" xfId="5436" xr:uid="{00000000-0005-0000-0000-00006A150000}"/>
    <cellStyle name="Nuovo 10" xfId="5437" xr:uid="{00000000-0005-0000-0000-00006B150000}"/>
    <cellStyle name="Nuovo 11" xfId="5438" xr:uid="{00000000-0005-0000-0000-00006C150000}"/>
    <cellStyle name="Nuovo 12" xfId="5439" xr:uid="{00000000-0005-0000-0000-00006D150000}"/>
    <cellStyle name="Nuovo 13" xfId="5440" xr:uid="{00000000-0005-0000-0000-00006E150000}"/>
    <cellStyle name="Nuovo 14" xfId="5441" xr:uid="{00000000-0005-0000-0000-00006F150000}"/>
    <cellStyle name="Nuovo 15" xfId="5442" xr:uid="{00000000-0005-0000-0000-000070150000}"/>
    <cellStyle name="Nuovo 16" xfId="5443" xr:uid="{00000000-0005-0000-0000-000071150000}"/>
    <cellStyle name="Nuovo 17" xfId="5444" xr:uid="{00000000-0005-0000-0000-000072150000}"/>
    <cellStyle name="Nuovo 18" xfId="5445" xr:uid="{00000000-0005-0000-0000-000073150000}"/>
    <cellStyle name="Nuovo 19" xfId="5446" xr:uid="{00000000-0005-0000-0000-000074150000}"/>
    <cellStyle name="Nuovo 2" xfId="5447" xr:uid="{00000000-0005-0000-0000-000075150000}"/>
    <cellStyle name="Nuovo 2 2" xfId="5448" xr:uid="{00000000-0005-0000-0000-000076150000}"/>
    <cellStyle name="Nuovo 2 3" xfId="5449" xr:uid="{00000000-0005-0000-0000-000077150000}"/>
    <cellStyle name="Nuovo 20" xfId="5450" xr:uid="{00000000-0005-0000-0000-000078150000}"/>
    <cellStyle name="Nuovo 21" xfId="5451" xr:uid="{00000000-0005-0000-0000-000079150000}"/>
    <cellStyle name="Nuovo 22" xfId="5452" xr:uid="{00000000-0005-0000-0000-00007A150000}"/>
    <cellStyle name="Nuovo 23" xfId="5453" xr:uid="{00000000-0005-0000-0000-00007B150000}"/>
    <cellStyle name="Nuovo 24" xfId="5454" xr:uid="{00000000-0005-0000-0000-00007C150000}"/>
    <cellStyle name="Nuovo 25" xfId="5455" xr:uid="{00000000-0005-0000-0000-00007D150000}"/>
    <cellStyle name="Nuovo 26" xfId="5456" xr:uid="{00000000-0005-0000-0000-00007E150000}"/>
    <cellStyle name="Nuovo 27" xfId="5457" xr:uid="{00000000-0005-0000-0000-00007F150000}"/>
    <cellStyle name="Nuovo 28" xfId="5458" xr:uid="{00000000-0005-0000-0000-000080150000}"/>
    <cellStyle name="Nuovo 29" xfId="5459" xr:uid="{00000000-0005-0000-0000-000081150000}"/>
    <cellStyle name="Nuovo 3" xfId="5460" xr:uid="{00000000-0005-0000-0000-000082150000}"/>
    <cellStyle name="Nuovo 30" xfId="5461" xr:uid="{00000000-0005-0000-0000-000083150000}"/>
    <cellStyle name="Nuovo 31" xfId="5462" xr:uid="{00000000-0005-0000-0000-000084150000}"/>
    <cellStyle name="Nuovo 32" xfId="5463" xr:uid="{00000000-0005-0000-0000-000085150000}"/>
    <cellStyle name="Nuovo 33" xfId="5464" xr:uid="{00000000-0005-0000-0000-000086150000}"/>
    <cellStyle name="Nuovo 34" xfId="5465" xr:uid="{00000000-0005-0000-0000-000087150000}"/>
    <cellStyle name="Nuovo 35" xfId="5466" xr:uid="{00000000-0005-0000-0000-000088150000}"/>
    <cellStyle name="Nuovo 36" xfId="5467" xr:uid="{00000000-0005-0000-0000-000089150000}"/>
    <cellStyle name="Nuovo 37" xfId="5468" xr:uid="{00000000-0005-0000-0000-00008A150000}"/>
    <cellStyle name="Nuovo 38" xfId="5469" xr:uid="{00000000-0005-0000-0000-00008B150000}"/>
    <cellStyle name="Nuovo 4" xfId="5470" xr:uid="{00000000-0005-0000-0000-00008C150000}"/>
    <cellStyle name="Nuovo 4 2" xfId="5471" xr:uid="{00000000-0005-0000-0000-00008D150000}"/>
    <cellStyle name="Nuovo 5" xfId="5472" xr:uid="{00000000-0005-0000-0000-00008E150000}"/>
    <cellStyle name="Nuovo 6" xfId="5473" xr:uid="{00000000-0005-0000-0000-00008F150000}"/>
    <cellStyle name="Nuovo 7" xfId="5474" xr:uid="{00000000-0005-0000-0000-000090150000}"/>
    <cellStyle name="Nuovo 8" xfId="5475" xr:uid="{00000000-0005-0000-0000-000091150000}"/>
    <cellStyle name="Nuovo 9" xfId="5476" xr:uid="{00000000-0005-0000-0000-000092150000}"/>
    <cellStyle name="Output 10" xfId="5477" xr:uid="{00000000-0005-0000-0000-000093150000}"/>
    <cellStyle name="Output 11" xfId="5478" xr:uid="{00000000-0005-0000-0000-000094150000}"/>
    <cellStyle name="Output 12" xfId="5479" xr:uid="{00000000-0005-0000-0000-000095150000}"/>
    <cellStyle name="Output 13" xfId="5480" xr:uid="{00000000-0005-0000-0000-000096150000}"/>
    <cellStyle name="Output 14" xfId="5481" xr:uid="{00000000-0005-0000-0000-000097150000}"/>
    <cellStyle name="Output 15" xfId="5482" xr:uid="{00000000-0005-0000-0000-000098150000}"/>
    <cellStyle name="Output 16" xfId="5483" xr:uid="{00000000-0005-0000-0000-000099150000}"/>
    <cellStyle name="Output 17" xfId="5484" xr:uid="{00000000-0005-0000-0000-00009A150000}"/>
    <cellStyle name="Output 18" xfId="5485" xr:uid="{00000000-0005-0000-0000-00009B150000}"/>
    <cellStyle name="Output 19" xfId="5486" xr:uid="{00000000-0005-0000-0000-00009C150000}"/>
    <cellStyle name="Output 2" xfId="5487" xr:uid="{00000000-0005-0000-0000-00009D150000}"/>
    <cellStyle name="Output 2 10" xfId="5488" xr:uid="{00000000-0005-0000-0000-00009E150000}"/>
    <cellStyle name="Output 2 2" xfId="5489" xr:uid="{00000000-0005-0000-0000-00009F150000}"/>
    <cellStyle name="Output 2 3" xfId="5490" xr:uid="{00000000-0005-0000-0000-0000A0150000}"/>
    <cellStyle name="Output 2 4" xfId="5491" xr:uid="{00000000-0005-0000-0000-0000A1150000}"/>
    <cellStyle name="Output 2 5" xfId="5492" xr:uid="{00000000-0005-0000-0000-0000A2150000}"/>
    <cellStyle name="Output 2 6" xfId="5493" xr:uid="{00000000-0005-0000-0000-0000A3150000}"/>
    <cellStyle name="Output 2 7" xfId="5494" xr:uid="{00000000-0005-0000-0000-0000A4150000}"/>
    <cellStyle name="Output 2 8" xfId="5495" xr:uid="{00000000-0005-0000-0000-0000A5150000}"/>
    <cellStyle name="Output 2 9" xfId="5496" xr:uid="{00000000-0005-0000-0000-0000A6150000}"/>
    <cellStyle name="Output 20" xfId="5497" xr:uid="{00000000-0005-0000-0000-0000A7150000}"/>
    <cellStyle name="Output 21" xfId="5498" xr:uid="{00000000-0005-0000-0000-0000A8150000}"/>
    <cellStyle name="Output 22" xfId="5499" xr:uid="{00000000-0005-0000-0000-0000A9150000}"/>
    <cellStyle name="Output 23" xfId="5500" xr:uid="{00000000-0005-0000-0000-0000AA150000}"/>
    <cellStyle name="Output 24" xfId="5501" xr:uid="{00000000-0005-0000-0000-0000AB150000}"/>
    <cellStyle name="Output 25" xfId="5502" xr:uid="{00000000-0005-0000-0000-0000AC150000}"/>
    <cellStyle name="Output 26" xfId="5503" xr:uid="{00000000-0005-0000-0000-0000AD150000}"/>
    <cellStyle name="Output 27" xfId="5504" xr:uid="{00000000-0005-0000-0000-0000AE150000}"/>
    <cellStyle name="Output 28" xfId="5505" xr:uid="{00000000-0005-0000-0000-0000AF150000}"/>
    <cellStyle name="Output 29" xfId="5506" xr:uid="{00000000-0005-0000-0000-0000B0150000}"/>
    <cellStyle name="Output 3" xfId="5507" xr:uid="{00000000-0005-0000-0000-0000B1150000}"/>
    <cellStyle name="Output 3 2" xfId="5508" xr:uid="{00000000-0005-0000-0000-0000B2150000}"/>
    <cellStyle name="Output 3 3" xfId="5509" xr:uid="{00000000-0005-0000-0000-0000B3150000}"/>
    <cellStyle name="Output 3 4" xfId="5510" xr:uid="{00000000-0005-0000-0000-0000B4150000}"/>
    <cellStyle name="Output 30" xfId="5511" xr:uid="{00000000-0005-0000-0000-0000B5150000}"/>
    <cellStyle name="Output 31" xfId="5512" xr:uid="{00000000-0005-0000-0000-0000B6150000}"/>
    <cellStyle name="Output 32" xfId="5513" xr:uid="{00000000-0005-0000-0000-0000B7150000}"/>
    <cellStyle name="Output 33" xfId="5514" xr:uid="{00000000-0005-0000-0000-0000B8150000}"/>
    <cellStyle name="Output 34" xfId="5515" xr:uid="{00000000-0005-0000-0000-0000B9150000}"/>
    <cellStyle name="Output 35" xfId="5516" xr:uid="{00000000-0005-0000-0000-0000BA150000}"/>
    <cellStyle name="Output 36" xfId="5517" xr:uid="{00000000-0005-0000-0000-0000BB150000}"/>
    <cellStyle name="Output 37" xfId="5518" xr:uid="{00000000-0005-0000-0000-0000BC150000}"/>
    <cellStyle name="Output 38" xfId="5519" xr:uid="{00000000-0005-0000-0000-0000BD150000}"/>
    <cellStyle name="Output 39" xfId="5520" xr:uid="{00000000-0005-0000-0000-0000BE150000}"/>
    <cellStyle name="Output 4" xfId="5521" xr:uid="{00000000-0005-0000-0000-0000BF150000}"/>
    <cellStyle name="Output 40" xfId="5522" xr:uid="{00000000-0005-0000-0000-0000C0150000}"/>
    <cellStyle name="Output 41" xfId="5523" xr:uid="{00000000-0005-0000-0000-0000C1150000}"/>
    <cellStyle name="Output 42" xfId="5524" xr:uid="{00000000-0005-0000-0000-0000C2150000}"/>
    <cellStyle name="Output 43" xfId="5525" xr:uid="{00000000-0005-0000-0000-0000C3150000}"/>
    <cellStyle name="Output 5" xfId="5526" xr:uid="{00000000-0005-0000-0000-0000C4150000}"/>
    <cellStyle name="Output 6" xfId="5527" xr:uid="{00000000-0005-0000-0000-0000C5150000}"/>
    <cellStyle name="Output 7" xfId="5528" xr:uid="{00000000-0005-0000-0000-0000C6150000}"/>
    <cellStyle name="Output 8" xfId="5529" xr:uid="{00000000-0005-0000-0000-0000C7150000}"/>
    <cellStyle name="Output 9" xfId="5530" xr:uid="{00000000-0005-0000-0000-0000C8150000}"/>
    <cellStyle name="Pattern" xfId="5531" xr:uid="{00000000-0005-0000-0000-0000C9150000}"/>
    <cellStyle name="Percent 10" xfId="5532" xr:uid="{00000000-0005-0000-0000-0000CA150000}"/>
    <cellStyle name="Percent 10 10" xfId="5533" xr:uid="{00000000-0005-0000-0000-0000CB150000}"/>
    <cellStyle name="Percent 10 11" xfId="5534" xr:uid="{00000000-0005-0000-0000-0000CC150000}"/>
    <cellStyle name="Percent 10 12" xfId="5535" xr:uid="{00000000-0005-0000-0000-0000CD150000}"/>
    <cellStyle name="Percent 10 12 2" xfId="5536" xr:uid="{00000000-0005-0000-0000-0000CE150000}"/>
    <cellStyle name="Percent 10 13" xfId="5537" xr:uid="{00000000-0005-0000-0000-0000CF150000}"/>
    <cellStyle name="Percent 10 13 2" xfId="5538" xr:uid="{00000000-0005-0000-0000-0000D0150000}"/>
    <cellStyle name="Percent 10 14" xfId="5539" xr:uid="{00000000-0005-0000-0000-0000D1150000}"/>
    <cellStyle name="Percent 10 14 2" xfId="5540" xr:uid="{00000000-0005-0000-0000-0000D2150000}"/>
    <cellStyle name="Percent 10 15" xfId="5541" xr:uid="{00000000-0005-0000-0000-0000D3150000}"/>
    <cellStyle name="Percent 10 15 2" xfId="5542" xr:uid="{00000000-0005-0000-0000-0000D4150000}"/>
    <cellStyle name="Percent 10 16" xfId="5543" xr:uid="{00000000-0005-0000-0000-0000D5150000}"/>
    <cellStyle name="Percent 10 16 2" xfId="5544" xr:uid="{00000000-0005-0000-0000-0000D6150000}"/>
    <cellStyle name="Percent 10 17" xfId="5545" xr:uid="{00000000-0005-0000-0000-0000D7150000}"/>
    <cellStyle name="Percent 10 17 2" xfId="5546" xr:uid="{00000000-0005-0000-0000-0000D8150000}"/>
    <cellStyle name="Percent 10 18" xfId="5547" xr:uid="{00000000-0005-0000-0000-0000D9150000}"/>
    <cellStyle name="Percent 10 18 2" xfId="5548" xr:uid="{00000000-0005-0000-0000-0000DA150000}"/>
    <cellStyle name="Percent 10 19" xfId="5549" xr:uid="{00000000-0005-0000-0000-0000DB150000}"/>
    <cellStyle name="Percent 10 19 2" xfId="5550" xr:uid="{00000000-0005-0000-0000-0000DC150000}"/>
    <cellStyle name="Percent 10 2" xfId="5551" xr:uid="{00000000-0005-0000-0000-0000DD150000}"/>
    <cellStyle name="Percent 10 2 2" xfId="5552" xr:uid="{00000000-0005-0000-0000-0000DE150000}"/>
    <cellStyle name="Percent 10 2 2 2" xfId="5553" xr:uid="{00000000-0005-0000-0000-0000DF150000}"/>
    <cellStyle name="Percent 10 2 3" xfId="5554" xr:uid="{00000000-0005-0000-0000-0000E0150000}"/>
    <cellStyle name="Percent 10 2 3 2" xfId="5555" xr:uid="{00000000-0005-0000-0000-0000E1150000}"/>
    <cellStyle name="Percent 10 2 4" xfId="5556" xr:uid="{00000000-0005-0000-0000-0000E2150000}"/>
    <cellStyle name="Percent 10 2 5" xfId="5557" xr:uid="{00000000-0005-0000-0000-0000E3150000}"/>
    <cellStyle name="Percent 10 20" xfId="5558" xr:uid="{00000000-0005-0000-0000-0000E4150000}"/>
    <cellStyle name="Percent 10 20 2" xfId="5559" xr:uid="{00000000-0005-0000-0000-0000E5150000}"/>
    <cellStyle name="Percent 10 3" xfId="5560" xr:uid="{00000000-0005-0000-0000-0000E6150000}"/>
    <cellStyle name="Percent 10 3 2" xfId="5561" xr:uid="{00000000-0005-0000-0000-0000E7150000}"/>
    <cellStyle name="Percent 10 3 2 2" xfId="5562" xr:uid="{00000000-0005-0000-0000-0000E8150000}"/>
    <cellStyle name="Percent 10 3 3" xfId="5563" xr:uid="{00000000-0005-0000-0000-0000E9150000}"/>
    <cellStyle name="Percent 10 3 3 2" xfId="5564" xr:uid="{00000000-0005-0000-0000-0000EA150000}"/>
    <cellStyle name="Percent 10 3 4" xfId="5565" xr:uid="{00000000-0005-0000-0000-0000EB150000}"/>
    <cellStyle name="Percent 10 3 5" xfId="5566" xr:uid="{00000000-0005-0000-0000-0000EC150000}"/>
    <cellStyle name="Percent 10 4" xfId="5567" xr:uid="{00000000-0005-0000-0000-0000ED150000}"/>
    <cellStyle name="Percent 10 4 2" xfId="5568" xr:uid="{00000000-0005-0000-0000-0000EE150000}"/>
    <cellStyle name="Percent 10 4 2 2" xfId="5569" xr:uid="{00000000-0005-0000-0000-0000EF150000}"/>
    <cellStyle name="Percent 10 4 3" xfId="5570" xr:uid="{00000000-0005-0000-0000-0000F0150000}"/>
    <cellStyle name="Percent 10 4 3 2" xfId="5571" xr:uid="{00000000-0005-0000-0000-0000F1150000}"/>
    <cellStyle name="Percent 10 4 4" xfId="5572" xr:uid="{00000000-0005-0000-0000-0000F2150000}"/>
    <cellStyle name="Percent 10 4 5" xfId="5573" xr:uid="{00000000-0005-0000-0000-0000F3150000}"/>
    <cellStyle name="Percent 10 5" xfId="5574" xr:uid="{00000000-0005-0000-0000-0000F4150000}"/>
    <cellStyle name="Percent 10 5 2" xfId="5575" xr:uid="{00000000-0005-0000-0000-0000F5150000}"/>
    <cellStyle name="Percent 10 5 2 2" xfId="5576" xr:uid="{00000000-0005-0000-0000-0000F6150000}"/>
    <cellStyle name="Percent 10 5 3" xfId="5577" xr:uid="{00000000-0005-0000-0000-0000F7150000}"/>
    <cellStyle name="Percent 10 5 3 2" xfId="5578" xr:uid="{00000000-0005-0000-0000-0000F8150000}"/>
    <cellStyle name="Percent 10 5 4" xfId="5579" xr:uid="{00000000-0005-0000-0000-0000F9150000}"/>
    <cellStyle name="Percent 10 5 5" xfId="5580" xr:uid="{00000000-0005-0000-0000-0000FA150000}"/>
    <cellStyle name="Percent 10 6" xfId="5581" xr:uid="{00000000-0005-0000-0000-0000FB150000}"/>
    <cellStyle name="Percent 10 6 2" xfId="5582" xr:uid="{00000000-0005-0000-0000-0000FC150000}"/>
    <cellStyle name="Percent 10 6 2 2" xfId="5583" xr:uid="{00000000-0005-0000-0000-0000FD150000}"/>
    <cellStyle name="Percent 10 6 3" xfId="5584" xr:uid="{00000000-0005-0000-0000-0000FE150000}"/>
    <cellStyle name="Percent 10 6 3 2" xfId="5585" xr:uid="{00000000-0005-0000-0000-0000FF150000}"/>
    <cellStyle name="Percent 10 6 4" xfId="5586" xr:uid="{00000000-0005-0000-0000-000000160000}"/>
    <cellStyle name="Percent 10 6 5" xfId="5587" xr:uid="{00000000-0005-0000-0000-000001160000}"/>
    <cellStyle name="Percent 10 7" xfId="5588" xr:uid="{00000000-0005-0000-0000-000002160000}"/>
    <cellStyle name="Percent 10 7 2" xfId="5589" xr:uid="{00000000-0005-0000-0000-000003160000}"/>
    <cellStyle name="Percent 10 7 2 2" xfId="5590" xr:uid="{00000000-0005-0000-0000-000004160000}"/>
    <cellStyle name="Percent 10 7 3" xfId="5591" xr:uid="{00000000-0005-0000-0000-000005160000}"/>
    <cellStyle name="Percent 10 7 3 2" xfId="5592" xr:uid="{00000000-0005-0000-0000-000006160000}"/>
    <cellStyle name="Percent 10 7 4" xfId="5593" xr:uid="{00000000-0005-0000-0000-000007160000}"/>
    <cellStyle name="Percent 10 7 4 2" xfId="5594" xr:uid="{00000000-0005-0000-0000-000008160000}"/>
    <cellStyle name="Percent 10 7 5" xfId="5595" xr:uid="{00000000-0005-0000-0000-000009160000}"/>
    <cellStyle name="Percent 10 7 5 2" xfId="5596" xr:uid="{00000000-0005-0000-0000-00000A160000}"/>
    <cellStyle name="Percent 10 7 6" xfId="5597" xr:uid="{00000000-0005-0000-0000-00000B160000}"/>
    <cellStyle name="Percent 10 7 7" xfId="5598" xr:uid="{00000000-0005-0000-0000-00000C160000}"/>
    <cellStyle name="Percent 10 8" xfId="5599" xr:uid="{00000000-0005-0000-0000-00000D160000}"/>
    <cellStyle name="Percent 10 8 2" xfId="5600" xr:uid="{00000000-0005-0000-0000-00000E160000}"/>
    <cellStyle name="Percent 10 8 2 2" xfId="5601" xr:uid="{00000000-0005-0000-0000-00000F160000}"/>
    <cellStyle name="Percent 10 8 3" xfId="5602" xr:uid="{00000000-0005-0000-0000-000010160000}"/>
    <cellStyle name="Percent 10 8 3 2" xfId="5603" xr:uid="{00000000-0005-0000-0000-000011160000}"/>
    <cellStyle name="Percent 10 8 4" xfId="5604" xr:uid="{00000000-0005-0000-0000-000012160000}"/>
    <cellStyle name="Percent 10 8 5" xfId="5605" xr:uid="{00000000-0005-0000-0000-000013160000}"/>
    <cellStyle name="Percent 10 9" xfId="5606" xr:uid="{00000000-0005-0000-0000-000014160000}"/>
    <cellStyle name="Percent 10 9 2" xfId="5607" xr:uid="{00000000-0005-0000-0000-000015160000}"/>
    <cellStyle name="Percent 11" xfId="5608" xr:uid="{00000000-0005-0000-0000-000016160000}"/>
    <cellStyle name="Percent 11 10" xfId="5609" xr:uid="{00000000-0005-0000-0000-000017160000}"/>
    <cellStyle name="Percent 11 10 2" xfId="5610" xr:uid="{00000000-0005-0000-0000-000018160000}"/>
    <cellStyle name="Percent 11 11" xfId="5611" xr:uid="{00000000-0005-0000-0000-000019160000}"/>
    <cellStyle name="Percent 11 12" xfId="5612" xr:uid="{00000000-0005-0000-0000-00001A160000}"/>
    <cellStyle name="Percent 11 2" xfId="5613" xr:uid="{00000000-0005-0000-0000-00001B160000}"/>
    <cellStyle name="Percent 11 2 2" xfId="5614" xr:uid="{00000000-0005-0000-0000-00001C160000}"/>
    <cellStyle name="Percent 11 2 2 2" xfId="5615" xr:uid="{00000000-0005-0000-0000-00001D160000}"/>
    <cellStyle name="Percent 11 2 3" xfId="5616" xr:uid="{00000000-0005-0000-0000-00001E160000}"/>
    <cellStyle name="Percent 11 2 3 2" xfId="5617" xr:uid="{00000000-0005-0000-0000-00001F160000}"/>
    <cellStyle name="Percent 11 2 4" xfId="5618" xr:uid="{00000000-0005-0000-0000-000020160000}"/>
    <cellStyle name="Percent 11 2 5" xfId="5619" xr:uid="{00000000-0005-0000-0000-000021160000}"/>
    <cellStyle name="Percent 11 3" xfId="5620" xr:uid="{00000000-0005-0000-0000-000022160000}"/>
    <cellStyle name="Percent 11 3 2" xfId="5621" xr:uid="{00000000-0005-0000-0000-000023160000}"/>
    <cellStyle name="Percent 11 3 2 2" xfId="5622" xr:uid="{00000000-0005-0000-0000-000024160000}"/>
    <cellStyle name="Percent 11 3 3" xfId="5623" xr:uid="{00000000-0005-0000-0000-000025160000}"/>
    <cellStyle name="Percent 11 3 3 2" xfId="5624" xr:uid="{00000000-0005-0000-0000-000026160000}"/>
    <cellStyle name="Percent 11 3 4" xfId="5625" xr:uid="{00000000-0005-0000-0000-000027160000}"/>
    <cellStyle name="Percent 11 3 5" xfId="5626" xr:uid="{00000000-0005-0000-0000-000028160000}"/>
    <cellStyle name="Percent 11 4" xfId="5627" xr:uid="{00000000-0005-0000-0000-000029160000}"/>
    <cellStyle name="Percent 11 4 2" xfId="5628" xr:uid="{00000000-0005-0000-0000-00002A160000}"/>
    <cellStyle name="Percent 11 4 2 2" xfId="5629" xr:uid="{00000000-0005-0000-0000-00002B160000}"/>
    <cellStyle name="Percent 11 4 3" xfId="5630" xr:uid="{00000000-0005-0000-0000-00002C160000}"/>
    <cellStyle name="Percent 11 4 3 2" xfId="5631" xr:uid="{00000000-0005-0000-0000-00002D160000}"/>
    <cellStyle name="Percent 11 4 4" xfId="5632" xr:uid="{00000000-0005-0000-0000-00002E160000}"/>
    <cellStyle name="Percent 11 4 5" xfId="5633" xr:uid="{00000000-0005-0000-0000-00002F160000}"/>
    <cellStyle name="Percent 11 5" xfId="5634" xr:uid="{00000000-0005-0000-0000-000030160000}"/>
    <cellStyle name="Percent 11 5 2" xfId="5635" xr:uid="{00000000-0005-0000-0000-000031160000}"/>
    <cellStyle name="Percent 11 5 2 2" xfId="5636" xr:uid="{00000000-0005-0000-0000-000032160000}"/>
    <cellStyle name="Percent 11 5 3" xfId="5637" xr:uid="{00000000-0005-0000-0000-000033160000}"/>
    <cellStyle name="Percent 11 5 3 2" xfId="5638" xr:uid="{00000000-0005-0000-0000-000034160000}"/>
    <cellStyle name="Percent 11 5 4" xfId="5639" xr:uid="{00000000-0005-0000-0000-000035160000}"/>
    <cellStyle name="Percent 11 5 5" xfId="5640" xr:uid="{00000000-0005-0000-0000-000036160000}"/>
    <cellStyle name="Percent 11 6" xfId="5641" xr:uid="{00000000-0005-0000-0000-000037160000}"/>
    <cellStyle name="Percent 11 6 2" xfId="5642" xr:uid="{00000000-0005-0000-0000-000038160000}"/>
    <cellStyle name="Percent 11 6 2 2" xfId="5643" xr:uid="{00000000-0005-0000-0000-000039160000}"/>
    <cellStyle name="Percent 11 6 3" xfId="5644" xr:uid="{00000000-0005-0000-0000-00003A160000}"/>
    <cellStyle name="Percent 11 6 3 2" xfId="5645" xr:uid="{00000000-0005-0000-0000-00003B160000}"/>
    <cellStyle name="Percent 11 6 4" xfId="5646" xr:uid="{00000000-0005-0000-0000-00003C160000}"/>
    <cellStyle name="Percent 11 6 5" xfId="5647" xr:uid="{00000000-0005-0000-0000-00003D160000}"/>
    <cellStyle name="Percent 11 7" xfId="5648" xr:uid="{00000000-0005-0000-0000-00003E160000}"/>
    <cellStyle name="Percent 11 7 2" xfId="5649" xr:uid="{00000000-0005-0000-0000-00003F160000}"/>
    <cellStyle name="Percent 11 7 2 2" xfId="5650" xr:uid="{00000000-0005-0000-0000-000040160000}"/>
    <cellStyle name="Percent 11 7 3" xfId="5651" xr:uid="{00000000-0005-0000-0000-000041160000}"/>
    <cellStyle name="Percent 11 7 3 2" xfId="5652" xr:uid="{00000000-0005-0000-0000-000042160000}"/>
    <cellStyle name="Percent 11 7 4" xfId="5653" xr:uid="{00000000-0005-0000-0000-000043160000}"/>
    <cellStyle name="Percent 11 7 4 2" xfId="5654" xr:uid="{00000000-0005-0000-0000-000044160000}"/>
    <cellStyle name="Percent 11 7 5" xfId="5655" xr:uid="{00000000-0005-0000-0000-000045160000}"/>
    <cellStyle name="Percent 11 7 5 2" xfId="5656" xr:uid="{00000000-0005-0000-0000-000046160000}"/>
    <cellStyle name="Percent 11 7 6" xfId="5657" xr:uid="{00000000-0005-0000-0000-000047160000}"/>
    <cellStyle name="Percent 11 7 7" xfId="5658" xr:uid="{00000000-0005-0000-0000-000048160000}"/>
    <cellStyle name="Percent 11 8" xfId="5659" xr:uid="{00000000-0005-0000-0000-000049160000}"/>
    <cellStyle name="Percent 11 8 2" xfId="5660" xr:uid="{00000000-0005-0000-0000-00004A160000}"/>
    <cellStyle name="Percent 11 8 2 2" xfId="5661" xr:uid="{00000000-0005-0000-0000-00004B160000}"/>
    <cellStyle name="Percent 11 8 3" xfId="5662" xr:uid="{00000000-0005-0000-0000-00004C160000}"/>
    <cellStyle name="Percent 11 8 3 2" xfId="5663" xr:uid="{00000000-0005-0000-0000-00004D160000}"/>
    <cellStyle name="Percent 11 8 4" xfId="5664" xr:uid="{00000000-0005-0000-0000-00004E160000}"/>
    <cellStyle name="Percent 11 8 5" xfId="5665" xr:uid="{00000000-0005-0000-0000-00004F160000}"/>
    <cellStyle name="Percent 11 9" xfId="5666" xr:uid="{00000000-0005-0000-0000-000050160000}"/>
    <cellStyle name="Percent 11 9 2" xfId="5667" xr:uid="{00000000-0005-0000-0000-000051160000}"/>
    <cellStyle name="Percent 12" xfId="5668" xr:uid="{00000000-0005-0000-0000-000052160000}"/>
    <cellStyle name="Percent 12 10" xfId="5669" xr:uid="{00000000-0005-0000-0000-000053160000}"/>
    <cellStyle name="Percent 12 10 2" xfId="5670" xr:uid="{00000000-0005-0000-0000-000054160000}"/>
    <cellStyle name="Percent 12 11" xfId="5671" xr:uid="{00000000-0005-0000-0000-000055160000}"/>
    <cellStyle name="Percent 12 12" xfId="5672" xr:uid="{00000000-0005-0000-0000-000056160000}"/>
    <cellStyle name="Percent 12 2" xfId="5673" xr:uid="{00000000-0005-0000-0000-000057160000}"/>
    <cellStyle name="Percent 12 2 2" xfId="5674" xr:uid="{00000000-0005-0000-0000-000058160000}"/>
    <cellStyle name="Percent 12 2 2 2" xfId="5675" xr:uid="{00000000-0005-0000-0000-000059160000}"/>
    <cellStyle name="Percent 12 2 3" xfId="5676" xr:uid="{00000000-0005-0000-0000-00005A160000}"/>
    <cellStyle name="Percent 12 2 3 2" xfId="5677" xr:uid="{00000000-0005-0000-0000-00005B160000}"/>
    <cellStyle name="Percent 12 2 4" xfId="5678" xr:uid="{00000000-0005-0000-0000-00005C160000}"/>
    <cellStyle name="Percent 12 2 5" xfId="5679" xr:uid="{00000000-0005-0000-0000-00005D160000}"/>
    <cellStyle name="Percent 12 3" xfId="5680" xr:uid="{00000000-0005-0000-0000-00005E160000}"/>
    <cellStyle name="Percent 12 3 2" xfId="5681" xr:uid="{00000000-0005-0000-0000-00005F160000}"/>
    <cellStyle name="Percent 12 3 2 2" xfId="5682" xr:uid="{00000000-0005-0000-0000-000060160000}"/>
    <cellStyle name="Percent 12 3 3" xfId="5683" xr:uid="{00000000-0005-0000-0000-000061160000}"/>
    <cellStyle name="Percent 12 3 3 2" xfId="5684" xr:uid="{00000000-0005-0000-0000-000062160000}"/>
    <cellStyle name="Percent 12 3 4" xfId="5685" xr:uid="{00000000-0005-0000-0000-000063160000}"/>
    <cellStyle name="Percent 12 3 5" xfId="5686" xr:uid="{00000000-0005-0000-0000-000064160000}"/>
    <cellStyle name="Percent 12 4" xfId="5687" xr:uid="{00000000-0005-0000-0000-000065160000}"/>
    <cellStyle name="Percent 12 4 2" xfId="5688" xr:uid="{00000000-0005-0000-0000-000066160000}"/>
    <cellStyle name="Percent 12 4 2 2" xfId="5689" xr:uid="{00000000-0005-0000-0000-000067160000}"/>
    <cellStyle name="Percent 12 4 3" xfId="5690" xr:uid="{00000000-0005-0000-0000-000068160000}"/>
    <cellStyle name="Percent 12 4 3 2" xfId="5691" xr:uid="{00000000-0005-0000-0000-000069160000}"/>
    <cellStyle name="Percent 12 4 4" xfId="5692" xr:uid="{00000000-0005-0000-0000-00006A160000}"/>
    <cellStyle name="Percent 12 4 5" xfId="5693" xr:uid="{00000000-0005-0000-0000-00006B160000}"/>
    <cellStyle name="Percent 12 5" xfId="5694" xr:uid="{00000000-0005-0000-0000-00006C160000}"/>
    <cellStyle name="Percent 12 5 2" xfId="5695" xr:uid="{00000000-0005-0000-0000-00006D160000}"/>
    <cellStyle name="Percent 12 5 2 2" xfId="5696" xr:uid="{00000000-0005-0000-0000-00006E160000}"/>
    <cellStyle name="Percent 12 5 3" xfId="5697" xr:uid="{00000000-0005-0000-0000-00006F160000}"/>
    <cellStyle name="Percent 12 5 3 2" xfId="5698" xr:uid="{00000000-0005-0000-0000-000070160000}"/>
    <cellStyle name="Percent 12 5 4" xfId="5699" xr:uid="{00000000-0005-0000-0000-000071160000}"/>
    <cellStyle name="Percent 12 5 5" xfId="5700" xr:uid="{00000000-0005-0000-0000-000072160000}"/>
    <cellStyle name="Percent 12 6" xfId="5701" xr:uid="{00000000-0005-0000-0000-000073160000}"/>
    <cellStyle name="Percent 12 6 2" xfId="5702" xr:uid="{00000000-0005-0000-0000-000074160000}"/>
    <cellStyle name="Percent 12 6 2 2" xfId="5703" xr:uid="{00000000-0005-0000-0000-000075160000}"/>
    <cellStyle name="Percent 12 6 3" xfId="5704" xr:uid="{00000000-0005-0000-0000-000076160000}"/>
    <cellStyle name="Percent 12 6 3 2" xfId="5705" xr:uid="{00000000-0005-0000-0000-000077160000}"/>
    <cellStyle name="Percent 12 6 4" xfId="5706" xr:uid="{00000000-0005-0000-0000-000078160000}"/>
    <cellStyle name="Percent 12 6 5" xfId="5707" xr:uid="{00000000-0005-0000-0000-000079160000}"/>
    <cellStyle name="Percent 12 7" xfId="5708" xr:uid="{00000000-0005-0000-0000-00007A160000}"/>
    <cellStyle name="Percent 12 7 2" xfId="5709" xr:uid="{00000000-0005-0000-0000-00007B160000}"/>
    <cellStyle name="Percent 12 7 2 2" xfId="5710" xr:uid="{00000000-0005-0000-0000-00007C160000}"/>
    <cellStyle name="Percent 12 7 3" xfId="5711" xr:uid="{00000000-0005-0000-0000-00007D160000}"/>
    <cellStyle name="Percent 12 7 3 2" xfId="5712" xr:uid="{00000000-0005-0000-0000-00007E160000}"/>
    <cellStyle name="Percent 12 7 4" xfId="5713" xr:uid="{00000000-0005-0000-0000-00007F160000}"/>
    <cellStyle name="Percent 12 7 4 2" xfId="5714" xr:uid="{00000000-0005-0000-0000-000080160000}"/>
    <cellStyle name="Percent 12 7 5" xfId="5715" xr:uid="{00000000-0005-0000-0000-000081160000}"/>
    <cellStyle name="Percent 12 7 5 2" xfId="5716" xr:uid="{00000000-0005-0000-0000-000082160000}"/>
    <cellStyle name="Percent 12 7 6" xfId="5717" xr:uid="{00000000-0005-0000-0000-000083160000}"/>
    <cellStyle name="Percent 12 7 7" xfId="5718" xr:uid="{00000000-0005-0000-0000-000084160000}"/>
    <cellStyle name="Percent 12 8" xfId="5719" xr:uid="{00000000-0005-0000-0000-000085160000}"/>
    <cellStyle name="Percent 12 8 2" xfId="5720" xr:uid="{00000000-0005-0000-0000-000086160000}"/>
    <cellStyle name="Percent 12 8 2 2" xfId="5721" xr:uid="{00000000-0005-0000-0000-000087160000}"/>
    <cellStyle name="Percent 12 8 3" xfId="5722" xr:uid="{00000000-0005-0000-0000-000088160000}"/>
    <cellStyle name="Percent 12 8 3 2" xfId="5723" xr:uid="{00000000-0005-0000-0000-000089160000}"/>
    <cellStyle name="Percent 12 8 4" xfId="5724" xr:uid="{00000000-0005-0000-0000-00008A160000}"/>
    <cellStyle name="Percent 12 8 5" xfId="5725" xr:uid="{00000000-0005-0000-0000-00008B160000}"/>
    <cellStyle name="Percent 12 9" xfId="5726" xr:uid="{00000000-0005-0000-0000-00008C160000}"/>
    <cellStyle name="Percent 12 9 2" xfId="5727" xr:uid="{00000000-0005-0000-0000-00008D160000}"/>
    <cellStyle name="Percent 13" xfId="5728" xr:uid="{00000000-0005-0000-0000-00008E160000}"/>
    <cellStyle name="Percent 13 10" xfId="5729" xr:uid="{00000000-0005-0000-0000-00008F160000}"/>
    <cellStyle name="Percent 13 10 2" xfId="5730" xr:uid="{00000000-0005-0000-0000-000090160000}"/>
    <cellStyle name="Percent 13 11" xfId="5731" xr:uid="{00000000-0005-0000-0000-000091160000}"/>
    <cellStyle name="Percent 13 12" xfId="5732" xr:uid="{00000000-0005-0000-0000-000092160000}"/>
    <cellStyle name="Percent 13 2" xfId="5733" xr:uid="{00000000-0005-0000-0000-000093160000}"/>
    <cellStyle name="Percent 13 2 2" xfId="5734" xr:uid="{00000000-0005-0000-0000-000094160000}"/>
    <cellStyle name="Percent 13 2 2 2" xfId="5735" xr:uid="{00000000-0005-0000-0000-000095160000}"/>
    <cellStyle name="Percent 13 2 3" xfId="5736" xr:uid="{00000000-0005-0000-0000-000096160000}"/>
    <cellStyle name="Percent 13 2 3 2" xfId="5737" xr:uid="{00000000-0005-0000-0000-000097160000}"/>
    <cellStyle name="Percent 13 2 4" xfId="5738" xr:uid="{00000000-0005-0000-0000-000098160000}"/>
    <cellStyle name="Percent 13 2 5" xfId="5739" xr:uid="{00000000-0005-0000-0000-000099160000}"/>
    <cellStyle name="Percent 13 3" xfId="5740" xr:uid="{00000000-0005-0000-0000-00009A160000}"/>
    <cellStyle name="Percent 13 3 2" xfId="5741" xr:uid="{00000000-0005-0000-0000-00009B160000}"/>
    <cellStyle name="Percent 13 3 2 2" xfId="5742" xr:uid="{00000000-0005-0000-0000-00009C160000}"/>
    <cellStyle name="Percent 13 3 3" xfId="5743" xr:uid="{00000000-0005-0000-0000-00009D160000}"/>
    <cellStyle name="Percent 13 3 3 2" xfId="5744" xr:uid="{00000000-0005-0000-0000-00009E160000}"/>
    <cellStyle name="Percent 13 3 4" xfId="5745" xr:uid="{00000000-0005-0000-0000-00009F160000}"/>
    <cellStyle name="Percent 13 3 5" xfId="5746" xr:uid="{00000000-0005-0000-0000-0000A0160000}"/>
    <cellStyle name="Percent 13 4" xfId="5747" xr:uid="{00000000-0005-0000-0000-0000A1160000}"/>
    <cellStyle name="Percent 13 4 2" xfId="5748" xr:uid="{00000000-0005-0000-0000-0000A2160000}"/>
    <cellStyle name="Percent 13 4 2 2" xfId="5749" xr:uid="{00000000-0005-0000-0000-0000A3160000}"/>
    <cellStyle name="Percent 13 4 3" xfId="5750" xr:uid="{00000000-0005-0000-0000-0000A4160000}"/>
    <cellStyle name="Percent 13 4 3 2" xfId="5751" xr:uid="{00000000-0005-0000-0000-0000A5160000}"/>
    <cellStyle name="Percent 13 4 4" xfId="5752" xr:uid="{00000000-0005-0000-0000-0000A6160000}"/>
    <cellStyle name="Percent 13 4 5" xfId="5753" xr:uid="{00000000-0005-0000-0000-0000A7160000}"/>
    <cellStyle name="Percent 13 5" xfId="5754" xr:uid="{00000000-0005-0000-0000-0000A8160000}"/>
    <cellStyle name="Percent 13 5 2" xfId="5755" xr:uid="{00000000-0005-0000-0000-0000A9160000}"/>
    <cellStyle name="Percent 13 5 2 2" xfId="5756" xr:uid="{00000000-0005-0000-0000-0000AA160000}"/>
    <cellStyle name="Percent 13 5 3" xfId="5757" xr:uid="{00000000-0005-0000-0000-0000AB160000}"/>
    <cellStyle name="Percent 13 5 3 2" xfId="5758" xr:uid="{00000000-0005-0000-0000-0000AC160000}"/>
    <cellStyle name="Percent 13 5 4" xfId="5759" xr:uid="{00000000-0005-0000-0000-0000AD160000}"/>
    <cellStyle name="Percent 13 5 5" xfId="5760" xr:uid="{00000000-0005-0000-0000-0000AE160000}"/>
    <cellStyle name="Percent 13 6" xfId="5761" xr:uid="{00000000-0005-0000-0000-0000AF160000}"/>
    <cellStyle name="Percent 13 6 2" xfId="5762" xr:uid="{00000000-0005-0000-0000-0000B0160000}"/>
    <cellStyle name="Percent 13 6 2 2" xfId="5763" xr:uid="{00000000-0005-0000-0000-0000B1160000}"/>
    <cellStyle name="Percent 13 6 3" xfId="5764" xr:uid="{00000000-0005-0000-0000-0000B2160000}"/>
    <cellStyle name="Percent 13 6 3 2" xfId="5765" xr:uid="{00000000-0005-0000-0000-0000B3160000}"/>
    <cellStyle name="Percent 13 6 4" xfId="5766" xr:uid="{00000000-0005-0000-0000-0000B4160000}"/>
    <cellStyle name="Percent 13 6 5" xfId="5767" xr:uid="{00000000-0005-0000-0000-0000B5160000}"/>
    <cellStyle name="Percent 13 7" xfId="5768" xr:uid="{00000000-0005-0000-0000-0000B6160000}"/>
    <cellStyle name="Percent 13 7 2" xfId="5769" xr:uid="{00000000-0005-0000-0000-0000B7160000}"/>
    <cellStyle name="Percent 13 7 2 2" xfId="5770" xr:uid="{00000000-0005-0000-0000-0000B8160000}"/>
    <cellStyle name="Percent 13 7 3" xfId="5771" xr:uid="{00000000-0005-0000-0000-0000B9160000}"/>
    <cellStyle name="Percent 13 7 3 2" xfId="5772" xr:uid="{00000000-0005-0000-0000-0000BA160000}"/>
    <cellStyle name="Percent 13 7 4" xfId="5773" xr:uid="{00000000-0005-0000-0000-0000BB160000}"/>
    <cellStyle name="Percent 13 7 4 2" xfId="5774" xr:uid="{00000000-0005-0000-0000-0000BC160000}"/>
    <cellStyle name="Percent 13 7 5" xfId="5775" xr:uid="{00000000-0005-0000-0000-0000BD160000}"/>
    <cellStyle name="Percent 13 7 5 2" xfId="5776" xr:uid="{00000000-0005-0000-0000-0000BE160000}"/>
    <cellStyle name="Percent 13 7 6" xfId="5777" xr:uid="{00000000-0005-0000-0000-0000BF160000}"/>
    <cellStyle name="Percent 13 7 7" xfId="5778" xr:uid="{00000000-0005-0000-0000-0000C0160000}"/>
    <cellStyle name="Percent 13 8" xfId="5779" xr:uid="{00000000-0005-0000-0000-0000C1160000}"/>
    <cellStyle name="Percent 13 8 2" xfId="5780" xr:uid="{00000000-0005-0000-0000-0000C2160000}"/>
    <cellStyle name="Percent 13 8 2 2" xfId="5781" xr:uid="{00000000-0005-0000-0000-0000C3160000}"/>
    <cellStyle name="Percent 13 8 3" xfId="5782" xr:uid="{00000000-0005-0000-0000-0000C4160000}"/>
    <cellStyle name="Percent 13 8 3 2" xfId="5783" xr:uid="{00000000-0005-0000-0000-0000C5160000}"/>
    <cellStyle name="Percent 13 8 4" xfId="5784" xr:uid="{00000000-0005-0000-0000-0000C6160000}"/>
    <cellStyle name="Percent 13 8 5" xfId="5785" xr:uid="{00000000-0005-0000-0000-0000C7160000}"/>
    <cellStyle name="Percent 13 9" xfId="5786" xr:uid="{00000000-0005-0000-0000-0000C8160000}"/>
    <cellStyle name="Percent 13 9 2" xfId="5787" xr:uid="{00000000-0005-0000-0000-0000C9160000}"/>
    <cellStyle name="Percent 14" xfId="5788" xr:uid="{00000000-0005-0000-0000-0000CA160000}"/>
    <cellStyle name="Percent 14 10" xfId="5789" xr:uid="{00000000-0005-0000-0000-0000CB160000}"/>
    <cellStyle name="Percent 14 10 2" xfId="5790" xr:uid="{00000000-0005-0000-0000-0000CC160000}"/>
    <cellStyle name="Percent 14 11" xfId="5791" xr:uid="{00000000-0005-0000-0000-0000CD160000}"/>
    <cellStyle name="Percent 14 12" xfId="5792" xr:uid="{00000000-0005-0000-0000-0000CE160000}"/>
    <cellStyle name="Percent 14 2" xfId="5793" xr:uid="{00000000-0005-0000-0000-0000CF160000}"/>
    <cellStyle name="Percent 14 2 2" xfId="5794" xr:uid="{00000000-0005-0000-0000-0000D0160000}"/>
    <cellStyle name="Percent 14 2 2 2" xfId="5795" xr:uid="{00000000-0005-0000-0000-0000D1160000}"/>
    <cellStyle name="Percent 14 2 3" xfId="5796" xr:uid="{00000000-0005-0000-0000-0000D2160000}"/>
    <cellStyle name="Percent 14 2 3 2" xfId="5797" xr:uid="{00000000-0005-0000-0000-0000D3160000}"/>
    <cellStyle name="Percent 14 2 4" xfId="5798" xr:uid="{00000000-0005-0000-0000-0000D4160000}"/>
    <cellStyle name="Percent 14 2 5" xfId="5799" xr:uid="{00000000-0005-0000-0000-0000D5160000}"/>
    <cellStyle name="Percent 14 3" xfId="5800" xr:uid="{00000000-0005-0000-0000-0000D6160000}"/>
    <cellStyle name="Percent 14 3 2" xfId="5801" xr:uid="{00000000-0005-0000-0000-0000D7160000}"/>
    <cellStyle name="Percent 14 3 2 2" xfId="5802" xr:uid="{00000000-0005-0000-0000-0000D8160000}"/>
    <cellStyle name="Percent 14 3 3" xfId="5803" xr:uid="{00000000-0005-0000-0000-0000D9160000}"/>
    <cellStyle name="Percent 14 3 3 2" xfId="5804" xr:uid="{00000000-0005-0000-0000-0000DA160000}"/>
    <cellStyle name="Percent 14 3 4" xfId="5805" xr:uid="{00000000-0005-0000-0000-0000DB160000}"/>
    <cellStyle name="Percent 14 3 5" xfId="5806" xr:uid="{00000000-0005-0000-0000-0000DC160000}"/>
    <cellStyle name="Percent 14 4" xfId="5807" xr:uid="{00000000-0005-0000-0000-0000DD160000}"/>
    <cellStyle name="Percent 14 4 2" xfId="5808" xr:uid="{00000000-0005-0000-0000-0000DE160000}"/>
    <cellStyle name="Percent 14 4 2 2" xfId="5809" xr:uid="{00000000-0005-0000-0000-0000DF160000}"/>
    <cellStyle name="Percent 14 4 3" xfId="5810" xr:uid="{00000000-0005-0000-0000-0000E0160000}"/>
    <cellStyle name="Percent 14 4 3 2" xfId="5811" xr:uid="{00000000-0005-0000-0000-0000E1160000}"/>
    <cellStyle name="Percent 14 4 4" xfId="5812" xr:uid="{00000000-0005-0000-0000-0000E2160000}"/>
    <cellStyle name="Percent 14 4 5" xfId="5813" xr:uid="{00000000-0005-0000-0000-0000E3160000}"/>
    <cellStyle name="Percent 14 5" xfId="5814" xr:uid="{00000000-0005-0000-0000-0000E4160000}"/>
    <cellStyle name="Percent 14 5 2" xfId="5815" xr:uid="{00000000-0005-0000-0000-0000E5160000}"/>
    <cellStyle name="Percent 14 5 2 2" xfId="5816" xr:uid="{00000000-0005-0000-0000-0000E6160000}"/>
    <cellStyle name="Percent 14 5 3" xfId="5817" xr:uid="{00000000-0005-0000-0000-0000E7160000}"/>
    <cellStyle name="Percent 14 5 3 2" xfId="5818" xr:uid="{00000000-0005-0000-0000-0000E8160000}"/>
    <cellStyle name="Percent 14 5 4" xfId="5819" xr:uid="{00000000-0005-0000-0000-0000E9160000}"/>
    <cellStyle name="Percent 14 5 5" xfId="5820" xr:uid="{00000000-0005-0000-0000-0000EA160000}"/>
    <cellStyle name="Percent 14 6" xfId="5821" xr:uid="{00000000-0005-0000-0000-0000EB160000}"/>
    <cellStyle name="Percent 14 6 2" xfId="5822" xr:uid="{00000000-0005-0000-0000-0000EC160000}"/>
    <cellStyle name="Percent 14 6 2 2" xfId="5823" xr:uid="{00000000-0005-0000-0000-0000ED160000}"/>
    <cellStyle name="Percent 14 6 3" xfId="5824" xr:uid="{00000000-0005-0000-0000-0000EE160000}"/>
    <cellStyle name="Percent 14 6 3 2" xfId="5825" xr:uid="{00000000-0005-0000-0000-0000EF160000}"/>
    <cellStyle name="Percent 14 6 4" xfId="5826" xr:uid="{00000000-0005-0000-0000-0000F0160000}"/>
    <cellStyle name="Percent 14 6 5" xfId="5827" xr:uid="{00000000-0005-0000-0000-0000F1160000}"/>
    <cellStyle name="Percent 14 7" xfId="5828" xr:uid="{00000000-0005-0000-0000-0000F2160000}"/>
    <cellStyle name="Percent 14 7 2" xfId="5829" xr:uid="{00000000-0005-0000-0000-0000F3160000}"/>
    <cellStyle name="Percent 14 7 2 2" xfId="5830" xr:uid="{00000000-0005-0000-0000-0000F4160000}"/>
    <cellStyle name="Percent 14 7 3" xfId="5831" xr:uid="{00000000-0005-0000-0000-0000F5160000}"/>
    <cellStyle name="Percent 14 7 3 2" xfId="5832" xr:uid="{00000000-0005-0000-0000-0000F6160000}"/>
    <cellStyle name="Percent 14 7 4" xfId="5833" xr:uid="{00000000-0005-0000-0000-0000F7160000}"/>
    <cellStyle name="Percent 14 7 4 2" xfId="5834" xr:uid="{00000000-0005-0000-0000-0000F8160000}"/>
    <cellStyle name="Percent 14 7 5" xfId="5835" xr:uid="{00000000-0005-0000-0000-0000F9160000}"/>
    <cellStyle name="Percent 14 7 5 2" xfId="5836" xr:uid="{00000000-0005-0000-0000-0000FA160000}"/>
    <cellStyle name="Percent 14 7 6" xfId="5837" xr:uid="{00000000-0005-0000-0000-0000FB160000}"/>
    <cellStyle name="Percent 14 7 7" xfId="5838" xr:uid="{00000000-0005-0000-0000-0000FC160000}"/>
    <cellStyle name="Percent 14 8" xfId="5839" xr:uid="{00000000-0005-0000-0000-0000FD160000}"/>
    <cellStyle name="Percent 14 8 2" xfId="5840" xr:uid="{00000000-0005-0000-0000-0000FE160000}"/>
    <cellStyle name="Percent 14 8 2 2" xfId="5841" xr:uid="{00000000-0005-0000-0000-0000FF160000}"/>
    <cellStyle name="Percent 14 8 3" xfId="5842" xr:uid="{00000000-0005-0000-0000-000000170000}"/>
    <cellStyle name="Percent 14 8 3 2" xfId="5843" xr:uid="{00000000-0005-0000-0000-000001170000}"/>
    <cellStyle name="Percent 14 8 4" xfId="5844" xr:uid="{00000000-0005-0000-0000-000002170000}"/>
    <cellStyle name="Percent 14 8 5" xfId="5845" xr:uid="{00000000-0005-0000-0000-000003170000}"/>
    <cellStyle name="Percent 14 9" xfId="5846" xr:uid="{00000000-0005-0000-0000-000004170000}"/>
    <cellStyle name="Percent 14 9 2" xfId="5847" xr:uid="{00000000-0005-0000-0000-000005170000}"/>
    <cellStyle name="Percent 15" xfId="5848" xr:uid="{00000000-0005-0000-0000-000006170000}"/>
    <cellStyle name="Percent 15 10" xfId="5849" xr:uid="{00000000-0005-0000-0000-000007170000}"/>
    <cellStyle name="Percent 15 10 2" xfId="5850" xr:uid="{00000000-0005-0000-0000-000008170000}"/>
    <cellStyle name="Percent 15 10 3" xfId="5851" xr:uid="{00000000-0005-0000-0000-000009170000}"/>
    <cellStyle name="Percent 15 11" xfId="5852" xr:uid="{00000000-0005-0000-0000-00000A170000}"/>
    <cellStyle name="Percent 15 11 2" xfId="5853" xr:uid="{00000000-0005-0000-0000-00000B170000}"/>
    <cellStyle name="Percent 15 11 3" xfId="5854" xr:uid="{00000000-0005-0000-0000-00000C170000}"/>
    <cellStyle name="Percent 15 12" xfId="5855" xr:uid="{00000000-0005-0000-0000-00000D170000}"/>
    <cellStyle name="Percent 15 12 2" xfId="5856" xr:uid="{00000000-0005-0000-0000-00000E170000}"/>
    <cellStyle name="Percent 15 12 3" xfId="5857" xr:uid="{00000000-0005-0000-0000-00000F170000}"/>
    <cellStyle name="Percent 15 13" xfId="5858" xr:uid="{00000000-0005-0000-0000-000010170000}"/>
    <cellStyle name="Percent 15 13 2" xfId="5859" xr:uid="{00000000-0005-0000-0000-000011170000}"/>
    <cellStyle name="Percent 15 13 3" xfId="5860" xr:uid="{00000000-0005-0000-0000-000012170000}"/>
    <cellStyle name="Percent 15 14" xfId="5861" xr:uid="{00000000-0005-0000-0000-000013170000}"/>
    <cellStyle name="Percent 15 14 2" xfId="5862" xr:uid="{00000000-0005-0000-0000-000014170000}"/>
    <cellStyle name="Percent 15 14 3" xfId="5863" xr:uid="{00000000-0005-0000-0000-000015170000}"/>
    <cellStyle name="Percent 15 15" xfId="5864" xr:uid="{00000000-0005-0000-0000-000016170000}"/>
    <cellStyle name="Percent 15 15 2" xfId="5865" xr:uid="{00000000-0005-0000-0000-000017170000}"/>
    <cellStyle name="Percent 15 16" xfId="5866" xr:uid="{00000000-0005-0000-0000-000018170000}"/>
    <cellStyle name="Percent 15 17" xfId="5867" xr:uid="{00000000-0005-0000-0000-000019170000}"/>
    <cellStyle name="Percent 15 2" xfId="5868" xr:uid="{00000000-0005-0000-0000-00001A170000}"/>
    <cellStyle name="Percent 15 2 10" xfId="5869" xr:uid="{00000000-0005-0000-0000-00001B170000}"/>
    <cellStyle name="Percent 15 2 2" xfId="5870" xr:uid="{00000000-0005-0000-0000-00001C170000}"/>
    <cellStyle name="Percent 15 2 2 2" xfId="5871" xr:uid="{00000000-0005-0000-0000-00001D170000}"/>
    <cellStyle name="Percent 15 2 2 3" xfId="5872" xr:uid="{00000000-0005-0000-0000-00001E170000}"/>
    <cellStyle name="Percent 15 2 2 4" xfId="5873" xr:uid="{00000000-0005-0000-0000-00001F170000}"/>
    <cellStyle name="Percent 15 2 3" xfId="5874" xr:uid="{00000000-0005-0000-0000-000020170000}"/>
    <cellStyle name="Percent 15 2 3 2" xfId="5875" xr:uid="{00000000-0005-0000-0000-000021170000}"/>
    <cellStyle name="Percent 15 2 3 3" xfId="5876" xr:uid="{00000000-0005-0000-0000-000022170000}"/>
    <cellStyle name="Percent 15 2 3 4" xfId="5877" xr:uid="{00000000-0005-0000-0000-000023170000}"/>
    <cellStyle name="Percent 15 2 4" xfId="5878" xr:uid="{00000000-0005-0000-0000-000024170000}"/>
    <cellStyle name="Percent 15 2 4 2" xfId="5879" xr:uid="{00000000-0005-0000-0000-000025170000}"/>
    <cellStyle name="Percent 15 2 4 3" xfId="5880" xr:uid="{00000000-0005-0000-0000-000026170000}"/>
    <cellStyle name="Percent 15 2 4 4" xfId="5881" xr:uid="{00000000-0005-0000-0000-000027170000}"/>
    <cellStyle name="Percent 15 2 5" xfId="5882" xr:uid="{00000000-0005-0000-0000-000028170000}"/>
    <cellStyle name="Percent 15 2 5 2" xfId="5883" xr:uid="{00000000-0005-0000-0000-000029170000}"/>
    <cellStyle name="Percent 15 2 5 3" xfId="5884" xr:uid="{00000000-0005-0000-0000-00002A170000}"/>
    <cellStyle name="Percent 15 2 5 4" xfId="5885" xr:uid="{00000000-0005-0000-0000-00002B170000}"/>
    <cellStyle name="Percent 15 2 6" xfId="5886" xr:uid="{00000000-0005-0000-0000-00002C170000}"/>
    <cellStyle name="Percent 15 2 6 2" xfId="5887" xr:uid="{00000000-0005-0000-0000-00002D170000}"/>
    <cellStyle name="Percent 15 2 6 3" xfId="5888" xr:uid="{00000000-0005-0000-0000-00002E170000}"/>
    <cellStyle name="Percent 15 2 6 4" xfId="5889" xr:uid="{00000000-0005-0000-0000-00002F170000}"/>
    <cellStyle name="Percent 15 2 7" xfId="5890" xr:uid="{00000000-0005-0000-0000-000030170000}"/>
    <cellStyle name="Percent 15 2 7 2" xfId="5891" xr:uid="{00000000-0005-0000-0000-000031170000}"/>
    <cellStyle name="Percent 15 2 7 3" xfId="5892" xr:uid="{00000000-0005-0000-0000-000032170000}"/>
    <cellStyle name="Percent 15 2 7 4" xfId="5893" xr:uid="{00000000-0005-0000-0000-000033170000}"/>
    <cellStyle name="Percent 15 2 8" xfId="5894" xr:uid="{00000000-0005-0000-0000-000034170000}"/>
    <cellStyle name="Percent 15 2 8 2" xfId="5895" xr:uid="{00000000-0005-0000-0000-000035170000}"/>
    <cellStyle name="Percent 15 2 9" xfId="5896" xr:uid="{00000000-0005-0000-0000-000036170000}"/>
    <cellStyle name="Percent 15 3" xfId="5897" xr:uid="{00000000-0005-0000-0000-000037170000}"/>
    <cellStyle name="Percent 15 3 2" xfId="5898" xr:uid="{00000000-0005-0000-0000-000038170000}"/>
    <cellStyle name="Percent 15 3 3" xfId="5899" xr:uid="{00000000-0005-0000-0000-000039170000}"/>
    <cellStyle name="Percent 15 3 4" xfId="5900" xr:uid="{00000000-0005-0000-0000-00003A170000}"/>
    <cellStyle name="Percent 15 4" xfId="5901" xr:uid="{00000000-0005-0000-0000-00003B170000}"/>
    <cellStyle name="Percent 15 4 2" xfId="5902" xr:uid="{00000000-0005-0000-0000-00003C170000}"/>
    <cellStyle name="Percent 15 4 2 2" xfId="5903" xr:uid="{00000000-0005-0000-0000-00003D170000}"/>
    <cellStyle name="Percent 15 4 3" xfId="5904" xr:uid="{00000000-0005-0000-0000-00003E170000}"/>
    <cellStyle name="Percent 15 4 3 2" xfId="5905" xr:uid="{00000000-0005-0000-0000-00003F170000}"/>
    <cellStyle name="Percent 15 4 4" xfId="5906" xr:uid="{00000000-0005-0000-0000-000040170000}"/>
    <cellStyle name="Percent 15 4 5" xfId="5907" xr:uid="{00000000-0005-0000-0000-000041170000}"/>
    <cellStyle name="Percent 15 5" xfId="5908" xr:uid="{00000000-0005-0000-0000-000042170000}"/>
    <cellStyle name="Percent 15 5 2" xfId="5909" xr:uid="{00000000-0005-0000-0000-000043170000}"/>
    <cellStyle name="Percent 15 5 3" xfId="5910" xr:uid="{00000000-0005-0000-0000-000044170000}"/>
    <cellStyle name="Percent 15 5 4" xfId="5911" xr:uid="{00000000-0005-0000-0000-000045170000}"/>
    <cellStyle name="Percent 15 6" xfId="5912" xr:uid="{00000000-0005-0000-0000-000046170000}"/>
    <cellStyle name="Percent 15 6 2" xfId="5913" xr:uid="{00000000-0005-0000-0000-000047170000}"/>
    <cellStyle name="Percent 15 6 3" xfId="5914" xr:uid="{00000000-0005-0000-0000-000048170000}"/>
    <cellStyle name="Percent 15 6 4" xfId="5915" xr:uid="{00000000-0005-0000-0000-000049170000}"/>
    <cellStyle name="Percent 15 7" xfId="5916" xr:uid="{00000000-0005-0000-0000-00004A170000}"/>
    <cellStyle name="Percent 15 7 2" xfId="5917" xr:uid="{00000000-0005-0000-0000-00004B170000}"/>
    <cellStyle name="Percent 15 7 2 2" xfId="5918" xr:uid="{00000000-0005-0000-0000-00004C170000}"/>
    <cellStyle name="Percent 15 7 2 3" xfId="5919" xr:uid="{00000000-0005-0000-0000-00004D170000}"/>
    <cellStyle name="Percent 15 7 3" xfId="5920" xr:uid="{00000000-0005-0000-0000-00004E170000}"/>
    <cellStyle name="Percent 15 7 3 2" xfId="5921" xr:uid="{00000000-0005-0000-0000-00004F170000}"/>
    <cellStyle name="Percent 15 7 4" xfId="5922" xr:uid="{00000000-0005-0000-0000-000050170000}"/>
    <cellStyle name="Percent 15 7 5" xfId="5923" xr:uid="{00000000-0005-0000-0000-000051170000}"/>
    <cellStyle name="Percent 15 8" xfId="5924" xr:uid="{00000000-0005-0000-0000-000052170000}"/>
    <cellStyle name="Percent 15 8 2" xfId="5925" xr:uid="{00000000-0005-0000-0000-000053170000}"/>
    <cellStyle name="Percent 15 8 3" xfId="5926" xr:uid="{00000000-0005-0000-0000-000054170000}"/>
    <cellStyle name="Percent 15 8 4" xfId="5927" xr:uid="{00000000-0005-0000-0000-000055170000}"/>
    <cellStyle name="Percent 15 9" xfId="5928" xr:uid="{00000000-0005-0000-0000-000056170000}"/>
    <cellStyle name="Percent 15 9 2" xfId="5929" xr:uid="{00000000-0005-0000-0000-000057170000}"/>
    <cellStyle name="Percent 15 9 3" xfId="5930" xr:uid="{00000000-0005-0000-0000-000058170000}"/>
    <cellStyle name="Percent 16" xfId="5931" xr:uid="{00000000-0005-0000-0000-000059170000}"/>
    <cellStyle name="Percent 16 10" xfId="5932" xr:uid="{00000000-0005-0000-0000-00005A170000}"/>
    <cellStyle name="Percent 16 11" xfId="5933" xr:uid="{00000000-0005-0000-0000-00005B170000}"/>
    <cellStyle name="Percent 16 2" xfId="5934" xr:uid="{00000000-0005-0000-0000-00005C170000}"/>
    <cellStyle name="Percent 16 2 2" xfId="5935" xr:uid="{00000000-0005-0000-0000-00005D170000}"/>
    <cellStyle name="Percent 16 2 2 2" xfId="5936" xr:uid="{00000000-0005-0000-0000-00005E170000}"/>
    <cellStyle name="Percent 16 2 3" xfId="5937" xr:uid="{00000000-0005-0000-0000-00005F170000}"/>
    <cellStyle name="Percent 16 2 3 2" xfId="5938" xr:uid="{00000000-0005-0000-0000-000060170000}"/>
    <cellStyle name="Percent 16 2 4" xfId="5939" xr:uid="{00000000-0005-0000-0000-000061170000}"/>
    <cellStyle name="Percent 16 2 5" xfId="5940" xr:uid="{00000000-0005-0000-0000-000062170000}"/>
    <cellStyle name="Percent 16 3" xfId="5941" xr:uid="{00000000-0005-0000-0000-000063170000}"/>
    <cellStyle name="Percent 16 3 10" xfId="5942" xr:uid="{00000000-0005-0000-0000-000064170000}"/>
    <cellStyle name="Percent 16 3 10 2" xfId="5943" xr:uid="{00000000-0005-0000-0000-000065170000}"/>
    <cellStyle name="Percent 16 3 10 3" xfId="5944" xr:uid="{00000000-0005-0000-0000-000066170000}"/>
    <cellStyle name="Percent 16 3 11" xfId="5945" xr:uid="{00000000-0005-0000-0000-000067170000}"/>
    <cellStyle name="Percent 16 3 11 2" xfId="5946" xr:uid="{00000000-0005-0000-0000-000068170000}"/>
    <cellStyle name="Percent 16 3 11 3" xfId="5947" xr:uid="{00000000-0005-0000-0000-000069170000}"/>
    <cellStyle name="Percent 16 3 12" xfId="5948" xr:uid="{00000000-0005-0000-0000-00006A170000}"/>
    <cellStyle name="Percent 16 3 12 2" xfId="5949" xr:uid="{00000000-0005-0000-0000-00006B170000}"/>
    <cellStyle name="Percent 16 3 12 3" xfId="5950" xr:uid="{00000000-0005-0000-0000-00006C170000}"/>
    <cellStyle name="Percent 16 3 13" xfId="5951" xr:uid="{00000000-0005-0000-0000-00006D170000}"/>
    <cellStyle name="Percent 16 3 13 2" xfId="5952" xr:uid="{00000000-0005-0000-0000-00006E170000}"/>
    <cellStyle name="Percent 16 3 13 3" xfId="5953" xr:uid="{00000000-0005-0000-0000-00006F170000}"/>
    <cellStyle name="Percent 16 3 14" xfId="5954" xr:uid="{00000000-0005-0000-0000-000070170000}"/>
    <cellStyle name="Percent 16 3 14 2" xfId="5955" xr:uid="{00000000-0005-0000-0000-000071170000}"/>
    <cellStyle name="Percent 16 3 14 3" xfId="5956" xr:uid="{00000000-0005-0000-0000-000072170000}"/>
    <cellStyle name="Percent 16 3 15" xfId="5957" xr:uid="{00000000-0005-0000-0000-000073170000}"/>
    <cellStyle name="Percent 16 3 15 2" xfId="5958" xr:uid="{00000000-0005-0000-0000-000074170000}"/>
    <cellStyle name="Percent 16 3 15 3" xfId="5959" xr:uid="{00000000-0005-0000-0000-000075170000}"/>
    <cellStyle name="Percent 16 3 16" xfId="5960" xr:uid="{00000000-0005-0000-0000-000076170000}"/>
    <cellStyle name="Percent 16 3 16 2" xfId="5961" xr:uid="{00000000-0005-0000-0000-000077170000}"/>
    <cellStyle name="Percent 16 3 16 3" xfId="5962" xr:uid="{00000000-0005-0000-0000-000078170000}"/>
    <cellStyle name="Percent 16 3 17" xfId="5963" xr:uid="{00000000-0005-0000-0000-000079170000}"/>
    <cellStyle name="Percent 16 3 17 2" xfId="5964" xr:uid="{00000000-0005-0000-0000-00007A170000}"/>
    <cellStyle name="Percent 16 3 17 3" xfId="5965" xr:uid="{00000000-0005-0000-0000-00007B170000}"/>
    <cellStyle name="Percent 16 3 18" xfId="5966" xr:uid="{00000000-0005-0000-0000-00007C170000}"/>
    <cellStyle name="Percent 16 3 18 2" xfId="5967" xr:uid="{00000000-0005-0000-0000-00007D170000}"/>
    <cellStyle name="Percent 16 3 19" xfId="5968" xr:uid="{00000000-0005-0000-0000-00007E170000}"/>
    <cellStyle name="Percent 16 3 19 2" xfId="5969" xr:uid="{00000000-0005-0000-0000-00007F170000}"/>
    <cellStyle name="Percent 16 3 2" xfId="5970" xr:uid="{00000000-0005-0000-0000-000080170000}"/>
    <cellStyle name="Percent 16 3 2 2" xfId="5971" xr:uid="{00000000-0005-0000-0000-000081170000}"/>
    <cellStyle name="Percent 16 3 2 3" xfId="5972" xr:uid="{00000000-0005-0000-0000-000082170000}"/>
    <cellStyle name="Percent 16 3 20" xfId="5973" xr:uid="{00000000-0005-0000-0000-000083170000}"/>
    <cellStyle name="Percent 16 3 21" xfId="5974" xr:uid="{00000000-0005-0000-0000-000084170000}"/>
    <cellStyle name="Percent 16 3 3" xfId="5975" xr:uid="{00000000-0005-0000-0000-000085170000}"/>
    <cellStyle name="Percent 16 3 3 2" xfId="5976" xr:uid="{00000000-0005-0000-0000-000086170000}"/>
    <cellStyle name="Percent 16 3 3 3" xfId="5977" xr:uid="{00000000-0005-0000-0000-000087170000}"/>
    <cellStyle name="Percent 16 3 4" xfId="5978" xr:uid="{00000000-0005-0000-0000-000088170000}"/>
    <cellStyle name="Percent 16 3 4 2" xfId="5979" xr:uid="{00000000-0005-0000-0000-000089170000}"/>
    <cellStyle name="Percent 16 3 4 3" xfId="5980" xr:uid="{00000000-0005-0000-0000-00008A170000}"/>
    <cellStyle name="Percent 16 3 5" xfId="5981" xr:uid="{00000000-0005-0000-0000-00008B170000}"/>
    <cellStyle name="Percent 16 3 5 2" xfId="5982" xr:uid="{00000000-0005-0000-0000-00008C170000}"/>
    <cellStyle name="Percent 16 3 5 3" xfId="5983" xr:uid="{00000000-0005-0000-0000-00008D170000}"/>
    <cellStyle name="Percent 16 3 6" xfId="5984" xr:uid="{00000000-0005-0000-0000-00008E170000}"/>
    <cellStyle name="Percent 16 3 6 2" xfId="5985" xr:uid="{00000000-0005-0000-0000-00008F170000}"/>
    <cellStyle name="Percent 16 3 6 3" xfId="5986" xr:uid="{00000000-0005-0000-0000-000090170000}"/>
    <cellStyle name="Percent 16 3 7" xfId="5987" xr:uid="{00000000-0005-0000-0000-000091170000}"/>
    <cellStyle name="Percent 16 3 7 2" xfId="5988" xr:uid="{00000000-0005-0000-0000-000092170000}"/>
    <cellStyle name="Percent 16 3 7 3" xfId="5989" xr:uid="{00000000-0005-0000-0000-000093170000}"/>
    <cellStyle name="Percent 16 3 8" xfId="5990" xr:uid="{00000000-0005-0000-0000-000094170000}"/>
    <cellStyle name="Percent 16 3 8 2" xfId="5991" xr:uid="{00000000-0005-0000-0000-000095170000}"/>
    <cellStyle name="Percent 16 3 8 3" xfId="5992" xr:uid="{00000000-0005-0000-0000-000096170000}"/>
    <cellStyle name="Percent 16 3 9" xfId="5993" xr:uid="{00000000-0005-0000-0000-000097170000}"/>
    <cellStyle name="Percent 16 3 9 2" xfId="5994" xr:uid="{00000000-0005-0000-0000-000098170000}"/>
    <cellStyle name="Percent 16 3 9 3" xfId="5995" xr:uid="{00000000-0005-0000-0000-000099170000}"/>
    <cellStyle name="Percent 16 4" xfId="5996" xr:uid="{00000000-0005-0000-0000-00009A170000}"/>
    <cellStyle name="Percent 16 4 10" xfId="5997" xr:uid="{00000000-0005-0000-0000-00009B170000}"/>
    <cellStyle name="Percent 16 4 10 2" xfId="5998" xr:uid="{00000000-0005-0000-0000-00009C170000}"/>
    <cellStyle name="Percent 16 4 10 3" xfId="5999" xr:uid="{00000000-0005-0000-0000-00009D170000}"/>
    <cellStyle name="Percent 16 4 11" xfId="6000" xr:uid="{00000000-0005-0000-0000-00009E170000}"/>
    <cellStyle name="Percent 16 4 11 2" xfId="6001" xr:uid="{00000000-0005-0000-0000-00009F170000}"/>
    <cellStyle name="Percent 16 4 11 3" xfId="6002" xr:uid="{00000000-0005-0000-0000-0000A0170000}"/>
    <cellStyle name="Percent 16 4 12" xfId="6003" xr:uid="{00000000-0005-0000-0000-0000A1170000}"/>
    <cellStyle name="Percent 16 4 12 2" xfId="6004" xr:uid="{00000000-0005-0000-0000-0000A2170000}"/>
    <cellStyle name="Percent 16 4 12 3" xfId="6005" xr:uid="{00000000-0005-0000-0000-0000A3170000}"/>
    <cellStyle name="Percent 16 4 13" xfId="6006" xr:uid="{00000000-0005-0000-0000-0000A4170000}"/>
    <cellStyle name="Percent 16 4 13 2" xfId="6007" xr:uid="{00000000-0005-0000-0000-0000A5170000}"/>
    <cellStyle name="Percent 16 4 13 3" xfId="6008" xr:uid="{00000000-0005-0000-0000-0000A6170000}"/>
    <cellStyle name="Percent 16 4 14" xfId="6009" xr:uid="{00000000-0005-0000-0000-0000A7170000}"/>
    <cellStyle name="Percent 16 4 14 2" xfId="6010" xr:uid="{00000000-0005-0000-0000-0000A8170000}"/>
    <cellStyle name="Percent 16 4 14 3" xfId="6011" xr:uid="{00000000-0005-0000-0000-0000A9170000}"/>
    <cellStyle name="Percent 16 4 15" xfId="6012" xr:uid="{00000000-0005-0000-0000-0000AA170000}"/>
    <cellStyle name="Percent 16 4 15 2" xfId="6013" xr:uid="{00000000-0005-0000-0000-0000AB170000}"/>
    <cellStyle name="Percent 16 4 15 3" xfId="6014" xr:uid="{00000000-0005-0000-0000-0000AC170000}"/>
    <cellStyle name="Percent 16 4 16" xfId="6015" xr:uid="{00000000-0005-0000-0000-0000AD170000}"/>
    <cellStyle name="Percent 16 4 16 2" xfId="6016" xr:uid="{00000000-0005-0000-0000-0000AE170000}"/>
    <cellStyle name="Percent 16 4 16 3" xfId="6017" xr:uid="{00000000-0005-0000-0000-0000AF170000}"/>
    <cellStyle name="Percent 16 4 17" xfId="6018" xr:uid="{00000000-0005-0000-0000-0000B0170000}"/>
    <cellStyle name="Percent 16 4 17 2" xfId="6019" xr:uid="{00000000-0005-0000-0000-0000B1170000}"/>
    <cellStyle name="Percent 16 4 17 3" xfId="6020" xr:uid="{00000000-0005-0000-0000-0000B2170000}"/>
    <cellStyle name="Percent 16 4 18" xfId="6021" xr:uid="{00000000-0005-0000-0000-0000B3170000}"/>
    <cellStyle name="Percent 16 4 18 2" xfId="6022" xr:uid="{00000000-0005-0000-0000-0000B4170000}"/>
    <cellStyle name="Percent 16 4 19" xfId="6023" xr:uid="{00000000-0005-0000-0000-0000B5170000}"/>
    <cellStyle name="Percent 16 4 19 2" xfId="6024" xr:uid="{00000000-0005-0000-0000-0000B6170000}"/>
    <cellStyle name="Percent 16 4 2" xfId="6025" xr:uid="{00000000-0005-0000-0000-0000B7170000}"/>
    <cellStyle name="Percent 16 4 2 2" xfId="6026" xr:uid="{00000000-0005-0000-0000-0000B8170000}"/>
    <cellStyle name="Percent 16 4 2 3" xfId="6027" xr:uid="{00000000-0005-0000-0000-0000B9170000}"/>
    <cellStyle name="Percent 16 4 20" xfId="6028" xr:uid="{00000000-0005-0000-0000-0000BA170000}"/>
    <cellStyle name="Percent 16 4 21" xfId="6029" xr:uid="{00000000-0005-0000-0000-0000BB170000}"/>
    <cellStyle name="Percent 16 4 3" xfId="6030" xr:uid="{00000000-0005-0000-0000-0000BC170000}"/>
    <cellStyle name="Percent 16 4 3 2" xfId="6031" xr:uid="{00000000-0005-0000-0000-0000BD170000}"/>
    <cellStyle name="Percent 16 4 3 3" xfId="6032" xr:uid="{00000000-0005-0000-0000-0000BE170000}"/>
    <cellStyle name="Percent 16 4 4" xfId="6033" xr:uid="{00000000-0005-0000-0000-0000BF170000}"/>
    <cellStyle name="Percent 16 4 4 2" xfId="6034" xr:uid="{00000000-0005-0000-0000-0000C0170000}"/>
    <cellStyle name="Percent 16 4 4 3" xfId="6035" xr:uid="{00000000-0005-0000-0000-0000C1170000}"/>
    <cellStyle name="Percent 16 4 5" xfId="6036" xr:uid="{00000000-0005-0000-0000-0000C2170000}"/>
    <cellStyle name="Percent 16 4 5 2" xfId="6037" xr:uid="{00000000-0005-0000-0000-0000C3170000}"/>
    <cellStyle name="Percent 16 4 5 3" xfId="6038" xr:uid="{00000000-0005-0000-0000-0000C4170000}"/>
    <cellStyle name="Percent 16 4 6" xfId="6039" xr:uid="{00000000-0005-0000-0000-0000C5170000}"/>
    <cellStyle name="Percent 16 4 6 2" xfId="6040" xr:uid="{00000000-0005-0000-0000-0000C6170000}"/>
    <cellStyle name="Percent 16 4 6 3" xfId="6041" xr:uid="{00000000-0005-0000-0000-0000C7170000}"/>
    <cellStyle name="Percent 16 4 7" xfId="6042" xr:uid="{00000000-0005-0000-0000-0000C8170000}"/>
    <cellStyle name="Percent 16 4 7 2" xfId="6043" xr:uid="{00000000-0005-0000-0000-0000C9170000}"/>
    <cellStyle name="Percent 16 4 7 3" xfId="6044" xr:uid="{00000000-0005-0000-0000-0000CA170000}"/>
    <cellStyle name="Percent 16 4 8" xfId="6045" xr:uid="{00000000-0005-0000-0000-0000CB170000}"/>
    <cellStyle name="Percent 16 4 8 2" xfId="6046" xr:uid="{00000000-0005-0000-0000-0000CC170000}"/>
    <cellStyle name="Percent 16 4 8 3" xfId="6047" xr:uid="{00000000-0005-0000-0000-0000CD170000}"/>
    <cellStyle name="Percent 16 4 9" xfId="6048" xr:uid="{00000000-0005-0000-0000-0000CE170000}"/>
    <cellStyle name="Percent 16 4 9 2" xfId="6049" xr:uid="{00000000-0005-0000-0000-0000CF170000}"/>
    <cellStyle name="Percent 16 4 9 3" xfId="6050" xr:uid="{00000000-0005-0000-0000-0000D0170000}"/>
    <cellStyle name="Percent 16 5" xfId="6051" xr:uid="{00000000-0005-0000-0000-0000D1170000}"/>
    <cellStyle name="Percent 16 5 10" xfId="6052" xr:uid="{00000000-0005-0000-0000-0000D2170000}"/>
    <cellStyle name="Percent 16 5 10 2" xfId="6053" xr:uid="{00000000-0005-0000-0000-0000D3170000}"/>
    <cellStyle name="Percent 16 5 10 3" xfId="6054" xr:uid="{00000000-0005-0000-0000-0000D4170000}"/>
    <cellStyle name="Percent 16 5 11" xfId="6055" xr:uid="{00000000-0005-0000-0000-0000D5170000}"/>
    <cellStyle name="Percent 16 5 11 2" xfId="6056" xr:uid="{00000000-0005-0000-0000-0000D6170000}"/>
    <cellStyle name="Percent 16 5 11 3" xfId="6057" xr:uid="{00000000-0005-0000-0000-0000D7170000}"/>
    <cellStyle name="Percent 16 5 12" xfId="6058" xr:uid="{00000000-0005-0000-0000-0000D8170000}"/>
    <cellStyle name="Percent 16 5 12 2" xfId="6059" xr:uid="{00000000-0005-0000-0000-0000D9170000}"/>
    <cellStyle name="Percent 16 5 12 3" xfId="6060" xr:uid="{00000000-0005-0000-0000-0000DA170000}"/>
    <cellStyle name="Percent 16 5 13" xfId="6061" xr:uid="{00000000-0005-0000-0000-0000DB170000}"/>
    <cellStyle name="Percent 16 5 13 2" xfId="6062" xr:uid="{00000000-0005-0000-0000-0000DC170000}"/>
    <cellStyle name="Percent 16 5 13 3" xfId="6063" xr:uid="{00000000-0005-0000-0000-0000DD170000}"/>
    <cellStyle name="Percent 16 5 14" xfId="6064" xr:uid="{00000000-0005-0000-0000-0000DE170000}"/>
    <cellStyle name="Percent 16 5 14 2" xfId="6065" xr:uid="{00000000-0005-0000-0000-0000DF170000}"/>
    <cellStyle name="Percent 16 5 14 3" xfId="6066" xr:uid="{00000000-0005-0000-0000-0000E0170000}"/>
    <cellStyle name="Percent 16 5 15" xfId="6067" xr:uid="{00000000-0005-0000-0000-0000E1170000}"/>
    <cellStyle name="Percent 16 5 15 2" xfId="6068" xr:uid="{00000000-0005-0000-0000-0000E2170000}"/>
    <cellStyle name="Percent 16 5 15 3" xfId="6069" xr:uid="{00000000-0005-0000-0000-0000E3170000}"/>
    <cellStyle name="Percent 16 5 16" xfId="6070" xr:uid="{00000000-0005-0000-0000-0000E4170000}"/>
    <cellStyle name="Percent 16 5 16 2" xfId="6071" xr:uid="{00000000-0005-0000-0000-0000E5170000}"/>
    <cellStyle name="Percent 16 5 16 3" xfId="6072" xr:uid="{00000000-0005-0000-0000-0000E6170000}"/>
    <cellStyle name="Percent 16 5 17" xfId="6073" xr:uid="{00000000-0005-0000-0000-0000E7170000}"/>
    <cellStyle name="Percent 16 5 17 2" xfId="6074" xr:uid="{00000000-0005-0000-0000-0000E8170000}"/>
    <cellStyle name="Percent 16 5 17 3" xfId="6075" xr:uid="{00000000-0005-0000-0000-0000E9170000}"/>
    <cellStyle name="Percent 16 5 18" xfId="6076" xr:uid="{00000000-0005-0000-0000-0000EA170000}"/>
    <cellStyle name="Percent 16 5 18 2" xfId="6077" xr:uid="{00000000-0005-0000-0000-0000EB170000}"/>
    <cellStyle name="Percent 16 5 19" xfId="6078" xr:uid="{00000000-0005-0000-0000-0000EC170000}"/>
    <cellStyle name="Percent 16 5 19 2" xfId="6079" xr:uid="{00000000-0005-0000-0000-0000ED170000}"/>
    <cellStyle name="Percent 16 5 2" xfId="6080" xr:uid="{00000000-0005-0000-0000-0000EE170000}"/>
    <cellStyle name="Percent 16 5 2 2" xfId="6081" xr:uid="{00000000-0005-0000-0000-0000EF170000}"/>
    <cellStyle name="Percent 16 5 2 3" xfId="6082" xr:uid="{00000000-0005-0000-0000-0000F0170000}"/>
    <cellStyle name="Percent 16 5 20" xfId="6083" xr:uid="{00000000-0005-0000-0000-0000F1170000}"/>
    <cellStyle name="Percent 16 5 21" xfId="6084" xr:uid="{00000000-0005-0000-0000-0000F2170000}"/>
    <cellStyle name="Percent 16 5 3" xfId="6085" xr:uid="{00000000-0005-0000-0000-0000F3170000}"/>
    <cellStyle name="Percent 16 5 3 2" xfId="6086" xr:uid="{00000000-0005-0000-0000-0000F4170000}"/>
    <cellStyle name="Percent 16 5 3 3" xfId="6087" xr:uid="{00000000-0005-0000-0000-0000F5170000}"/>
    <cellStyle name="Percent 16 5 4" xfId="6088" xr:uid="{00000000-0005-0000-0000-0000F6170000}"/>
    <cellStyle name="Percent 16 5 4 2" xfId="6089" xr:uid="{00000000-0005-0000-0000-0000F7170000}"/>
    <cellStyle name="Percent 16 5 4 3" xfId="6090" xr:uid="{00000000-0005-0000-0000-0000F8170000}"/>
    <cellStyle name="Percent 16 5 5" xfId="6091" xr:uid="{00000000-0005-0000-0000-0000F9170000}"/>
    <cellStyle name="Percent 16 5 5 2" xfId="6092" xr:uid="{00000000-0005-0000-0000-0000FA170000}"/>
    <cellStyle name="Percent 16 5 5 3" xfId="6093" xr:uid="{00000000-0005-0000-0000-0000FB170000}"/>
    <cellStyle name="Percent 16 5 6" xfId="6094" xr:uid="{00000000-0005-0000-0000-0000FC170000}"/>
    <cellStyle name="Percent 16 5 6 2" xfId="6095" xr:uid="{00000000-0005-0000-0000-0000FD170000}"/>
    <cellStyle name="Percent 16 5 6 3" xfId="6096" xr:uid="{00000000-0005-0000-0000-0000FE170000}"/>
    <cellStyle name="Percent 16 5 7" xfId="6097" xr:uid="{00000000-0005-0000-0000-0000FF170000}"/>
    <cellStyle name="Percent 16 5 7 2" xfId="6098" xr:uid="{00000000-0005-0000-0000-000000180000}"/>
    <cellStyle name="Percent 16 5 7 3" xfId="6099" xr:uid="{00000000-0005-0000-0000-000001180000}"/>
    <cellStyle name="Percent 16 5 8" xfId="6100" xr:uid="{00000000-0005-0000-0000-000002180000}"/>
    <cellStyle name="Percent 16 5 8 2" xfId="6101" xr:uid="{00000000-0005-0000-0000-000003180000}"/>
    <cellStyle name="Percent 16 5 8 3" xfId="6102" xr:uid="{00000000-0005-0000-0000-000004180000}"/>
    <cellStyle name="Percent 16 5 9" xfId="6103" xr:uid="{00000000-0005-0000-0000-000005180000}"/>
    <cellStyle name="Percent 16 5 9 2" xfId="6104" xr:uid="{00000000-0005-0000-0000-000006180000}"/>
    <cellStyle name="Percent 16 5 9 3" xfId="6105" xr:uid="{00000000-0005-0000-0000-000007180000}"/>
    <cellStyle name="Percent 16 6" xfId="6106" xr:uid="{00000000-0005-0000-0000-000008180000}"/>
    <cellStyle name="Percent 16 6 10" xfId="6107" xr:uid="{00000000-0005-0000-0000-000009180000}"/>
    <cellStyle name="Percent 16 6 10 2" xfId="6108" xr:uid="{00000000-0005-0000-0000-00000A180000}"/>
    <cellStyle name="Percent 16 6 10 3" xfId="6109" xr:uid="{00000000-0005-0000-0000-00000B180000}"/>
    <cellStyle name="Percent 16 6 11" xfId="6110" xr:uid="{00000000-0005-0000-0000-00000C180000}"/>
    <cellStyle name="Percent 16 6 11 2" xfId="6111" xr:uid="{00000000-0005-0000-0000-00000D180000}"/>
    <cellStyle name="Percent 16 6 11 3" xfId="6112" xr:uid="{00000000-0005-0000-0000-00000E180000}"/>
    <cellStyle name="Percent 16 6 12" xfId="6113" xr:uid="{00000000-0005-0000-0000-00000F180000}"/>
    <cellStyle name="Percent 16 6 12 2" xfId="6114" xr:uid="{00000000-0005-0000-0000-000010180000}"/>
    <cellStyle name="Percent 16 6 12 3" xfId="6115" xr:uid="{00000000-0005-0000-0000-000011180000}"/>
    <cellStyle name="Percent 16 6 13" xfId="6116" xr:uid="{00000000-0005-0000-0000-000012180000}"/>
    <cellStyle name="Percent 16 6 13 2" xfId="6117" xr:uid="{00000000-0005-0000-0000-000013180000}"/>
    <cellStyle name="Percent 16 6 13 3" xfId="6118" xr:uid="{00000000-0005-0000-0000-000014180000}"/>
    <cellStyle name="Percent 16 6 14" xfId="6119" xr:uid="{00000000-0005-0000-0000-000015180000}"/>
    <cellStyle name="Percent 16 6 14 2" xfId="6120" xr:uid="{00000000-0005-0000-0000-000016180000}"/>
    <cellStyle name="Percent 16 6 14 3" xfId="6121" xr:uid="{00000000-0005-0000-0000-000017180000}"/>
    <cellStyle name="Percent 16 6 15" xfId="6122" xr:uid="{00000000-0005-0000-0000-000018180000}"/>
    <cellStyle name="Percent 16 6 15 2" xfId="6123" xr:uid="{00000000-0005-0000-0000-000019180000}"/>
    <cellStyle name="Percent 16 6 15 3" xfId="6124" xr:uid="{00000000-0005-0000-0000-00001A180000}"/>
    <cellStyle name="Percent 16 6 16" xfId="6125" xr:uid="{00000000-0005-0000-0000-00001B180000}"/>
    <cellStyle name="Percent 16 6 16 2" xfId="6126" xr:uid="{00000000-0005-0000-0000-00001C180000}"/>
    <cellStyle name="Percent 16 6 16 3" xfId="6127" xr:uid="{00000000-0005-0000-0000-00001D180000}"/>
    <cellStyle name="Percent 16 6 17" xfId="6128" xr:uid="{00000000-0005-0000-0000-00001E180000}"/>
    <cellStyle name="Percent 16 6 17 2" xfId="6129" xr:uid="{00000000-0005-0000-0000-00001F180000}"/>
    <cellStyle name="Percent 16 6 17 3" xfId="6130" xr:uid="{00000000-0005-0000-0000-000020180000}"/>
    <cellStyle name="Percent 16 6 18" xfId="6131" xr:uid="{00000000-0005-0000-0000-000021180000}"/>
    <cellStyle name="Percent 16 6 18 2" xfId="6132" xr:uid="{00000000-0005-0000-0000-000022180000}"/>
    <cellStyle name="Percent 16 6 19" xfId="6133" xr:uid="{00000000-0005-0000-0000-000023180000}"/>
    <cellStyle name="Percent 16 6 19 2" xfId="6134" xr:uid="{00000000-0005-0000-0000-000024180000}"/>
    <cellStyle name="Percent 16 6 2" xfId="6135" xr:uid="{00000000-0005-0000-0000-000025180000}"/>
    <cellStyle name="Percent 16 6 2 2" xfId="6136" xr:uid="{00000000-0005-0000-0000-000026180000}"/>
    <cellStyle name="Percent 16 6 2 3" xfId="6137" xr:uid="{00000000-0005-0000-0000-000027180000}"/>
    <cellStyle name="Percent 16 6 20" xfId="6138" xr:uid="{00000000-0005-0000-0000-000028180000}"/>
    <cellStyle name="Percent 16 6 21" xfId="6139" xr:uid="{00000000-0005-0000-0000-000029180000}"/>
    <cellStyle name="Percent 16 6 3" xfId="6140" xr:uid="{00000000-0005-0000-0000-00002A180000}"/>
    <cellStyle name="Percent 16 6 3 2" xfId="6141" xr:uid="{00000000-0005-0000-0000-00002B180000}"/>
    <cellStyle name="Percent 16 6 3 3" xfId="6142" xr:uid="{00000000-0005-0000-0000-00002C180000}"/>
    <cellStyle name="Percent 16 6 4" xfId="6143" xr:uid="{00000000-0005-0000-0000-00002D180000}"/>
    <cellStyle name="Percent 16 6 4 2" xfId="6144" xr:uid="{00000000-0005-0000-0000-00002E180000}"/>
    <cellStyle name="Percent 16 6 4 3" xfId="6145" xr:uid="{00000000-0005-0000-0000-00002F180000}"/>
    <cellStyle name="Percent 16 6 5" xfId="6146" xr:uid="{00000000-0005-0000-0000-000030180000}"/>
    <cellStyle name="Percent 16 6 5 2" xfId="6147" xr:uid="{00000000-0005-0000-0000-000031180000}"/>
    <cellStyle name="Percent 16 6 5 3" xfId="6148" xr:uid="{00000000-0005-0000-0000-000032180000}"/>
    <cellStyle name="Percent 16 6 6" xfId="6149" xr:uid="{00000000-0005-0000-0000-000033180000}"/>
    <cellStyle name="Percent 16 6 6 2" xfId="6150" xr:uid="{00000000-0005-0000-0000-000034180000}"/>
    <cellStyle name="Percent 16 6 6 3" xfId="6151" xr:uid="{00000000-0005-0000-0000-000035180000}"/>
    <cellStyle name="Percent 16 6 7" xfId="6152" xr:uid="{00000000-0005-0000-0000-000036180000}"/>
    <cellStyle name="Percent 16 6 7 2" xfId="6153" xr:uid="{00000000-0005-0000-0000-000037180000}"/>
    <cellStyle name="Percent 16 6 7 3" xfId="6154" xr:uid="{00000000-0005-0000-0000-000038180000}"/>
    <cellStyle name="Percent 16 6 8" xfId="6155" xr:uid="{00000000-0005-0000-0000-000039180000}"/>
    <cellStyle name="Percent 16 6 8 2" xfId="6156" xr:uid="{00000000-0005-0000-0000-00003A180000}"/>
    <cellStyle name="Percent 16 6 8 3" xfId="6157" xr:uid="{00000000-0005-0000-0000-00003B180000}"/>
    <cellStyle name="Percent 16 6 9" xfId="6158" xr:uid="{00000000-0005-0000-0000-00003C180000}"/>
    <cellStyle name="Percent 16 6 9 2" xfId="6159" xr:uid="{00000000-0005-0000-0000-00003D180000}"/>
    <cellStyle name="Percent 16 6 9 3" xfId="6160" xr:uid="{00000000-0005-0000-0000-00003E180000}"/>
    <cellStyle name="Percent 16 7" xfId="6161" xr:uid="{00000000-0005-0000-0000-00003F180000}"/>
    <cellStyle name="Percent 16 7 10" xfId="6162" xr:uid="{00000000-0005-0000-0000-000040180000}"/>
    <cellStyle name="Percent 16 7 10 2" xfId="6163" xr:uid="{00000000-0005-0000-0000-000041180000}"/>
    <cellStyle name="Percent 16 7 10 3" xfId="6164" xr:uid="{00000000-0005-0000-0000-000042180000}"/>
    <cellStyle name="Percent 16 7 11" xfId="6165" xr:uid="{00000000-0005-0000-0000-000043180000}"/>
    <cellStyle name="Percent 16 7 11 2" xfId="6166" xr:uid="{00000000-0005-0000-0000-000044180000}"/>
    <cellStyle name="Percent 16 7 11 3" xfId="6167" xr:uid="{00000000-0005-0000-0000-000045180000}"/>
    <cellStyle name="Percent 16 7 12" xfId="6168" xr:uid="{00000000-0005-0000-0000-000046180000}"/>
    <cellStyle name="Percent 16 7 12 2" xfId="6169" xr:uid="{00000000-0005-0000-0000-000047180000}"/>
    <cellStyle name="Percent 16 7 12 3" xfId="6170" xr:uid="{00000000-0005-0000-0000-000048180000}"/>
    <cellStyle name="Percent 16 7 13" xfId="6171" xr:uid="{00000000-0005-0000-0000-000049180000}"/>
    <cellStyle name="Percent 16 7 13 2" xfId="6172" xr:uid="{00000000-0005-0000-0000-00004A180000}"/>
    <cellStyle name="Percent 16 7 13 3" xfId="6173" xr:uid="{00000000-0005-0000-0000-00004B180000}"/>
    <cellStyle name="Percent 16 7 14" xfId="6174" xr:uid="{00000000-0005-0000-0000-00004C180000}"/>
    <cellStyle name="Percent 16 7 14 2" xfId="6175" xr:uid="{00000000-0005-0000-0000-00004D180000}"/>
    <cellStyle name="Percent 16 7 14 3" xfId="6176" xr:uid="{00000000-0005-0000-0000-00004E180000}"/>
    <cellStyle name="Percent 16 7 15" xfId="6177" xr:uid="{00000000-0005-0000-0000-00004F180000}"/>
    <cellStyle name="Percent 16 7 15 2" xfId="6178" xr:uid="{00000000-0005-0000-0000-000050180000}"/>
    <cellStyle name="Percent 16 7 15 3" xfId="6179" xr:uid="{00000000-0005-0000-0000-000051180000}"/>
    <cellStyle name="Percent 16 7 16" xfId="6180" xr:uid="{00000000-0005-0000-0000-000052180000}"/>
    <cellStyle name="Percent 16 7 16 2" xfId="6181" xr:uid="{00000000-0005-0000-0000-000053180000}"/>
    <cellStyle name="Percent 16 7 16 3" xfId="6182" xr:uid="{00000000-0005-0000-0000-000054180000}"/>
    <cellStyle name="Percent 16 7 17" xfId="6183" xr:uid="{00000000-0005-0000-0000-000055180000}"/>
    <cellStyle name="Percent 16 7 17 2" xfId="6184" xr:uid="{00000000-0005-0000-0000-000056180000}"/>
    <cellStyle name="Percent 16 7 17 3" xfId="6185" xr:uid="{00000000-0005-0000-0000-000057180000}"/>
    <cellStyle name="Percent 16 7 18" xfId="6186" xr:uid="{00000000-0005-0000-0000-000058180000}"/>
    <cellStyle name="Percent 16 7 18 2" xfId="6187" xr:uid="{00000000-0005-0000-0000-000059180000}"/>
    <cellStyle name="Percent 16 7 19" xfId="6188" xr:uid="{00000000-0005-0000-0000-00005A180000}"/>
    <cellStyle name="Percent 16 7 19 2" xfId="6189" xr:uid="{00000000-0005-0000-0000-00005B180000}"/>
    <cellStyle name="Percent 16 7 2" xfId="6190" xr:uid="{00000000-0005-0000-0000-00005C180000}"/>
    <cellStyle name="Percent 16 7 2 2" xfId="6191" xr:uid="{00000000-0005-0000-0000-00005D180000}"/>
    <cellStyle name="Percent 16 7 2 2 2" xfId="6192" xr:uid="{00000000-0005-0000-0000-00005E180000}"/>
    <cellStyle name="Percent 16 7 2 3" xfId="6193" xr:uid="{00000000-0005-0000-0000-00005F180000}"/>
    <cellStyle name="Percent 16 7 2 3 2" xfId="6194" xr:uid="{00000000-0005-0000-0000-000060180000}"/>
    <cellStyle name="Percent 16 7 2 4" xfId="6195" xr:uid="{00000000-0005-0000-0000-000061180000}"/>
    <cellStyle name="Percent 16 7 2 5" xfId="6196" xr:uid="{00000000-0005-0000-0000-000062180000}"/>
    <cellStyle name="Percent 16 7 20" xfId="6197" xr:uid="{00000000-0005-0000-0000-000063180000}"/>
    <cellStyle name="Percent 16 7 21" xfId="6198" xr:uid="{00000000-0005-0000-0000-000064180000}"/>
    <cellStyle name="Percent 16 7 3" xfId="6199" xr:uid="{00000000-0005-0000-0000-000065180000}"/>
    <cellStyle name="Percent 16 7 3 2" xfId="6200" xr:uid="{00000000-0005-0000-0000-000066180000}"/>
    <cellStyle name="Percent 16 7 3 2 2" xfId="6201" xr:uid="{00000000-0005-0000-0000-000067180000}"/>
    <cellStyle name="Percent 16 7 3 3" xfId="6202" xr:uid="{00000000-0005-0000-0000-000068180000}"/>
    <cellStyle name="Percent 16 7 3 3 2" xfId="6203" xr:uid="{00000000-0005-0000-0000-000069180000}"/>
    <cellStyle name="Percent 16 7 3 4" xfId="6204" xr:uid="{00000000-0005-0000-0000-00006A180000}"/>
    <cellStyle name="Percent 16 7 3 5" xfId="6205" xr:uid="{00000000-0005-0000-0000-00006B180000}"/>
    <cellStyle name="Percent 16 7 4" xfId="6206" xr:uid="{00000000-0005-0000-0000-00006C180000}"/>
    <cellStyle name="Percent 16 7 4 2" xfId="6207" xr:uid="{00000000-0005-0000-0000-00006D180000}"/>
    <cellStyle name="Percent 16 7 4 3" xfId="6208" xr:uid="{00000000-0005-0000-0000-00006E180000}"/>
    <cellStyle name="Percent 16 7 5" xfId="6209" xr:uid="{00000000-0005-0000-0000-00006F180000}"/>
    <cellStyle name="Percent 16 7 5 2" xfId="6210" xr:uid="{00000000-0005-0000-0000-000070180000}"/>
    <cellStyle name="Percent 16 7 5 3" xfId="6211" xr:uid="{00000000-0005-0000-0000-000071180000}"/>
    <cellStyle name="Percent 16 7 6" xfId="6212" xr:uid="{00000000-0005-0000-0000-000072180000}"/>
    <cellStyle name="Percent 16 7 6 2" xfId="6213" xr:uid="{00000000-0005-0000-0000-000073180000}"/>
    <cellStyle name="Percent 16 7 6 3" xfId="6214" xr:uid="{00000000-0005-0000-0000-000074180000}"/>
    <cellStyle name="Percent 16 7 7" xfId="6215" xr:uid="{00000000-0005-0000-0000-000075180000}"/>
    <cellStyle name="Percent 16 7 7 2" xfId="6216" xr:uid="{00000000-0005-0000-0000-000076180000}"/>
    <cellStyle name="Percent 16 7 7 3" xfId="6217" xr:uid="{00000000-0005-0000-0000-000077180000}"/>
    <cellStyle name="Percent 16 7 8" xfId="6218" xr:uid="{00000000-0005-0000-0000-000078180000}"/>
    <cellStyle name="Percent 16 7 8 2" xfId="6219" xr:uid="{00000000-0005-0000-0000-000079180000}"/>
    <cellStyle name="Percent 16 7 8 3" xfId="6220" xr:uid="{00000000-0005-0000-0000-00007A180000}"/>
    <cellStyle name="Percent 16 7 9" xfId="6221" xr:uid="{00000000-0005-0000-0000-00007B180000}"/>
    <cellStyle name="Percent 16 7 9 2" xfId="6222" xr:uid="{00000000-0005-0000-0000-00007C180000}"/>
    <cellStyle name="Percent 16 7 9 3" xfId="6223" xr:uid="{00000000-0005-0000-0000-00007D180000}"/>
    <cellStyle name="Percent 16 8" xfId="6224" xr:uid="{00000000-0005-0000-0000-00007E180000}"/>
    <cellStyle name="Percent 16 8 10" xfId="6225" xr:uid="{00000000-0005-0000-0000-00007F180000}"/>
    <cellStyle name="Percent 16 8 10 2" xfId="6226" xr:uid="{00000000-0005-0000-0000-000080180000}"/>
    <cellStyle name="Percent 16 8 10 3" xfId="6227" xr:uid="{00000000-0005-0000-0000-000081180000}"/>
    <cellStyle name="Percent 16 8 11" xfId="6228" xr:uid="{00000000-0005-0000-0000-000082180000}"/>
    <cellStyle name="Percent 16 8 11 2" xfId="6229" xr:uid="{00000000-0005-0000-0000-000083180000}"/>
    <cellStyle name="Percent 16 8 11 3" xfId="6230" xr:uid="{00000000-0005-0000-0000-000084180000}"/>
    <cellStyle name="Percent 16 8 12" xfId="6231" xr:uid="{00000000-0005-0000-0000-000085180000}"/>
    <cellStyle name="Percent 16 8 12 2" xfId="6232" xr:uid="{00000000-0005-0000-0000-000086180000}"/>
    <cellStyle name="Percent 16 8 12 3" xfId="6233" xr:uid="{00000000-0005-0000-0000-000087180000}"/>
    <cellStyle name="Percent 16 8 13" xfId="6234" xr:uid="{00000000-0005-0000-0000-000088180000}"/>
    <cellStyle name="Percent 16 8 13 2" xfId="6235" xr:uid="{00000000-0005-0000-0000-000089180000}"/>
    <cellStyle name="Percent 16 8 13 3" xfId="6236" xr:uid="{00000000-0005-0000-0000-00008A180000}"/>
    <cellStyle name="Percent 16 8 14" xfId="6237" xr:uid="{00000000-0005-0000-0000-00008B180000}"/>
    <cellStyle name="Percent 16 8 14 2" xfId="6238" xr:uid="{00000000-0005-0000-0000-00008C180000}"/>
    <cellStyle name="Percent 16 8 14 3" xfId="6239" xr:uid="{00000000-0005-0000-0000-00008D180000}"/>
    <cellStyle name="Percent 16 8 15" xfId="6240" xr:uid="{00000000-0005-0000-0000-00008E180000}"/>
    <cellStyle name="Percent 16 8 15 2" xfId="6241" xr:uid="{00000000-0005-0000-0000-00008F180000}"/>
    <cellStyle name="Percent 16 8 15 3" xfId="6242" xr:uid="{00000000-0005-0000-0000-000090180000}"/>
    <cellStyle name="Percent 16 8 16" xfId="6243" xr:uid="{00000000-0005-0000-0000-000091180000}"/>
    <cellStyle name="Percent 16 8 16 2" xfId="6244" xr:uid="{00000000-0005-0000-0000-000092180000}"/>
    <cellStyle name="Percent 16 8 16 3" xfId="6245" xr:uid="{00000000-0005-0000-0000-000093180000}"/>
    <cellStyle name="Percent 16 8 17" xfId="6246" xr:uid="{00000000-0005-0000-0000-000094180000}"/>
    <cellStyle name="Percent 16 8 17 2" xfId="6247" xr:uid="{00000000-0005-0000-0000-000095180000}"/>
    <cellStyle name="Percent 16 8 17 3" xfId="6248" xr:uid="{00000000-0005-0000-0000-000096180000}"/>
    <cellStyle name="Percent 16 8 18" xfId="6249" xr:uid="{00000000-0005-0000-0000-000097180000}"/>
    <cellStyle name="Percent 16 8 19" xfId="6250" xr:uid="{00000000-0005-0000-0000-000098180000}"/>
    <cellStyle name="Percent 16 8 2" xfId="6251" xr:uid="{00000000-0005-0000-0000-000099180000}"/>
    <cellStyle name="Percent 16 8 2 2" xfId="6252" xr:uid="{00000000-0005-0000-0000-00009A180000}"/>
    <cellStyle name="Percent 16 8 2 3" xfId="6253" xr:uid="{00000000-0005-0000-0000-00009B180000}"/>
    <cellStyle name="Percent 16 8 3" xfId="6254" xr:uid="{00000000-0005-0000-0000-00009C180000}"/>
    <cellStyle name="Percent 16 8 3 2" xfId="6255" xr:uid="{00000000-0005-0000-0000-00009D180000}"/>
    <cellStyle name="Percent 16 8 3 3" xfId="6256" xr:uid="{00000000-0005-0000-0000-00009E180000}"/>
    <cellStyle name="Percent 16 8 4" xfId="6257" xr:uid="{00000000-0005-0000-0000-00009F180000}"/>
    <cellStyle name="Percent 16 8 4 2" xfId="6258" xr:uid="{00000000-0005-0000-0000-0000A0180000}"/>
    <cellStyle name="Percent 16 8 4 3" xfId="6259" xr:uid="{00000000-0005-0000-0000-0000A1180000}"/>
    <cellStyle name="Percent 16 8 5" xfId="6260" xr:uid="{00000000-0005-0000-0000-0000A2180000}"/>
    <cellStyle name="Percent 16 8 5 2" xfId="6261" xr:uid="{00000000-0005-0000-0000-0000A3180000}"/>
    <cellStyle name="Percent 16 8 5 3" xfId="6262" xr:uid="{00000000-0005-0000-0000-0000A4180000}"/>
    <cellStyle name="Percent 16 8 6" xfId="6263" xr:uid="{00000000-0005-0000-0000-0000A5180000}"/>
    <cellStyle name="Percent 16 8 6 2" xfId="6264" xr:uid="{00000000-0005-0000-0000-0000A6180000}"/>
    <cellStyle name="Percent 16 8 6 3" xfId="6265" xr:uid="{00000000-0005-0000-0000-0000A7180000}"/>
    <cellStyle name="Percent 16 8 7" xfId="6266" xr:uid="{00000000-0005-0000-0000-0000A8180000}"/>
    <cellStyle name="Percent 16 8 7 2" xfId="6267" xr:uid="{00000000-0005-0000-0000-0000A9180000}"/>
    <cellStyle name="Percent 16 8 7 3" xfId="6268" xr:uid="{00000000-0005-0000-0000-0000AA180000}"/>
    <cellStyle name="Percent 16 8 8" xfId="6269" xr:uid="{00000000-0005-0000-0000-0000AB180000}"/>
    <cellStyle name="Percent 16 8 8 2" xfId="6270" xr:uid="{00000000-0005-0000-0000-0000AC180000}"/>
    <cellStyle name="Percent 16 8 8 3" xfId="6271" xr:uid="{00000000-0005-0000-0000-0000AD180000}"/>
    <cellStyle name="Percent 16 8 9" xfId="6272" xr:uid="{00000000-0005-0000-0000-0000AE180000}"/>
    <cellStyle name="Percent 16 8 9 2" xfId="6273" xr:uid="{00000000-0005-0000-0000-0000AF180000}"/>
    <cellStyle name="Percent 16 8 9 3" xfId="6274" xr:uid="{00000000-0005-0000-0000-0000B0180000}"/>
    <cellStyle name="Percent 16 9" xfId="6275" xr:uid="{00000000-0005-0000-0000-0000B1180000}"/>
    <cellStyle name="Percent 16 9 10" xfId="6276" xr:uid="{00000000-0005-0000-0000-0000B2180000}"/>
    <cellStyle name="Percent 16 9 10 2" xfId="6277" xr:uid="{00000000-0005-0000-0000-0000B3180000}"/>
    <cellStyle name="Percent 16 9 10 3" xfId="6278" xr:uid="{00000000-0005-0000-0000-0000B4180000}"/>
    <cellStyle name="Percent 16 9 11" xfId="6279" xr:uid="{00000000-0005-0000-0000-0000B5180000}"/>
    <cellStyle name="Percent 16 9 11 2" xfId="6280" xr:uid="{00000000-0005-0000-0000-0000B6180000}"/>
    <cellStyle name="Percent 16 9 11 3" xfId="6281" xr:uid="{00000000-0005-0000-0000-0000B7180000}"/>
    <cellStyle name="Percent 16 9 12" xfId="6282" xr:uid="{00000000-0005-0000-0000-0000B8180000}"/>
    <cellStyle name="Percent 16 9 12 2" xfId="6283" xr:uid="{00000000-0005-0000-0000-0000B9180000}"/>
    <cellStyle name="Percent 16 9 12 3" xfId="6284" xr:uid="{00000000-0005-0000-0000-0000BA180000}"/>
    <cellStyle name="Percent 16 9 13" xfId="6285" xr:uid="{00000000-0005-0000-0000-0000BB180000}"/>
    <cellStyle name="Percent 16 9 13 2" xfId="6286" xr:uid="{00000000-0005-0000-0000-0000BC180000}"/>
    <cellStyle name="Percent 16 9 13 3" xfId="6287" xr:uid="{00000000-0005-0000-0000-0000BD180000}"/>
    <cellStyle name="Percent 16 9 14" xfId="6288" xr:uid="{00000000-0005-0000-0000-0000BE180000}"/>
    <cellStyle name="Percent 16 9 14 2" xfId="6289" xr:uid="{00000000-0005-0000-0000-0000BF180000}"/>
    <cellStyle name="Percent 16 9 14 3" xfId="6290" xr:uid="{00000000-0005-0000-0000-0000C0180000}"/>
    <cellStyle name="Percent 16 9 15" xfId="6291" xr:uid="{00000000-0005-0000-0000-0000C1180000}"/>
    <cellStyle name="Percent 16 9 15 2" xfId="6292" xr:uid="{00000000-0005-0000-0000-0000C2180000}"/>
    <cellStyle name="Percent 16 9 15 3" xfId="6293" xr:uid="{00000000-0005-0000-0000-0000C3180000}"/>
    <cellStyle name="Percent 16 9 16" xfId="6294" xr:uid="{00000000-0005-0000-0000-0000C4180000}"/>
    <cellStyle name="Percent 16 9 16 2" xfId="6295" xr:uid="{00000000-0005-0000-0000-0000C5180000}"/>
    <cellStyle name="Percent 16 9 16 3" xfId="6296" xr:uid="{00000000-0005-0000-0000-0000C6180000}"/>
    <cellStyle name="Percent 16 9 17" xfId="6297" xr:uid="{00000000-0005-0000-0000-0000C7180000}"/>
    <cellStyle name="Percent 16 9 17 2" xfId="6298" xr:uid="{00000000-0005-0000-0000-0000C8180000}"/>
    <cellStyle name="Percent 16 9 17 3" xfId="6299" xr:uid="{00000000-0005-0000-0000-0000C9180000}"/>
    <cellStyle name="Percent 16 9 18" xfId="6300" xr:uid="{00000000-0005-0000-0000-0000CA180000}"/>
    <cellStyle name="Percent 16 9 19" xfId="6301" xr:uid="{00000000-0005-0000-0000-0000CB180000}"/>
    <cellStyle name="Percent 16 9 2" xfId="6302" xr:uid="{00000000-0005-0000-0000-0000CC180000}"/>
    <cellStyle name="Percent 16 9 2 2" xfId="6303" xr:uid="{00000000-0005-0000-0000-0000CD180000}"/>
    <cellStyle name="Percent 16 9 2 3" xfId="6304" xr:uid="{00000000-0005-0000-0000-0000CE180000}"/>
    <cellStyle name="Percent 16 9 3" xfId="6305" xr:uid="{00000000-0005-0000-0000-0000CF180000}"/>
    <cellStyle name="Percent 16 9 3 2" xfId="6306" xr:uid="{00000000-0005-0000-0000-0000D0180000}"/>
    <cellStyle name="Percent 16 9 3 3" xfId="6307" xr:uid="{00000000-0005-0000-0000-0000D1180000}"/>
    <cellStyle name="Percent 16 9 4" xfId="6308" xr:uid="{00000000-0005-0000-0000-0000D2180000}"/>
    <cellStyle name="Percent 16 9 4 2" xfId="6309" xr:uid="{00000000-0005-0000-0000-0000D3180000}"/>
    <cellStyle name="Percent 16 9 4 3" xfId="6310" xr:uid="{00000000-0005-0000-0000-0000D4180000}"/>
    <cellStyle name="Percent 16 9 5" xfId="6311" xr:uid="{00000000-0005-0000-0000-0000D5180000}"/>
    <cellStyle name="Percent 16 9 5 2" xfId="6312" xr:uid="{00000000-0005-0000-0000-0000D6180000}"/>
    <cellStyle name="Percent 16 9 5 3" xfId="6313" xr:uid="{00000000-0005-0000-0000-0000D7180000}"/>
    <cellStyle name="Percent 16 9 6" xfId="6314" xr:uid="{00000000-0005-0000-0000-0000D8180000}"/>
    <cellStyle name="Percent 16 9 6 2" xfId="6315" xr:uid="{00000000-0005-0000-0000-0000D9180000}"/>
    <cellStyle name="Percent 16 9 6 3" xfId="6316" xr:uid="{00000000-0005-0000-0000-0000DA180000}"/>
    <cellStyle name="Percent 16 9 7" xfId="6317" xr:uid="{00000000-0005-0000-0000-0000DB180000}"/>
    <cellStyle name="Percent 16 9 7 2" xfId="6318" xr:uid="{00000000-0005-0000-0000-0000DC180000}"/>
    <cellStyle name="Percent 16 9 7 3" xfId="6319" xr:uid="{00000000-0005-0000-0000-0000DD180000}"/>
    <cellStyle name="Percent 16 9 8" xfId="6320" xr:uid="{00000000-0005-0000-0000-0000DE180000}"/>
    <cellStyle name="Percent 16 9 8 2" xfId="6321" xr:uid="{00000000-0005-0000-0000-0000DF180000}"/>
    <cellStyle name="Percent 16 9 8 3" xfId="6322" xr:uid="{00000000-0005-0000-0000-0000E0180000}"/>
    <cellStyle name="Percent 16 9 9" xfId="6323" xr:uid="{00000000-0005-0000-0000-0000E1180000}"/>
    <cellStyle name="Percent 16 9 9 2" xfId="6324" xr:uid="{00000000-0005-0000-0000-0000E2180000}"/>
    <cellStyle name="Percent 16 9 9 3" xfId="6325" xr:uid="{00000000-0005-0000-0000-0000E3180000}"/>
    <cellStyle name="Percent 17" xfId="6326" xr:uid="{00000000-0005-0000-0000-0000E4180000}"/>
    <cellStyle name="Percent 17 10" xfId="6327" xr:uid="{00000000-0005-0000-0000-0000E5180000}"/>
    <cellStyle name="Percent 17 11" xfId="6328" xr:uid="{00000000-0005-0000-0000-0000E6180000}"/>
    <cellStyle name="Percent 17 2" xfId="6329" xr:uid="{00000000-0005-0000-0000-0000E7180000}"/>
    <cellStyle name="Percent 17 2 2" xfId="6330" xr:uid="{00000000-0005-0000-0000-0000E8180000}"/>
    <cellStyle name="Percent 17 3" xfId="6331" xr:uid="{00000000-0005-0000-0000-0000E9180000}"/>
    <cellStyle name="Percent 17 3 2" xfId="6332" xr:uid="{00000000-0005-0000-0000-0000EA180000}"/>
    <cellStyle name="Percent 17 4" xfId="6333" xr:uid="{00000000-0005-0000-0000-0000EB180000}"/>
    <cellStyle name="Percent 17 4 2" xfId="6334" xr:uid="{00000000-0005-0000-0000-0000EC180000}"/>
    <cellStyle name="Percent 17 5" xfId="6335" xr:uid="{00000000-0005-0000-0000-0000ED180000}"/>
    <cellStyle name="Percent 17 5 2" xfId="6336" xr:uid="{00000000-0005-0000-0000-0000EE180000}"/>
    <cellStyle name="Percent 17 6" xfId="6337" xr:uid="{00000000-0005-0000-0000-0000EF180000}"/>
    <cellStyle name="Percent 17 6 2" xfId="6338" xr:uid="{00000000-0005-0000-0000-0000F0180000}"/>
    <cellStyle name="Percent 17 7" xfId="6339" xr:uid="{00000000-0005-0000-0000-0000F1180000}"/>
    <cellStyle name="Percent 17 7 2" xfId="6340" xr:uid="{00000000-0005-0000-0000-0000F2180000}"/>
    <cellStyle name="Percent 17 7 2 2" xfId="6341" xr:uid="{00000000-0005-0000-0000-0000F3180000}"/>
    <cellStyle name="Percent 17 7 3" xfId="6342" xr:uid="{00000000-0005-0000-0000-0000F4180000}"/>
    <cellStyle name="Percent 17 7 3 2" xfId="6343" xr:uid="{00000000-0005-0000-0000-0000F5180000}"/>
    <cellStyle name="Percent 17 7 4" xfId="6344" xr:uid="{00000000-0005-0000-0000-0000F6180000}"/>
    <cellStyle name="Percent 17 8" xfId="6345" xr:uid="{00000000-0005-0000-0000-0000F7180000}"/>
    <cellStyle name="Percent 17 8 2" xfId="6346" xr:uid="{00000000-0005-0000-0000-0000F8180000}"/>
    <cellStyle name="Percent 17 8 2 2" xfId="6347" xr:uid="{00000000-0005-0000-0000-0000F9180000}"/>
    <cellStyle name="Percent 17 8 3" xfId="6348" xr:uid="{00000000-0005-0000-0000-0000FA180000}"/>
    <cellStyle name="Percent 17 9" xfId="6349" xr:uid="{00000000-0005-0000-0000-0000FB180000}"/>
    <cellStyle name="Percent 17 9 2" xfId="6350" xr:uid="{00000000-0005-0000-0000-0000FC180000}"/>
    <cellStyle name="Percent 18" xfId="6351" xr:uid="{00000000-0005-0000-0000-0000FD180000}"/>
    <cellStyle name="Percent 18 2" xfId="6352" xr:uid="{00000000-0005-0000-0000-0000FE180000}"/>
    <cellStyle name="Percent 18 2 2" xfId="6353" xr:uid="{00000000-0005-0000-0000-0000FF180000}"/>
    <cellStyle name="Percent 18 3" xfId="6354" xr:uid="{00000000-0005-0000-0000-000000190000}"/>
    <cellStyle name="Percent 19" xfId="6355" xr:uid="{00000000-0005-0000-0000-000001190000}"/>
    <cellStyle name="Percent 19 2" xfId="6356" xr:uid="{00000000-0005-0000-0000-000002190000}"/>
    <cellStyle name="Percent 19 2 2" xfId="6357" xr:uid="{00000000-0005-0000-0000-000003190000}"/>
    <cellStyle name="Percent 19 3" xfId="6358" xr:uid="{00000000-0005-0000-0000-000004190000}"/>
    <cellStyle name="Percent 2" xfId="6359" xr:uid="{00000000-0005-0000-0000-000005190000}"/>
    <cellStyle name="Percent 2 10" xfId="6360" xr:uid="{00000000-0005-0000-0000-000006190000}"/>
    <cellStyle name="Percent 2 10 10" xfId="6361" xr:uid="{00000000-0005-0000-0000-000007190000}"/>
    <cellStyle name="Percent 2 10 2" xfId="6362" xr:uid="{00000000-0005-0000-0000-000008190000}"/>
    <cellStyle name="Percent 2 10 2 2" xfId="6363" xr:uid="{00000000-0005-0000-0000-000009190000}"/>
    <cellStyle name="Percent 2 10 2 3" xfId="6364" xr:uid="{00000000-0005-0000-0000-00000A190000}"/>
    <cellStyle name="Percent 2 10 3" xfId="6365" xr:uid="{00000000-0005-0000-0000-00000B190000}"/>
    <cellStyle name="Percent 2 10 3 2" xfId="6366" xr:uid="{00000000-0005-0000-0000-00000C190000}"/>
    <cellStyle name="Percent 2 10 3 3" xfId="6367" xr:uid="{00000000-0005-0000-0000-00000D190000}"/>
    <cellStyle name="Percent 2 10 4" xfId="6368" xr:uid="{00000000-0005-0000-0000-00000E190000}"/>
    <cellStyle name="Percent 2 10 4 2" xfId="6369" xr:uid="{00000000-0005-0000-0000-00000F190000}"/>
    <cellStyle name="Percent 2 10 4 3" xfId="6370" xr:uid="{00000000-0005-0000-0000-000010190000}"/>
    <cellStyle name="Percent 2 10 5" xfId="6371" xr:uid="{00000000-0005-0000-0000-000011190000}"/>
    <cellStyle name="Percent 2 10 5 2" xfId="6372" xr:uid="{00000000-0005-0000-0000-000012190000}"/>
    <cellStyle name="Percent 2 10 5 3" xfId="6373" xr:uid="{00000000-0005-0000-0000-000013190000}"/>
    <cellStyle name="Percent 2 10 6" xfId="6374" xr:uid="{00000000-0005-0000-0000-000014190000}"/>
    <cellStyle name="Percent 2 10 6 2" xfId="6375" xr:uid="{00000000-0005-0000-0000-000015190000}"/>
    <cellStyle name="Percent 2 10 6 3" xfId="6376" xr:uid="{00000000-0005-0000-0000-000016190000}"/>
    <cellStyle name="Percent 2 10 7" xfId="6377" xr:uid="{00000000-0005-0000-0000-000017190000}"/>
    <cellStyle name="Percent 2 10 7 2" xfId="6378" xr:uid="{00000000-0005-0000-0000-000018190000}"/>
    <cellStyle name="Percent 2 10 7 3" xfId="6379" xr:uid="{00000000-0005-0000-0000-000019190000}"/>
    <cellStyle name="Percent 2 10 8" xfId="6380" xr:uid="{00000000-0005-0000-0000-00001A190000}"/>
    <cellStyle name="Percent 2 10 8 2" xfId="6381" xr:uid="{00000000-0005-0000-0000-00001B190000}"/>
    <cellStyle name="Percent 2 10 8 3" xfId="6382" xr:uid="{00000000-0005-0000-0000-00001C190000}"/>
    <cellStyle name="Percent 2 10 9" xfId="6383" xr:uid="{00000000-0005-0000-0000-00001D190000}"/>
    <cellStyle name="Percent 2 11" xfId="6384" xr:uid="{00000000-0005-0000-0000-00001E190000}"/>
    <cellStyle name="Percent 2 11 10" xfId="6385" xr:uid="{00000000-0005-0000-0000-00001F190000}"/>
    <cellStyle name="Percent 2 11 2" xfId="6386" xr:uid="{00000000-0005-0000-0000-000020190000}"/>
    <cellStyle name="Percent 2 11 2 2" xfId="6387" xr:uid="{00000000-0005-0000-0000-000021190000}"/>
    <cellStyle name="Percent 2 11 2 3" xfId="6388" xr:uid="{00000000-0005-0000-0000-000022190000}"/>
    <cellStyle name="Percent 2 11 3" xfId="6389" xr:uid="{00000000-0005-0000-0000-000023190000}"/>
    <cellStyle name="Percent 2 11 3 2" xfId="6390" xr:uid="{00000000-0005-0000-0000-000024190000}"/>
    <cellStyle name="Percent 2 11 3 3" xfId="6391" xr:uid="{00000000-0005-0000-0000-000025190000}"/>
    <cellStyle name="Percent 2 11 4" xfId="6392" xr:uid="{00000000-0005-0000-0000-000026190000}"/>
    <cellStyle name="Percent 2 11 4 2" xfId="6393" xr:uid="{00000000-0005-0000-0000-000027190000}"/>
    <cellStyle name="Percent 2 11 4 3" xfId="6394" xr:uid="{00000000-0005-0000-0000-000028190000}"/>
    <cellStyle name="Percent 2 11 5" xfId="6395" xr:uid="{00000000-0005-0000-0000-000029190000}"/>
    <cellStyle name="Percent 2 11 5 2" xfId="6396" xr:uid="{00000000-0005-0000-0000-00002A190000}"/>
    <cellStyle name="Percent 2 11 5 3" xfId="6397" xr:uid="{00000000-0005-0000-0000-00002B190000}"/>
    <cellStyle name="Percent 2 11 6" xfId="6398" xr:uid="{00000000-0005-0000-0000-00002C190000}"/>
    <cellStyle name="Percent 2 11 6 2" xfId="6399" xr:uid="{00000000-0005-0000-0000-00002D190000}"/>
    <cellStyle name="Percent 2 11 6 3" xfId="6400" xr:uid="{00000000-0005-0000-0000-00002E190000}"/>
    <cellStyle name="Percent 2 11 7" xfId="6401" xr:uid="{00000000-0005-0000-0000-00002F190000}"/>
    <cellStyle name="Percent 2 11 7 2" xfId="6402" xr:uid="{00000000-0005-0000-0000-000030190000}"/>
    <cellStyle name="Percent 2 11 7 3" xfId="6403" xr:uid="{00000000-0005-0000-0000-000031190000}"/>
    <cellStyle name="Percent 2 11 8" xfId="6404" xr:uid="{00000000-0005-0000-0000-000032190000}"/>
    <cellStyle name="Percent 2 11 8 2" xfId="6405" xr:uid="{00000000-0005-0000-0000-000033190000}"/>
    <cellStyle name="Percent 2 11 8 3" xfId="6406" xr:uid="{00000000-0005-0000-0000-000034190000}"/>
    <cellStyle name="Percent 2 11 9" xfId="6407" xr:uid="{00000000-0005-0000-0000-000035190000}"/>
    <cellStyle name="Percent 2 12" xfId="6408" xr:uid="{00000000-0005-0000-0000-000036190000}"/>
    <cellStyle name="Percent 2 12 2" xfId="6409" xr:uid="{00000000-0005-0000-0000-000037190000}"/>
    <cellStyle name="Percent 2 12 3" xfId="6410" xr:uid="{00000000-0005-0000-0000-000038190000}"/>
    <cellStyle name="Percent 2 13" xfId="6411" xr:uid="{00000000-0005-0000-0000-000039190000}"/>
    <cellStyle name="Percent 2 13 2" xfId="6412" xr:uid="{00000000-0005-0000-0000-00003A190000}"/>
    <cellStyle name="Percent 2 13 3" xfId="6413" xr:uid="{00000000-0005-0000-0000-00003B190000}"/>
    <cellStyle name="Percent 2 14" xfId="6414" xr:uid="{00000000-0005-0000-0000-00003C190000}"/>
    <cellStyle name="Percent 2 14 2" xfId="6415" xr:uid="{00000000-0005-0000-0000-00003D190000}"/>
    <cellStyle name="Percent 2 14 3" xfId="6416" xr:uid="{00000000-0005-0000-0000-00003E190000}"/>
    <cellStyle name="Percent 2 15" xfId="6417" xr:uid="{00000000-0005-0000-0000-00003F190000}"/>
    <cellStyle name="Percent 2 15 2" xfId="6418" xr:uid="{00000000-0005-0000-0000-000040190000}"/>
    <cellStyle name="Percent 2 15 3" xfId="6419" xr:uid="{00000000-0005-0000-0000-000041190000}"/>
    <cellStyle name="Percent 2 16" xfId="6420" xr:uid="{00000000-0005-0000-0000-000042190000}"/>
    <cellStyle name="Percent 2 16 2" xfId="6421" xr:uid="{00000000-0005-0000-0000-000043190000}"/>
    <cellStyle name="Percent 2 16 3" xfId="6422" xr:uid="{00000000-0005-0000-0000-000044190000}"/>
    <cellStyle name="Percent 2 17" xfId="6423" xr:uid="{00000000-0005-0000-0000-000045190000}"/>
    <cellStyle name="Percent 2 17 2" xfId="6424" xr:uid="{00000000-0005-0000-0000-000046190000}"/>
    <cellStyle name="Percent 2 17 3" xfId="6425" xr:uid="{00000000-0005-0000-0000-000047190000}"/>
    <cellStyle name="Percent 2 18" xfId="6426" xr:uid="{00000000-0005-0000-0000-000048190000}"/>
    <cellStyle name="Percent 2 18 2" xfId="6427" xr:uid="{00000000-0005-0000-0000-000049190000}"/>
    <cellStyle name="Percent 2 18 3" xfId="6428" xr:uid="{00000000-0005-0000-0000-00004A190000}"/>
    <cellStyle name="Percent 2 19" xfId="6429" xr:uid="{00000000-0005-0000-0000-00004B190000}"/>
    <cellStyle name="Percent 2 19 2" xfId="6430" xr:uid="{00000000-0005-0000-0000-00004C190000}"/>
    <cellStyle name="Percent 2 2" xfId="6431" xr:uid="{00000000-0005-0000-0000-00004D190000}"/>
    <cellStyle name="Percent 2 2 10" xfId="6432" xr:uid="{00000000-0005-0000-0000-00004E190000}"/>
    <cellStyle name="Percent 2 2 11" xfId="6433" xr:uid="{00000000-0005-0000-0000-00004F190000}"/>
    <cellStyle name="Percent 2 2 2" xfId="6434" xr:uid="{00000000-0005-0000-0000-000050190000}"/>
    <cellStyle name="Percent 2 2 2 2" xfId="6435" xr:uid="{00000000-0005-0000-0000-000051190000}"/>
    <cellStyle name="Percent 2 2 2 3" xfId="6436" xr:uid="{00000000-0005-0000-0000-000052190000}"/>
    <cellStyle name="Percent 2 2 3" xfId="6437" xr:uid="{00000000-0005-0000-0000-000053190000}"/>
    <cellStyle name="Percent 2 2 3 2" xfId="6438" xr:uid="{00000000-0005-0000-0000-000054190000}"/>
    <cellStyle name="Percent 2 2 3 2 2" xfId="6439" xr:uid="{00000000-0005-0000-0000-000055190000}"/>
    <cellStyle name="Percent 2 2 3 2 3" xfId="6440" xr:uid="{00000000-0005-0000-0000-000056190000}"/>
    <cellStyle name="Percent 2 2 3 3" xfId="6441" xr:uid="{00000000-0005-0000-0000-000057190000}"/>
    <cellStyle name="Percent 2 2 3 3 2" xfId="6442" xr:uid="{00000000-0005-0000-0000-000058190000}"/>
    <cellStyle name="Percent 2 2 3 4" xfId="6443" xr:uid="{00000000-0005-0000-0000-000059190000}"/>
    <cellStyle name="Percent 2 2 3 4 2" xfId="6444" xr:uid="{00000000-0005-0000-0000-00005A190000}"/>
    <cellStyle name="Percent 2 2 3 4 2 2" xfId="6445" xr:uid="{00000000-0005-0000-0000-00005B190000}"/>
    <cellStyle name="Percent 2 2 3 4 3" xfId="6446" xr:uid="{00000000-0005-0000-0000-00005C190000}"/>
    <cellStyle name="Percent 2 2 3 5" xfId="6447" xr:uid="{00000000-0005-0000-0000-00005D190000}"/>
    <cellStyle name="Percent 2 2 3 6" xfId="6448" xr:uid="{00000000-0005-0000-0000-00005E190000}"/>
    <cellStyle name="Percent 2 2 4" xfId="6449" xr:uid="{00000000-0005-0000-0000-00005F190000}"/>
    <cellStyle name="Percent 2 2 4 2" xfId="6450" xr:uid="{00000000-0005-0000-0000-000060190000}"/>
    <cellStyle name="Percent 2 2 4 2 2" xfId="6451" xr:uid="{00000000-0005-0000-0000-000061190000}"/>
    <cellStyle name="Percent 2 2 4 3" xfId="6452" xr:uid="{00000000-0005-0000-0000-000062190000}"/>
    <cellStyle name="Percent 2 2 4 3 2" xfId="6453" xr:uid="{00000000-0005-0000-0000-000063190000}"/>
    <cellStyle name="Percent 2 2 4 4" xfId="6454" xr:uid="{00000000-0005-0000-0000-000064190000}"/>
    <cellStyle name="Percent 2 2 4 5" xfId="6455" xr:uid="{00000000-0005-0000-0000-000065190000}"/>
    <cellStyle name="Percent 2 2 5" xfId="6456" xr:uid="{00000000-0005-0000-0000-000066190000}"/>
    <cellStyle name="Percent 2 2 5 2" xfId="6457" xr:uid="{00000000-0005-0000-0000-000067190000}"/>
    <cellStyle name="Percent 2 2 5 3" xfId="6458" xr:uid="{00000000-0005-0000-0000-000068190000}"/>
    <cellStyle name="Percent 2 2 6" xfId="6459" xr:uid="{00000000-0005-0000-0000-000069190000}"/>
    <cellStyle name="Percent 2 2 6 2" xfId="6460" xr:uid="{00000000-0005-0000-0000-00006A190000}"/>
    <cellStyle name="Percent 2 2 6 2 2" xfId="6461" xr:uid="{00000000-0005-0000-0000-00006B190000}"/>
    <cellStyle name="Percent 2 2 6 3" xfId="6462" xr:uid="{00000000-0005-0000-0000-00006C190000}"/>
    <cellStyle name="Percent 2 2 6 3 2" xfId="6463" xr:uid="{00000000-0005-0000-0000-00006D190000}"/>
    <cellStyle name="Percent 2 2 6 4" xfId="6464" xr:uid="{00000000-0005-0000-0000-00006E190000}"/>
    <cellStyle name="Percent 2 2 6 5" xfId="6465" xr:uid="{00000000-0005-0000-0000-00006F190000}"/>
    <cellStyle name="Percent 2 2 7" xfId="6466" xr:uid="{00000000-0005-0000-0000-000070190000}"/>
    <cellStyle name="Percent 2 2 7 2" xfId="6467" xr:uid="{00000000-0005-0000-0000-000071190000}"/>
    <cellStyle name="Percent 2 2 7 2 2" xfId="6468" xr:uid="{00000000-0005-0000-0000-000072190000}"/>
    <cellStyle name="Percent 2 2 7 3" xfId="6469" xr:uid="{00000000-0005-0000-0000-000073190000}"/>
    <cellStyle name="Percent 2 2 7 3 2" xfId="6470" xr:uid="{00000000-0005-0000-0000-000074190000}"/>
    <cellStyle name="Percent 2 2 7 4" xfId="6471" xr:uid="{00000000-0005-0000-0000-000075190000}"/>
    <cellStyle name="Percent 2 2 7 5" xfId="6472" xr:uid="{00000000-0005-0000-0000-000076190000}"/>
    <cellStyle name="Percent 2 2 8" xfId="6473" xr:uid="{00000000-0005-0000-0000-000077190000}"/>
    <cellStyle name="Percent 2 2 8 2" xfId="6474" xr:uid="{00000000-0005-0000-0000-000078190000}"/>
    <cellStyle name="Percent 2 2 8 3" xfId="6475" xr:uid="{00000000-0005-0000-0000-000079190000}"/>
    <cellStyle name="Percent 2 2 9" xfId="6476" xr:uid="{00000000-0005-0000-0000-00007A190000}"/>
    <cellStyle name="Percent 2 2 9 2" xfId="6477" xr:uid="{00000000-0005-0000-0000-00007B190000}"/>
    <cellStyle name="Percent 2 20" xfId="6478" xr:uid="{00000000-0005-0000-0000-00007C190000}"/>
    <cellStyle name="Percent 2 20 2" xfId="6479" xr:uid="{00000000-0005-0000-0000-00007D190000}"/>
    <cellStyle name="Percent 2 21" xfId="6480" xr:uid="{00000000-0005-0000-0000-00007E190000}"/>
    <cellStyle name="Percent 2 21 2" xfId="6481" xr:uid="{00000000-0005-0000-0000-00007F190000}"/>
    <cellStyle name="Percent 2 22" xfId="6482" xr:uid="{00000000-0005-0000-0000-000080190000}"/>
    <cellStyle name="Percent 2 22 2" xfId="6483" xr:uid="{00000000-0005-0000-0000-000081190000}"/>
    <cellStyle name="Percent 2 23" xfId="6484" xr:uid="{00000000-0005-0000-0000-000082190000}"/>
    <cellStyle name="Percent 2 23 2" xfId="6485" xr:uid="{00000000-0005-0000-0000-000083190000}"/>
    <cellStyle name="Percent 2 24" xfId="6486" xr:uid="{00000000-0005-0000-0000-000084190000}"/>
    <cellStyle name="Percent 2 24 2" xfId="6487" xr:uid="{00000000-0005-0000-0000-000085190000}"/>
    <cellStyle name="Percent 2 25" xfId="6488" xr:uid="{00000000-0005-0000-0000-000086190000}"/>
    <cellStyle name="Percent 2 25 2" xfId="6489" xr:uid="{00000000-0005-0000-0000-000087190000}"/>
    <cellStyle name="Percent 2 26" xfId="6490" xr:uid="{00000000-0005-0000-0000-000088190000}"/>
    <cellStyle name="Percent 2 26 2" xfId="6491" xr:uid="{00000000-0005-0000-0000-000089190000}"/>
    <cellStyle name="Percent 2 27" xfId="6492" xr:uid="{00000000-0005-0000-0000-00008A190000}"/>
    <cellStyle name="Percent 2 27 2" xfId="6493" xr:uid="{00000000-0005-0000-0000-00008B190000}"/>
    <cellStyle name="Percent 2 28" xfId="6494" xr:uid="{00000000-0005-0000-0000-00008C190000}"/>
    <cellStyle name="Percent 2 28 2" xfId="6495" xr:uid="{00000000-0005-0000-0000-00008D190000}"/>
    <cellStyle name="Percent 2 29" xfId="6496" xr:uid="{00000000-0005-0000-0000-00008E190000}"/>
    <cellStyle name="Percent 2 29 2" xfId="6497" xr:uid="{00000000-0005-0000-0000-00008F190000}"/>
    <cellStyle name="Percent 2 3" xfId="6498" xr:uid="{00000000-0005-0000-0000-000090190000}"/>
    <cellStyle name="Percent 2 3 10" xfId="6499" xr:uid="{00000000-0005-0000-0000-000091190000}"/>
    <cellStyle name="Percent 2 3 10 2" xfId="6500" xr:uid="{00000000-0005-0000-0000-000092190000}"/>
    <cellStyle name="Percent 2 3 11" xfId="6501" xr:uid="{00000000-0005-0000-0000-000093190000}"/>
    <cellStyle name="Percent 2 3 11 2" xfId="6502" xr:uid="{00000000-0005-0000-0000-000094190000}"/>
    <cellStyle name="Percent 2 3 12" xfId="6503" xr:uid="{00000000-0005-0000-0000-000095190000}"/>
    <cellStyle name="Percent 2 3 12 2" xfId="6504" xr:uid="{00000000-0005-0000-0000-000096190000}"/>
    <cellStyle name="Percent 2 3 13" xfId="6505" xr:uid="{00000000-0005-0000-0000-000097190000}"/>
    <cellStyle name="Percent 2 3 13 2" xfId="6506" xr:uid="{00000000-0005-0000-0000-000098190000}"/>
    <cellStyle name="Percent 2 3 14" xfId="6507" xr:uid="{00000000-0005-0000-0000-000099190000}"/>
    <cellStyle name="Percent 2 3 14 2" xfId="6508" xr:uid="{00000000-0005-0000-0000-00009A190000}"/>
    <cellStyle name="Percent 2 3 15" xfId="6509" xr:uid="{00000000-0005-0000-0000-00009B190000}"/>
    <cellStyle name="Percent 2 3 15 2" xfId="6510" xr:uid="{00000000-0005-0000-0000-00009C190000}"/>
    <cellStyle name="Percent 2 3 16" xfId="6511" xr:uid="{00000000-0005-0000-0000-00009D190000}"/>
    <cellStyle name="Percent 2 3 16 2" xfId="6512" xr:uid="{00000000-0005-0000-0000-00009E190000}"/>
    <cellStyle name="Percent 2 3 17" xfId="6513" xr:uid="{00000000-0005-0000-0000-00009F190000}"/>
    <cellStyle name="Percent 2 3 18" xfId="6514" xr:uid="{00000000-0005-0000-0000-0000A0190000}"/>
    <cellStyle name="Percent 2 3 2" xfId="6515" xr:uid="{00000000-0005-0000-0000-0000A1190000}"/>
    <cellStyle name="Percent 2 3 2 2" xfId="6516" xr:uid="{00000000-0005-0000-0000-0000A2190000}"/>
    <cellStyle name="Percent 2 3 2 3" xfId="6517" xr:uid="{00000000-0005-0000-0000-0000A3190000}"/>
    <cellStyle name="Percent 2 3 3" xfId="6518" xr:uid="{00000000-0005-0000-0000-0000A4190000}"/>
    <cellStyle name="Percent 2 3 3 2" xfId="6519" xr:uid="{00000000-0005-0000-0000-0000A5190000}"/>
    <cellStyle name="Percent 2 3 3 2 2" xfId="6520" xr:uid="{00000000-0005-0000-0000-0000A6190000}"/>
    <cellStyle name="Percent 2 3 3 2 3" xfId="6521" xr:uid="{00000000-0005-0000-0000-0000A7190000}"/>
    <cellStyle name="Percent 2 3 3 3" xfId="6522" xr:uid="{00000000-0005-0000-0000-0000A8190000}"/>
    <cellStyle name="Percent 2 3 3 3 2" xfId="6523" xr:uid="{00000000-0005-0000-0000-0000A9190000}"/>
    <cellStyle name="Percent 2 3 3 3 2 2" xfId="6524" xr:uid="{00000000-0005-0000-0000-0000AA190000}"/>
    <cellStyle name="Percent 2 3 3 3 3" xfId="6525" xr:uid="{00000000-0005-0000-0000-0000AB190000}"/>
    <cellStyle name="Percent 2 3 3 3 3 2" xfId="6526" xr:uid="{00000000-0005-0000-0000-0000AC190000}"/>
    <cellStyle name="Percent 2 3 3 3 4" xfId="6527" xr:uid="{00000000-0005-0000-0000-0000AD190000}"/>
    <cellStyle name="Percent 2 3 3 3 4 2" xfId="6528" xr:uid="{00000000-0005-0000-0000-0000AE190000}"/>
    <cellStyle name="Percent 2 3 3 3 4 2 2" xfId="6529" xr:uid="{00000000-0005-0000-0000-0000AF190000}"/>
    <cellStyle name="Percent 2 3 3 3 4 3" xfId="6530" xr:uid="{00000000-0005-0000-0000-0000B0190000}"/>
    <cellStyle name="Percent 2 3 3 3 5" xfId="6531" xr:uid="{00000000-0005-0000-0000-0000B1190000}"/>
    <cellStyle name="Percent 2 3 3 4" xfId="6532" xr:uid="{00000000-0005-0000-0000-0000B2190000}"/>
    <cellStyle name="Percent 2 3 3 5" xfId="6533" xr:uid="{00000000-0005-0000-0000-0000B3190000}"/>
    <cellStyle name="Percent 2 3 4" xfId="6534" xr:uid="{00000000-0005-0000-0000-0000B4190000}"/>
    <cellStyle name="Percent 2 3 4 2" xfId="6535" xr:uid="{00000000-0005-0000-0000-0000B5190000}"/>
    <cellStyle name="Percent 2 3 4 3" xfId="6536" xr:uid="{00000000-0005-0000-0000-0000B6190000}"/>
    <cellStyle name="Percent 2 3 5" xfId="6537" xr:uid="{00000000-0005-0000-0000-0000B7190000}"/>
    <cellStyle name="Percent 2 3 5 2" xfId="6538" xr:uid="{00000000-0005-0000-0000-0000B8190000}"/>
    <cellStyle name="Percent 2 3 5 2 2" xfId="6539" xr:uid="{00000000-0005-0000-0000-0000B9190000}"/>
    <cellStyle name="Percent 2 3 5 3" xfId="6540" xr:uid="{00000000-0005-0000-0000-0000BA190000}"/>
    <cellStyle name="Percent 2 3 5 4" xfId="6541" xr:uid="{00000000-0005-0000-0000-0000BB190000}"/>
    <cellStyle name="Percent 2 3 6" xfId="6542" xr:uid="{00000000-0005-0000-0000-0000BC190000}"/>
    <cellStyle name="Percent 2 3 6 2" xfId="6543" xr:uid="{00000000-0005-0000-0000-0000BD190000}"/>
    <cellStyle name="Percent 2 3 6 3" xfId="6544" xr:uid="{00000000-0005-0000-0000-0000BE190000}"/>
    <cellStyle name="Percent 2 3 7" xfId="6545" xr:uid="{00000000-0005-0000-0000-0000BF190000}"/>
    <cellStyle name="Percent 2 3 7 2" xfId="6546" xr:uid="{00000000-0005-0000-0000-0000C0190000}"/>
    <cellStyle name="Percent 2 3 7 3" xfId="6547" xr:uid="{00000000-0005-0000-0000-0000C1190000}"/>
    <cellStyle name="Percent 2 3 8" xfId="6548" xr:uid="{00000000-0005-0000-0000-0000C2190000}"/>
    <cellStyle name="Percent 2 3 8 2" xfId="6549" xr:uid="{00000000-0005-0000-0000-0000C3190000}"/>
    <cellStyle name="Percent 2 3 8 3" xfId="6550" xr:uid="{00000000-0005-0000-0000-0000C4190000}"/>
    <cellStyle name="Percent 2 3 9" xfId="6551" xr:uid="{00000000-0005-0000-0000-0000C5190000}"/>
    <cellStyle name="Percent 2 3 9 2" xfId="6552" xr:uid="{00000000-0005-0000-0000-0000C6190000}"/>
    <cellStyle name="Percent 2 30" xfId="6553" xr:uid="{00000000-0005-0000-0000-0000C7190000}"/>
    <cellStyle name="Percent 2 30 2" xfId="6554" xr:uid="{00000000-0005-0000-0000-0000C8190000}"/>
    <cellStyle name="Percent 2 31" xfId="6555" xr:uid="{00000000-0005-0000-0000-0000C9190000}"/>
    <cellStyle name="Percent 2 31 2" xfId="6556" xr:uid="{00000000-0005-0000-0000-0000CA190000}"/>
    <cellStyle name="Percent 2 32" xfId="6557" xr:uid="{00000000-0005-0000-0000-0000CB190000}"/>
    <cellStyle name="Percent 2 32 2" xfId="6558" xr:uid="{00000000-0005-0000-0000-0000CC190000}"/>
    <cellStyle name="Percent 2 33" xfId="6559" xr:uid="{00000000-0005-0000-0000-0000CD190000}"/>
    <cellStyle name="Percent 2 33 2" xfId="6560" xr:uid="{00000000-0005-0000-0000-0000CE190000}"/>
    <cellStyle name="Percent 2 34" xfId="6561" xr:uid="{00000000-0005-0000-0000-0000CF190000}"/>
    <cellStyle name="Percent 2 34 2" xfId="6562" xr:uid="{00000000-0005-0000-0000-0000D0190000}"/>
    <cellStyle name="Percent 2 35" xfId="6563" xr:uid="{00000000-0005-0000-0000-0000D1190000}"/>
    <cellStyle name="Percent 2 35 2" xfId="6564" xr:uid="{00000000-0005-0000-0000-0000D2190000}"/>
    <cellStyle name="Percent 2 36" xfId="6565" xr:uid="{00000000-0005-0000-0000-0000D3190000}"/>
    <cellStyle name="Percent 2 36 2" xfId="6566" xr:uid="{00000000-0005-0000-0000-0000D4190000}"/>
    <cellStyle name="Percent 2 37" xfId="6567" xr:uid="{00000000-0005-0000-0000-0000D5190000}"/>
    <cellStyle name="Percent 2 37 2" xfId="6568" xr:uid="{00000000-0005-0000-0000-0000D6190000}"/>
    <cellStyle name="Percent 2 38" xfId="6569" xr:uid="{00000000-0005-0000-0000-0000D7190000}"/>
    <cellStyle name="Percent 2 38 2" xfId="6570" xr:uid="{00000000-0005-0000-0000-0000D8190000}"/>
    <cellStyle name="Percent 2 39" xfId="6571" xr:uid="{00000000-0005-0000-0000-0000D9190000}"/>
    <cellStyle name="Percent 2 39 2" xfId="6572" xr:uid="{00000000-0005-0000-0000-0000DA190000}"/>
    <cellStyle name="Percent 2 4" xfId="6573" xr:uid="{00000000-0005-0000-0000-0000DB190000}"/>
    <cellStyle name="Percent 2 4 10" xfId="6574" xr:uid="{00000000-0005-0000-0000-0000DC190000}"/>
    <cellStyle name="Percent 2 4 10 2" xfId="6575" xr:uid="{00000000-0005-0000-0000-0000DD190000}"/>
    <cellStyle name="Percent 2 4 11" xfId="6576" xr:uid="{00000000-0005-0000-0000-0000DE190000}"/>
    <cellStyle name="Percent 2 4 11 2" xfId="6577" xr:uid="{00000000-0005-0000-0000-0000DF190000}"/>
    <cellStyle name="Percent 2 4 12" xfId="6578" xr:uid="{00000000-0005-0000-0000-0000E0190000}"/>
    <cellStyle name="Percent 2 4 12 2" xfId="6579" xr:uid="{00000000-0005-0000-0000-0000E1190000}"/>
    <cellStyle name="Percent 2 4 13" xfId="6580" xr:uid="{00000000-0005-0000-0000-0000E2190000}"/>
    <cellStyle name="Percent 2 4 13 2" xfId="6581" xr:uid="{00000000-0005-0000-0000-0000E3190000}"/>
    <cellStyle name="Percent 2 4 14" xfId="6582" xr:uid="{00000000-0005-0000-0000-0000E4190000}"/>
    <cellStyle name="Percent 2 4 14 2" xfId="6583" xr:uid="{00000000-0005-0000-0000-0000E5190000}"/>
    <cellStyle name="Percent 2 4 15" xfId="6584" xr:uid="{00000000-0005-0000-0000-0000E6190000}"/>
    <cellStyle name="Percent 2 4 15 2" xfId="6585" xr:uid="{00000000-0005-0000-0000-0000E7190000}"/>
    <cellStyle name="Percent 2 4 16" xfId="6586" xr:uid="{00000000-0005-0000-0000-0000E8190000}"/>
    <cellStyle name="Percent 2 4 16 2" xfId="6587" xr:uid="{00000000-0005-0000-0000-0000E9190000}"/>
    <cellStyle name="Percent 2 4 17" xfId="6588" xr:uid="{00000000-0005-0000-0000-0000EA190000}"/>
    <cellStyle name="Percent 2 4 17 2" xfId="6589" xr:uid="{00000000-0005-0000-0000-0000EB190000}"/>
    <cellStyle name="Percent 2 4 18" xfId="6590" xr:uid="{00000000-0005-0000-0000-0000EC190000}"/>
    <cellStyle name="Percent 2 4 19" xfId="6591" xr:uid="{00000000-0005-0000-0000-0000ED190000}"/>
    <cellStyle name="Percent 2 4 2" xfId="6592" xr:uid="{00000000-0005-0000-0000-0000EE190000}"/>
    <cellStyle name="Percent 2 4 2 2" xfId="6593" xr:uid="{00000000-0005-0000-0000-0000EF190000}"/>
    <cellStyle name="Percent 2 4 2 3" xfId="6594" xr:uid="{00000000-0005-0000-0000-0000F0190000}"/>
    <cellStyle name="Percent 2 4 3" xfId="6595" xr:uid="{00000000-0005-0000-0000-0000F1190000}"/>
    <cellStyle name="Percent 2 4 3 2" xfId="6596" xr:uid="{00000000-0005-0000-0000-0000F2190000}"/>
    <cellStyle name="Percent 2 4 3 3" xfId="6597" xr:uid="{00000000-0005-0000-0000-0000F3190000}"/>
    <cellStyle name="Percent 2 4 4" xfId="6598" xr:uid="{00000000-0005-0000-0000-0000F4190000}"/>
    <cellStyle name="Percent 2 4 4 2" xfId="6599" xr:uid="{00000000-0005-0000-0000-0000F5190000}"/>
    <cellStyle name="Percent 2 4 4 3" xfId="6600" xr:uid="{00000000-0005-0000-0000-0000F6190000}"/>
    <cellStyle name="Percent 2 4 5" xfId="6601" xr:uid="{00000000-0005-0000-0000-0000F7190000}"/>
    <cellStyle name="Percent 2 4 5 2" xfId="6602" xr:uid="{00000000-0005-0000-0000-0000F8190000}"/>
    <cellStyle name="Percent 2 4 5 3" xfId="6603" xr:uid="{00000000-0005-0000-0000-0000F9190000}"/>
    <cellStyle name="Percent 2 4 6" xfId="6604" xr:uid="{00000000-0005-0000-0000-0000FA190000}"/>
    <cellStyle name="Percent 2 4 6 2" xfId="6605" xr:uid="{00000000-0005-0000-0000-0000FB190000}"/>
    <cellStyle name="Percent 2 4 6 3" xfId="6606" xr:uid="{00000000-0005-0000-0000-0000FC190000}"/>
    <cellStyle name="Percent 2 4 7" xfId="6607" xr:uid="{00000000-0005-0000-0000-0000FD190000}"/>
    <cellStyle name="Percent 2 4 7 2" xfId="6608" xr:uid="{00000000-0005-0000-0000-0000FE190000}"/>
    <cellStyle name="Percent 2 4 7 3" xfId="6609" xr:uid="{00000000-0005-0000-0000-0000FF190000}"/>
    <cellStyle name="Percent 2 4 8" xfId="6610" xr:uid="{00000000-0005-0000-0000-0000001A0000}"/>
    <cellStyle name="Percent 2 4 8 2" xfId="6611" xr:uid="{00000000-0005-0000-0000-0000011A0000}"/>
    <cellStyle name="Percent 2 4 8 3" xfId="6612" xr:uid="{00000000-0005-0000-0000-0000021A0000}"/>
    <cellStyle name="Percent 2 4 9" xfId="6613" xr:uid="{00000000-0005-0000-0000-0000031A0000}"/>
    <cellStyle name="Percent 2 4 9 2" xfId="6614" xr:uid="{00000000-0005-0000-0000-0000041A0000}"/>
    <cellStyle name="Percent 2 4 9 3" xfId="6615" xr:uid="{00000000-0005-0000-0000-0000051A0000}"/>
    <cellStyle name="Percent 2 40" xfId="6616" xr:uid="{00000000-0005-0000-0000-0000061A0000}"/>
    <cellStyle name="Percent 2 40 2" xfId="6617" xr:uid="{00000000-0005-0000-0000-0000071A0000}"/>
    <cellStyle name="Percent 2 41" xfId="6618" xr:uid="{00000000-0005-0000-0000-0000081A0000}"/>
    <cellStyle name="Percent 2 41 2" xfId="6619" xr:uid="{00000000-0005-0000-0000-0000091A0000}"/>
    <cellStyle name="Percent 2 42" xfId="6620" xr:uid="{00000000-0005-0000-0000-00000A1A0000}"/>
    <cellStyle name="Percent 2 42 2" xfId="6621" xr:uid="{00000000-0005-0000-0000-00000B1A0000}"/>
    <cellStyle name="Percent 2 43" xfId="6622" xr:uid="{00000000-0005-0000-0000-00000C1A0000}"/>
    <cellStyle name="Percent 2 43 2" xfId="6623" xr:uid="{00000000-0005-0000-0000-00000D1A0000}"/>
    <cellStyle name="Percent 2 44" xfId="6624" xr:uid="{00000000-0005-0000-0000-00000E1A0000}"/>
    <cellStyle name="Percent 2 44 2" xfId="6625" xr:uid="{00000000-0005-0000-0000-00000F1A0000}"/>
    <cellStyle name="Percent 2 45" xfId="6626" xr:uid="{00000000-0005-0000-0000-0000101A0000}"/>
    <cellStyle name="Percent 2 45 2" xfId="6627" xr:uid="{00000000-0005-0000-0000-0000111A0000}"/>
    <cellStyle name="Percent 2 46" xfId="6628" xr:uid="{00000000-0005-0000-0000-0000121A0000}"/>
    <cellStyle name="Percent 2 46 2" xfId="6629" xr:uid="{00000000-0005-0000-0000-0000131A0000}"/>
    <cellStyle name="Percent 2 47" xfId="6630" xr:uid="{00000000-0005-0000-0000-0000141A0000}"/>
    <cellStyle name="Percent 2 47 2" xfId="6631" xr:uid="{00000000-0005-0000-0000-0000151A0000}"/>
    <cellStyle name="Percent 2 48" xfId="6632" xr:uid="{00000000-0005-0000-0000-0000161A0000}"/>
    <cellStyle name="Percent 2 48 2" xfId="6633" xr:uid="{00000000-0005-0000-0000-0000171A0000}"/>
    <cellStyle name="Percent 2 48 2 2" xfId="6634" xr:uid="{00000000-0005-0000-0000-0000181A0000}"/>
    <cellStyle name="Percent 2 48 3" xfId="6635" xr:uid="{00000000-0005-0000-0000-0000191A0000}"/>
    <cellStyle name="Percent 2 49" xfId="6636" xr:uid="{00000000-0005-0000-0000-00001A1A0000}"/>
    <cellStyle name="Percent 2 49 2" xfId="6637" xr:uid="{00000000-0005-0000-0000-00001B1A0000}"/>
    <cellStyle name="Percent 2 5" xfId="6638" xr:uid="{00000000-0005-0000-0000-00001C1A0000}"/>
    <cellStyle name="Percent 2 5 10" xfId="6639" xr:uid="{00000000-0005-0000-0000-00001D1A0000}"/>
    <cellStyle name="Percent 2 5 10 2" xfId="6640" xr:uid="{00000000-0005-0000-0000-00001E1A0000}"/>
    <cellStyle name="Percent 2 5 11" xfId="6641" xr:uid="{00000000-0005-0000-0000-00001F1A0000}"/>
    <cellStyle name="Percent 2 5 11 2" xfId="6642" xr:uid="{00000000-0005-0000-0000-0000201A0000}"/>
    <cellStyle name="Percent 2 5 12" xfId="6643" xr:uid="{00000000-0005-0000-0000-0000211A0000}"/>
    <cellStyle name="Percent 2 5 12 2" xfId="6644" xr:uid="{00000000-0005-0000-0000-0000221A0000}"/>
    <cellStyle name="Percent 2 5 13" xfId="6645" xr:uid="{00000000-0005-0000-0000-0000231A0000}"/>
    <cellStyle name="Percent 2 5 13 2" xfId="6646" xr:uid="{00000000-0005-0000-0000-0000241A0000}"/>
    <cellStyle name="Percent 2 5 14" xfId="6647" xr:uid="{00000000-0005-0000-0000-0000251A0000}"/>
    <cellStyle name="Percent 2 5 14 2" xfId="6648" xr:uid="{00000000-0005-0000-0000-0000261A0000}"/>
    <cellStyle name="Percent 2 5 15" xfId="6649" xr:uid="{00000000-0005-0000-0000-0000271A0000}"/>
    <cellStyle name="Percent 2 5 15 2" xfId="6650" xr:uid="{00000000-0005-0000-0000-0000281A0000}"/>
    <cellStyle name="Percent 2 5 16" xfId="6651" xr:uid="{00000000-0005-0000-0000-0000291A0000}"/>
    <cellStyle name="Percent 2 5 17" xfId="6652" xr:uid="{00000000-0005-0000-0000-00002A1A0000}"/>
    <cellStyle name="Percent 2 5 2" xfId="6653" xr:uid="{00000000-0005-0000-0000-00002B1A0000}"/>
    <cellStyle name="Percent 2 5 2 2" xfId="6654" xr:uid="{00000000-0005-0000-0000-00002C1A0000}"/>
    <cellStyle name="Percent 2 5 2 3" xfId="6655" xr:uid="{00000000-0005-0000-0000-00002D1A0000}"/>
    <cellStyle name="Percent 2 5 3" xfId="6656" xr:uid="{00000000-0005-0000-0000-00002E1A0000}"/>
    <cellStyle name="Percent 2 5 3 2" xfId="6657" xr:uid="{00000000-0005-0000-0000-00002F1A0000}"/>
    <cellStyle name="Percent 2 5 3 3" xfId="6658" xr:uid="{00000000-0005-0000-0000-0000301A0000}"/>
    <cellStyle name="Percent 2 5 4" xfId="6659" xr:uid="{00000000-0005-0000-0000-0000311A0000}"/>
    <cellStyle name="Percent 2 5 4 2" xfId="6660" xr:uid="{00000000-0005-0000-0000-0000321A0000}"/>
    <cellStyle name="Percent 2 5 4 3" xfId="6661" xr:uid="{00000000-0005-0000-0000-0000331A0000}"/>
    <cellStyle name="Percent 2 5 5" xfId="6662" xr:uid="{00000000-0005-0000-0000-0000341A0000}"/>
    <cellStyle name="Percent 2 5 5 2" xfId="6663" xr:uid="{00000000-0005-0000-0000-0000351A0000}"/>
    <cellStyle name="Percent 2 5 5 3" xfId="6664" xr:uid="{00000000-0005-0000-0000-0000361A0000}"/>
    <cellStyle name="Percent 2 5 6" xfId="6665" xr:uid="{00000000-0005-0000-0000-0000371A0000}"/>
    <cellStyle name="Percent 2 5 6 2" xfId="6666" xr:uid="{00000000-0005-0000-0000-0000381A0000}"/>
    <cellStyle name="Percent 2 5 6 3" xfId="6667" xr:uid="{00000000-0005-0000-0000-0000391A0000}"/>
    <cellStyle name="Percent 2 5 7" xfId="6668" xr:uid="{00000000-0005-0000-0000-00003A1A0000}"/>
    <cellStyle name="Percent 2 5 7 2" xfId="6669" xr:uid="{00000000-0005-0000-0000-00003B1A0000}"/>
    <cellStyle name="Percent 2 5 7 3" xfId="6670" xr:uid="{00000000-0005-0000-0000-00003C1A0000}"/>
    <cellStyle name="Percent 2 5 8" xfId="6671" xr:uid="{00000000-0005-0000-0000-00003D1A0000}"/>
    <cellStyle name="Percent 2 5 8 2" xfId="6672" xr:uid="{00000000-0005-0000-0000-00003E1A0000}"/>
    <cellStyle name="Percent 2 5 8 3" xfId="6673" xr:uid="{00000000-0005-0000-0000-00003F1A0000}"/>
    <cellStyle name="Percent 2 5 9" xfId="6674" xr:uid="{00000000-0005-0000-0000-0000401A0000}"/>
    <cellStyle name="Percent 2 5 9 2" xfId="6675" xr:uid="{00000000-0005-0000-0000-0000411A0000}"/>
    <cellStyle name="Percent 2 50" xfId="6676" xr:uid="{00000000-0005-0000-0000-0000421A0000}"/>
    <cellStyle name="Percent 2 6" xfId="6677" xr:uid="{00000000-0005-0000-0000-0000431A0000}"/>
    <cellStyle name="Percent 2 6 10" xfId="6678" xr:uid="{00000000-0005-0000-0000-0000441A0000}"/>
    <cellStyle name="Percent 2 6 10 2" xfId="6679" xr:uid="{00000000-0005-0000-0000-0000451A0000}"/>
    <cellStyle name="Percent 2 6 11" xfId="6680" xr:uid="{00000000-0005-0000-0000-0000461A0000}"/>
    <cellStyle name="Percent 2 6 11 2" xfId="6681" xr:uid="{00000000-0005-0000-0000-0000471A0000}"/>
    <cellStyle name="Percent 2 6 12" xfId="6682" xr:uid="{00000000-0005-0000-0000-0000481A0000}"/>
    <cellStyle name="Percent 2 6 12 2" xfId="6683" xr:uid="{00000000-0005-0000-0000-0000491A0000}"/>
    <cellStyle name="Percent 2 6 13" xfId="6684" xr:uid="{00000000-0005-0000-0000-00004A1A0000}"/>
    <cellStyle name="Percent 2 6 13 2" xfId="6685" xr:uid="{00000000-0005-0000-0000-00004B1A0000}"/>
    <cellStyle name="Percent 2 6 14" xfId="6686" xr:uid="{00000000-0005-0000-0000-00004C1A0000}"/>
    <cellStyle name="Percent 2 6 14 2" xfId="6687" xr:uid="{00000000-0005-0000-0000-00004D1A0000}"/>
    <cellStyle name="Percent 2 6 15" xfId="6688" xr:uid="{00000000-0005-0000-0000-00004E1A0000}"/>
    <cellStyle name="Percent 2 6 15 2" xfId="6689" xr:uid="{00000000-0005-0000-0000-00004F1A0000}"/>
    <cellStyle name="Percent 2 6 16" xfId="6690" xr:uid="{00000000-0005-0000-0000-0000501A0000}"/>
    <cellStyle name="Percent 2 6 17" xfId="6691" xr:uid="{00000000-0005-0000-0000-0000511A0000}"/>
    <cellStyle name="Percent 2 6 2" xfId="6692" xr:uid="{00000000-0005-0000-0000-0000521A0000}"/>
    <cellStyle name="Percent 2 6 2 2" xfId="6693" xr:uid="{00000000-0005-0000-0000-0000531A0000}"/>
    <cellStyle name="Percent 2 6 2 3" xfId="6694" xr:uid="{00000000-0005-0000-0000-0000541A0000}"/>
    <cellStyle name="Percent 2 6 3" xfId="6695" xr:uid="{00000000-0005-0000-0000-0000551A0000}"/>
    <cellStyle name="Percent 2 6 3 2" xfId="6696" xr:uid="{00000000-0005-0000-0000-0000561A0000}"/>
    <cellStyle name="Percent 2 6 3 3" xfId="6697" xr:uid="{00000000-0005-0000-0000-0000571A0000}"/>
    <cellStyle name="Percent 2 6 4" xfId="6698" xr:uid="{00000000-0005-0000-0000-0000581A0000}"/>
    <cellStyle name="Percent 2 6 4 2" xfId="6699" xr:uid="{00000000-0005-0000-0000-0000591A0000}"/>
    <cellStyle name="Percent 2 6 4 3" xfId="6700" xr:uid="{00000000-0005-0000-0000-00005A1A0000}"/>
    <cellStyle name="Percent 2 6 5" xfId="6701" xr:uid="{00000000-0005-0000-0000-00005B1A0000}"/>
    <cellStyle name="Percent 2 6 5 2" xfId="6702" xr:uid="{00000000-0005-0000-0000-00005C1A0000}"/>
    <cellStyle name="Percent 2 6 5 3" xfId="6703" xr:uid="{00000000-0005-0000-0000-00005D1A0000}"/>
    <cellStyle name="Percent 2 6 6" xfId="6704" xr:uid="{00000000-0005-0000-0000-00005E1A0000}"/>
    <cellStyle name="Percent 2 6 6 2" xfId="6705" xr:uid="{00000000-0005-0000-0000-00005F1A0000}"/>
    <cellStyle name="Percent 2 6 6 3" xfId="6706" xr:uid="{00000000-0005-0000-0000-0000601A0000}"/>
    <cellStyle name="Percent 2 6 7" xfId="6707" xr:uid="{00000000-0005-0000-0000-0000611A0000}"/>
    <cellStyle name="Percent 2 6 7 2" xfId="6708" xr:uid="{00000000-0005-0000-0000-0000621A0000}"/>
    <cellStyle name="Percent 2 6 7 3" xfId="6709" xr:uid="{00000000-0005-0000-0000-0000631A0000}"/>
    <cellStyle name="Percent 2 6 8" xfId="6710" xr:uid="{00000000-0005-0000-0000-0000641A0000}"/>
    <cellStyle name="Percent 2 6 8 2" xfId="6711" xr:uid="{00000000-0005-0000-0000-0000651A0000}"/>
    <cellStyle name="Percent 2 6 8 3" xfId="6712" xr:uid="{00000000-0005-0000-0000-0000661A0000}"/>
    <cellStyle name="Percent 2 6 9" xfId="6713" xr:uid="{00000000-0005-0000-0000-0000671A0000}"/>
    <cellStyle name="Percent 2 6 9 2" xfId="6714" xr:uid="{00000000-0005-0000-0000-0000681A0000}"/>
    <cellStyle name="Percent 2 7" xfId="6715" xr:uid="{00000000-0005-0000-0000-0000691A0000}"/>
    <cellStyle name="Percent 2 7 10" xfId="6716" xr:uid="{00000000-0005-0000-0000-00006A1A0000}"/>
    <cellStyle name="Percent 2 7 2" xfId="6717" xr:uid="{00000000-0005-0000-0000-00006B1A0000}"/>
    <cellStyle name="Percent 2 7 2 2" xfId="6718" xr:uid="{00000000-0005-0000-0000-00006C1A0000}"/>
    <cellStyle name="Percent 2 7 2 3" xfId="6719" xr:uid="{00000000-0005-0000-0000-00006D1A0000}"/>
    <cellStyle name="Percent 2 7 3" xfId="6720" xr:uid="{00000000-0005-0000-0000-00006E1A0000}"/>
    <cellStyle name="Percent 2 7 3 2" xfId="6721" xr:uid="{00000000-0005-0000-0000-00006F1A0000}"/>
    <cellStyle name="Percent 2 7 3 3" xfId="6722" xr:uid="{00000000-0005-0000-0000-0000701A0000}"/>
    <cellStyle name="Percent 2 7 4" xfId="6723" xr:uid="{00000000-0005-0000-0000-0000711A0000}"/>
    <cellStyle name="Percent 2 7 4 2" xfId="6724" xr:uid="{00000000-0005-0000-0000-0000721A0000}"/>
    <cellStyle name="Percent 2 7 4 3" xfId="6725" xr:uid="{00000000-0005-0000-0000-0000731A0000}"/>
    <cellStyle name="Percent 2 7 5" xfId="6726" xr:uid="{00000000-0005-0000-0000-0000741A0000}"/>
    <cellStyle name="Percent 2 7 5 2" xfId="6727" xr:uid="{00000000-0005-0000-0000-0000751A0000}"/>
    <cellStyle name="Percent 2 7 5 3" xfId="6728" xr:uid="{00000000-0005-0000-0000-0000761A0000}"/>
    <cellStyle name="Percent 2 7 6" xfId="6729" xr:uid="{00000000-0005-0000-0000-0000771A0000}"/>
    <cellStyle name="Percent 2 7 6 2" xfId="6730" xr:uid="{00000000-0005-0000-0000-0000781A0000}"/>
    <cellStyle name="Percent 2 7 6 3" xfId="6731" xr:uid="{00000000-0005-0000-0000-0000791A0000}"/>
    <cellStyle name="Percent 2 7 7" xfId="6732" xr:uid="{00000000-0005-0000-0000-00007A1A0000}"/>
    <cellStyle name="Percent 2 7 7 2" xfId="6733" xr:uid="{00000000-0005-0000-0000-00007B1A0000}"/>
    <cellStyle name="Percent 2 7 7 3" xfId="6734" xr:uid="{00000000-0005-0000-0000-00007C1A0000}"/>
    <cellStyle name="Percent 2 7 8" xfId="6735" xr:uid="{00000000-0005-0000-0000-00007D1A0000}"/>
    <cellStyle name="Percent 2 7 8 2" xfId="6736" xr:uid="{00000000-0005-0000-0000-00007E1A0000}"/>
    <cellStyle name="Percent 2 7 8 3" xfId="6737" xr:uid="{00000000-0005-0000-0000-00007F1A0000}"/>
    <cellStyle name="Percent 2 7 9" xfId="6738" xr:uid="{00000000-0005-0000-0000-0000801A0000}"/>
    <cellStyle name="Percent 2 8" xfId="6739" xr:uid="{00000000-0005-0000-0000-0000811A0000}"/>
    <cellStyle name="Percent 2 8 10" xfId="6740" xr:uid="{00000000-0005-0000-0000-0000821A0000}"/>
    <cellStyle name="Percent 2 8 2" xfId="6741" xr:uid="{00000000-0005-0000-0000-0000831A0000}"/>
    <cellStyle name="Percent 2 8 2 2" xfId="6742" xr:uid="{00000000-0005-0000-0000-0000841A0000}"/>
    <cellStyle name="Percent 2 8 2 3" xfId="6743" xr:uid="{00000000-0005-0000-0000-0000851A0000}"/>
    <cellStyle name="Percent 2 8 3" xfId="6744" xr:uid="{00000000-0005-0000-0000-0000861A0000}"/>
    <cellStyle name="Percent 2 8 3 2" xfId="6745" xr:uid="{00000000-0005-0000-0000-0000871A0000}"/>
    <cellStyle name="Percent 2 8 3 3" xfId="6746" xr:uid="{00000000-0005-0000-0000-0000881A0000}"/>
    <cellStyle name="Percent 2 8 4" xfId="6747" xr:uid="{00000000-0005-0000-0000-0000891A0000}"/>
    <cellStyle name="Percent 2 8 4 2" xfId="6748" xr:uid="{00000000-0005-0000-0000-00008A1A0000}"/>
    <cellStyle name="Percent 2 8 4 3" xfId="6749" xr:uid="{00000000-0005-0000-0000-00008B1A0000}"/>
    <cellStyle name="Percent 2 8 5" xfId="6750" xr:uid="{00000000-0005-0000-0000-00008C1A0000}"/>
    <cellStyle name="Percent 2 8 5 2" xfId="6751" xr:uid="{00000000-0005-0000-0000-00008D1A0000}"/>
    <cellStyle name="Percent 2 8 5 3" xfId="6752" xr:uid="{00000000-0005-0000-0000-00008E1A0000}"/>
    <cellStyle name="Percent 2 8 6" xfId="6753" xr:uid="{00000000-0005-0000-0000-00008F1A0000}"/>
    <cellStyle name="Percent 2 8 6 2" xfId="6754" xr:uid="{00000000-0005-0000-0000-0000901A0000}"/>
    <cellStyle name="Percent 2 8 6 3" xfId="6755" xr:uid="{00000000-0005-0000-0000-0000911A0000}"/>
    <cellStyle name="Percent 2 8 7" xfId="6756" xr:uid="{00000000-0005-0000-0000-0000921A0000}"/>
    <cellStyle name="Percent 2 8 7 2" xfId="6757" xr:uid="{00000000-0005-0000-0000-0000931A0000}"/>
    <cellStyle name="Percent 2 8 7 3" xfId="6758" xr:uid="{00000000-0005-0000-0000-0000941A0000}"/>
    <cellStyle name="Percent 2 8 8" xfId="6759" xr:uid="{00000000-0005-0000-0000-0000951A0000}"/>
    <cellStyle name="Percent 2 8 8 2" xfId="6760" xr:uid="{00000000-0005-0000-0000-0000961A0000}"/>
    <cellStyle name="Percent 2 8 8 3" xfId="6761" xr:uid="{00000000-0005-0000-0000-0000971A0000}"/>
    <cellStyle name="Percent 2 8 9" xfId="6762" xr:uid="{00000000-0005-0000-0000-0000981A0000}"/>
    <cellStyle name="Percent 2 9" xfId="6763" xr:uid="{00000000-0005-0000-0000-0000991A0000}"/>
    <cellStyle name="Percent 2 9 10" xfId="6764" xr:uid="{00000000-0005-0000-0000-00009A1A0000}"/>
    <cellStyle name="Percent 2 9 2" xfId="6765" xr:uid="{00000000-0005-0000-0000-00009B1A0000}"/>
    <cellStyle name="Percent 2 9 2 2" xfId="6766" xr:uid="{00000000-0005-0000-0000-00009C1A0000}"/>
    <cellStyle name="Percent 2 9 2 3" xfId="6767" xr:uid="{00000000-0005-0000-0000-00009D1A0000}"/>
    <cellStyle name="Percent 2 9 3" xfId="6768" xr:uid="{00000000-0005-0000-0000-00009E1A0000}"/>
    <cellStyle name="Percent 2 9 3 2" xfId="6769" xr:uid="{00000000-0005-0000-0000-00009F1A0000}"/>
    <cellStyle name="Percent 2 9 3 3" xfId="6770" xr:uid="{00000000-0005-0000-0000-0000A01A0000}"/>
    <cellStyle name="Percent 2 9 4" xfId="6771" xr:uid="{00000000-0005-0000-0000-0000A11A0000}"/>
    <cellStyle name="Percent 2 9 4 2" xfId="6772" xr:uid="{00000000-0005-0000-0000-0000A21A0000}"/>
    <cellStyle name="Percent 2 9 4 3" xfId="6773" xr:uid="{00000000-0005-0000-0000-0000A31A0000}"/>
    <cellStyle name="Percent 2 9 5" xfId="6774" xr:uid="{00000000-0005-0000-0000-0000A41A0000}"/>
    <cellStyle name="Percent 2 9 5 2" xfId="6775" xr:uid="{00000000-0005-0000-0000-0000A51A0000}"/>
    <cellStyle name="Percent 2 9 5 3" xfId="6776" xr:uid="{00000000-0005-0000-0000-0000A61A0000}"/>
    <cellStyle name="Percent 2 9 6" xfId="6777" xr:uid="{00000000-0005-0000-0000-0000A71A0000}"/>
    <cellStyle name="Percent 2 9 6 2" xfId="6778" xr:uid="{00000000-0005-0000-0000-0000A81A0000}"/>
    <cellStyle name="Percent 2 9 6 3" xfId="6779" xr:uid="{00000000-0005-0000-0000-0000A91A0000}"/>
    <cellStyle name="Percent 2 9 7" xfId="6780" xr:uid="{00000000-0005-0000-0000-0000AA1A0000}"/>
    <cellStyle name="Percent 2 9 7 2" xfId="6781" xr:uid="{00000000-0005-0000-0000-0000AB1A0000}"/>
    <cellStyle name="Percent 2 9 7 3" xfId="6782" xr:uid="{00000000-0005-0000-0000-0000AC1A0000}"/>
    <cellStyle name="Percent 2 9 8" xfId="6783" xr:uid="{00000000-0005-0000-0000-0000AD1A0000}"/>
    <cellStyle name="Percent 2 9 8 2" xfId="6784" xr:uid="{00000000-0005-0000-0000-0000AE1A0000}"/>
    <cellStyle name="Percent 2 9 8 3" xfId="6785" xr:uid="{00000000-0005-0000-0000-0000AF1A0000}"/>
    <cellStyle name="Percent 2 9 9" xfId="6786" xr:uid="{00000000-0005-0000-0000-0000B01A0000}"/>
    <cellStyle name="Percent 20" xfId="6787" xr:uid="{00000000-0005-0000-0000-0000B11A0000}"/>
    <cellStyle name="Percent 20 2" xfId="6788" xr:uid="{00000000-0005-0000-0000-0000B21A0000}"/>
    <cellStyle name="Percent 20 2 2" xfId="6789" xr:uid="{00000000-0005-0000-0000-0000B31A0000}"/>
    <cellStyle name="Percent 20 3" xfId="6790" xr:uid="{00000000-0005-0000-0000-0000B41A0000}"/>
    <cellStyle name="Percent 20 3 2" xfId="6791" xr:uid="{00000000-0005-0000-0000-0000B51A0000}"/>
    <cellStyle name="Percent 20 4" xfId="6792" xr:uid="{00000000-0005-0000-0000-0000B61A0000}"/>
    <cellStyle name="Percent 20 4 2" xfId="6793" xr:uid="{00000000-0005-0000-0000-0000B71A0000}"/>
    <cellStyle name="Percent 20 5" xfId="6794" xr:uid="{00000000-0005-0000-0000-0000B81A0000}"/>
    <cellStyle name="Percent 20 5 2" xfId="6795" xr:uid="{00000000-0005-0000-0000-0000B91A0000}"/>
    <cellStyle name="Percent 20 6" xfId="6796" xr:uid="{00000000-0005-0000-0000-0000BA1A0000}"/>
    <cellStyle name="Percent 20 6 2" xfId="6797" xr:uid="{00000000-0005-0000-0000-0000BB1A0000}"/>
    <cellStyle name="Percent 20 7" xfId="6798" xr:uid="{00000000-0005-0000-0000-0000BC1A0000}"/>
    <cellStyle name="Percent 20 7 2" xfId="6799" xr:uid="{00000000-0005-0000-0000-0000BD1A0000}"/>
    <cellStyle name="Percent 20 7 2 2" xfId="6800" xr:uid="{00000000-0005-0000-0000-0000BE1A0000}"/>
    <cellStyle name="Percent 20 7 3" xfId="6801" xr:uid="{00000000-0005-0000-0000-0000BF1A0000}"/>
    <cellStyle name="Percent 20 7 3 2" xfId="6802" xr:uid="{00000000-0005-0000-0000-0000C01A0000}"/>
    <cellStyle name="Percent 20 7 4" xfId="6803" xr:uid="{00000000-0005-0000-0000-0000C11A0000}"/>
    <cellStyle name="Percent 20 8" xfId="6804" xr:uid="{00000000-0005-0000-0000-0000C21A0000}"/>
    <cellStyle name="Percent 21" xfId="6805" xr:uid="{00000000-0005-0000-0000-0000C31A0000}"/>
    <cellStyle name="Percent 21 2" xfId="6806" xr:uid="{00000000-0005-0000-0000-0000C41A0000}"/>
    <cellStyle name="Percent 21 2 2" xfId="6807" xr:uid="{00000000-0005-0000-0000-0000C51A0000}"/>
    <cellStyle name="Percent 21 3" xfId="6808" xr:uid="{00000000-0005-0000-0000-0000C61A0000}"/>
    <cellStyle name="Percent 21 3 2" xfId="6809" xr:uid="{00000000-0005-0000-0000-0000C71A0000}"/>
    <cellStyle name="Percent 21 4" xfId="6810" xr:uid="{00000000-0005-0000-0000-0000C81A0000}"/>
    <cellStyle name="Percent 21 4 2" xfId="6811" xr:uid="{00000000-0005-0000-0000-0000C91A0000}"/>
    <cellStyle name="Percent 21 5" xfId="6812" xr:uid="{00000000-0005-0000-0000-0000CA1A0000}"/>
    <cellStyle name="Percent 21 5 2" xfId="6813" xr:uid="{00000000-0005-0000-0000-0000CB1A0000}"/>
    <cellStyle name="Percent 21 6" xfId="6814" xr:uid="{00000000-0005-0000-0000-0000CC1A0000}"/>
    <cellStyle name="Percent 21 6 2" xfId="6815" xr:uid="{00000000-0005-0000-0000-0000CD1A0000}"/>
    <cellStyle name="Percent 21 7" xfId="6816" xr:uid="{00000000-0005-0000-0000-0000CE1A0000}"/>
    <cellStyle name="Percent 21 7 2" xfId="6817" xr:uid="{00000000-0005-0000-0000-0000CF1A0000}"/>
    <cellStyle name="Percent 21 7 2 2" xfId="6818" xr:uid="{00000000-0005-0000-0000-0000D01A0000}"/>
    <cellStyle name="Percent 21 7 3" xfId="6819" xr:uid="{00000000-0005-0000-0000-0000D11A0000}"/>
    <cellStyle name="Percent 21 7 3 2" xfId="6820" xr:uid="{00000000-0005-0000-0000-0000D21A0000}"/>
    <cellStyle name="Percent 21 7 4" xfId="6821" xr:uid="{00000000-0005-0000-0000-0000D31A0000}"/>
    <cellStyle name="Percent 21 8" xfId="6822" xr:uid="{00000000-0005-0000-0000-0000D41A0000}"/>
    <cellStyle name="Percent 22" xfId="6823" xr:uid="{00000000-0005-0000-0000-0000D51A0000}"/>
    <cellStyle name="Percent 22 2" xfId="6824" xr:uid="{00000000-0005-0000-0000-0000D61A0000}"/>
    <cellStyle name="Percent 22 2 2" xfId="6825" xr:uid="{00000000-0005-0000-0000-0000D71A0000}"/>
    <cellStyle name="Percent 22 3" xfId="6826" xr:uid="{00000000-0005-0000-0000-0000D81A0000}"/>
    <cellStyle name="Percent 22 3 2" xfId="6827" xr:uid="{00000000-0005-0000-0000-0000D91A0000}"/>
    <cellStyle name="Percent 22 4" xfId="6828" xr:uid="{00000000-0005-0000-0000-0000DA1A0000}"/>
    <cellStyle name="Percent 22 4 2" xfId="6829" xr:uid="{00000000-0005-0000-0000-0000DB1A0000}"/>
    <cellStyle name="Percent 22 5" xfId="6830" xr:uid="{00000000-0005-0000-0000-0000DC1A0000}"/>
    <cellStyle name="Percent 22 5 2" xfId="6831" xr:uid="{00000000-0005-0000-0000-0000DD1A0000}"/>
    <cellStyle name="Percent 22 6" xfId="6832" xr:uid="{00000000-0005-0000-0000-0000DE1A0000}"/>
    <cellStyle name="Percent 22 6 2" xfId="6833" xr:uid="{00000000-0005-0000-0000-0000DF1A0000}"/>
    <cellStyle name="Percent 22 7" xfId="6834" xr:uid="{00000000-0005-0000-0000-0000E01A0000}"/>
    <cellStyle name="Percent 22 7 2" xfId="6835" xr:uid="{00000000-0005-0000-0000-0000E11A0000}"/>
    <cellStyle name="Percent 22 7 2 2" xfId="6836" xr:uid="{00000000-0005-0000-0000-0000E21A0000}"/>
    <cellStyle name="Percent 22 7 3" xfId="6837" xr:uid="{00000000-0005-0000-0000-0000E31A0000}"/>
    <cellStyle name="Percent 22 7 3 2" xfId="6838" xr:uid="{00000000-0005-0000-0000-0000E41A0000}"/>
    <cellStyle name="Percent 22 7 4" xfId="6839" xr:uid="{00000000-0005-0000-0000-0000E51A0000}"/>
    <cellStyle name="Percent 22 8" xfId="6840" xr:uid="{00000000-0005-0000-0000-0000E61A0000}"/>
    <cellStyle name="Percent 23" xfId="6841" xr:uid="{00000000-0005-0000-0000-0000E71A0000}"/>
    <cellStyle name="Percent 23 2" xfId="6842" xr:uid="{00000000-0005-0000-0000-0000E81A0000}"/>
    <cellStyle name="Percent 23 2 2" xfId="6843" xr:uid="{00000000-0005-0000-0000-0000E91A0000}"/>
    <cellStyle name="Percent 23 3" xfId="6844" xr:uid="{00000000-0005-0000-0000-0000EA1A0000}"/>
    <cellStyle name="Percent 23 3 2" xfId="6845" xr:uid="{00000000-0005-0000-0000-0000EB1A0000}"/>
    <cellStyle name="Percent 23 4" xfId="6846" xr:uid="{00000000-0005-0000-0000-0000EC1A0000}"/>
    <cellStyle name="Percent 23 4 2" xfId="6847" xr:uid="{00000000-0005-0000-0000-0000ED1A0000}"/>
    <cellStyle name="Percent 23 5" xfId="6848" xr:uid="{00000000-0005-0000-0000-0000EE1A0000}"/>
    <cellStyle name="Percent 23 5 2" xfId="6849" xr:uid="{00000000-0005-0000-0000-0000EF1A0000}"/>
    <cellStyle name="Percent 23 6" xfId="6850" xr:uid="{00000000-0005-0000-0000-0000F01A0000}"/>
    <cellStyle name="Percent 23 6 2" xfId="6851" xr:uid="{00000000-0005-0000-0000-0000F11A0000}"/>
    <cellStyle name="Percent 23 7" xfId="6852" xr:uid="{00000000-0005-0000-0000-0000F21A0000}"/>
    <cellStyle name="Percent 23 7 2" xfId="6853" xr:uid="{00000000-0005-0000-0000-0000F31A0000}"/>
    <cellStyle name="Percent 23 7 2 2" xfId="6854" xr:uid="{00000000-0005-0000-0000-0000F41A0000}"/>
    <cellStyle name="Percent 23 7 3" xfId="6855" xr:uid="{00000000-0005-0000-0000-0000F51A0000}"/>
    <cellStyle name="Percent 23 7 3 2" xfId="6856" xr:uid="{00000000-0005-0000-0000-0000F61A0000}"/>
    <cellStyle name="Percent 23 7 4" xfId="6857" xr:uid="{00000000-0005-0000-0000-0000F71A0000}"/>
    <cellStyle name="Percent 23 8" xfId="6858" xr:uid="{00000000-0005-0000-0000-0000F81A0000}"/>
    <cellStyle name="Percent 24" xfId="6859" xr:uid="{00000000-0005-0000-0000-0000F91A0000}"/>
    <cellStyle name="Percent 24 2" xfId="6860" xr:uid="{00000000-0005-0000-0000-0000FA1A0000}"/>
    <cellStyle name="Percent 24 2 2" xfId="6861" xr:uid="{00000000-0005-0000-0000-0000FB1A0000}"/>
    <cellStyle name="Percent 24 3" xfId="6862" xr:uid="{00000000-0005-0000-0000-0000FC1A0000}"/>
    <cellStyle name="Percent 24 3 2" xfId="6863" xr:uid="{00000000-0005-0000-0000-0000FD1A0000}"/>
    <cellStyle name="Percent 24 4" xfId="6864" xr:uid="{00000000-0005-0000-0000-0000FE1A0000}"/>
    <cellStyle name="Percent 24 4 2" xfId="6865" xr:uid="{00000000-0005-0000-0000-0000FF1A0000}"/>
    <cellStyle name="Percent 24 5" xfId="6866" xr:uid="{00000000-0005-0000-0000-0000001B0000}"/>
    <cellStyle name="Percent 24 5 2" xfId="6867" xr:uid="{00000000-0005-0000-0000-0000011B0000}"/>
    <cellStyle name="Percent 24 6" xfId="6868" xr:uid="{00000000-0005-0000-0000-0000021B0000}"/>
    <cellStyle name="Percent 24 6 2" xfId="6869" xr:uid="{00000000-0005-0000-0000-0000031B0000}"/>
    <cellStyle name="Percent 24 7" xfId="6870" xr:uid="{00000000-0005-0000-0000-0000041B0000}"/>
    <cellStyle name="Percent 24 7 2" xfId="6871" xr:uid="{00000000-0005-0000-0000-0000051B0000}"/>
    <cellStyle name="Percent 24 7 2 2" xfId="6872" xr:uid="{00000000-0005-0000-0000-0000061B0000}"/>
    <cellStyle name="Percent 24 7 3" xfId="6873" xr:uid="{00000000-0005-0000-0000-0000071B0000}"/>
    <cellStyle name="Percent 24 7 3 2" xfId="6874" xr:uid="{00000000-0005-0000-0000-0000081B0000}"/>
    <cellStyle name="Percent 24 7 4" xfId="6875" xr:uid="{00000000-0005-0000-0000-0000091B0000}"/>
    <cellStyle name="Percent 24 8" xfId="6876" xr:uid="{00000000-0005-0000-0000-00000A1B0000}"/>
    <cellStyle name="Percent 24 8 2" xfId="6877" xr:uid="{00000000-0005-0000-0000-00000B1B0000}"/>
    <cellStyle name="Percent 24 9" xfId="6878" xr:uid="{00000000-0005-0000-0000-00000C1B0000}"/>
    <cellStyle name="Percent 25" xfId="6879" xr:uid="{00000000-0005-0000-0000-00000D1B0000}"/>
    <cellStyle name="Percent 25 2" xfId="6880" xr:uid="{00000000-0005-0000-0000-00000E1B0000}"/>
    <cellStyle name="Percent 25 2 2" xfId="6881" xr:uid="{00000000-0005-0000-0000-00000F1B0000}"/>
    <cellStyle name="Percent 25 3" xfId="6882" xr:uid="{00000000-0005-0000-0000-0000101B0000}"/>
    <cellStyle name="Percent 25 3 2" xfId="6883" xr:uid="{00000000-0005-0000-0000-0000111B0000}"/>
    <cellStyle name="Percent 25 4" xfId="6884" xr:uid="{00000000-0005-0000-0000-0000121B0000}"/>
    <cellStyle name="Percent 25 4 2" xfId="6885" xr:uid="{00000000-0005-0000-0000-0000131B0000}"/>
    <cellStyle name="Percent 25 5" xfId="6886" xr:uid="{00000000-0005-0000-0000-0000141B0000}"/>
    <cellStyle name="Percent 25 5 2" xfId="6887" xr:uid="{00000000-0005-0000-0000-0000151B0000}"/>
    <cellStyle name="Percent 25 6" xfId="6888" xr:uid="{00000000-0005-0000-0000-0000161B0000}"/>
    <cellStyle name="Percent 25 6 2" xfId="6889" xr:uid="{00000000-0005-0000-0000-0000171B0000}"/>
    <cellStyle name="Percent 25 7" xfId="6890" xr:uid="{00000000-0005-0000-0000-0000181B0000}"/>
    <cellStyle name="Percent 25 7 2" xfId="6891" xr:uid="{00000000-0005-0000-0000-0000191B0000}"/>
    <cellStyle name="Percent 25 7 2 2" xfId="6892" xr:uid="{00000000-0005-0000-0000-00001A1B0000}"/>
    <cellStyle name="Percent 25 7 3" xfId="6893" xr:uid="{00000000-0005-0000-0000-00001B1B0000}"/>
    <cellStyle name="Percent 25 7 3 2" xfId="6894" xr:uid="{00000000-0005-0000-0000-00001C1B0000}"/>
    <cellStyle name="Percent 25 7 4" xfId="6895" xr:uid="{00000000-0005-0000-0000-00001D1B0000}"/>
    <cellStyle name="Percent 25 8" xfId="6896" xr:uid="{00000000-0005-0000-0000-00001E1B0000}"/>
    <cellStyle name="Percent 26" xfId="6897" xr:uid="{00000000-0005-0000-0000-00001F1B0000}"/>
    <cellStyle name="Percent 26 2" xfId="6898" xr:uid="{00000000-0005-0000-0000-0000201B0000}"/>
    <cellStyle name="Percent 26 2 2" xfId="6899" xr:uid="{00000000-0005-0000-0000-0000211B0000}"/>
    <cellStyle name="Percent 26 3" xfId="6900" xr:uid="{00000000-0005-0000-0000-0000221B0000}"/>
    <cellStyle name="Percent 26 3 2" xfId="6901" xr:uid="{00000000-0005-0000-0000-0000231B0000}"/>
    <cellStyle name="Percent 26 4" xfId="6902" xr:uid="{00000000-0005-0000-0000-0000241B0000}"/>
    <cellStyle name="Percent 26 4 2" xfId="6903" xr:uid="{00000000-0005-0000-0000-0000251B0000}"/>
    <cellStyle name="Percent 26 5" xfId="6904" xr:uid="{00000000-0005-0000-0000-0000261B0000}"/>
    <cellStyle name="Percent 26 5 2" xfId="6905" xr:uid="{00000000-0005-0000-0000-0000271B0000}"/>
    <cellStyle name="Percent 26 6" xfId="6906" xr:uid="{00000000-0005-0000-0000-0000281B0000}"/>
    <cellStyle name="Percent 26 6 2" xfId="6907" xr:uid="{00000000-0005-0000-0000-0000291B0000}"/>
    <cellStyle name="Percent 26 7" xfId="6908" xr:uid="{00000000-0005-0000-0000-00002A1B0000}"/>
    <cellStyle name="Percent 26 7 2" xfId="6909" xr:uid="{00000000-0005-0000-0000-00002B1B0000}"/>
    <cellStyle name="Percent 26 7 2 2" xfId="6910" xr:uid="{00000000-0005-0000-0000-00002C1B0000}"/>
    <cellStyle name="Percent 26 7 3" xfId="6911" xr:uid="{00000000-0005-0000-0000-00002D1B0000}"/>
    <cellStyle name="Percent 26 7 3 2" xfId="6912" xr:uid="{00000000-0005-0000-0000-00002E1B0000}"/>
    <cellStyle name="Percent 26 7 4" xfId="6913" xr:uid="{00000000-0005-0000-0000-00002F1B0000}"/>
    <cellStyle name="Percent 26 8" xfId="6914" xr:uid="{00000000-0005-0000-0000-0000301B0000}"/>
    <cellStyle name="Percent 27" xfId="6915" xr:uid="{00000000-0005-0000-0000-0000311B0000}"/>
    <cellStyle name="Percent 27 2" xfId="6916" xr:uid="{00000000-0005-0000-0000-0000321B0000}"/>
    <cellStyle name="Percent 28" xfId="6917" xr:uid="{00000000-0005-0000-0000-0000331B0000}"/>
    <cellStyle name="Percent 28 2" xfId="6918" xr:uid="{00000000-0005-0000-0000-0000341B0000}"/>
    <cellStyle name="Percent 28 2 2" xfId="6919" xr:uid="{00000000-0005-0000-0000-0000351B0000}"/>
    <cellStyle name="Percent 28 3" xfId="6920" xr:uid="{00000000-0005-0000-0000-0000361B0000}"/>
    <cellStyle name="Percent 3" xfId="6921" xr:uid="{00000000-0005-0000-0000-0000371B0000}"/>
    <cellStyle name="Percent 3 10" xfId="6922" xr:uid="{00000000-0005-0000-0000-0000381B0000}"/>
    <cellStyle name="Percent 3 10 10" xfId="6923" xr:uid="{00000000-0005-0000-0000-0000391B0000}"/>
    <cellStyle name="Percent 3 10 10 2" xfId="6924" xr:uid="{00000000-0005-0000-0000-00003A1B0000}"/>
    <cellStyle name="Percent 3 10 11" xfId="6925" xr:uid="{00000000-0005-0000-0000-00003B1B0000}"/>
    <cellStyle name="Percent 3 10 11 2" xfId="6926" xr:uid="{00000000-0005-0000-0000-00003C1B0000}"/>
    <cellStyle name="Percent 3 10 12" xfId="6927" xr:uid="{00000000-0005-0000-0000-00003D1B0000}"/>
    <cellStyle name="Percent 3 10 12 2" xfId="6928" xr:uid="{00000000-0005-0000-0000-00003E1B0000}"/>
    <cellStyle name="Percent 3 10 13" xfId="6929" xr:uid="{00000000-0005-0000-0000-00003F1B0000}"/>
    <cellStyle name="Percent 3 10 13 2" xfId="6930" xr:uid="{00000000-0005-0000-0000-0000401B0000}"/>
    <cellStyle name="Percent 3 10 14" xfId="6931" xr:uid="{00000000-0005-0000-0000-0000411B0000}"/>
    <cellStyle name="Percent 3 10 14 2" xfId="6932" xr:uid="{00000000-0005-0000-0000-0000421B0000}"/>
    <cellStyle name="Percent 3 10 15" xfId="6933" xr:uid="{00000000-0005-0000-0000-0000431B0000}"/>
    <cellStyle name="Percent 3 10 15 2" xfId="6934" xr:uid="{00000000-0005-0000-0000-0000441B0000}"/>
    <cellStyle name="Percent 3 10 16" xfId="6935" xr:uid="{00000000-0005-0000-0000-0000451B0000}"/>
    <cellStyle name="Percent 3 10 2" xfId="6936" xr:uid="{00000000-0005-0000-0000-0000461B0000}"/>
    <cellStyle name="Percent 3 10 2 2" xfId="6937" xr:uid="{00000000-0005-0000-0000-0000471B0000}"/>
    <cellStyle name="Percent 3 10 3" xfId="6938" xr:uid="{00000000-0005-0000-0000-0000481B0000}"/>
    <cellStyle name="Percent 3 10 3 2" xfId="6939" xr:uid="{00000000-0005-0000-0000-0000491B0000}"/>
    <cellStyle name="Percent 3 10 4" xfId="6940" xr:uid="{00000000-0005-0000-0000-00004A1B0000}"/>
    <cellStyle name="Percent 3 10 4 2" xfId="6941" xr:uid="{00000000-0005-0000-0000-00004B1B0000}"/>
    <cellStyle name="Percent 3 10 5" xfId="6942" xr:uid="{00000000-0005-0000-0000-00004C1B0000}"/>
    <cellStyle name="Percent 3 10 5 2" xfId="6943" xr:uid="{00000000-0005-0000-0000-00004D1B0000}"/>
    <cellStyle name="Percent 3 10 6" xfId="6944" xr:uid="{00000000-0005-0000-0000-00004E1B0000}"/>
    <cellStyle name="Percent 3 10 6 2" xfId="6945" xr:uid="{00000000-0005-0000-0000-00004F1B0000}"/>
    <cellStyle name="Percent 3 10 7" xfId="6946" xr:uid="{00000000-0005-0000-0000-0000501B0000}"/>
    <cellStyle name="Percent 3 10 7 2" xfId="6947" xr:uid="{00000000-0005-0000-0000-0000511B0000}"/>
    <cellStyle name="Percent 3 10 8" xfId="6948" xr:uid="{00000000-0005-0000-0000-0000521B0000}"/>
    <cellStyle name="Percent 3 10 8 2" xfId="6949" xr:uid="{00000000-0005-0000-0000-0000531B0000}"/>
    <cellStyle name="Percent 3 10 9" xfId="6950" xr:uid="{00000000-0005-0000-0000-0000541B0000}"/>
    <cellStyle name="Percent 3 10 9 2" xfId="6951" xr:uid="{00000000-0005-0000-0000-0000551B0000}"/>
    <cellStyle name="Percent 3 11" xfId="6952" xr:uid="{00000000-0005-0000-0000-0000561B0000}"/>
    <cellStyle name="Percent 3 11 2" xfId="6953" xr:uid="{00000000-0005-0000-0000-0000571B0000}"/>
    <cellStyle name="Percent 3 12" xfId="6954" xr:uid="{00000000-0005-0000-0000-0000581B0000}"/>
    <cellStyle name="Percent 3 12 2" xfId="6955" xr:uid="{00000000-0005-0000-0000-0000591B0000}"/>
    <cellStyle name="Percent 3 13" xfId="6956" xr:uid="{00000000-0005-0000-0000-00005A1B0000}"/>
    <cellStyle name="Percent 3 13 2" xfId="6957" xr:uid="{00000000-0005-0000-0000-00005B1B0000}"/>
    <cellStyle name="Percent 3 14" xfId="6958" xr:uid="{00000000-0005-0000-0000-00005C1B0000}"/>
    <cellStyle name="Percent 3 14 2" xfId="6959" xr:uid="{00000000-0005-0000-0000-00005D1B0000}"/>
    <cellStyle name="Percent 3 15" xfId="6960" xr:uid="{00000000-0005-0000-0000-00005E1B0000}"/>
    <cellStyle name="Percent 3 15 2" xfId="6961" xr:uid="{00000000-0005-0000-0000-00005F1B0000}"/>
    <cellStyle name="Percent 3 16" xfId="6962" xr:uid="{00000000-0005-0000-0000-0000601B0000}"/>
    <cellStyle name="Percent 3 16 2" xfId="6963" xr:uid="{00000000-0005-0000-0000-0000611B0000}"/>
    <cellStyle name="Percent 3 17" xfId="6964" xr:uid="{00000000-0005-0000-0000-0000621B0000}"/>
    <cellStyle name="Percent 3 17 2" xfId="6965" xr:uid="{00000000-0005-0000-0000-0000631B0000}"/>
    <cellStyle name="Percent 3 18" xfId="6966" xr:uid="{00000000-0005-0000-0000-0000641B0000}"/>
    <cellStyle name="Percent 3 18 2" xfId="6967" xr:uid="{00000000-0005-0000-0000-0000651B0000}"/>
    <cellStyle name="Percent 3 19" xfId="6968" xr:uid="{00000000-0005-0000-0000-0000661B0000}"/>
    <cellStyle name="Percent 3 19 2" xfId="6969" xr:uid="{00000000-0005-0000-0000-0000671B0000}"/>
    <cellStyle name="Percent 3 2" xfId="6970" xr:uid="{00000000-0005-0000-0000-0000681B0000}"/>
    <cellStyle name="Percent 3 2 10" xfId="6971" xr:uid="{00000000-0005-0000-0000-0000691B0000}"/>
    <cellStyle name="Percent 3 2 10 2" xfId="6972" xr:uid="{00000000-0005-0000-0000-00006A1B0000}"/>
    <cellStyle name="Percent 3 2 11" xfId="6973" xr:uid="{00000000-0005-0000-0000-00006B1B0000}"/>
    <cellStyle name="Percent 3 2 11 2" xfId="6974" xr:uid="{00000000-0005-0000-0000-00006C1B0000}"/>
    <cellStyle name="Percent 3 2 12" xfId="6975" xr:uid="{00000000-0005-0000-0000-00006D1B0000}"/>
    <cellStyle name="Percent 3 2 12 2" xfId="6976" xr:uid="{00000000-0005-0000-0000-00006E1B0000}"/>
    <cellStyle name="Percent 3 2 13" xfId="6977" xr:uid="{00000000-0005-0000-0000-00006F1B0000}"/>
    <cellStyle name="Percent 3 2 13 2" xfId="6978" xr:uid="{00000000-0005-0000-0000-0000701B0000}"/>
    <cellStyle name="Percent 3 2 14" xfId="6979" xr:uid="{00000000-0005-0000-0000-0000711B0000}"/>
    <cellStyle name="Percent 3 2 14 2" xfId="6980" xr:uid="{00000000-0005-0000-0000-0000721B0000}"/>
    <cellStyle name="Percent 3 2 15" xfId="6981" xr:uid="{00000000-0005-0000-0000-0000731B0000}"/>
    <cellStyle name="Percent 3 2 15 2" xfId="6982" xr:uid="{00000000-0005-0000-0000-0000741B0000}"/>
    <cellStyle name="Percent 3 2 16" xfId="6983" xr:uid="{00000000-0005-0000-0000-0000751B0000}"/>
    <cellStyle name="Percent 3 2 16 2" xfId="6984" xr:uid="{00000000-0005-0000-0000-0000761B0000}"/>
    <cellStyle name="Percent 3 2 17" xfId="6985" xr:uid="{00000000-0005-0000-0000-0000771B0000}"/>
    <cellStyle name="Percent 3 2 17 2" xfId="6986" xr:uid="{00000000-0005-0000-0000-0000781B0000}"/>
    <cellStyle name="Percent 3 2 18" xfId="6987" xr:uid="{00000000-0005-0000-0000-0000791B0000}"/>
    <cellStyle name="Percent 3 2 19" xfId="6988" xr:uid="{00000000-0005-0000-0000-00007A1B0000}"/>
    <cellStyle name="Percent 3 2 2" xfId="6989" xr:uid="{00000000-0005-0000-0000-00007B1B0000}"/>
    <cellStyle name="Percent 3 2 2 2" xfId="6990" xr:uid="{00000000-0005-0000-0000-00007C1B0000}"/>
    <cellStyle name="Percent 3 2 2 2 2" xfId="6991" xr:uid="{00000000-0005-0000-0000-00007D1B0000}"/>
    <cellStyle name="Percent 3 2 2 2 2 2" xfId="6992" xr:uid="{00000000-0005-0000-0000-00007E1B0000}"/>
    <cellStyle name="Percent 3 2 2 2 3" xfId="6993" xr:uid="{00000000-0005-0000-0000-00007F1B0000}"/>
    <cellStyle name="Percent 3 2 2 2 3 2" xfId="6994" xr:uid="{00000000-0005-0000-0000-0000801B0000}"/>
    <cellStyle name="Percent 3 2 2 2 4" xfId="6995" xr:uid="{00000000-0005-0000-0000-0000811B0000}"/>
    <cellStyle name="Percent 3 2 2 3" xfId="6996" xr:uid="{00000000-0005-0000-0000-0000821B0000}"/>
    <cellStyle name="Percent 3 2 2 3 2" xfId="6997" xr:uid="{00000000-0005-0000-0000-0000831B0000}"/>
    <cellStyle name="Percent 3 2 2 4" xfId="6998" xr:uid="{00000000-0005-0000-0000-0000841B0000}"/>
    <cellStyle name="Percent 3 2 2 5" xfId="6999" xr:uid="{00000000-0005-0000-0000-0000851B0000}"/>
    <cellStyle name="Percent 3 2 3" xfId="7000" xr:uid="{00000000-0005-0000-0000-0000861B0000}"/>
    <cellStyle name="Percent 3 2 3 2" xfId="7001" xr:uid="{00000000-0005-0000-0000-0000871B0000}"/>
    <cellStyle name="Percent 3 2 3 2 2" xfId="7002" xr:uid="{00000000-0005-0000-0000-0000881B0000}"/>
    <cellStyle name="Percent 3 2 3 3" xfId="7003" xr:uid="{00000000-0005-0000-0000-0000891B0000}"/>
    <cellStyle name="Percent 3 2 3 3 2" xfId="7004" xr:uid="{00000000-0005-0000-0000-00008A1B0000}"/>
    <cellStyle name="Percent 3 2 3 4" xfId="7005" xr:uid="{00000000-0005-0000-0000-00008B1B0000}"/>
    <cellStyle name="Percent 3 2 3 5" xfId="7006" xr:uid="{00000000-0005-0000-0000-00008C1B0000}"/>
    <cellStyle name="Percent 3 2 4" xfId="7007" xr:uid="{00000000-0005-0000-0000-00008D1B0000}"/>
    <cellStyle name="Percent 3 2 4 2" xfId="7008" xr:uid="{00000000-0005-0000-0000-00008E1B0000}"/>
    <cellStyle name="Percent 3 2 5" xfId="7009" xr:uid="{00000000-0005-0000-0000-00008F1B0000}"/>
    <cellStyle name="Percent 3 2 5 2" xfId="7010" xr:uid="{00000000-0005-0000-0000-0000901B0000}"/>
    <cellStyle name="Percent 3 2 6" xfId="7011" xr:uid="{00000000-0005-0000-0000-0000911B0000}"/>
    <cellStyle name="Percent 3 2 6 2" xfId="7012" xr:uid="{00000000-0005-0000-0000-0000921B0000}"/>
    <cellStyle name="Percent 3 2 7" xfId="7013" xr:uid="{00000000-0005-0000-0000-0000931B0000}"/>
    <cellStyle name="Percent 3 2 7 2" xfId="7014" xr:uid="{00000000-0005-0000-0000-0000941B0000}"/>
    <cellStyle name="Percent 3 2 8" xfId="7015" xr:uid="{00000000-0005-0000-0000-0000951B0000}"/>
    <cellStyle name="Percent 3 2 8 2" xfId="7016" xr:uid="{00000000-0005-0000-0000-0000961B0000}"/>
    <cellStyle name="Percent 3 2 9" xfId="7017" xr:uid="{00000000-0005-0000-0000-0000971B0000}"/>
    <cellStyle name="Percent 3 2 9 2" xfId="7018" xr:uid="{00000000-0005-0000-0000-0000981B0000}"/>
    <cellStyle name="Percent 3 20" xfId="7019" xr:uid="{00000000-0005-0000-0000-0000991B0000}"/>
    <cellStyle name="Percent 3 20 2" xfId="7020" xr:uid="{00000000-0005-0000-0000-00009A1B0000}"/>
    <cellStyle name="Percent 3 21" xfId="7021" xr:uid="{00000000-0005-0000-0000-00009B1B0000}"/>
    <cellStyle name="Percent 3 21 2" xfId="7022" xr:uid="{00000000-0005-0000-0000-00009C1B0000}"/>
    <cellStyle name="Percent 3 22" xfId="7023" xr:uid="{00000000-0005-0000-0000-00009D1B0000}"/>
    <cellStyle name="Percent 3 22 2" xfId="7024" xr:uid="{00000000-0005-0000-0000-00009E1B0000}"/>
    <cellStyle name="Percent 3 23" xfId="7025" xr:uid="{00000000-0005-0000-0000-00009F1B0000}"/>
    <cellStyle name="Percent 3 23 2" xfId="7026" xr:uid="{00000000-0005-0000-0000-0000A01B0000}"/>
    <cellStyle name="Percent 3 24" xfId="7027" xr:uid="{00000000-0005-0000-0000-0000A11B0000}"/>
    <cellStyle name="Percent 3 24 2" xfId="7028" xr:uid="{00000000-0005-0000-0000-0000A21B0000}"/>
    <cellStyle name="Percent 3 25" xfId="7029" xr:uid="{00000000-0005-0000-0000-0000A31B0000}"/>
    <cellStyle name="Percent 3 25 2" xfId="7030" xr:uid="{00000000-0005-0000-0000-0000A41B0000}"/>
    <cellStyle name="Percent 3 26" xfId="7031" xr:uid="{00000000-0005-0000-0000-0000A51B0000}"/>
    <cellStyle name="Percent 3 26 2" xfId="7032" xr:uid="{00000000-0005-0000-0000-0000A61B0000}"/>
    <cellStyle name="Percent 3 27" xfId="7033" xr:uid="{00000000-0005-0000-0000-0000A71B0000}"/>
    <cellStyle name="Percent 3 27 2" xfId="7034" xr:uid="{00000000-0005-0000-0000-0000A81B0000}"/>
    <cellStyle name="Percent 3 28" xfId="7035" xr:uid="{00000000-0005-0000-0000-0000A91B0000}"/>
    <cellStyle name="Percent 3 28 2" xfId="7036" xr:uid="{00000000-0005-0000-0000-0000AA1B0000}"/>
    <cellStyle name="Percent 3 29" xfId="7037" xr:uid="{00000000-0005-0000-0000-0000AB1B0000}"/>
    <cellStyle name="Percent 3 29 2" xfId="7038" xr:uid="{00000000-0005-0000-0000-0000AC1B0000}"/>
    <cellStyle name="Percent 3 3" xfId="7039" xr:uid="{00000000-0005-0000-0000-0000AD1B0000}"/>
    <cellStyle name="Percent 3 3 10" xfId="7040" xr:uid="{00000000-0005-0000-0000-0000AE1B0000}"/>
    <cellStyle name="Percent 3 3 10 2" xfId="7041" xr:uid="{00000000-0005-0000-0000-0000AF1B0000}"/>
    <cellStyle name="Percent 3 3 11" xfId="7042" xr:uid="{00000000-0005-0000-0000-0000B01B0000}"/>
    <cellStyle name="Percent 3 3 11 2" xfId="7043" xr:uid="{00000000-0005-0000-0000-0000B11B0000}"/>
    <cellStyle name="Percent 3 3 12" xfId="7044" xr:uid="{00000000-0005-0000-0000-0000B21B0000}"/>
    <cellStyle name="Percent 3 3 12 2" xfId="7045" xr:uid="{00000000-0005-0000-0000-0000B31B0000}"/>
    <cellStyle name="Percent 3 3 13" xfId="7046" xr:uid="{00000000-0005-0000-0000-0000B41B0000}"/>
    <cellStyle name="Percent 3 3 13 2" xfId="7047" xr:uid="{00000000-0005-0000-0000-0000B51B0000}"/>
    <cellStyle name="Percent 3 3 14" xfId="7048" xr:uid="{00000000-0005-0000-0000-0000B61B0000}"/>
    <cellStyle name="Percent 3 3 14 2" xfId="7049" xr:uid="{00000000-0005-0000-0000-0000B71B0000}"/>
    <cellStyle name="Percent 3 3 15" xfId="7050" xr:uid="{00000000-0005-0000-0000-0000B81B0000}"/>
    <cellStyle name="Percent 3 3 15 2" xfId="7051" xr:uid="{00000000-0005-0000-0000-0000B91B0000}"/>
    <cellStyle name="Percent 3 3 16" xfId="7052" xr:uid="{00000000-0005-0000-0000-0000BA1B0000}"/>
    <cellStyle name="Percent 3 3 17" xfId="7053" xr:uid="{00000000-0005-0000-0000-0000BB1B0000}"/>
    <cellStyle name="Percent 3 3 2" xfId="7054" xr:uid="{00000000-0005-0000-0000-0000BC1B0000}"/>
    <cellStyle name="Percent 3 3 2 2" xfId="7055" xr:uid="{00000000-0005-0000-0000-0000BD1B0000}"/>
    <cellStyle name="Percent 3 3 2 3" xfId="7056" xr:uid="{00000000-0005-0000-0000-0000BE1B0000}"/>
    <cellStyle name="Percent 3 3 3" xfId="7057" xr:uid="{00000000-0005-0000-0000-0000BF1B0000}"/>
    <cellStyle name="Percent 3 3 3 2" xfId="7058" xr:uid="{00000000-0005-0000-0000-0000C01B0000}"/>
    <cellStyle name="Percent 3 3 3 2 2" xfId="7059" xr:uid="{00000000-0005-0000-0000-0000C11B0000}"/>
    <cellStyle name="Percent 3 3 3 2 3" xfId="7060" xr:uid="{00000000-0005-0000-0000-0000C21B0000}"/>
    <cellStyle name="Percent 3 3 3 3" xfId="7061" xr:uid="{00000000-0005-0000-0000-0000C31B0000}"/>
    <cellStyle name="Percent 3 3 3 3 2" xfId="7062" xr:uid="{00000000-0005-0000-0000-0000C41B0000}"/>
    <cellStyle name="Percent 3 3 3 3 2 2" xfId="7063" xr:uid="{00000000-0005-0000-0000-0000C51B0000}"/>
    <cellStyle name="Percent 3 3 3 3 3" xfId="7064" xr:uid="{00000000-0005-0000-0000-0000C61B0000}"/>
    <cellStyle name="Percent 3 3 3 3 3 2" xfId="7065" xr:uid="{00000000-0005-0000-0000-0000C71B0000}"/>
    <cellStyle name="Percent 3 3 3 3 4" xfId="7066" xr:uid="{00000000-0005-0000-0000-0000C81B0000}"/>
    <cellStyle name="Percent 3 3 3 3 4 2" xfId="7067" xr:uid="{00000000-0005-0000-0000-0000C91B0000}"/>
    <cellStyle name="Percent 3 3 3 3 4 2 2" xfId="7068" xr:uid="{00000000-0005-0000-0000-0000CA1B0000}"/>
    <cellStyle name="Percent 3 3 3 3 4 3" xfId="7069" xr:uid="{00000000-0005-0000-0000-0000CB1B0000}"/>
    <cellStyle name="Percent 3 3 3 3 5" xfId="7070" xr:uid="{00000000-0005-0000-0000-0000CC1B0000}"/>
    <cellStyle name="Percent 3 3 3 4" xfId="7071" xr:uid="{00000000-0005-0000-0000-0000CD1B0000}"/>
    <cellStyle name="Percent 3 3 3 5" xfId="7072" xr:uid="{00000000-0005-0000-0000-0000CE1B0000}"/>
    <cellStyle name="Percent 3 3 4" xfId="7073" xr:uid="{00000000-0005-0000-0000-0000CF1B0000}"/>
    <cellStyle name="Percent 3 3 4 2" xfId="7074" xr:uid="{00000000-0005-0000-0000-0000D01B0000}"/>
    <cellStyle name="Percent 3 3 4 2 2" xfId="7075" xr:uid="{00000000-0005-0000-0000-0000D11B0000}"/>
    <cellStyle name="Percent 3 3 4 3" xfId="7076" xr:uid="{00000000-0005-0000-0000-0000D21B0000}"/>
    <cellStyle name="Percent 3 3 5" xfId="7077" xr:uid="{00000000-0005-0000-0000-0000D31B0000}"/>
    <cellStyle name="Percent 3 3 5 2" xfId="7078" xr:uid="{00000000-0005-0000-0000-0000D41B0000}"/>
    <cellStyle name="Percent 3 3 6" xfId="7079" xr:uid="{00000000-0005-0000-0000-0000D51B0000}"/>
    <cellStyle name="Percent 3 3 6 2" xfId="7080" xr:uid="{00000000-0005-0000-0000-0000D61B0000}"/>
    <cellStyle name="Percent 3 3 6 2 2" xfId="7081" xr:uid="{00000000-0005-0000-0000-0000D71B0000}"/>
    <cellStyle name="Percent 3 3 6 3" xfId="7082" xr:uid="{00000000-0005-0000-0000-0000D81B0000}"/>
    <cellStyle name="Percent 3 3 7" xfId="7083" xr:uid="{00000000-0005-0000-0000-0000D91B0000}"/>
    <cellStyle name="Percent 3 3 7 2" xfId="7084" xr:uid="{00000000-0005-0000-0000-0000DA1B0000}"/>
    <cellStyle name="Percent 3 3 8" xfId="7085" xr:uid="{00000000-0005-0000-0000-0000DB1B0000}"/>
    <cellStyle name="Percent 3 3 8 2" xfId="7086" xr:uid="{00000000-0005-0000-0000-0000DC1B0000}"/>
    <cellStyle name="Percent 3 3 9" xfId="7087" xr:uid="{00000000-0005-0000-0000-0000DD1B0000}"/>
    <cellStyle name="Percent 3 3 9 2" xfId="7088" xr:uid="{00000000-0005-0000-0000-0000DE1B0000}"/>
    <cellStyle name="Percent 3 30" xfId="7089" xr:uid="{00000000-0005-0000-0000-0000DF1B0000}"/>
    <cellStyle name="Percent 3 30 2" xfId="7090" xr:uid="{00000000-0005-0000-0000-0000E01B0000}"/>
    <cellStyle name="Percent 3 31" xfId="7091" xr:uid="{00000000-0005-0000-0000-0000E11B0000}"/>
    <cellStyle name="Percent 3 4" xfId="7092" xr:uid="{00000000-0005-0000-0000-0000E21B0000}"/>
    <cellStyle name="Percent 3 4 10" xfId="7093" xr:uid="{00000000-0005-0000-0000-0000E31B0000}"/>
    <cellStyle name="Percent 3 4 10 2" xfId="7094" xr:uid="{00000000-0005-0000-0000-0000E41B0000}"/>
    <cellStyle name="Percent 3 4 11" xfId="7095" xr:uid="{00000000-0005-0000-0000-0000E51B0000}"/>
    <cellStyle name="Percent 3 4 11 2" xfId="7096" xr:uid="{00000000-0005-0000-0000-0000E61B0000}"/>
    <cellStyle name="Percent 3 4 12" xfId="7097" xr:uid="{00000000-0005-0000-0000-0000E71B0000}"/>
    <cellStyle name="Percent 3 4 12 2" xfId="7098" xr:uid="{00000000-0005-0000-0000-0000E81B0000}"/>
    <cellStyle name="Percent 3 4 13" xfId="7099" xr:uid="{00000000-0005-0000-0000-0000E91B0000}"/>
    <cellStyle name="Percent 3 4 13 2" xfId="7100" xr:uid="{00000000-0005-0000-0000-0000EA1B0000}"/>
    <cellStyle name="Percent 3 4 14" xfId="7101" xr:uid="{00000000-0005-0000-0000-0000EB1B0000}"/>
    <cellStyle name="Percent 3 4 14 2" xfId="7102" xr:uid="{00000000-0005-0000-0000-0000EC1B0000}"/>
    <cellStyle name="Percent 3 4 15" xfId="7103" xr:uid="{00000000-0005-0000-0000-0000ED1B0000}"/>
    <cellStyle name="Percent 3 4 15 2" xfId="7104" xr:uid="{00000000-0005-0000-0000-0000EE1B0000}"/>
    <cellStyle name="Percent 3 4 16" xfId="7105" xr:uid="{00000000-0005-0000-0000-0000EF1B0000}"/>
    <cellStyle name="Percent 3 4 17" xfId="7106" xr:uid="{00000000-0005-0000-0000-0000F01B0000}"/>
    <cellStyle name="Percent 3 4 2" xfId="7107" xr:uid="{00000000-0005-0000-0000-0000F11B0000}"/>
    <cellStyle name="Percent 3 4 2 2" xfId="7108" xr:uid="{00000000-0005-0000-0000-0000F21B0000}"/>
    <cellStyle name="Percent 3 4 2 3" xfId="7109" xr:uid="{00000000-0005-0000-0000-0000F31B0000}"/>
    <cellStyle name="Percent 3 4 3" xfId="7110" xr:uid="{00000000-0005-0000-0000-0000F41B0000}"/>
    <cellStyle name="Percent 3 4 3 2" xfId="7111" xr:uid="{00000000-0005-0000-0000-0000F51B0000}"/>
    <cellStyle name="Percent 3 4 4" xfId="7112" xr:uid="{00000000-0005-0000-0000-0000F61B0000}"/>
    <cellStyle name="Percent 3 4 4 2" xfId="7113" xr:uid="{00000000-0005-0000-0000-0000F71B0000}"/>
    <cellStyle name="Percent 3 4 4 2 2" xfId="7114" xr:uid="{00000000-0005-0000-0000-0000F81B0000}"/>
    <cellStyle name="Percent 3 4 4 3" xfId="7115" xr:uid="{00000000-0005-0000-0000-0000F91B0000}"/>
    <cellStyle name="Percent 3 4 5" xfId="7116" xr:uid="{00000000-0005-0000-0000-0000FA1B0000}"/>
    <cellStyle name="Percent 3 4 5 2" xfId="7117" xr:uid="{00000000-0005-0000-0000-0000FB1B0000}"/>
    <cellStyle name="Percent 3 4 6" xfId="7118" xr:uid="{00000000-0005-0000-0000-0000FC1B0000}"/>
    <cellStyle name="Percent 3 4 6 2" xfId="7119" xr:uid="{00000000-0005-0000-0000-0000FD1B0000}"/>
    <cellStyle name="Percent 3 4 7" xfId="7120" xr:uid="{00000000-0005-0000-0000-0000FE1B0000}"/>
    <cellStyle name="Percent 3 4 7 2" xfId="7121" xr:uid="{00000000-0005-0000-0000-0000FF1B0000}"/>
    <cellStyle name="Percent 3 4 8" xfId="7122" xr:uid="{00000000-0005-0000-0000-0000001C0000}"/>
    <cellStyle name="Percent 3 4 8 2" xfId="7123" xr:uid="{00000000-0005-0000-0000-0000011C0000}"/>
    <cellStyle name="Percent 3 4 9" xfId="7124" xr:uid="{00000000-0005-0000-0000-0000021C0000}"/>
    <cellStyle name="Percent 3 4 9 2" xfId="7125" xr:uid="{00000000-0005-0000-0000-0000031C0000}"/>
    <cellStyle name="Percent 3 5" xfId="7126" xr:uid="{00000000-0005-0000-0000-0000041C0000}"/>
    <cellStyle name="Percent 3 5 10" xfId="7127" xr:uid="{00000000-0005-0000-0000-0000051C0000}"/>
    <cellStyle name="Percent 3 5 10 2" xfId="7128" xr:uid="{00000000-0005-0000-0000-0000061C0000}"/>
    <cellStyle name="Percent 3 5 11" xfId="7129" xr:uid="{00000000-0005-0000-0000-0000071C0000}"/>
    <cellStyle name="Percent 3 5 11 2" xfId="7130" xr:uid="{00000000-0005-0000-0000-0000081C0000}"/>
    <cellStyle name="Percent 3 5 12" xfId="7131" xr:uid="{00000000-0005-0000-0000-0000091C0000}"/>
    <cellStyle name="Percent 3 5 12 2" xfId="7132" xr:uid="{00000000-0005-0000-0000-00000A1C0000}"/>
    <cellStyle name="Percent 3 5 13" xfId="7133" xr:uid="{00000000-0005-0000-0000-00000B1C0000}"/>
    <cellStyle name="Percent 3 5 13 2" xfId="7134" xr:uid="{00000000-0005-0000-0000-00000C1C0000}"/>
    <cellStyle name="Percent 3 5 14" xfId="7135" xr:uid="{00000000-0005-0000-0000-00000D1C0000}"/>
    <cellStyle name="Percent 3 5 14 2" xfId="7136" xr:uid="{00000000-0005-0000-0000-00000E1C0000}"/>
    <cellStyle name="Percent 3 5 15" xfId="7137" xr:uid="{00000000-0005-0000-0000-00000F1C0000}"/>
    <cellStyle name="Percent 3 5 15 2" xfId="7138" xr:uid="{00000000-0005-0000-0000-0000101C0000}"/>
    <cellStyle name="Percent 3 5 16" xfId="7139" xr:uid="{00000000-0005-0000-0000-0000111C0000}"/>
    <cellStyle name="Percent 3 5 16 2" xfId="7140" xr:uid="{00000000-0005-0000-0000-0000121C0000}"/>
    <cellStyle name="Percent 3 5 17" xfId="7141" xr:uid="{00000000-0005-0000-0000-0000131C0000}"/>
    <cellStyle name="Percent 3 5 17 2" xfId="7142" xr:uid="{00000000-0005-0000-0000-0000141C0000}"/>
    <cellStyle name="Percent 3 5 18" xfId="7143" xr:uid="{00000000-0005-0000-0000-0000151C0000}"/>
    <cellStyle name="Percent 3 5 19" xfId="7144" xr:uid="{00000000-0005-0000-0000-0000161C0000}"/>
    <cellStyle name="Percent 3 5 2" xfId="7145" xr:uid="{00000000-0005-0000-0000-0000171C0000}"/>
    <cellStyle name="Percent 3 5 2 2" xfId="7146" xr:uid="{00000000-0005-0000-0000-0000181C0000}"/>
    <cellStyle name="Percent 3 5 2 3" xfId="7147" xr:uid="{00000000-0005-0000-0000-0000191C0000}"/>
    <cellStyle name="Percent 3 5 3" xfId="7148" xr:uid="{00000000-0005-0000-0000-00001A1C0000}"/>
    <cellStyle name="Percent 3 5 3 2" xfId="7149" xr:uid="{00000000-0005-0000-0000-00001B1C0000}"/>
    <cellStyle name="Percent 3 5 4" xfId="7150" xr:uid="{00000000-0005-0000-0000-00001C1C0000}"/>
    <cellStyle name="Percent 3 5 4 2" xfId="7151" xr:uid="{00000000-0005-0000-0000-00001D1C0000}"/>
    <cellStyle name="Percent 3 5 5" xfId="7152" xr:uid="{00000000-0005-0000-0000-00001E1C0000}"/>
    <cellStyle name="Percent 3 5 5 2" xfId="7153" xr:uid="{00000000-0005-0000-0000-00001F1C0000}"/>
    <cellStyle name="Percent 3 5 6" xfId="7154" xr:uid="{00000000-0005-0000-0000-0000201C0000}"/>
    <cellStyle name="Percent 3 5 6 2" xfId="7155" xr:uid="{00000000-0005-0000-0000-0000211C0000}"/>
    <cellStyle name="Percent 3 5 7" xfId="7156" xr:uid="{00000000-0005-0000-0000-0000221C0000}"/>
    <cellStyle name="Percent 3 5 7 2" xfId="7157" xr:uid="{00000000-0005-0000-0000-0000231C0000}"/>
    <cellStyle name="Percent 3 5 8" xfId="7158" xr:uid="{00000000-0005-0000-0000-0000241C0000}"/>
    <cellStyle name="Percent 3 5 8 2" xfId="7159" xr:uid="{00000000-0005-0000-0000-0000251C0000}"/>
    <cellStyle name="Percent 3 5 9" xfId="7160" xr:uid="{00000000-0005-0000-0000-0000261C0000}"/>
    <cellStyle name="Percent 3 5 9 2" xfId="7161" xr:uid="{00000000-0005-0000-0000-0000271C0000}"/>
    <cellStyle name="Percent 3 6" xfId="7162" xr:uid="{00000000-0005-0000-0000-0000281C0000}"/>
    <cellStyle name="Percent 3 6 10" xfId="7163" xr:uid="{00000000-0005-0000-0000-0000291C0000}"/>
    <cellStyle name="Percent 3 6 10 2" xfId="7164" xr:uid="{00000000-0005-0000-0000-00002A1C0000}"/>
    <cellStyle name="Percent 3 6 11" xfId="7165" xr:uid="{00000000-0005-0000-0000-00002B1C0000}"/>
    <cellStyle name="Percent 3 6 11 2" xfId="7166" xr:uid="{00000000-0005-0000-0000-00002C1C0000}"/>
    <cellStyle name="Percent 3 6 12" xfId="7167" xr:uid="{00000000-0005-0000-0000-00002D1C0000}"/>
    <cellStyle name="Percent 3 6 12 2" xfId="7168" xr:uid="{00000000-0005-0000-0000-00002E1C0000}"/>
    <cellStyle name="Percent 3 6 13" xfId="7169" xr:uid="{00000000-0005-0000-0000-00002F1C0000}"/>
    <cellStyle name="Percent 3 6 13 2" xfId="7170" xr:uid="{00000000-0005-0000-0000-0000301C0000}"/>
    <cellStyle name="Percent 3 6 14" xfId="7171" xr:uid="{00000000-0005-0000-0000-0000311C0000}"/>
    <cellStyle name="Percent 3 6 14 2" xfId="7172" xr:uid="{00000000-0005-0000-0000-0000321C0000}"/>
    <cellStyle name="Percent 3 6 15" xfId="7173" xr:uid="{00000000-0005-0000-0000-0000331C0000}"/>
    <cellStyle name="Percent 3 6 15 2" xfId="7174" xr:uid="{00000000-0005-0000-0000-0000341C0000}"/>
    <cellStyle name="Percent 3 6 16" xfId="7175" xr:uid="{00000000-0005-0000-0000-0000351C0000}"/>
    <cellStyle name="Percent 3 6 17" xfId="7176" xr:uid="{00000000-0005-0000-0000-0000361C0000}"/>
    <cellStyle name="Percent 3 6 2" xfId="7177" xr:uid="{00000000-0005-0000-0000-0000371C0000}"/>
    <cellStyle name="Percent 3 6 2 2" xfId="7178" xr:uid="{00000000-0005-0000-0000-0000381C0000}"/>
    <cellStyle name="Percent 3 6 2 3" xfId="7179" xr:uid="{00000000-0005-0000-0000-0000391C0000}"/>
    <cellStyle name="Percent 3 6 3" xfId="7180" xr:uid="{00000000-0005-0000-0000-00003A1C0000}"/>
    <cellStyle name="Percent 3 6 3 2" xfId="7181" xr:uid="{00000000-0005-0000-0000-00003B1C0000}"/>
    <cellStyle name="Percent 3 6 3 3" xfId="7182" xr:uid="{00000000-0005-0000-0000-00003C1C0000}"/>
    <cellStyle name="Percent 3 6 4" xfId="7183" xr:uid="{00000000-0005-0000-0000-00003D1C0000}"/>
    <cellStyle name="Percent 3 6 4 2" xfId="7184" xr:uid="{00000000-0005-0000-0000-00003E1C0000}"/>
    <cellStyle name="Percent 3 6 5" xfId="7185" xr:uid="{00000000-0005-0000-0000-00003F1C0000}"/>
    <cellStyle name="Percent 3 6 5 2" xfId="7186" xr:uid="{00000000-0005-0000-0000-0000401C0000}"/>
    <cellStyle name="Percent 3 6 6" xfId="7187" xr:uid="{00000000-0005-0000-0000-0000411C0000}"/>
    <cellStyle name="Percent 3 6 6 2" xfId="7188" xr:uid="{00000000-0005-0000-0000-0000421C0000}"/>
    <cellStyle name="Percent 3 6 7" xfId="7189" xr:uid="{00000000-0005-0000-0000-0000431C0000}"/>
    <cellStyle name="Percent 3 6 7 2" xfId="7190" xr:uid="{00000000-0005-0000-0000-0000441C0000}"/>
    <cellStyle name="Percent 3 6 8" xfId="7191" xr:uid="{00000000-0005-0000-0000-0000451C0000}"/>
    <cellStyle name="Percent 3 6 8 2" xfId="7192" xr:uid="{00000000-0005-0000-0000-0000461C0000}"/>
    <cellStyle name="Percent 3 6 9" xfId="7193" xr:uid="{00000000-0005-0000-0000-0000471C0000}"/>
    <cellStyle name="Percent 3 6 9 2" xfId="7194" xr:uid="{00000000-0005-0000-0000-0000481C0000}"/>
    <cellStyle name="Percent 3 7" xfId="7195" xr:uid="{00000000-0005-0000-0000-0000491C0000}"/>
    <cellStyle name="Percent 3 7 10" xfId="7196" xr:uid="{00000000-0005-0000-0000-00004A1C0000}"/>
    <cellStyle name="Percent 3 7 10 2" xfId="7197" xr:uid="{00000000-0005-0000-0000-00004B1C0000}"/>
    <cellStyle name="Percent 3 7 11" xfId="7198" xr:uid="{00000000-0005-0000-0000-00004C1C0000}"/>
    <cellStyle name="Percent 3 7 11 2" xfId="7199" xr:uid="{00000000-0005-0000-0000-00004D1C0000}"/>
    <cellStyle name="Percent 3 7 12" xfId="7200" xr:uid="{00000000-0005-0000-0000-00004E1C0000}"/>
    <cellStyle name="Percent 3 7 12 2" xfId="7201" xr:uid="{00000000-0005-0000-0000-00004F1C0000}"/>
    <cellStyle name="Percent 3 7 13" xfId="7202" xr:uid="{00000000-0005-0000-0000-0000501C0000}"/>
    <cellStyle name="Percent 3 7 13 2" xfId="7203" xr:uid="{00000000-0005-0000-0000-0000511C0000}"/>
    <cellStyle name="Percent 3 7 14" xfId="7204" xr:uid="{00000000-0005-0000-0000-0000521C0000}"/>
    <cellStyle name="Percent 3 7 14 2" xfId="7205" xr:uid="{00000000-0005-0000-0000-0000531C0000}"/>
    <cellStyle name="Percent 3 7 15" xfId="7206" xr:uid="{00000000-0005-0000-0000-0000541C0000}"/>
    <cellStyle name="Percent 3 7 15 2" xfId="7207" xr:uid="{00000000-0005-0000-0000-0000551C0000}"/>
    <cellStyle name="Percent 3 7 16" xfId="7208" xr:uid="{00000000-0005-0000-0000-0000561C0000}"/>
    <cellStyle name="Percent 3 7 17" xfId="7209" xr:uid="{00000000-0005-0000-0000-0000571C0000}"/>
    <cellStyle name="Percent 3 7 2" xfId="7210" xr:uid="{00000000-0005-0000-0000-0000581C0000}"/>
    <cellStyle name="Percent 3 7 2 2" xfId="7211" xr:uid="{00000000-0005-0000-0000-0000591C0000}"/>
    <cellStyle name="Percent 3 7 3" xfId="7212" xr:uid="{00000000-0005-0000-0000-00005A1C0000}"/>
    <cellStyle name="Percent 3 7 3 2" xfId="7213" xr:uid="{00000000-0005-0000-0000-00005B1C0000}"/>
    <cellStyle name="Percent 3 7 4" xfId="7214" xr:uid="{00000000-0005-0000-0000-00005C1C0000}"/>
    <cellStyle name="Percent 3 7 4 2" xfId="7215" xr:uid="{00000000-0005-0000-0000-00005D1C0000}"/>
    <cellStyle name="Percent 3 7 5" xfId="7216" xr:uid="{00000000-0005-0000-0000-00005E1C0000}"/>
    <cellStyle name="Percent 3 7 5 2" xfId="7217" xr:uid="{00000000-0005-0000-0000-00005F1C0000}"/>
    <cellStyle name="Percent 3 7 6" xfId="7218" xr:uid="{00000000-0005-0000-0000-0000601C0000}"/>
    <cellStyle name="Percent 3 7 6 2" xfId="7219" xr:uid="{00000000-0005-0000-0000-0000611C0000}"/>
    <cellStyle name="Percent 3 7 7" xfId="7220" xr:uid="{00000000-0005-0000-0000-0000621C0000}"/>
    <cellStyle name="Percent 3 7 7 2" xfId="7221" xr:uid="{00000000-0005-0000-0000-0000631C0000}"/>
    <cellStyle name="Percent 3 7 8" xfId="7222" xr:uid="{00000000-0005-0000-0000-0000641C0000}"/>
    <cellStyle name="Percent 3 7 8 2" xfId="7223" xr:uid="{00000000-0005-0000-0000-0000651C0000}"/>
    <cellStyle name="Percent 3 7 9" xfId="7224" xr:uid="{00000000-0005-0000-0000-0000661C0000}"/>
    <cellStyle name="Percent 3 7 9 2" xfId="7225" xr:uid="{00000000-0005-0000-0000-0000671C0000}"/>
    <cellStyle name="Percent 3 8" xfId="7226" xr:uid="{00000000-0005-0000-0000-0000681C0000}"/>
    <cellStyle name="Percent 3 8 10" xfId="7227" xr:uid="{00000000-0005-0000-0000-0000691C0000}"/>
    <cellStyle name="Percent 3 8 10 2" xfId="7228" xr:uid="{00000000-0005-0000-0000-00006A1C0000}"/>
    <cellStyle name="Percent 3 8 11" xfId="7229" xr:uid="{00000000-0005-0000-0000-00006B1C0000}"/>
    <cellStyle name="Percent 3 8 11 2" xfId="7230" xr:uid="{00000000-0005-0000-0000-00006C1C0000}"/>
    <cellStyle name="Percent 3 8 12" xfId="7231" xr:uid="{00000000-0005-0000-0000-00006D1C0000}"/>
    <cellStyle name="Percent 3 8 12 2" xfId="7232" xr:uid="{00000000-0005-0000-0000-00006E1C0000}"/>
    <cellStyle name="Percent 3 8 13" xfId="7233" xr:uid="{00000000-0005-0000-0000-00006F1C0000}"/>
    <cellStyle name="Percent 3 8 13 2" xfId="7234" xr:uid="{00000000-0005-0000-0000-0000701C0000}"/>
    <cellStyle name="Percent 3 8 14" xfId="7235" xr:uid="{00000000-0005-0000-0000-0000711C0000}"/>
    <cellStyle name="Percent 3 8 14 2" xfId="7236" xr:uid="{00000000-0005-0000-0000-0000721C0000}"/>
    <cellStyle name="Percent 3 8 15" xfId="7237" xr:uid="{00000000-0005-0000-0000-0000731C0000}"/>
    <cellStyle name="Percent 3 8 15 2" xfId="7238" xr:uid="{00000000-0005-0000-0000-0000741C0000}"/>
    <cellStyle name="Percent 3 8 16" xfId="7239" xr:uid="{00000000-0005-0000-0000-0000751C0000}"/>
    <cellStyle name="Percent 3 8 17" xfId="7240" xr:uid="{00000000-0005-0000-0000-0000761C0000}"/>
    <cellStyle name="Percent 3 8 2" xfId="7241" xr:uid="{00000000-0005-0000-0000-0000771C0000}"/>
    <cellStyle name="Percent 3 8 2 2" xfId="7242" xr:uid="{00000000-0005-0000-0000-0000781C0000}"/>
    <cellStyle name="Percent 3 8 3" xfId="7243" xr:uid="{00000000-0005-0000-0000-0000791C0000}"/>
    <cellStyle name="Percent 3 8 3 2" xfId="7244" xr:uid="{00000000-0005-0000-0000-00007A1C0000}"/>
    <cellStyle name="Percent 3 8 4" xfId="7245" xr:uid="{00000000-0005-0000-0000-00007B1C0000}"/>
    <cellStyle name="Percent 3 8 4 2" xfId="7246" xr:uid="{00000000-0005-0000-0000-00007C1C0000}"/>
    <cellStyle name="Percent 3 8 5" xfId="7247" xr:uid="{00000000-0005-0000-0000-00007D1C0000}"/>
    <cellStyle name="Percent 3 8 5 2" xfId="7248" xr:uid="{00000000-0005-0000-0000-00007E1C0000}"/>
    <cellStyle name="Percent 3 8 6" xfId="7249" xr:uid="{00000000-0005-0000-0000-00007F1C0000}"/>
    <cellStyle name="Percent 3 8 6 2" xfId="7250" xr:uid="{00000000-0005-0000-0000-0000801C0000}"/>
    <cellStyle name="Percent 3 8 7" xfId="7251" xr:uid="{00000000-0005-0000-0000-0000811C0000}"/>
    <cellStyle name="Percent 3 8 7 2" xfId="7252" xr:uid="{00000000-0005-0000-0000-0000821C0000}"/>
    <cellStyle name="Percent 3 8 8" xfId="7253" xr:uid="{00000000-0005-0000-0000-0000831C0000}"/>
    <cellStyle name="Percent 3 8 8 2" xfId="7254" xr:uid="{00000000-0005-0000-0000-0000841C0000}"/>
    <cellStyle name="Percent 3 8 9" xfId="7255" xr:uid="{00000000-0005-0000-0000-0000851C0000}"/>
    <cellStyle name="Percent 3 8 9 2" xfId="7256" xr:uid="{00000000-0005-0000-0000-0000861C0000}"/>
    <cellStyle name="Percent 3 9" xfId="7257" xr:uid="{00000000-0005-0000-0000-0000871C0000}"/>
    <cellStyle name="Percent 3 9 10" xfId="7258" xr:uid="{00000000-0005-0000-0000-0000881C0000}"/>
    <cellStyle name="Percent 3 9 10 2" xfId="7259" xr:uid="{00000000-0005-0000-0000-0000891C0000}"/>
    <cellStyle name="Percent 3 9 11" xfId="7260" xr:uid="{00000000-0005-0000-0000-00008A1C0000}"/>
    <cellStyle name="Percent 3 9 11 2" xfId="7261" xr:uid="{00000000-0005-0000-0000-00008B1C0000}"/>
    <cellStyle name="Percent 3 9 12" xfId="7262" xr:uid="{00000000-0005-0000-0000-00008C1C0000}"/>
    <cellStyle name="Percent 3 9 12 2" xfId="7263" xr:uid="{00000000-0005-0000-0000-00008D1C0000}"/>
    <cellStyle name="Percent 3 9 13" xfId="7264" xr:uid="{00000000-0005-0000-0000-00008E1C0000}"/>
    <cellStyle name="Percent 3 9 13 2" xfId="7265" xr:uid="{00000000-0005-0000-0000-00008F1C0000}"/>
    <cellStyle name="Percent 3 9 14" xfId="7266" xr:uid="{00000000-0005-0000-0000-0000901C0000}"/>
    <cellStyle name="Percent 3 9 14 2" xfId="7267" xr:uid="{00000000-0005-0000-0000-0000911C0000}"/>
    <cellStyle name="Percent 3 9 15" xfId="7268" xr:uid="{00000000-0005-0000-0000-0000921C0000}"/>
    <cellStyle name="Percent 3 9 15 2" xfId="7269" xr:uid="{00000000-0005-0000-0000-0000931C0000}"/>
    <cellStyle name="Percent 3 9 16" xfId="7270" xr:uid="{00000000-0005-0000-0000-0000941C0000}"/>
    <cellStyle name="Percent 3 9 2" xfId="7271" xr:uid="{00000000-0005-0000-0000-0000951C0000}"/>
    <cellStyle name="Percent 3 9 2 2" xfId="7272" xr:uid="{00000000-0005-0000-0000-0000961C0000}"/>
    <cellStyle name="Percent 3 9 3" xfId="7273" xr:uid="{00000000-0005-0000-0000-0000971C0000}"/>
    <cellStyle name="Percent 3 9 3 2" xfId="7274" xr:uid="{00000000-0005-0000-0000-0000981C0000}"/>
    <cellStyle name="Percent 3 9 4" xfId="7275" xr:uid="{00000000-0005-0000-0000-0000991C0000}"/>
    <cellStyle name="Percent 3 9 4 2" xfId="7276" xr:uid="{00000000-0005-0000-0000-00009A1C0000}"/>
    <cellStyle name="Percent 3 9 5" xfId="7277" xr:uid="{00000000-0005-0000-0000-00009B1C0000}"/>
    <cellStyle name="Percent 3 9 5 2" xfId="7278" xr:uid="{00000000-0005-0000-0000-00009C1C0000}"/>
    <cellStyle name="Percent 3 9 6" xfId="7279" xr:uid="{00000000-0005-0000-0000-00009D1C0000}"/>
    <cellStyle name="Percent 3 9 6 2" xfId="7280" xr:uid="{00000000-0005-0000-0000-00009E1C0000}"/>
    <cellStyle name="Percent 3 9 7" xfId="7281" xr:uid="{00000000-0005-0000-0000-00009F1C0000}"/>
    <cellStyle name="Percent 3 9 7 2" xfId="7282" xr:uid="{00000000-0005-0000-0000-0000A01C0000}"/>
    <cellStyle name="Percent 3 9 8" xfId="7283" xr:uid="{00000000-0005-0000-0000-0000A11C0000}"/>
    <cellStyle name="Percent 3 9 8 2" xfId="7284" xr:uid="{00000000-0005-0000-0000-0000A21C0000}"/>
    <cellStyle name="Percent 3 9 9" xfId="7285" xr:uid="{00000000-0005-0000-0000-0000A31C0000}"/>
    <cellStyle name="Percent 3 9 9 2" xfId="7286" xr:uid="{00000000-0005-0000-0000-0000A41C0000}"/>
    <cellStyle name="Percent 31" xfId="7287" xr:uid="{00000000-0005-0000-0000-0000A51C0000}"/>
    <cellStyle name="Percent 31 2" xfId="7288" xr:uid="{00000000-0005-0000-0000-0000A61C0000}"/>
    <cellStyle name="Percent 4" xfId="7289" xr:uid="{00000000-0005-0000-0000-0000A71C0000}"/>
    <cellStyle name="Percent 4 10" xfId="7290" xr:uid="{00000000-0005-0000-0000-0000A81C0000}"/>
    <cellStyle name="Percent 4 10 2" xfId="7291" xr:uid="{00000000-0005-0000-0000-0000A91C0000}"/>
    <cellStyle name="Percent 4 10 3" xfId="7292" xr:uid="{00000000-0005-0000-0000-0000AA1C0000}"/>
    <cellStyle name="Percent 4 11" xfId="7293" xr:uid="{00000000-0005-0000-0000-0000AB1C0000}"/>
    <cellStyle name="Percent 4 11 2" xfId="7294" xr:uid="{00000000-0005-0000-0000-0000AC1C0000}"/>
    <cellStyle name="Percent 4 11 3" xfId="7295" xr:uid="{00000000-0005-0000-0000-0000AD1C0000}"/>
    <cellStyle name="Percent 4 12" xfId="7296" xr:uid="{00000000-0005-0000-0000-0000AE1C0000}"/>
    <cellStyle name="Percent 4 12 2" xfId="7297" xr:uid="{00000000-0005-0000-0000-0000AF1C0000}"/>
    <cellStyle name="Percent 4 12 3" xfId="7298" xr:uid="{00000000-0005-0000-0000-0000B01C0000}"/>
    <cellStyle name="Percent 4 13" xfId="7299" xr:uid="{00000000-0005-0000-0000-0000B11C0000}"/>
    <cellStyle name="Percent 4 13 2" xfId="7300" xr:uid="{00000000-0005-0000-0000-0000B21C0000}"/>
    <cellStyle name="Percent 4 13 3" xfId="7301" xr:uid="{00000000-0005-0000-0000-0000B31C0000}"/>
    <cellStyle name="Percent 4 14" xfId="7302" xr:uid="{00000000-0005-0000-0000-0000B41C0000}"/>
    <cellStyle name="Percent 4 14 2" xfId="7303" xr:uid="{00000000-0005-0000-0000-0000B51C0000}"/>
    <cellStyle name="Percent 4 14 3" xfId="7304" xr:uid="{00000000-0005-0000-0000-0000B61C0000}"/>
    <cellStyle name="Percent 4 15" xfId="7305" xr:uid="{00000000-0005-0000-0000-0000B71C0000}"/>
    <cellStyle name="Percent 4 15 2" xfId="7306" xr:uid="{00000000-0005-0000-0000-0000B81C0000}"/>
    <cellStyle name="Percent 4 16" xfId="7307" xr:uid="{00000000-0005-0000-0000-0000B91C0000}"/>
    <cellStyle name="Percent 4 16 2" xfId="7308" xr:uid="{00000000-0005-0000-0000-0000BA1C0000}"/>
    <cellStyle name="Percent 4 16 2 2" xfId="7309" xr:uid="{00000000-0005-0000-0000-0000BB1C0000}"/>
    <cellStyle name="Percent 4 16 3" xfId="7310" xr:uid="{00000000-0005-0000-0000-0000BC1C0000}"/>
    <cellStyle name="Percent 4 17" xfId="7311" xr:uid="{00000000-0005-0000-0000-0000BD1C0000}"/>
    <cellStyle name="Percent 4 17 2" xfId="7312" xr:uid="{00000000-0005-0000-0000-0000BE1C0000}"/>
    <cellStyle name="Percent 4 18" xfId="7313" xr:uid="{00000000-0005-0000-0000-0000BF1C0000}"/>
    <cellStyle name="Percent 4 18 2" xfId="7314" xr:uid="{00000000-0005-0000-0000-0000C01C0000}"/>
    <cellStyle name="Percent 4 18 2 2" xfId="7315" xr:uid="{00000000-0005-0000-0000-0000C11C0000}"/>
    <cellStyle name="Percent 4 18 3" xfId="7316" xr:uid="{00000000-0005-0000-0000-0000C21C0000}"/>
    <cellStyle name="Percent 4 19" xfId="7317" xr:uid="{00000000-0005-0000-0000-0000C31C0000}"/>
    <cellStyle name="Percent 4 19 2" xfId="7318" xr:uid="{00000000-0005-0000-0000-0000C41C0000}"/>
    <cellStyle name="Percent 4 2" xfId="7319" xr:uid="{00000000-0005-0000-0000-0000C51C0000}"/>
    <cellStyle name="Percent 4 2 10" xfId="7320" xr:uid="{00000000-0005-0000-0000-0000C61C0000}"/>
    <cellStyle name="Percent 4 2 11" xfId="7321" xr:uid="{00000000-0005-0000-0000-0000C71C0000}"/>
    <cellStyle name="Percent 4 2 2" xfId="7322" xr:uid="{00000000-0005-0000-0000-0000C81C0000}"/>
    <cellStyle name="Percent 4 2 2 2" xfId="7323" xr:uid="{00000000-0005-0000-0000-0000C91C0000}"/>
    <cellStyle name="Percent 4 2 2 3" xfId="7324" xr:uid="{00000000-0005-0000-0000-0000CA1C0000}"/>
    <cellStyle name="Percent 4 2 3" xfId="7325" xr:uid="{00000000-0005-0000-0000-0000CB1C0000}"/>
    <cellStyle name="Percent 4 2 3 2" xfId="7326" xr:uid="{00000000-0005-0000-0000-0000CC1C0000}"/>
    <cellStyle name="Percent 4 2 3 3" xfId="7327" xr:uid="{00000000-0005-0000-0000-0000CD1C0000}"/>
    <cellStyle name="Percent 4 2 4" xfId="7328" xr:uid="{00000000-0005-0000-0000-0000CE1C0000}"/>
    <cellStyle name="Percent 4 2 4 2" xfId="7329" xr:uid="{00000000-0005-0000-0000-0000CF1C0000}"/>
    <cellStyle name="Percent 4 2 4 2 2" xfId="7330" xr:uid="{00000000-0005-0000-0000-0000D01C0000}"/>
    <cellStyle name="Percent 4 2 4 3" xfId="7331" xr:uid="{00000000-0005-0000-0000-0000D11C0000}"/>
    <cellStyle name="Percent 4 2 4 3 2" xfId="7332" xr:uid="{00000000-0005-0000-0000-0000D21C0000}"/>
    <cellStyle name="Percent 4 2 4 4" xfId="7333" xr:uid="{00000000-0005-0000-0000-0000D31C0000}"/>
    <cellStyle name="Percent 4 2 4 5" xfId="7334" xr:uid="{00000000-0005-0000-0000-0000D41C0000}"/>
    <cellStyle name="Percent 4 2 5" xfId="7335" xr:uid="{00000000-0005-0000-0000-0000D51C0000}"/>
    <cellStyle name="Percent 4 2 5 2" xfId="7336" xr:uid="{00000000-0005-0000-0000-0000D61C0000}"/>
    <cellStyle name="Percent 4 2 5 3" xfId="7337" xr:uid="{00000000-0005-0000-0000-0000D71C0000}"/>
    <cellStyle name="Percent 4 2 6" xfId="7338" xr:uid="{00000000-0005-0000-0000-0000D81C0000}"/>
    <cellStyle name="Percent 4 2 6 2" xfId="7339" xr:uid="{00000000-0005-0000-0000-0000D91C0000}"/>
    <cellStyle name="Percent 4 2 6 2 2" xfId="7340" xr:uid="{00000000-0005-0000-0000-0000DA1C0000}"/>
    <cellStyle name="Percent 4 2 6 3" xfId="7341" xr:uid="{00000000-0005-0000-0000-0000DB1C0000}"/>
    <cellStyle name="Percent 4 2 6 3 2" xfId="7342" xr:uid="{00000000-0005-0000-0000-0000DC1C0000}"/>
    <cellStyle name="Percent 4 2 6 4" xfId="7343" xr:uid="{00000000-0005-0000-0000-0000DD1C0000}"/>
    <cellStyle name="Percent 4 2 6 5" xfId="7344" xr:uid="{00000000-0005-0000-0000-0000DE1C0000}"/>
    <cellStyle name="Percent 4 2 7" xfId="7345" xr:uid="{00000000-0005-0000-0000-0000DF1C0000}"/>
    <cellStyle name="Percent 4 2 7 2" xfId="7346" xr:uid="{00000000-0005-0000-0000-0000E01C0000}"/>
    <cellStyle name="Percent 4 2 7 3" xfId="7347" xr:uid="{00000000-0005-0000-0000-0000E11C0000}"/>
    <cellStyle name="Percent 4 2 8" xfId="7348" xr:uid="{00000000-0005-0000-0000-0000E21C0000}"/>
    <cellStyle name="Percent 4 2 8 2" xfId="7349" xr:uid="{00000000-0005-0000-0000-0000E31C0000}"/>
    <cellStyle name="Percent 4 2 8 3" xfId="7350" xr:uid="{00000000-0005-0000-0000-0000E41C0000}"/>
    <cellStyle name="Percent 4 2 9" xfId="7351" xr:uid="{00000000-0005-0000-0000-0000E51C0000}"/>
    <cellStyle name="Percent 4 2 9 2" xfId="7352" xr:uid="{00000000-0005-0000-0000-0000E61C0000}"/>
    <cellStyle name="Percent 4 20" xfId="7353" xr:uid="{00000000-0005-0000-0000-0000E71C0000}"/>
    <cellStyle name="Percent 4 20 2" xfId="7354" xr:uid="{00000000-0005-0000-0000-0000E81C0000}"/>
    <cellStyle name="Percent 4 21" xfId="7355" xr:uid="{00000000-0005-0000-0000-0000E91C0000}"/>
    <cellStyle name="Percent 4 21 2" xfId="7356" xr:uid="{00000000-0005-0000-0000-0000EA1C0000}"/>
    <cellStyle name="Percent 4 22" xfId="7357" xr:uid="{00000000-0005-0000-0000-0000EB1C0000}"/>
    <cellStyle name="Percent 4 22 2" xfId="7358" xr:uid="{00000000-0005-0000-0000-0000EC1C0000}"/>
    <cellStyle name="Percent 4 23" xfId="7359" xr:uid="{00000000-0005-0000-0000-0000ED1C0000}"/>
    <cellStyle name="Percent 4 23 2" xfId="7360" xr:uid="{00000000-0005-0000-0000-0000EE1C0000}"/>
    <cellStyle name="Percent 4 24" xfId="7361" xr:uid="{00000000-0005-0000-0000-0000EF1C0000}"/>
    <cellStyle name="Percent 4 24 2" xfId="7362" xr:uid="{00000000-0005-0000-0000-0000F01C0000}"/>
    <cellStyle name="Percent 4 25" xfId="7363" xr:uid="{00000000-0005-0000-0000-0000F11C0000}"/>
    <cellStyle name="Percent 4 25 2" xfId="7364" xr:uid="{00000000-0005-0000-0000-0000F21C0000}"/>
    <cellStyle name="Percent 4 26" xfId="7365" xr:uid="{00000000-0005-0000-0000-0000F31C0000}"/>
    <cellStyle name="Percent 4 26 2" xfId="7366" xr:uid="{00000000-0005-0000-0000-0000F41C0000}"/>
    <cellStyle name="Percent 4 27" xfId="7367" xr:uid="{00000000-0005-0000-0000-0000F51C0000}"/>
    <cellStyle name="Percent 4 27 2" xfId="7368" xr:uid="{00000000-0005-0000-0000-0000F61C0000}"/>
    <cellStyle name="Percent 4 28" xfId="7369" xr:uid="{00000000-0005-0000-0000-0000F71C0000}"/>
    <cellStyle name="Percent 4 28 2" xfId="7370" xr:uid="{00000000-0005-0000-0000-0000F81C0000}"/>
    <cellStyle name="Percent 4 29" xfId="7371" xr:uid="{00000000-0005-0000-0000-0000F91C0000}"/>
    <cellStyle name="Percent 4 29 2" xfId="7372" xr:uid="{00000000-0005-0000-0000-0000FA1C0000}"/>
    <cellStyle name="Percent 4 29 2 2" xfId="7373" xr:uid="{00000000-0005-0000-0000-0000FB1C0000}"/>
    <cellStyle name="Percent 4 29 3" xfId="7374" xr:uid="{00000000-0005-0000-0000-0000FC1C0000}"/>
    <cellStyle name="Percent 4 29 3 2" xfId="7375" xr:uid="{00000000-0005-0000-0000-0000FD1C0000}"/>
    <cellStyle name="Percent 4 29 4" xfId="7376" xr:uid="{00000000-0005-0000-0000-0000FE1C0000}"/>
    <cellStyle name="Percent 4 3" xfId="7377" xr:uid="{00000000-0005-0000-0000-0000FF1C0000}"/>
    <cellStyle name="Percent 4 3 10" xfId="7378" xr:uid="{00000000-0005-0000-0000-0000001D0000}"/>
    <cellStyle name="Percent 4 3 2" xfId="7379" xr:uid="{00000000-0005-0000-0000-0000011D0000}"/>
    <cellStyle name="Percent 4 3 2 2" xfId="7380" xr:uid="{00000000-0005-0000-0000-0000021D0000}"/>
    <cellStyle name="Percent 4 3 2 3" xfId="7381" xr:uid="{00000000-0005-0000-0000-0000031D0000}"/>
    <cellStyle name="Percent 4 3 3" xfId="7382" xr:uid="{00000000-0005-0000-0000-0000041D0000}"/>
    <cellStyle name="Percent 4 3 3 2" xfId="7383" xr:uid="{00000000-0005-0000-0000-0000051D0000}"/>
    <cellStyle name="Percent 4 3 3 3" xfId="7384" xr:uid="{00000000-0005-0000-0000-0000061D0000}"/>
    <cellStyle name="Percent 4 3 4" xfId="7385" xr:uid="{00000000-0005-0000-0000-0000071D0000}"/>
    <cellStyle name="Percent 4 3 4 2" xfId="7386" xr:uid="{00000000-0005-0000-0000-0000081D0000}"/>
    <cellStyle name="Percent 4 3 4 3" xfId="7387" xr:uid="{00000000-0005-0000-0000-0000091D0000}"/>
    <cellStyle name="Percent 4 3 5" xfId="7388" xr:uid="{00000000-0005-0000-0000-00000A1D0000}"/>
    <cellStyle name="Percent 4 3 5 2" xfId="7389" xr:uid="{00000000-0005-0000-0000-00000B1D0000}"/>
    <cellStyle name="Percent 4 3 5 3" xfId="7390" xr:uid="{00000000-0005-0000-0000-00000C1D0000}"/>
    <cellStyle name="Percent 4 3 6" xfId="7391" xr:uid="{00000000-0005-0000-0000-00000D1D0000}"/>
    <cellStyle name="Percent 4 3 6 2" xfId="7392" xr:uid="{00000000-0005-0000-0000-00000E1D0000}"/>
    <cellStyle name="Percent 4 3 6 3" xfId="7393" xr:uid="{00000000-0005-0000-0000-00000F1D0000}"/>
    <cellStyle name="Percent 4 3 7" xfId="7394" xr:uid="{00000000-0005-0000-0000-0000101D0000}"/>
    <cellStyle name="Percent 4 3 7 2" xfId="7395" xr:uid="{00000000-0005-0000-0000-0000111D0000}"/>
    <cellStyle name="Percent 4 3 7 3" xfId="7396" xr:uid="{00000000-0005-0000-0000-0000121D0000}"/>
    <cellStyle name="Percent 4 3 8" xfId="7397" xr:uid="{00000000-0005-0000-0000-0000131D0000}"/>
    <cellStyle name="Percent 4 3 8 2" xfId="7398" xr:uid="{00000000-0005-0000-0000-0000141D0000}"/>
    <cellStyle name="Percent 4 3 8 3" xfId="7399" xr:uid="{00000000-0005-0000-0000-0000151D0000}"/>
    <cellStyle name="Percent 4 3 9" xfId="7400" xr:uid="{00000000-0005-0000-0000-0000161D0000}"/>
    <cellStyle name="Percent 4 30" xfId="7401" xr:uid="{00000000-0005-0000-0000-0000171D0000}"/>
    <cellStyle name="Percent 4 30 2" xfId="7402" xr:uid="{00000000-0005-0000-0000-0000181D0000}"/>
    <cellStyle name="Percent 4 31" xfId="7403" xr:uid="{00000000-0005-0000-0000-0000191D0000}"/>
    <cellStyle name="Percent 4 31 2" xfId="7404" xr:uid="{00000000-0005-0000-0000-00001A1D0000}"/>
    <cellStyle name="Percent 4 32" xfId="7405" xr:uid="{00000000-0005-0000-0000-00001B1D0000}"/>
    <cellStyle name="Percent 4 33" xfId="7406" xr:uid="{00000000-0005-0000-0000-00001C1D0000}"/>
    <cellStyle name="Percent 4 4" xfId="7407" xr:uid="{00000000-0005-0000-0000-00001D1D0000}"/>
    <cellStyle name="Percent 4 4 10" xfId="7408" xr:uid="{00000000-0005-0000-0000-00001E1D0000}"/>
    <cellStyle name="Percent 4 4 11" xfId="7409" xr:uid="{00000000-0005-0000-0000-00001F1D0000}"/>
    <cellStyle name="Percent 4 4 2" xfId="7410" xr:uid="{00000000-0005-0000-0000-0000201D0000}"/>
    <cellStyle name="Percent 4 4 2 2" xfId="7411" xr:uid="{00000000-0005-0000-0000-0000211D0000}"/>
    <cellStyle name="Percent 4 4 2 3" xfId="7412" xr:uid="{00000000-0005-0000-0000-0000221D0000}"/>
    <cellStyle name="Percent 4 4 3" xfId="7413" xr:uid="{00000000-0005-0000-0000-0000231D0000}"/>
    <cellStyle name="Percent 4 4 3 2" xfId="7414" xr:uid="{00000000-0005-0000-0000-0000241D0000}"/>
    <cellStyle name="Percent 4 4 3 3" xfId="7415" xr:uid="{00000000-0005-0000-0000-0000251D0000}"/>
    <cellStyle name="Percent 4 4 4" xfId="7416" xr:uid="{00000000-0005-0000-0000-0000261D0000}"/>
    <cellStyle name="Percent 4 4 4 2" xfId="7417" xr:uid="{00000000-0005-0000-0000-0000271D0000}"/>
    <cellStyle name="Percent 4 4 4 3" xfId="7418" xr:uid="{00000000-0005-0000-0000-0000281D0000}"/>
    <cellStyle name="Percent 4 4 5" xfId="7419" xr:uid="{00000000-0005-0000-0000-0000291D0000}"/>
    <cellStyle name="Percent 4 4 5 2" xfId="7420" xr:uid="{00000000-0005-0000-0000-00002A1D0000}"/>
    <cellStyle name="Percent 4 4 5 3" xfId="7421" xr:uid="{00000000-0005-0000-0000-00002B1D0000}"/>
    <cellStyle name="Percent 4 4 6" xfId="7422" xr:uid="{00000000-0005-0000-0000-00002C1D0000}"/>
    <cellStyle name="Percent 4 4 6 2" xfId="7423" xr:uid="{00000000-0005-0000-0000-00002D1D0000}"/>
    <cellStyle name="Percent 4 4 6 3" xfId="7424" xr:uid="{00000000-0005-0000-0000-00002E1D0000}"/>
    <cellStyle name="Percent 4 4 7" xfId="7425" xr:uid="{00000000-0005-0000-0000-00002F1D0000}"/>
    <cellStyle name="Percent 4 4 7 2" xfId="7426" xr:uid="{00000000-0005-0000-0000-0000301D0000}"/>
    <cellStyle name="Percent 4 4 7 3" xfId="7427" xr:uid="{00000000-0005-0000-0000-0000311D0000}"/>
    <cellStyle name="Percent 4 4 8" xfId="7428" xr:uid="{00000000-0005-0000-0000-0000321D0000}"/>
    <cellStyle name="Percent 4 4 8 2" xfId="7429" xr:uid="{00000000-0005-0000-0000-0000331D0000}"/>
    <cellStyle name="Percent 4 4 8 3" xfId="7430" xr:uid="{00000000-0005-0000-0000-0000341D0000}"/>
    <cellStyle name="Percent 4 4 9" xfId="7431" xr:uid="{00000000-0005-0000-0000-0000351D0000}"/>
    <cellStyle name="Percent 4 4 9 2" xfId="7432" xr:uid="{00000000-0005-0000-0000-0000361D0000}"/>
    <cellStyle name="Percent 4 4 9 3" xfId="7433" xr:uid="{00000000-0005-0000-0000-0000371D0000}"/>
    <cellStyle name="Percent 4 5" xfId="7434" xr:uid="{00000000-0005-0000-0000-0000381D0000}"/>
    <cellStyle name="Percent 4 5 10" xfId="7435" xr:uid="{00000000-0005-0000-0000-0000391D0000}"/>
    <cellStyle name="Percent 4 5 11" xfId="7436" xr:uid="{00000000-0005-0000-0000-00003A1D0000}"/>
    <cellStyle name="Percent 4 5 2" xfId="7437" xr:uid="{00000000-0005-0000-0000-00003B1D0000}"/>
    <cellStyle name="Percent 4 5 2 2" xfId="7438" xr:uid="{00000000-0005-0000-0000-00003C1D0000}"/>
    <cellStyle name="Percent 4 5 2 3" xfId="7439" xr:uid="{00000000-0005-0000-0000-00003D1D0000}"/>
    <cellStyle name="Percent 4 5 3" xfId="7440" xr:uid="{00000000-0005-0000-0000-00003E1D0000}"/>
    <cellStyle name="Percent 4 5 3 2" xfId="7441" xr:uid="{00000000-0005-0000-0000-00003F1D0000}"/>
    <cellStyle name="Percent 4 5 3 3" xfId="7442" xr:uid="{00000000-0005-0000-0000-0000401D0000}"/>
    <cellStyle name="Percent 4 5 4" xfId="7443" xr:uid="{00000000-0005-0000-0000-0000411D0000}"/>
    <cellStyle name="Percent 4 5 4 2" xfId="7444" xr:uid="{00000000-0005-0000-0000-0000421D0000}"/>
    <cellStyle name="Percent 4 5 4 3" xfId="7445" xr:uid="{00000000-0005-0000-0000-0000431D0000}"/>
    <cellStyle name="Percent 4 5 5" xfId="7446" xr:uid="{00000000-0005-0000-0000-0000441D0000}"/>
    <cellStyle name="Percent 4 5 5 2" xfId="7447" xr:uid="{00000000-0005-0000-0000-0000451D0000}"/>
    <cellStyle name="Percent 4 5 5 3" xfId="7448" xr:uid="{00000000-0005-0000-0000-0000461D0000}"/>
    <cellStyle name="Percent 4 5 6" xfId="7449" xr:uid="{00000000-0005-0000-0000-0000471D0000}"/>
    <cellStyle name="Percent 4 5 6 2" xfId="7450" xr:uid="{00000000-0005-0000-0000-0000481D0000}"/>
    <cellStyle name="Percent 4 5 6 3" xfId="7451" xr:uid="{00000000-0005-0000-0000-0000491D0000}"/>
    <cellStyle name="Percent 4 5 7" xfId="7452" xr:uid="{00000000-0005-0000-0000-00004A1D0000}"/>
    <cellStyle name="Percent 4 5 7 2" xfId="7453" xr:uid="{00000000-0005-0000-0000-00004B1D0000}"/>
    <cellStyle name="Percent 4 5 7 3" xfId="7454" xr:uid="{00000000-0005-0000-0000-00004C1D0000}"/>
    <cellStyle name="Percent 4 5 8" xfId="7455" xr:uid="{00000000-0005-0000-0000-00004D1D0000}"/>
    <cellStyle name="Percent 4 5 8 2" xfId="7456" xr:uid="{00000000-0005-0000-0000-00004E1D0000}"/>
    <cellStyle name="Percent 4 5 8 3" xfId="7457" xr:uid="{00000000-0005-0000-0000-00004F1D0000}"/>
    <cellStyle name="Percent 4 5 9" xfId="7458" xr:uid="{00000000-0005-0000-0000-0000501D0000}"/>
    <cellStyle name="Percent 4 5 9 2" xfId="7459" xr:uid="{00000000-0005-0000-0000-0000511D0000}"/>
    <cellStyle name="Percent 4 6" xfId="7460" xr:uid="{00000000-0005-0000-0000-0000521D0000}"/>
    <cellStyle name="Percent 4 6 10" xfId="7461" xr:uid="{00000000-0005-0000-0000-0000531D0000}"/>
    <cellStyle name="Percent 4 6 2" xfId="7462" xr:uid="{00000000-0005-0000-0000-0000541D0000}"/>
    <cellStyle name="Percent 4 6 2 2" xfId="7463" xr:uid="{00000000-0005-0000-0000-0000551D0000}"/>
    <cellStyle name="Percent 4 6 2 3" xfId="7464" xr:uid="{00000000-0005-0000-0000-0000561D0000}"/>
    <cellStyle name="Percent 4 6 3" xfId="7465" xr:uid="{00000000-0005-0000-0000-0000571D0000}"/>
    <cellStyle name="Percent 4 6 3 2" xfId="7466" xr:uid="{00000000-0005-0000-0000-0000581D0000}"/>
    <cellStyle name="Percent 4 6 3 3" xfId="7467" xr:uid="{00000000-0005-0000-0000-0000591D0000}"/>
    <cellStyle name="Percent 4 6 4" xfId="7468" xr:uid="{00000000-0005-0000-0000-00005A1D0000}"/>
    <cellStyle name="Percent 4 6 4 2" xfId="7469" xr:uid="{00000000-0005-0000-0000-00005B1D0000}"/>
    <cellStyle name="Percent 4 6 4 3" xfId="7470" xr:uid="{00000000-0005-0000-0000-00005C1D0000}"/>
    <cellStyle name="Percent 4 6 5" xfId="7471" xr:uid="{00000000-0005-0000-0000-00005D1D0000}"/>
    <cellStyle name="Percent 4 6 5 2" xfId="7472" xr:uid="{00000000-0005-0000-0000-00005E1D0000}"/>
    <cellStyle name="Percent 4 6 5 3" xfId="7473" xr:uid="{00000000-0005-0000-0000-00005F1D0000}"/>
    <cellStyle name="Percent 4 6 6" xfId="7474" xr:uid="{00000000-0005-0000-0000-0000601D0000}"/>
    <cellStyle name="Percent 4 6 6 2" xfId="7475" xr:uid="{00000000-0005-0000-0000-0000611D0000}"/>
    <cellStyle name="Percent 4 6 6 3" xfId="7476" xr:uid="{00000000-0005-0000-0000-0000621D0000}"/>
    <cellStyle name="Percent 4 6 7" xfId="7477" xr:uid="{00000000-0005-0000-0000-0000631D0000}"/>
    <cellStyle name="Percent 4 6 7 2" xfId="7478" xr:uid="{00000000-0005-0000-0000-0000641D0000}"/>
    <cellStyle name="Percent 4 6 7 3" xfId="7479" xr:uid="{00000000-0005-0000-0000-0000651D0000}"/>
    <cellStyle name="Percent 4 6 8" xfId="7480" xr:uid="{00000000-0005-0000-0000-0000661D0000}"/>
    <cellStyle name="Percent 4 6 8 2" xfId="7481" xr:uid="{00000000-0005-0000-0000-0000671D0000}"/>
    <cellStyle name="Percent 4 6 8 3" xfId="7482" xr:uid="{00000000-0005-0000-0000-0000681D0000}"/>
    <cellStyle name="Percent 4 6 9" xfId="7483" xr:uid="{00000000-0005-0000-0000-0000691D0000}"/>
    <cellStyle name="Percent 4 7" xfId="7484" xr:uid="{00000000-0005-0000-0000-00006A1D0000}"/>
    <cellStyle name="Percent 4 7 2" xfId="7485" xr:uid="{00000000-0005-0000-0000-00006B1D0000}"/>
    <cellStyle name="Percent 4 7 3" xfId="7486" xr:uid="{00000000-0005-0000-0000-00006C1D0000}"/>
    <cellStyle name="Percent 4 8" xfId="7487" xr:uid="{00000000-0005-0000-0000-00006D1D0000}"/>
    <cellStyle name="Percent 4 8 2" xfId="7488" xr:uid="{00000000-0005-0000-0000-00006E1D0000}"/>
    <cellStyle name="Percent 4 8 3" xfId="7489" xr:uid="{00000000-0005-0000-0000-00006F1D0000}"/>
    <cellStyle name="Percent 4 9" xfId="7490" xr:uid="{00000000-0005-0000-0000-0000701D0000}"/>
    <cellStyle name="Percent 4 9 2" xfId="7491" xr:uid="{00000000-0005-0000-0000-0000711D0000}"/>
    <cellStyle name="Percent 4 9 3" xfId="7492" xr:uid="{00000000-0005-0000-0000-0000721D0000}"/>
    <cellStyle name="Percent 5" xfId="7493" xr:uid="{00000000-0005-0000-0000-0000731D0000}"/>
    <cellStyle name="Percent 5 10" xfId="7494" xr:uid="{00000000-0005-0000-0000-0000741D0000}"/>
    <cellStyle name="Percent 5 10 2" xfId="7495" xr:uid="{00000000-0005-0000-0000-0000751D0000}"/>
    <cellStyle name="Percent 5 11" xfId="7496" xr:uid="{00000000-0005-0000-0000-0000761D0000}"/>
    <cellStyle name="Percent 5 11 2" xfId="7497" xr:uid="{00000000-0005-0000-0000-0000771D0000}"/>
    <cellStyle name="Percent 5 11 2 2" xfId="7498" xr:uid="{00000000-0005-0000-0000-0000781D0000}"/>
    <cellStyle name="Percent 5 11 3" xfId="7499" xr:uid="{00000000-0005-0000-0000-0000791D0000}"/>
    <cellStyle name="Percent 5 12" xfId="7500" xr:uid="{00000000-0005-0000-0000-00007A1D0000}"/>
    <cellStyle name="Percent 5 13" xfId="7501" xr:uid="{00000000-0005-0000-0000-00007B1D0000}"/>
    <cellStyle name="Percent 5 2" xfId="7502" xr:uid="{00000000-0005-0000-0000-00007C1D0000}"/>
    <cellStyle name="Percent 5 2 2" xfId="7503" xr:uid="{00000000-0005-0000-0000-00007D1D0000}"/>
    <cellStyle name="Percent 5 2 3" xfId="7504" xr:uid="{00000000-0005-0000-0000-00007E1D0000}"/>
    <cellStyle name="Percent 5 3" xfId="7505" xr:uid="{00000000-0005-0000-0000-00007F1D0000}"/>
    <cellStyle name="Percent 5 3 2" xfId="7506" xr:uid="{00000000-0005-0000-0000-0000801D0000}"/>
    <cellStyle name="Percent 5 3 2 2" xfId="7507" xr:uid="{00000000-0005-0000-0000-0000811D0000}"/>
    <cellStyle name="Percent 5 3 3" xfId="7508" xr:uid="{00000000-0005-0000-0000-0000821D0000}"/>
    <cellStyle name="Percent 5 3 4" xfId="7509" xr:uid="{00000000-0005-0000-0000-0000831D0000}"/>
    <cellStyle name="Percent 5 4" xfId="7510" xr:uid="{00000000-0005-0000-0000-0000841D0000}"/>
    <cellStyle name="Percent 5 4 2" xfId="7511" xr:uid="{00000000-0005-0000-0000-0000851D0000}"/>
    <cellStyle name="Percent 5 4 2 2" xfId="7512" xr:uid="{00000000-0005-0000-0000-0000861D0000}"/>
    <cellStyle name="Percent 5 4 3" xfId="7513" xr:uid="{00000000-0005-0000-0000-0000871D0000}"/>
    <cellStyle name="Percent 5 4 4" xfId="7514" xr:uid="{00000000-0005-0000-0000-0000881D0000}"/>
    <cellStyle name="Percent 5 5" xfId="7515" xr:uid="{00000000-0005-0000-0000-0000891D0000}"/>
    <cellStyle name="Percent 5 5 2" xfId="7516" xr:uid="{00000000-0005-0000-0000-00008A1D0000}"/>
    <cellStyle name="Percent 5 5 2 2" xfId="7517" xr:uid="{00000000-0005-0000-0000-00008B1D0000}"/>
    <cellStyle name="Percent 5 5 3" xfId="7518" xr:uid="{00000000-0005-0000-0000-00008C1D0000}"/>
    <cellStyle name="Percent 5 5 3 2" xfId="7519" xr:uid="{00000000-0005-0000-0000-00008D1D0000}"/>
    <cellStyle name="Percent 5 5 4" xfId="7520" xr:uid="{00000000-0005-0000-0000-00008E1D0000}"/>
    <cellStyle name="Percent 5 5 5" xfId="7521" xr:uid="{00000000-0005-0000-0000-00008F1D0000}"/>
    <cellStyle name="Percent 5 6" xfId="7522" xr:uid="{00000000-0005-0000-0000-0000901D0000}"/>
    <cellStyle name="Percent 5 6 2" xfId="7523" xr:uid="{00000000-0005-0000-0000-0000911D0000}"/>
    <cellStyle name="Percent 5 6 3" xfId="7524" xr:uid="{00000000-0005-0000-0000-0000921D0000}"/>
    <cellStyle name="Percent 5 7" xfId="7525" xr:uid="{00000000-0005-0000-0000-0000931D0000}"/>
    <cellStyle name="Percent 5 7 2" xfId="7526" xr:uid="{00000000-0005-0000-0000-0000941D0000}"/>
    <cellStyle name="Percent 5 7 3" xfId="7527" xr:uid="{00000000-0005-0000-0000-0000951D0000}"/>
    <cellStyle name="Percent 5 8" xfId="7528" xr:uid="{00000000-0005-0000-0000-0000961D0000}"/>
    <cellStyle name="Percent 5 8 2" xfId="7529" xr:uid="{00000000-0005-0000-0000-0000971D0000}"/>
    <cellStyle name="Percent 5 8 3" xfId="7530" xr:uid="{00000000-0005-0000-0000-0000981D0000}"/>
    <cellStyle name="Percent 5 9" xfId="7531" xr:uid="{00000000-0005-0000-0000-0000991D0000}"/>
    <cellStyle name="Percent 5 9 2" xfId="7532" xr:uid="{00000000-0005-0000-0000-00009A1D0000}"/>
    <cellStyle name="Percent 5 9 2 2" xfId="7533" xr:uid="{00000000-0005-0000-0000-00009B1D0000}"/>
    <cellStyle name="Percent 5 9 2 2 2" xfId="7534" xr:uid="{00000000-0005-0000-0000-00009C1D0000}"/>
    <cellStyle name="Percent 5 9 2 3" xfId="7535" xr:uid="{00000000-0005-0000-0000-00009D1D0000}"/>
    <cellStyle name="Percent 5 9 3" xfId="7536" xr:uid="{00000000-0005-0000-0000-00009E1D0000}"/>
    <cellStyle name="Percent 6" xfId="7537" xr:uid="{00000000-0005-0000-0000-00009F1D0000}"/>
    <cellStyle name="Percent 6 10" xfId="7538" xr:uid="{00000000-0005-0000-0000-0000A01D0000}"/>
    <cellStyle name="Percent 6 10 2" xfId="7539" xr:uid="{00000000-0005-0000-0000-0000A11D0000}"/>
    <cellStyle name="Percent 6 11" xfId="7540" xr:uid="{00000000-0005-0000-0000-0000A21D0000}"/>
    <cellStyle name="Percent 6 12" xfId="7541" xr:uid="{00000000-0005-0000-0000-0000A31D0000}"/>
    <cellStyle name="Percent 6 2" xfId="7542" xr:uid="{00000000-0005-0000-0000-0000A41D0000}"/>
    <cellStyle name="Percent 6 2 2" xfId="7543" xr:uid="{00000000-0005-0000-0000-0000A51D0000}"/>
    <cellStyle name="Percent 6 2 3" xfId="7544" xr:uid="{00000000-0005-0000-0000-0000A61D0000}"/>
    <cellStyle name="Percent 6 3" xfId="7545" xr:uid="{00000000-0005-0000-0000-0000A71D0000}"/>
    <cellStyle name="Percent 6 3 2" xfId="7546" xr:uid="{00000000-0005-0000-0000-0000A81D0000}"/>
    <cellStyle name="Percent 6 3 2 2" xfId="7547" xr:uid="{00000000-0005-0000-0000-0000A91D0000}"/>
    <cellStyle name="Percent 6 3 3" xfId="7548" xr:uid="{00000000-0005-0000-0000-0000AA1D0000}"/>
    <cellStyle name="Percent 6 3 3 2" xfId="7549" xr:uid="{00000000-0005-0000-0000-0000AB1D0000}"/>
    <cellStyle name="Percent 6 3 4" xfId="7550" xr:uid="{00000000-0005-0000-0000-0000AC1D0000}"/>
    <cellStyle name="Percent 6 3 5" xfId="7551" xr:uid="{00000000-0005-0000-0000-0000AD1D0000}"/>
    <cellStyle name="Percent 6 4" xfId="7552" xr:uid="{00000000-0005-0000-0000-0000AE1D0000}"/>
    <cellStyle name="Percent 6 4 2" xfId="7553" xr:uid="{00000000-0005-0000-0000-0000AF1D0000}"/>
    <cellStyle name="Percent 6 4 3" xfId="7554" xr:uid="{00000000-0005-0000-0000-0000B01D0000}"/>
    <cellStyle name="Percent 6 5" xfId="7555" xr:uid="{00000000-0005-0000-0000-0000B11D0000}"/>
    <cellStyle name="Percent 6 5 2" xfId="7556" xr:uid="{00000000-0005-0000-0000-0000B21D0000}"/>
    <cellStyle name="Percent 6 5 3" xfId="7557" xr:uid="{00000000-0005-0000-0000-0000B31D0000}"/>
    <cellStyle name="Percent 6 6" xfId="7558" xr:uid="{00000000-0005-0000-0000-0000B41D0000}"/>
    <cellStyle name="Percent 6 6 2" xfId="7559" xr:uid="{00000000-0005-0000-0000-0000B51D0000}"/>
    <cellStyle name="Percent 6 6 3" xfId="7560" xr:uid="{00000000-0005-0000-0000-0000B61D0000}"/>
    <cellStyle name="Percent 6 7" xfId="7561" xr:uid="{00000000-0005-0000-0000-0000B71D0000}"/>
    <cellStyle name="Percent 6 7 2" xfId="7562" xr:uid="{00000000-0005-0000-0000-0000B81D0000}"/>
    <cellStyle name="Percent 6 7 3" xfId="7563" xr:uid="{00000000-0005-0000-0000-0000B91D0000}"/>
    <cellStyle name="Percent 6 8" xfId="7564" xr:uid="{00000000-0005-0000-0000-0000BA1D0000}"/>
    <cellStyle name="Percent 6 8 2" xfId="7565" xr:uid="{00000000-0005-0000-0000-0000BB1D0000}"/>
    <cellStyle name="Percent 6 8 3" xfId="7566" xr:uid="{00000000-0005-0000-0000-0000BC1D0000}"/>
    <cellStyle name="Percent 6 9" xfId="7567" xr:uid="{00000000-0005-0000-0000-0000BD1D0000}"/>
    <cellStyle name="Percent 6 9 2" xfId="7568" xr:uid="{00000000-0005-0000-0000-0000BE1D0000}"/>
    <cellStyle name="Percent 6 9 3" xfId="7569" xr:uid="{00000000-0005-0000-0000-0000BF1D0000}"/>
    <cellStyle name="Percent 7" xfId="7570" xr:uid="{00000000-0005-0000-0000-0000C01D0000}"/>
    <cellStyle name="Percent 7 10" xfId="7571" xr:uid="{00000000-0005-0000-0000-0000C11D0000}"/>
    <cellStyle name="Percent 7 10 2" xfId="7572" xr:uid="{00000000-0005-0000-0000-0000C21D0000}"/>
    <cellStyle name="Percent 7 11" xfId="7573" xr:uid="{00000000-0005-0000-0000-0000C31D0000}"/>
    <cellStyle name="Percent 7 12" xfId="7574" xr:uid="{00000000-0005-0000-0000-0000C41D0000}"/>
    <cellStyle name="Percent 7 2" xfId="7575" xr:uid="{00000000-0005-0000-0000-0000C51D0000}"/>
    <cellStyle name="Percent 7 2 2" xfId="7576" xr:uid="{00000000-0005-0000-0000-0000C61D0000}"/>
    <cellStyle name="Percent 7 2 3" xfId="7577" xr:uid="{00000000-0005-0000-0000-0000C71D0000}"/>
    <cellStyle name="Percent 7 3" xfId="7578" xr:uid="{00000000-0005-0000-0000-0000C81D0000}"/>
    <cellStyle name="Percent 7 3 2" xfId="7579" xr:uid="{00000000-0005-0000-0000-0000C91D0000}"/>
    <cellStyle name="Percent 7 3 3" xfId="7580" xr:uid="{00000000-0005-0000-0000-0000CA1D0000}"/>
    <cellStyle name="Percent 7 4" xfId="7581" xr:uid="{00000000-0005-0000-0000-0000CB1D0000}"/>
    <cellStyle name="Percent 7 4 2" xfId="7582" xr:uid="{00000000-0005-0000-0000-0000CC1D0000}"/>
    <cellStyle name="Percent 7 4 3" xfId="7583" xr:uid="{00000000-0005-0000-0000-0000CD1D0000}"/>
    <cellStyle name="Percent 7 5" xfId="7584" xr:uid="{00000000-0005-0000-0000-0000CE1D0000}"/>
    <cellStyle name="Percent 7 5 2" xfId="7585" xr:uid="{00000000-0005-0000-0000-0000CF1D0000}"/>
    <cellStyle name="Percent 7 5 3" xfId="7586" xr:uid="{00000000-0005-0000-0000-0000D01D0000}"/>
    <cellStyle name="Percent 7 6" xfId="7587" xr:uid="{00000000-0005-0000-0000-0000D11D0000}"/>
    <cellStyle name="Percent 7 6 2" xfId="7588" xr:uid="{00000000-0005-0000-0000-0000D21D0000}"/>
    <cellStyle name="Percent 7 6 3" xfId="7589" xr:uid="{00000000-0005-0000-0000-0000D31D0000}"/>
    <cellStyle name="Percent 7 7" xfId="7590" xr:uid="{00000000-0005-0000-0000-0000D41D0000}"/>
    <cellStyle name="Percent 7 7 2" xfId="7591" xr:uid="{00000000-0005-0000-0000-0000D51D0000}"/>
    <cellStyle name="Percent 7 7 3" xfId="7592" xr:uid="{00000000-0005-0000-0000-0000D61D0000}"/>
    <cellStyle name="Percent 7 8" xfId="7593" xr:uid="{00000000-0005-0000-0000-0000D71D0000}"/>
    <cellStyle name="Percent 7 8 2" xfId="7594" xr:uid="{00000000-0005-0000-0000-0000D81D0000}"/>
    <cellStyle name="Percent 7 8 3" xfId="7595" xr:uid="{00000000-0005-0000-0000-0000D91D0000}"/>
    <cellStyle name="Percent 7 9" xfId="7596" xr:uid="{00000000-0005-0000-0000-0000DA1D0000}"/>
    <cellStyle name="Percent 7 9 2" xfId="7597" xr:uid="{00000000-0005-0000-0000-0000DB1D0000}"/>
    <cellStyle name="Percent 8" xfId="7598" xr:uid="{00000000-0005-0000-0000-0000DC1D0000}"/>
    <cellStyle name="Percent 8 10" xfId="7599" xr:uid="{00000000-0005-0000-0000-0000DD1D0000}"/>
    <cellStyle name="Percent 8 11" xfId="7600" xr:uid="{00000000-0005-0000-0000-0000DE1D0000}"/>
    <cellStyle name="Percent 8 2" xfId="7601" xr:uid="{00000000-0005-0000-0000-0000DF1D0000}"/>
    <cellStyle name="Percent 8 2 2" xfId="7602" xr:uid="{00000000-0005-0000-0000-0000E01D0000}"/>
    <cellStyle name="Percent 8 2 3" xfId="7603" xr:uid="{00000000-0005-0000-0000-0000E11D0000}"/>
    <cellStyle name="Percent 8 3" xfId="7604" xr:uid="{00000000-0005-0000-0000-0000E21D0000}"/>
    <cellStyle name="Percent 8 3 2" xfId="7605" xr:uid="{00000000-0005-0000-0000-0000E31D0000}"/>
    <cellStyle name="Percent 8 3 3" xfId="7606" xr:uid="{00000000-0005-0000-0000-0000E41D0000}"/>
    <cellStyle name="Percent 8 4" xfId="7607" xr:uid="{00000000-0005-0000-0000-0000E51D0000}"/>
    <cellStyle name="Percent 8 4 2" xfId="7608" xr:uid="{00000000-0005-0000-0000-0000E61D0000}"/>
    <cellStyle name="Percent 8 4 3" xfId="7609" xr:uid="{00000000-0005-0000-0000-0000E71D0000}"/>
    <cellStyle name="Percent 8 5" xfId="7610" xr:uid="{00000000-0005-0000-0000-0000E81D0000}"/>
    <cellStyle name="Percent 8 5 2" xfId="7611" xr:uid="{00000000-0005-0000-0000-0000E91D0000}"/>
    <cellStyle name="Percent 8 5 3" xfId="7612" xr:uid="{00000000-0005-0000-0000-0000EA1D0000}"/>
    <cellStyle name="Percent 8 6" xfId="7613" xr:uid="{00000000-0005-0000-0000-0000EB1D0000}"/>
    <cellStyle name="Percent 8 6 2" xfId="7614" xr:uid="{00000000-0005-0000-0000-0000EC1D0000}"/>
    <cellStyle name="Percent 8 6 3" xfId="7615" xr:uid="{00000000-0005-0000-0000-0000ED1D0000}"/>
    <cellStyle name="Percent 8 7" xfId="7616" xr:uid="{00000000-0005-0000-0000-0000EE1D0000}"/>
    <cellStyle name="Percent 8 7 2" xfId="7617" xr:uid="{00000000-0005-0000-0000-0000EF1D0000}"/>
    <cellStyle name="Percent 8 7 3" xfId="7618" xr:uid="{00000000-0005-0000-0000-0000F01D0000}"/>
    <cellStyle name="Percent 8 8" xfId="7619" xr:uid="{00000000-0005-0000-0000-0000F11D0000}"/>
    <cellStyle name="Percent 8 8 2" xfId="7620" xr:uid="{00000000-0005-0000-0000-0000F21D0000}"/>
    <cellStyle name="Percent 8 8 3" xfId="7621" xr:uid="{00000000-0005-0000-0000-0000F31D0000}"/>
    <cellStyle name="Percent 8 9" xfId="7622" xr:uid="{00000000-0005-0000-0000-0000F41D0000}"/>
    <cellStyle name="Percent 9" xfId="7623" xr:uid="{00000000-0005-0000-0000-0000F51D0000}"/>
    <cellStyle name="Percent 9 10" xfId="7624" xr:uid="{00000000-0005-0000-0000-0000F61D0000}"/>
    <cellStyle name="Percent 9 10 2" xfId="7625" xr:uid="{00000000-0005-0000-0000-0000F71D0000}"/>
    <cellStyle name="Percent 9 11" xfId="7626" xr:uid="{00000000-0005-0000-0000-0000F81D0000}"/>
    <cellStyle name="Percent 9 11 2" xfId="7627" xr:uid="{00000000-0005-0000-0000-0000F91D0000}"/>
    <cellStyle name="Percent 9 12" xfId="7628" xr:uid="{00000000-0005-0000-0000-0000FA1D0000}"/>
    <cellStyle name="Percent 9 12 2" xfId="7629" xr:uid="{00000000-0005-0000-0000-0000FB1D0000}"/>
    <cellStyle name="Percent 9 13" xfId="7630" xr:uid="{00000000-0005-0000-0000-0000FC1D0000}"/>
    <cellStyle name="Percent 9 13 2" xfId="7631" xr:uid="{00000000-0005-0000-0000-0000FD1D0000}"/>
    <cellStyle name="Percent 9 14" xfId="7632" xr:uid="{00000000-0005-0000-0000-0000FE1D0000}"/>
    <cellStyle name="Percent 9 14 2" xfId="7633" xr:uid="{00000000-0005-0000-0000-0000FF1D0000}"/>
    <cellStyle name="Percent 9 15" xfId="7634" xr:uid="{00000000-0005-0000-0000-0000001E0000}"/>
    <cellStyle name="Percent 9 15 2" xfId="7635" xr:uid="{00000000-0005-0000-0000-0000011E0000}"/>
    <cellStyle name="Percent 9 16" xfId="7636" xr:uid="{00000000-0005-0000-0000-0000021E0000}"/>
    <cellStyle name="Percent 9 16 2" xfId="7637" xr:uid="{00000000-0005-0000-0000-0000031E0000}"/>
    <cellStyle name="Percent 9 17" xfId="7638" xr:uid="{00000000-0005-0000-0000-0000041E0000}"/>
    <cellStyle name="Percent 9 17 2" xfId="7639" xr:uid="{00000000-0005-0000-0000-0000051E0000}"/>
    <cellStyle name="Percent 9 18" xfId="7640" xr:uid="{00000000-0005-0000-0000-0000061E0000}"/>
    <cellStyle name="Percent 9 18 2" xfId="7641" xr:uid="{00000000-0005-0000-0000-0000071E0000}"/>
    <cellStyle name="Percent 9 19" xfId="7642" xr:uid="{00000000-0005-0000-0000-0000081E0000}"/>
    <cellStyle name="Percent 9 19 2" xfId="7643" xr:uid="{00000000-0005-0000-0000-0000091E0000}"/>
    <cellStyle name="Percent 9 2" xfId="7644" xr:uid="{00000000-0005-0000-0000-00000A1E0000}"/>
    <cellStyle name="Percent 9 2 2" xfId="7645" xr:uid="{00000000-0005-0000-0000-00000B1E0000}"/>
    <cellStyle name="Percent 9 2 2 2" xfId="7646" xr:uid="{00000000-0005-0000-0000-00000C1E0000}"/>
    <cellStyle name="Percent 9 2 3" xfId="7647" xr:uid="{00000000-0005-0000-0000-00000D1E0000}"/>
    <cellStyle name="Percent 9 2 3 2" xfId="7648" xr:uid="{00000000-0005-0000-0000-00000E1E0000}"/>
    <cellStyle name="Percent 9 2 4" xfId="7649" xr:uid="{00000000-0005-0000-0000-00000F1E0000}"/>
    <cellStyle name="Percent 9 2 5" xfId="7650" xr:uid="{00000000-0005-0000-0000-0000101E0000}"/>
    <cellStyle name="Percent 9 20" xfId="7651" xr:uid="{00000000-0005-0000-0000-0000111E0000}"/>
    <cellStyle name="Percent 9 20 2" xfId="7652" xr:uid="{00000000-0005-0000-0000-0000121E0000}"/>
    <cellStyle name="Percent 9 21" xfId="7653" xr:uid="{00000000-0005-0000-0000-0000131E0000}"/>
    <cellStyle name="Percent 9 21 2" xfId="7654" xr:uid="{00000000-0005-0000-0000-0000141E0000}"/>
    <cellStyle name="Percent 9 22" xfId="7655" xr:uid="{00000000-0005-0000-0000-0000151E0000}"/>
    <cellStyle name="Percent 9 22 2" xfId="7656" xr:uid="{00000000-0005-0000-0000-0000161E0000}"/>
    <cellStyle name="Percent 9 23" xfId="7657" xr:uid="{00000000-0005-0000-0000-0000171E0000}"/>
    <cellStyle name="Percent 9 24" xfId="7658" xr:uid="{00000000-0005-0000-0000-0000181E0000}"/>
    <cellStyle name="Percent 9 3" xfId="7659" xr:uid="{00000000-0005-0000-0000-0000191E0000}"/>
    <cellStyle name="Percent 9 3 2" xfId="7660" xr:uid="{00000000-0005-0000-0000-00001A1E0000}"/>
    <cellStyle name="Percent 9 3 2 2" xfId="7661" xr:uid="{00000000-0005-0000-0000-00001B1E0000}"/>
    <cellStyle name="Percent 9 3 3" xfId="7662" xr:uid="{00000000-0005-0000-0000-00001C1E0000}"/>
    <cellStyle name="Percent 9 3 3 2" xfId="7663" xr:uid="{00000000-0005-0000-0000-00001D1E0000}"/>
    <cellStyle name="Percent 9 3 4" xfId="7664" xr:uid="{00000000-0005-0000-0000-00001E1E0000}"/>
    <cellStyle name="Percent 9 3 5" xfId="7665" xr:uid="{00000000-0005-0000-0000-00001F1E0000}"/>
    <cellStyle name="Percent 9 4" xfId="7666" xr:uid="{00000000-0005-0000-0000-0000201E0000}"/>
    <cellStyle name="Percent 9 4 2" xfId="7667" xr:uid="{00000000-0005-0000-0000-0000211E0000}"/>
    <cellStyle name="Percent 9 4 2 2" xfId="7668" xr:uid="{00000000-0005-0000-0000-0000221E0000}"/>
    <cellStyle name="Percent 9 4 3" xfId="7669" xr:uid="{00000000-0005-0000-0000-0000231E0000}"/>
    <cellStyle name="Percent 9 4 3 2" xfId="7670" xr:uid="{00000000-0005-0000-0000-0000241E0000}"/>
    <cellStyle name="Percent 9 4 4" xfId="7671" xr:uid="{00000000-0005-0000-0000-0000251E0000}"/>
    <cellStyle name="Percent 9 4 5" xfId="7672" xr:uid="{00000000-0005-0000-0000-0000261E0000}"/>
    <cellStyle name="Percent 9 5" xfId="7673" xr:uid="{00000000-0005-0000-0000-0000271E0000}"/>
    <cellStyle name="Percent 9 5 2" xfId="7674" xr:uid="{00000000-0005-0000-0000-0000281E0000}"/>
    <cellStyle name="Percent 9 5 2 2" xfId="7675" xr:uid="{00000000-0005-0000-0000-0000291E0000}"/>
    <cellStyle name="Percent 9 5 3" xfId="7676" xr:uid="{00000000-0005-0000-0000-00002A1E0000}"/>
    <cellStyle name="Percent 9 5 3 2" xfId="7677" xr:uid="{00000000-0005-0000-0000-00002B1E0000}"/>
    <cellStyle name="Percent 9 5 4" xfId="7678" xr:uid="{00000000-0005-0000-0000-00002C1E0000}"/>
    <cellStyle name="Percent 9 5 5" xfId="7679" xr:uid="{00000000-0005-0000-0000-00002D1E0000}"/>
    <cellStyle name="Percent 9 6" xfId="7680" xr:uid="{00000000-0005-0000-0000-00002E1E0000}"/>
    <cellStyle name="Percent 9 6 2" xfId="7681" xr:uid="{00000000-0005-0000-0000-00002F1E0000}"/>
    <cellStyle name="Percent 9 6 2 2" xfId="7682" xr:uid="{00000000-0005-0000-0000-0000301E0000}"/>
    <cellStyle name="Percent 9 6 3" xfId="7683" xr:uid="{00000000-0005-0000-0000-0000311E0000}"/>
    <cellStyle name="Percent 9 6 3 2" xfId="7684" xr:uid="{00000000-0005-0000-0000-0000321E0000}"/>
    <cellStyle name="Percent 9 6 4" xfId="7685" xr:uid="{00000000-0005-0000-0000-0000331E0000}"/>
    <cellStyle name="Percent 9 6 5" xfId="7686" xr:uid="{00000000-0005-0000-0000-0000341E0000}"/>
    <cellStyle name="Percent 9 7" xfId="7687" xr:uid="{00000000-0005-0000-0000-0000351E0000}"/>
    <cellStyle name="Percent 9 7 2" xfId="7688" xr:uid="{00000000-0005-0000-0000-0000361E0000}"/>
    <cellStyle name="Percent 9 7 2 2" xfId="7689" xr:uid="{00000000-0005-0000-0000-0000371E0000}"/>
    <cellStyle name="Percent 9 7 3" xfId="7690" xr:uid="{00000000-0005-0000-0000-0000381E0000}"/>
    <cellStyle name="Percent 9 7 3 2" xfId="7691" xr:uid="{00000000-0005-0000-0000-0000391E0000}"/>
    <cellStyle name="Percent 9 7 4" xfId="7692" xr:uid="{00000000-0005-0000-0000-00003A1E0000}"/>
    <cellStyle name="Percent 9 7 4 2" xfId="7693" xr:uid="{00000000-0005-0000-0000-00003B1E0000}"/>
    <cellStyle name="Percent 9 7 5" xfId="7694" xr:uid="{00000000-0005-0000-0000-00003C1E0000}"/>
    <cellStyle name="Percent 9 7 5 2" xfId="7695" xr:uid="{00000000-0005-0000-0000-00003D1E0000}"/>
    <cellStyle name="Percent 9 7 6" xfId="7696" xr:uid="{00000000-0005-0000-0000-00003E1E0000}"/>
    <cellStyle name="Percent 9 7 7" xfId="7697" xr:uid="{00000000-0005-0000-0000-00003F1E0000}"/>
    <cellStyle name="Percent 9 8" xfId="7698" xr:uid="{00000000-0005-0000-0000-0000401E0000}"/>
    <cellStyle name="Percent 9 8 2" xfId="7699" xr:uid="{00000000-0005-0000-0000-0000411E0000}"/>
    <cellStyle name="Percent 9 8 2 2" xfId="7700" xr:uid="{00000000-0005-0000-0000-0000421E0000}"/>
    <cellStyle name="Percent 9 8 3" xfId="7701" xr:uid="{00000000-0005-0000-0000-0000431E0000}"/>
    <cellStyle name="Percent 9 8 3 2" xfId="7702" xr:uid="{00000000-0005-0000-0000-0000441E0000}"/>
    <cellStyle name="Percent 9 8 4" xfId="7703" xr:uid="{00000000-0005-0000-0000-0000451E0000}"/>
    <cellStyle name="Percent 9 8 5" xfId="7704" xr:uid="{00000000-0005-0000-0000-0000461E0000}"/>
    <cellStyle name="Percent 9 9" xfId="7705" xr:uid="{00000000-0005-0000-0000-0000471E0000}"/>
    <cellStyle name="Percent 9 9 2" xfId="7706" xr:uid="{00000000-0005-0000-0000-0000481E0000}"/>
    <cellStyle name="Percentagem 2 2" xfId="7707" xr:uid="{00000000-0005-0000-0000-0000491E0000}"/>
    <cellStyle name="Percentagem 2 2 2" xfId="7708" xr:uid="{00000000-0005-0000-0000-00004A1E0000}"/>
    <cellStyle name="Percentagem 2 3" xfId="7709" xr:uid="{00000000-0005-0000-0000-00004B1E0000}"/>
    <cellStyle name="Percentagem 2 3 2" xfId="7710" xr:uid="{00000000-0005-0000-0000-00004C1E0000}"/>
    <cellStyle name="Pilkku_Layo9704" xfId="7711" xr:uid="{00000000-0005-0000-0000-00004D1E0000}"/>
    <cellStyle name="Pyör. luku_Layo9704" xfId="7712" xr:uid="{00000000-0005-0000-0000-00004E1E0000}"/>
    <cellStyle name="Pyör. valuutta_Layo9704" xfId="7713" xr:uid="{00000000-0005-0000-0000-00004F1E0000}"/>
    <cellStyle name="Schlecht" xfId="7714" xr:uid="{00000000-0005-0000-0000-0000501E0000}"/>
    <cellStyle name="Schlecht 2" xfId="7715" xr:uid="{00000000-0005-0000-0000-0000511E0000}"/>
    <cellStyle name="Shade" xfId="7716" xr:uid="{00000000-0005-0000-0000-0000521E0000}"/>
    <cellStyle name="Shade 2" xfId="7717" xr:uid="{00000000-0005-0000-0000-0000531E0000}"/>
    <cellStyle name="source" xfId="7718" xr:uid="{00000000-0005-0000-0000-0000541E0000}"/>
    <cellStyle name="source 2" xfId="7719" xr:uid="{00000000-0005-0000-0000-0000551E0000}"/>
    <cellStyle name="source 2 2" xfId="7720" xr:uid="{00000000-0005-0000-0000-0000561E0000}"/>
    <cellStyle name="source 2 3" xfId="7721" xr:uid="{00000000-0005-0000-0000-0000571E0000}"/>
    <cellStyle name="source 3" xfId="7722" xr:uid="{00000000-0005-0000-0000-0000581E0000}"/>
    <cellStyle name="source 4" xfId="7723" xr:uid="{00000000-0005-0000-0000-0000591E0000}"/>
    <cellStyle name="source 5" xfId="7724" xr:uid="{00000000-0005-0000-0000-00005A1E0000}"/>
    <cellStyle name="Standaard_Blad1" xfId="7725" xr:uid="{00000000-0005-0000-0000-00005B1E0000}"/>
    <cellStyle name="Standard 2" xfId="7726" xr:uid="{00000000-0005-0000-0000-00005C1E0000}"/>
    <cellStyle name="Standard 2 2" xfId="7727" xr:uid="{00000000-0005-0000-0000-00005D1E0000}"/>
    <cellStyle name="Standard 3" xfId="7728" xr:uid="{00000000-0005-0000-0000-00005E1E0000}"/>
    <cellStyle name="Standard 3 2" xfId="7729" xr:uid="{00000000-0005-0000-0000-00005F1E0000}"/>
    <cellStyle name="Standard_Sce_D_Extraction" xfId="7730" xr:uid="{00000000-0005-0000-0000-0000601E0000}"/>
    <cellStyle name="Style 1" xfId="7731" xr:uid="{00000000-0005-0000-0000-0000611E0000}"/>
    <cellStyle name="Style 1 2" xfId="7732" xr:uid="{00000000-0005-0000-0000-0000621E0000}"/>
    <cellStyle name="Style 103" xfId="7733" xr:uid="{00000000-0005-0000-0000-0000631E0000}"/>
    <cellStyle name="Style 103 2" xfId="7734" xr:uid="{00000000-0005-0000-0000-0000641E0000}"/>
    <cellStyle name="Style 103 2 2" xfId="7735" xr:uid="{00000000-0005-0000-0000-0000651E0000}"/>
    <cellStyle name="Style 103 3" xfId="7736" xr:uid="{00000000-0005-0000-0000-0000661E0000}"/>
    <cellStyle name="Style 103 3 2" xfId="7737" xr:uid="{00000000-0005-0000-0000-0000671E0000}"/>
    <cellStyle name="Style 103 4" xfId="7738" xr:uid="{00000000-0005-0000-0000-0000681E0000}"/>
    <cellStyle name="Style 104" xfId="7739" xr:uid="{00000000-0005-0000-0000-0000691E0000}"/>
    <cellStyle name="Style 104 2" xfId="7740" xr:uid="{00000000-0005-0000-0000-00006A1E0000}"/>
    <cellStyle name="Style 104 2 2" xfId="7741" xr:uid="{00000000-0005-0000-0000-00006B1E0000}"/>
    <cellStyle name="Style 104 3" xfId="7742" xr:uid="{00000000-0005-0000-0000-00006C1E0000}"/>
    <cellStyle name="Style 104 3 2" xfId="7743" xr:uid="{00000000-0005-0000-0000-00006D1E0000}"/>
    <cellStyle name="Style 104 4" xfId="7744" xr:uid="{00000000-0005-0000-0000-00006E1E0000}"/>
    <cellStyle name="Style 105" xfId="7745" xr:uid="{00000000-0005-0000-0000-00006F1E0000}"/>
    <cellStyle name="Style 105 2" xfId="7746" xr:uid="{00000000-0005-0000-0000-0000701E0000}"/>
    <cellStyle name="Style 105 2 2" xfId="7747" xr:uid="{00000000-0005-0000-0000-0000711E0000}"/>
    <cellStyle name="Style 105 3" xfId="7748" xr:uid="{00000000-0005-0000-0000-0000721E0000}"/>
    <cellStyle name="Style 106" xfId="7749" xr:uid="{00000000-0005-0000-0000-0000731E0000}"/>
    <cellStyle name="Style 106 2" xfId="7750" xr:uid="{00000000-0005-0000-0000-0000741E0000}"/>
    <cellStyle name="Style 106 2 2" xfId="7751" xr:uid="{00000000-0005-0000-0000-0000751E0000}"/>
    <cellStyle name="Style 106 3" xfId="7752" xr:uid="{00000000-0005-0000-0000-0000761E0000}"/>
    <cellStyle name="Style 107" xfId="7753" xr:uid="{00000000-0005-0000-0000-0000771E0000}"/>
    <cellStyle name="Style 107 2" xfId="7754" xr:uid="{00000000-0005-0000-0000-0000781E0000}"/>
    <cellStyle name="Style 107 2 2" xfId="7755" xr:uid="{00000000-0005-0000-0000-0000791E0000}"/>
    <cellStyle name="Style 107 3" xfId="7756" xr:uid="{00000000-0005-0000-0000-00007A1E0000}"/>
    <cellStyle name="Style 108" xfId="7757" xr:uid="{00000000-0005-0000-0000-00007B1E0000}"/>
    <cellStyle name="Style 108 2" xfId="7758" xr:uid="{00000000-0005-0000-0000-00007C1E0000}"/>
    <cellStyle name="Style 108 2 2" xfId="7759" xr:uid="{00000000-0005-0000-0000-00007D1E0000}"/>
    <cellStyle name="Style 108 3" xfId="7760" xr:uid="{00000000-0005-0000-0000-00007E1E0000}"/>
    <cellStyle name="Style 108 3 2" xfId="7761" xr:uid="{00000000-0005-0000-0000-00007F1E0000}"/>
    <cellStyle name="Style 108 4" xfId="7762" xr:uid="{00000000-0005-0000-0000-0000801E0000}"/>
    <cellStyle name="Style 109" xfId="7763" xr:uid="{00000000-0005-0000-0000-0000811E0000}"/>
    <cellStyle name="Style 109 2" xfId="7764" xr:uid="{00000000-0005-0000-0000-0000821E0000}"/>
    <cellStyle name="Style 109 2 2" xfId="7765" xr:uid="{00000000-0005-0000-0000-0000831E0000}"/>
    <cellStyle name="Style 109 3" xfId="7766" xr:uid="{00000000-0005-0000-0000-0000841E0000}"/>
    <cellStyle name="Style 110" xfId="7767" xr:uid="{00000000-0005-0000-0000-0000851E0000}"/>
    <cellStyle name="Style 110 2" xfId="7768" xr:uid="{00000000-0005-0000-0000-0000861E0000}"/>
    <cellStyle name="Style 110 2 2" xfId="7769" xr:uid="{00000000-0005-0000-0000-0000871E0000}"/>
    <cellStyle name="Style 110 3" xfId="7770" xr:uid="{00000000-0005-0000-0000-0000881E0000}"/>
    <cellStyle name="Style 114" xfId="7771" xr:uid="{00000000-0005-0000-0000-0000891E0000}"/>
    <cellStyle name="Style 114 2" xfId="7772" xr:uid="{00000000-0005-0000-0000-00008A1E0000}"/>
    <cellStyle name="Style 114 2 2" xfId="7773" xr:uid="{00000000-0005-0000-0000-00008B1E0000}"/>
    <cellStyle name="Style 114 3" xfId="7774" xr:uid="{00000000-0005-0000-0000-00008C1E0000}"/>
    <cellStyle name="Style 114 3 2" xfId="7775" xr:uid="{00000000-0005-0000-0000-00008D1E0000}"/>
    <cellStyle name="Style 114 4" xfId="7776" xr:uid="{00000000-0005-0000-0000-00008E1E0000}"/>
    <cellStyle name="Style 115" xfId="7777" xr:uid="{00000000-0005-0000-0000-00008F1E0000}"/>
    <cellStyle name="Style 115 2" xfId="7778" xr:uid="{00000000-0005-0000-0000-0000901E0000}"/>
    <cellStyle name="Style 115 2 2" xfId="7779" xr:uid="{00000000-0005-0000-0000-0000911E0000}"/>
    <cellStyle name="Style 115 3" xfId="7780" xr:uid="{00000000-0005-0000-0000-0000921E0000}"/>
    <cellStyle name="Style 115 3 2" xfId="7781" xr:uid="{00000000-0005-0000-0000-0000931E0000}"/>
    <cellStyle name="Style 115 4" xfId="7782" xr:uid="{00000000-0005-0000-0000-0000941E0000}"/>
    <cellStyle name="Style 116" xfId="7783" xr:uid="{00000000-0005-0000-0000-0000951E0000}"/>
    <cellStyle name="Style 116 2" xfId="7784" xr:uid="{00000000-0005-0000-0000-0000961E0000}"/>
    <cellStyle name="Style 116 2 2" xfId="7785" xr:uid="{00000000-0005-0000-0000-0000971E0000}"/>
    <cellStyle name="Style 116 3" xfId="7786" xr:uid="{00000000-0005-0000-0000-0000981E0000}"/>
    <cellStyle name="Style 117" xfId="7787" xr:uid="{00000000-0005-0000-0000-0000991E0000}"/>
    <cellStyle name="Style 117 2" xfId="7788" xr:uid="{00000000-0005-0000-0000-00009A1E0000}"/>
    <cellStyle name="Style 117 2 2" xfId="7789" xr:uid="{00000000-0005-0000-0000-00009B1E0000}"/>
    <cellStyle name="Style 117 3" xfId="7790" xr:uid="{00000000-0005-0000-0000-00009C1E0000}"/>
    <cellStyle name="Style 118" xfId="7791" xr:uid="{00000000-0005-0000-0000-00009D1E0000}"/>
    <cellStyle name="Style 118 2" xfId="7792" xr:uid="{00000000-0005-0000-0000-00009E1E0000}"/>
    <cellStyle name="Style 118 2 2" xfId="7793" xr:uid="{00000000-0005-0000-0000-00009F1E0000}"/>
    <cellStyle name="Style 118 3" xfId="7794" xr:uid="{00000000-0005-0000-0000-0000A01E0000}"/>
    <cellStyle name="Style 119" xfId="7795" xr:uid="{00000000-0005-0000-0000-0000A11E0000}"/>
    <cellStyle name="Style 119 2" xfId="7796" xr:uid="{00000000-0005-0000-0000-0000A21E0000}"/>
    <cellStyle name="Style 119 2 2" xfId="7797" xr:uid="{00000000-0005-0000-0000-0000A31E0000}"/>
    <cellStyle name="Style 119 3" xfId="7798" xr:uid="{00000000-0005-0000-0000-0000A41E0000}"/>
    <cellStyle name="Style 119 3 2" xfId="7799" xr:uid="{00000000-0005-0000-0000-0000A51E0000}"/>
    <cellStyle name="Style 119 4" xfId="7800" xr:uid="{00000000-0005-0000-0000-0000A61E0000}"/>
    <cellStyle name="Style 120" xfId="7801" xr:uid="{00000000-0005-0000-0000-0000A71E0000}"/>
    <cellStyle name="Style 120 2" xfId="7802" xr:uid="{00000000-0005-0000-0000-0000A81E0000}"/>
    <cellStyle name="Style 120 2 2" xfId="7803" xr:uid="{00000000-0005-0000-0000-0000A91E0000}"/>
    <cellStyle name="Style 120 3" xfId="7804" xr:uid="{00000000-0005-0000-0000-0000AA1E0000}"/>
    <cellStyle name="Style 121" xfId="7805" xr:uid="{00000000-0005-0000-0000-0000AB1E0000}"/>
    <cellStyle name="Style 121 2" xfId="7806" xr:uid="{00000000-0005-0000-0000-0000AC1E0000}"/>
    <cellStyle name="Style 121 2 2" xfId="7807" xr:uid="{00000000-0005-0000-0000-0000AD1E0000}"/>
    <cellStyle name="Style 121 3" xfId="7808" xr:uid="{00000000-0005-0000-0000-0000AE1E0000}"/>
    <cellStyle name="Style 126" xfId="7809" xr:uid="{00000000-0005-0000-0000-0000AF1E0000}"/>
    <cellStyle name="Style 126 2" xfId="7810" xr:uid="{00000000-0005-0000-0000-0000B01E0000}"/>
    <cellStyle name="Style 126 2 2" xfId="7811" xr:uid="{00000000-0005-0000-0000-0000B11E0000}"/>
    <cellStyle name="Style 126 3" xfId="7812" xr:uid="{00000000-0005-0000-0000-0000B21E0000}"/>
    <cellStyle name="Style 126 3 2" xfId="7813" xr:uid="{00000000-0005-0000-0000-0000B31E0000}"/>
    <cellStyle name="Style 126 4" xfId="7814" xr:uid="{00000000-0005-0000-0000-0000B41E0000}"/>
    <cellStyle name="Style 127" xfId="7815" xr:uid="{00000000-0005-0000-0000-0000B51E0000}"/>
    <cellStyle name="Style 127 2" xfId="7816" xr:uid="{00000000-0005-0000-0000-0000B61E0000}"/>
    <cellStyle name="Style 127 2 2" xfId="7817" xr:uid="{00000000-0005-0000-0000-0000B71E0000}"/>
    <cellStyle name="Style 127 3" xfId="7818" xr:uid="{00000000-0005-0000-0000-0000B81E0000}"/>
    <cellStyle name="Style 128" xfId="7819" xr:uid="{00000000-0005-0000-0000-0000B91E0000}"/>
    <cellStyle name="Style 128 2" xfId="7820" xr:uid="{00000000-0005-0000-0000-0000BA1E0000}"/>
    <cellStyle name="Style 128 2 2" xfId="7821" xr:uid="{00000000-0005-0000-0000-0000BB1E0000}"/>
    <cellStyle name="Style 128 3" xfId="7822" xr:uid="{00000000-0005-0000-0000-0000BC1E0000}"/>
    <cellStyle name="Style 129" xfId="7823" xr:uid="{00000000-0005-0000-0000-0000BD1E0000}"/>
    <cellStyle name="Style 129 2" xfId="7824" xr:uid="{00000000-0005-0000-0000-0000BE1E0000}"/>
    <cellStyle name="Style 129 2 2" xfId="7825" xr:uid="{00000000-0005-0000-0000-0000BF1E0000}"/>
    <cellStyle name="Style 129 3" xfId="7826" xr:uid="{00000000-0005-0000-0000-0000C01E0000}"/>
    <cellStyle name="Style 130" xfId="7827" xr:uid="{00000000-0005-0000-0000-0000C11E0000}"/>
    <cellStyle name="Style 130 2" xfId="7828" xr:uid="{00000000-0005-0000-0000-0000C21E0000}"/>
    <cellStyle name="Style 130 2 2" xfId="7829" xr:uid="{00000000-0005-0000-0000-0000C31E0000}"/>
    <cellStyle name="Style 130 3" xfId="7830" xr:uid="{00000000-0005-0000-0000-0000C41E0000}"/>
    <cellStyle name="Style 130 3 2" xfId="7831" xr:uid="{00000000-0005-0000-0000-0000C51E0000}"/>
    <cellStyle name="Style 130 4" xfId="7832" xr:uid="{00000000-0005-0000-0000-0000C61E0000}"/>
    <cellStyle name="Style 131" xfId="7833" xr:uid="{00000000-0005-0000-0000-0000C71E0000}"/>
    <cellStyle name="Style 131 2" xfId="7834" xr:uid="{00000000-0005-0000-0000-0000C81E0000}"/>
    <cellStyle name="Style 131 2 2" xfId="7835" xr:uid="{00000000-0005-0000-0000-0000C91E0000}"/>
    <cellStyle name="Style 131 3" xfId="7836" xr:uid="{00000000-0005-0000-0000-0000CA1E0000}"/>
    <cellStyle name="Style 132" xfId="7837" xr:uid="{00000000-0005-0000-0000-0000CB1E0000}"/>
    <cellStyle name="Style 132 2" xfId="7838" xr:uid="{00000000-0005-0000-0000-0000CC1E0000}"/>
    <cellStyle name="Style 132 2 2" xfId="7839" xr:uid="{00000000-0005-0000-0000-0000CD1E0000}"/>
    <cellStyle name="Style 132 3" xfId="7840" xr:uid="{00000000-0005-0000-0000-0000CE1E0000}"/>
    <cellStyle name="Style 137" xfId="7841" xr:uid="{00000000-0005-0000-0000-0000CF1E0000}"/>
    <cellStyle name="Style 137 2" xfId="7842" xr:uid="{00000000-0005-0000-0000-0000D01E0000}"/>
    <cellStyle name="Style 137 2 2" xfId="7843" xr:uid="{00000000-0005-0000-0000-0000D11E0000}"/>
    <cellStyle name="Style 137 3" xfId="7844" xr:uid="{00000000-0005-0000-0000-0000D21E0000}"/>
    <cellStyle name="Style 137 3 2" xfId="7845" xr:uid="{00000000-0005-0000-0000-0000D31E0000}"/>
    <cellStyle name="Style 137 4" xfId="7846" xr:uid="{00000000-0005-0000-0000-0000D41E0000}"/>
    <cellStyle name="Style 138" xfId="7847" xr:uid="{00000000-0005-0000-0000-0000D51E0000}"/>
    <cellStyle name="Style 138 2" xfId="7848" xr:uid="{00000000-0005-0000-0000-0000D61E0000}"/>
    <cellStyle name="Style 138 2 2" xfId="7849" xr:uid="{00000000-0005-0000-0000-0000D71E0000}"/>
    <cellStyle name="Style 138 3" xfId="7850" xr:uid="{00000000-0005-0000-0000-0000D81E0000}"/>
    <cellStyle name="Style 139" xfId="7851" xr:uid="{00000000-0005-0000-0000-0000D91E0000}"/>
    <cellStyle name="Style 139 2" xfId="7852" xr:uid="{00000000-0005-0000-0000-0000DA1E0000}"/>
    <cellStyle name="Style 139 2 2" xfId="7853" xr:uid="{00000000-0005-0000-0000-0000DB1E0000}"/>
    <cellStyle name="Style 139 3" xfId="7854" xr:uid="{00000000-0005-0000-0000-0000DC1E0000}"/>
    <cellStyle name="Style 140" xfId="7855" xr:uid="{00000000-0005-0000-0000-0000DD1E0000}"/>
    <cellStyle name="Style 140 2" xfId="7856" xr:uid="{00000000-0005-0000-0000-0000DE1E0000}"/>
    <cellStyle name="Style 140 2 2" xfId="7857" xr:uid="{00000000-0005-0000-0000-0000DF1E0000}"/>
    <cellStyle name="Style 140 3" xfId="7858" xr:uid="{00000000-0005-0000-0000-0000E01E0000}"/>
    <cellStyle name="Style 141" xfId="7859" xr:uid="{00000000-0005-0000-0000-0000E11E0000}"/>
    <cellStyle name="Style 141 2" xfId="7860" xr:uid="{00000000-0005-0000-0000-0000E21E0000}"/>
    <cellStyle name="Style 141 2 2" xfId="7861" xr:uid="{00000000-0005-0000-0000-0000E31E0000}"/>
    <cellStyle name="Style 141 3" xfId="7862" xr:uid="{00000000-0005-0000-0000-0000E41E0000}"/>
    <cellStyle name="Style 141 3 2" xfId="7863" xr:uid="{00000000-0005-0000-0000-0000E51E0000}"/>
    <cellStyle name="Style 141 4" xfId="7864" xr:uid="{00000000-0005-0000-0000-0000E61E0000}"/>
    <cellStyle name="Style 142" xfId="7865" xr:uid="{00000000-0005-0000-0000-0000E71E0000}"/>
    <cellStyle name="Style 142 2" xfId="7866" xr:uid="{00000000-0005-0000-0000-0000E81E0000}"/>
    <cellStyle name="Style 142 2 2" xfId="7867" xr:uid="{00000000-0005-0000-0000-0000E91E0000}"/>
    <cellStyle name="Style 142 3" xfId="7868" xr:uid="{00000000-0005-0000-0000-0000EA1E0000}"/>
    <cellStyle name="Style 143" xfId="7869" xr:uid="{00000000-0005-0000-0000-0000EB1E0000}"/>
    <cellStyle name="Style 143 2" xfId="7870" xr:uid="{00000000-0005-0000-0000-0000EC1E0000}"/>
    <cellStyle name="Style 143 2 2" xfId="7871" xr:uid="{00000000-0005-0000-0000-0000ED1E0000}"/>
    <cellStyle name="Style 143 3" xfId="7872" xr:uid="{00000000-0005-0000-0000-0000EE1E0000}"/>
    <cellStyle name="Style 148" xfId="7873" xr:uid="{00000000-0005-0000-0000-0000EF1E0000}"/>
    <cellStyle name="Style 148 2" xfId="7874" xr:uid="{00000000-0005-0000-0000-0000F01E0000}"/>
    <cellStyle name="Style 148 2 2" xfId="7875" xr:uid="{00000000-0005-0000-0000-0000F11E0000}"/>
    <cellStyle name="Style 148 3" xfId="7876" xr:uid="{00000000-0005-0000-0000-0000F21E0000}"/>
    <cellStyle name="Style 148 3 2" xfId="7877" xr:uid="{00000000-0005-0000-0000-0000F31E0000}"/>
    <cellStyle name="Style 148 4" xfId="7878" xr:uid="{00000000-0005-0000-0000-0000F41E0000}"/>
    <cellStyle name="Style 149" xfId="7879" xr:uid="{00000000-0005-0000-0000-0000F51E0000}"/>
    <cellStyle name="Style 149 2" xfId="7880" xr:uid="{00000000-0005-0000-0000-0000F61E0000}"/>
    <cellStyle name="Style 149 2 2" xfId="7881" xr:uid="{00000000-0005-0000-0000-0000F71E0000}"/>
    <cellStyle name="Style 149 3" xfId="7882" xr:uid="{00000000-0005-0000-0000-0000F81E0000}"/>
    <cellStyle name="Style 150" xfId="7883" xr:uid="{00000000-0005-0000-0000-0000F91E0000}"/>
    <cellStyle name="Style 150 2" xfId="7884" xr:uid="{00000000-0005-0000-0000-0000FA1E0000}"/>
    <cellStyle name="Style 150 2 2" xfId="7885" xr:uid="{00000000-0005-0000-0000-0000FB1E0000}"/>
    <cellStyle name="Style 150 3" xfId="7886" xr:uid="{00000000-0005-0000-0000-0000FC1E0000}"/>
    <cellStyle name="Style 151" xfId="7887" xr:uid="{00000000-0005-0000-0000-0000FD1E0000}"/>
    <cellStyle name="Style 151 2" xfId="7888" xr:uid="{00000000-0005-0000-0000-0000FE1E0000}"/>
    <cellStyle name="Style 151 2 2" xfId="7889" xr:uid="{00000000-0005-0000-0000-0000FF1E0000}"/>
    <cellStyle name="Style 151 3" xfId="7890" xr:uid="{00000000-0005-0000-0000-0000001F0000}"/>
    <cellStyle name="Style 152" xfId="7891" xr:uid="{00000000-0005-0000-0000-0000011F0000}"/>
    <cellStyle name="Style 152 2" xfId="7892" xr:uid="{00000000-0005-0000-0000-0000021F0000}"/>
    <cellStyle name="Style 152 2 2" xfId="7893" xr:uid="{00000000-0005-0000-0000-0000031F0000}"/>
    <cellStyle name="Style 152 3" xfId="7894" xr:uid="{00000000-0005-0000-0000-0000041F0000}"/>
    <cellStyle name="Style 152 3 2" xfId="7895" xr:uid="{00000000-0005-0000-0000-0000051F0000}"/>
    <cellStyle name="Style 152 4" xfId="7896" xr:uid="{00000000-0005-0000-0000-0000061F0000}"/>
    <cellStyle name="Style 153" xfId="7897" xr:uid="{00000000-0005-0000-0000-0000071F0000}"/>
    <cellStyle name="Style 153 2" xfId="7898" xr:uid="{00000000-0005-0000-0000-0000081F0000}"/>
    <cellStyle name="Style 153 2 2" xfId="7899" xr:uid="{00000000-0005-0000-0000-0000091F0000}"/>
    <cellStyle name="Style 153 3" xfId="7900" xr:uid="{00000000-0005-0000-0000-00000A1F0000}"/>
    <cellStyle name="Style 154" xfId="7901" xr:uid="{00000000-0005-0000-0000-00000B1F0000}"/>
    <cellStyle name="Style 154 2" xfId="7902" xr:uid="{00000000-0005-0000-0000-00000C1F0000}"/>
    <cellStyle name="Style 154 2 2" xfId="7903" xr:uid="{00000000-0005-0000-0000-00000D1F0000}"/>
    <cellStyle name="Style 154 3" xfId="7904" xr:uid="{00000000-0005-0000-0000-00000E1F0000}"/>
    <cellStyle name="Style 159" xfId="7905" xr:uid="{00000000-0005-0000-0000-00000F1F0000}"/>
    <cellStyle name="Style 159 2" xfId="7906" xr:uid="{00000000-0005-0000-0000-0000101F0000}"/>
    <cellStyle name="Style 159 2 2" xfId="7907" xr:uid="{00000000-0005-0000-0000-0000111F0000}"/>
    <cellStyle name="Style 159 3" xfId="7908" xr:uid="{00000000-0005-0000-0000-0000121F0000}"/>
    <cellStyle name="Style 159 3 2" xfId="7909" xr:uid="{00000000-0005-0000-0000-0000131F0000}"/>
    <cellStyle name="Style 159 4" xfId="7910" xr:uid="{00000000-0005-0000-0000-0000141F0000}"/>
    <cellStyle name="Style 160" xfId="7911" xr:uid="{00000000-0005-0000-0000-0000151F0000}"/>
    <cellStyle name="Style 160 2" xfId="7912" xr:uid="{00000000-0005-0000-0000-0000161F0000}"/>
    <cellStyle name="Style 160 2 2" xfId="7913" xr:uid="{00000000-0005-0000-0000-0000171F0000}"/>
    <cellStyle name="Style 160 3" xfId="7914" xr:uid="{00000000-0005-0000-0000-0000181F0000}"/>
    <cellStyle name="Style 161" xfId="7915" xr:uid="{00000000-0005-0000-0000-0000191F0000}"/>
    <cellStyle name="Style 161 2" xfId="7916" xr:uid="{00000000-0005-0000-0000-00001A1F0000}"/>
    <cellStyle name="Style 161 2 2" xfId="7917" xr:uid="{00000000-0005-0000-0000-00001B1F0000}"/>
    <cellStyle name="Style 161 3" xfId="7918" xr:uid="{00000000-0005-0000-0000-00001C1F0000}"/>
    <cellStyle name="Style 162" xfId="7919" xr:uid="{00000000-0005-0000-0000-00001D1F0000}"/>
    <cellStyle name="Style 162 2" xfId="7920" xr:uid="{00000000-0005-0000-0000-00001E1F0000}"/>
    <cellStyle name="Style 162 2 2" xfId="7921" xr:uid="{00000000-0005-0000-0000-00001F1F0000}"/>
    <cellStyle name="Style 162 3" xfId="7922" xr:uid="{00000000-0005-0000-0000-0000201F0000}"/>
    <cellStyle name="Style 163" xfId="7923" xr:uid="{00000000-0005-0000-0000-0000211F0000}"/>
    <cellStyle name="Style 163 2" xfId="7924" xr:uid="{00000000-0005-0000-0000-0000221F0000}"/>
    <cellStyle name="Style 163 2 2" xfId="7925" xr:uid="{00000000-0005-0000-0000-0000231F0000}"/>
    <cellStyle name="Style 163 3" xfId="7926" xr:uid="{00000000-0005-0000-0000-0000241F0000}"/>
    <cellStyle name="Style 163 3 2" xfId="7927" xr:uid="{00000000-0005-0000-0000-0000251F0000}"/>
    <cellStyle name="Style 163 4" xfId="7928" xr:uid="{00000000-0005-0000-0000-0000261F0000}"/>
    <cellStyle name="Style 164" xfId="7929" xr:uid="{00000000-0005-0000-0000-0000271F0000}"/>
    <cellStyle name="Style 164 2" xfId="7930" xr:uid="{00000000-0005-0000-0000-0000281F0000}"/>
    <cellStyle name="Style 164 2 2" xfId="7931" xr:uid="{00000000-0005-0000-0000-0000291F0000}"/>
    <cellStyle name="Style 164 3" xfId="7932" xr:uid="{00000000-0005-0000-0000-00002A1F0000}"/>
    <cellStyle name="Style 165" xfId="7933" xr:uid="{00000000-0005-0000-0000-00002B1F0000}"/>
    <cellStyle name="Style 165 2" xfId="7934" xr:uid="{00000000-0005-0000-0000-00002C1F0000}"/>
    <cellStyle name="Style 165 2 2" xfId="7935" xr:uid="{00000000-0005-0000-0000-00002D1F0000}"/>
    <cellStyle name="Style 165 3" xfId="7936" xr:uid="{00000000-0005-0000-0000-00002E1F0000}"/>
    <cellStyle name="Style 21" xfId="7937" xr:uid="{00000000-0005-0000-0000-00002F1F0000}"/>
    <cellStyle name="Style 21 2" xfId="7938" xr:uid="{00000000-0005-0000-0000-0000301F0000}"/>
    <cellStyle name="Style 21 2 2" xfId="7939" xr:uid="{00000000-0005-0000-0000-0000311F0000}"/>
    <cellStyle name="Style 21 2 2 2" xfId="7940" xr:uid="{00000000-0005-0000-0000-0000321F0000}"/>
    <cellStyle name="Style 21 2 3" xfId="7941" xr:uid="{00000000-0005-0000-0000-0000331F0000}"/>
    <cellStyle name="Style 21 2 3 2" xfId="7942" xr:uid="{00000000-0005-0000-0000-0000341F0000}"/>
    <cellStyle name="Style 21 2 4" xfId="7943" xr:uid="{00000000-0005-0000-0000-0000351F0000}"/>
    <cellStyle name="Style 21 2 5" xfId="7944" xr:uid="{00000000-0005-0000-0000-0000361F0000}"/>
    <cellStyle name="Style 21 3" xfId="7945" xr:uid="{00000000-0005-0000-0000-0000371F0000}"/>
    <cellStyle name="Style 21 3 2" xfId="7946" xr:uid="{00000000-0005-0000-0000-0000381F0000}"/>
    <cellStyle name="Style 21 3 2 2" xfId="7947" xr:uid="{00000000-0005-0000-0000-0000391F0000}"/>
    <cellStyle name="Style 21 3 3" xfId="7948" xr:uid="{00000000-0005-0000-0000-00003A1F0000}"/>
    <cellStyle name="Style 21 3 3 2" xfId="7949" xr:uid="{00000000-0005-0000-0000-00003B1F0000}"/>
    <cellStyle name="Style 21 3 4" xfId="7950" xr:uid="{00000000-0005-0000-0000-00003C1F0000}"/>
    <cellStyle name="Style 21 4" xfId="7951" xr:uid="{00000000-0005-0000-0000-00003D1F0000}"/>
    <cellStyle name="Style 21 4 2" xfId="7952" xr:uid="{00000000-0005-0000-0000-00003E1F0000}"/>
    <cellStyle name="Style 21 5" xfId="7953" xr:uid="{00000000-0005-0000-0000-00003F1F0000}"/>
    <cellStyle name="Style 21 5 2" xfId="7954" xr:uid="{00000000-0005-0000-0000-0000401F0000}"/>
    <cellStyle name="Style 21 6" xfId="7955" xr:uid="{00000000-0005-0000-0000-0000411F0000}"/>
    <cellStyle name="Style 21 7" xfId="7956" xr:uid="{00000000-0005-0000-0000-0000421F0000}"/>
    <cellStyle name="Style 22" xfId="7957" xr:uid="{00000000-0005-0000-0000-0000431F0000}"/>
    <cellStyle name="Style 22 2" xfId="7958" xr:uid="{00000000-0005-0000-0000-0000441F0000}"/>
    <cellStyle name="Style 22 2 2" xfId="7959" xr:uid="{00000000-0005-0000-0000-0000451F0000}"/>
    <cellStyle name="Style 22 3" xfId="7960" xr:uid="{00000000-0005-0000-0000-0000461F0000}"/>
    <cellStyle name="Style 22 3 2" xfId="7961" xr:uid="{00000000-0005-0000-0000-0000471F0000}"/>
    <cellStyle name="Style 22 4" xfId="7962" xr:uid="{00000000-0005-0000-0000-0000481F0000}"/>
    <cellStyle name="Style 22 5" xfId="7963" xr:uid="{00000000-0005-0000-0000-0000491F0000}"/>
    <cellStyle name="Style 23" xfId="7964" xr:uid="{00000000-0005-0000-0000-00004A1F0000}"/>
    <cellStyle name="Style 23 2" xfId="7965" xr:uid="{00000000-0005-0000-0000-00004B1F0000}"/>
    <cellStyle name="Style 23 2 2" xfId="7966" xr:uid="{00000000-0005-0000-0000-00004C1F0000}"/>
    <cellStyle name="Style 23 3" xfId="7967" xr:uid="{00000000-0005-0000-0000-00004D1F0000}"/>
    <cellStyle name="Style 23 3 2" xfId="7968" xr:uid="{00000000-0005-0000-0000-00004E1F0000}"/>
    <cellStyle name="Style 23 4" xfId="7969" xr:uid="{00000000-0005-0000-0000-00004F1F0000}"/>
    <cellStyle name="Style 23 5" xfId="7970" xr:uid="{00000000-0005-0000-0000-0000501F0000}"/>
    <cellStyle name="Style 24" xfId="7971" xr:uid="{00000000-0005-0000-0000-0000511F0000}"/>
    <cellStyle name="Style 24 2" xfId="7972" xr:uid="{00000000-0005-0000-0000-0000521F0000}"/>
    <cellStyle name="Style 24 2 2" xfId="7973" xr:uid="{00000000-0005-0000-0000-0000531F0000}"/>
    <cellStyle name="Style 24 3" xfId="7974" xr:uid="{00000000-0005-0000-0000-0000541F0000}"/>
    <cellStyle name="Style 24 3 2" xfId="7975" xr:uid="{00000000-0005-0000-0000-0000551F0000}"/>
    <cellStyle name="Style 24 4" xfId="7976" xr:uid="{00000000-0005-0000-0000-0000561F0000}"/>
    <cellStyle name="Style 24 5" xfId="7977" xr:uid="{00000000-0005-0000-0000-0000571F0000}"/>
    <cellStyle name="Style 25" xfId="7978" xr:uid="{00000000-0005-0000-0000-0000581F0000}"/>
    <cellStyle name="Style 25 2" xfId="7979" xr:uid="{00000000-0005-0000-0000-0000591F0000}"/>
    <cellStyle name="Style 25 2 2" xfId="7980" xr:uid="{00000000-0005-0000-0000-00005A1F0000}"/>
    <cellStyle name="Style 25 2 2 2" xfId="7981" xr:uid="{00000000-0005-0000-0000-00005B1F0000}"/>
    <cellStyle name="Style 25 2 3" xfId="7982" xr:uid="{00000000-0005-0000-0000-00005C1F0000}"/>
    <cellStyle name="Style 25 2 4" xfId="7983" xr:uid="{00000000-0005-0000-0000-00005D1F0000}"/>
    <cellStyle name="Style 25 3" xfId="7984" xr:uid="{00000000-0005-0000-0000-00005E1F0000}"/>
    <cellStyle name="Style 25 3 2" xfId="7985" xr:uid="{00000000-0005-0000-0000-00005F1F0000}"/>
    <cellStyle name="Style 25 3 2 2" xfId="7986" xr:uid="{00000000-0005-0000-0000-0000601F0000}"/>
    <cellStyle name="Style 25 3 3" xfId="7987" xr:uid="{00000000-0005-0000-0000-0000611F0000}"/>
    <cellStyle name="Style 25 3 3 2" xfId="7988" xr:uid="{00000000-0005-0000-0000-0000621F0000}"/>
    <cellStyle name="Style 25 3 4" xfId="7989" xr:uid="{00000000-0005-0000-0000-0000631F0000}"/>
    <cellStyle name="Style 25 4" xfId="7990" xr:uid="{00000000-0005-0000-0000-0000641F0000}"/>
    <cellStyle name="Style 25 4 2" xfId="7991" xr:uid="{00000000-0005-0000-0000-0000651F0000}"/>
    <cellStyle name="Style 25 5" xfId="7992" xr:uid="{00000000-0005-0000-0000-0000661F0000}"/>
    <cellStyle name="Style 25 6" xfId="7993" xr:uid="{00000000-0005-0000-0000-0000671F0000}"/>
    <cellStyle name="Style 26" xfId="7994" xr:uid="{00000000-0005-0000-0000-0000681F0000}"/>
    <cellStyle name="Style 26 2" xfId="7995" xr:uid="{00000000-0005-0000-0000-0000691F0000}"/>
    <cellStyle name="Style 26 2 2" xfId="7996" xr:uid="{00000000-0005-0000-0000-00006A1F0000}"/>
    <cellStyle name="Style 26 3" xfId="7997" xr:uid="{00000000-0005-0000-0000-00006B1F0000}"/>
    <cellStyle name="Style 26 3 2" xfId="7998" xr:uid="{00000000-0005-0000-0000-00006C1F0000}"/>
    <cellStyle name="Style 26 4" xfId="7999" xr:uid="{00000000-0005-0000-0000-00006D1F0000}"/>
    <cellStyle name="Style 26 5" xfId="8000" xr:uid="{00000000-0005-0000-0000-00006E1F0000}"/>
    <cellStyle name="Style 27" xfId="8001" xr:uid="{00000000-0005-0000-0000-00006F1F0000}"/>
    <cellStyle name="Style 27 2" xfId="8002" xr:uid="{00000000-0005-0000-0000-0000701F0000}"/>
    <cellStyle name="Style 27 2 2" xfId="8003" xr:uid="{00000000-0005-0000-0000-0000711F0000}"/>
    <cellStyle name="Style 27 3" xfId="8004" xr:uid="{00000000-0005-0000-0000-0000721F0000}"/>
    <cellStyle name="Style 35" xfId="8005" xr:uid="{00000000-0005-0000-0000-0000731F0000}"/>
    <cellStyle name="Style 35 2" xfId="8006" xr:uid="{00000000-0005-0000-0000-0000741F0000}"/>
    <cellStyle name="Style 35 2 2" xfId="8007" xr:uid="{00000000-0005-0000-0000-0000751F0000}"/>
    <cellStyle name="Style 35 3" xfId="8008" xr:uid="{00000000-0005-0000-0000-0000761F0000}"/>
    <cellStyle name="Style 35 3 2" xfId="8009" xr:uid="{00000000-0005-0000-0000-0000771F0000}"/>
    <cellStyle name="Style 35 4" xfId="8010" xr:uid="{00000000-0005-0000-0000-0000781F0000}"/>
    <cellStyle name="Style 36" xfId="8011" xr:uid="{00000000-0005-0000-0000-0000791F0000}"/>
    <cellStyle name="Style 36 2" xfId="8012" xr:uid="{00000000-0005-0000-0000-00007A1F0000}"/>
    <cellStyle name="Style 36 2 2" xfId="8013" xr:uid="{00000000-0005-0000-0000-00007B1F0000}"/>
    <cellStyle name="Style 36 3" xfId="8014" xr:uid="{00000000-0005-0000-0000-00007C1F0000}"/>
    <cellStyle name="Style 37" xfId="8015" xr:uid="{00000000-0005-0000-0000-00007D1F0000}"/>
    <cellStyle name="Style 37 2" xfId="8016" xr:uid="{00000000-0005-0000-0000-00007E1F0000}"/>
    <cellStyle name="Style 37 2 2" xfId="8017" xr:uid="{00000000-0005-0000-0000-00007F1F0000}"/>
    <cellStyle name="Style 37 3" xfId="8018" xr:uid="{00000000-0005-0000-0000-0000801F0000}"/>
    <cellStyle name="Style 38" xfId="8019" xr:uid="{00000000-0005-0000-0000-0000811F0000}"/>
    <cellStyle name="Style 38 2" xfId="8020" xr:uid="{00000000-0005-0000-0000-0000821F0000}"/>
    <cellStyle name="Style 38 2 2" xfId="8021" xr:uid="{00000000-0005-0000-0000-0000831F0000}"/>
    <cellStyle name="Style 38 3" xfId="8022" xr:uid="{00000000-0005-0000-0000-0000841F0000}"/>
    <cellStyle name="Style 39" xfId="8023" xr:uid="{00000000-0005-0000-0000-0000851F0000}"/>
    <cellStyle name="Style 39 2" xfId="8024" xr:uid="{00000000-0005-0000-0000-0000861F0000}"/>
    <cellStyle name="Style 39 2 2" xfId="8025" xr:uid="{00000000-0005-0000-0000-0000871F0000}"/>
    <cellStyle name="Style 39 3" xfId="8026" xr:uid="{00000000-0005-0000-0000-0000881F0000}"/>
    <cellStyle name="Style 39 3 2" xfId="8027" xr:uid="{00000000-0005-0000-0000-0000891F0000}"/>
    <cellStyle name="Style 39 4" xfId="8028" xr:uid="{00000000-0005-0000-0000-00008A1F0000}"/>
    <cellStyle name="Style 40" xfId="8029" xr:uid="{00000000-0005-0000-0000-00008B1F0000}"/>
    <cellStyle name="Style 40 2" xfId="8030" xr:uid="{00000000-0005-0000-0000-00008C1F0000}"/>
    <cellStyle name="Style 40 2 2" xfId="8031" xr:uid="{00000000-0005-0000-0000-00008D1F0000}"/>
    <cellStyle name="Style 40 3" xfId="8032" xr:uid="{00000000-0005-0000-0000-00008E1F0000}"/>
    <cellStyle name="Style 41" xfId="8033" xr:uid="{00000000-0005-0000-0000-00008F1F0000}"/>
    <cellStyle name="Style 41 2" xfId="8034" xr:uid="{00000000-0005-0000-0000-0000901F0000}"/>
    <cellStyle name="Style 41 2 2" xfId="8035" xr:uid="{00000000-0005-0000-0000-0000911F0000}"/>
    <cellStyle name="Style 41 3" xfId="8036" xr:uid="{00000000-0005-0000-0000-0000921F0000}"/>
    <cellStyle name="Style 46" xfId="8037" xr:uid="{00000000-0005-0000-0000-0000931F0000}"/>
    <cellStyle name="Style 46 2" xfId="8038" xr:uid="{00000000-0005-0000-0000-0000941F0000}"/>
    <cellStyle name="Style 46 2 2" xfId="8039" xr:uid="{00000000-0005-0000-0000-0000951F0000}"/>
    <cellStyle name="Style 46 3" xfId="8040" xr:uid="{00000000-0005-0000-0000-0000961F0000}"/>
    <cellStyle name="Style 46 3 2" xfId="8041" xr:uid="{00000000-0005-0000-0000-0000971F0000}"/>
    <cellStyle name="Style 46 4" xfId="8042" xr:uid="{00000000-0005-0000-0000-0000981F0000}"/>
    <cellStyle name="Style 47" xfId="8043" xr:uid="{00000000-0005-0000-0000-0000991F0000}"/>
    <cellStyle name="Style 47 2" xfId="8044" xr:uid="{00000000-0005-0000-0000-00009A1F0000}"/>
    <cellStyle name="Style 47 2 2" xfId="8045" xr:uid="{00000000-0005-0000-0000-00009B1F0000}"/>
    <cellStyle name="Style 47 3" xfId="8046" xr:uid="{00000000-0005-0000-0000-00009C1F0000}"/>
    <cellStyle name="Style 48" xfId="8047" xr:uid="{00000000-0005-0000-0000-00009D1F0000}"/>
    <cellStyle name="Style 48 2" xfId="8048" xr:uid="{00000000-0005-0000-0000-00009E1F0000}"/>
    <cellStyle name="Style 48 2 2" xfId="8049" xr:uid="{00000000-0005-0000-0000-00009F1F0000}"/>
    <cellStyle name="Style 48 3" xfId="8050" xr:uid="{00000000-0005-0000-0000-0000A01F0000}"/>
    <cellStyle name="Style 49" xfId="8051" xr:uid="{00000000-0005-0000-0000-0000A11F0000}"/>
    <cellStyle name="Style 49 2" xfId="8052" xr:uid="{00000000-0005-0000-0000-0000A21F0000}"/>
    <cellStyle name="Style 49 2 2" xfId="8053" xr:uid="{00000000-0005-0000-0000-0000A31F0000}"/>
    <cellStyle name="Style 49 3" xfId="8054" xr:uid="{00000000-0005-0000-0000-0000A41F0000}"/>
    <cellStyle name="Style 50" xfId="8055" xr:uid="{00000000-0005-0000-0000-0000A51F0000}"/>
    <cellStyle name="Style 50 2" xfId="8056" xr:uid="{00000000-0005-0000-0000-0000A61F0000}"/>
    <cellStyle name="Style 50 2 2" xfId="8057" xr:uid="{00000000-0005-0000-0000-0000A71F0000}"/>
    <cellStyle name="Style 50 3" xfId="8058" xr:uid="{00000000-0005-0000-0000-0000A81F0000}"/>
    <cellStyle name="Style 50 3 2" xfId="8059" xr:uid="{00000000-0005-0000-0000-0000A91F0000}"/>
    <cellStyle name="Style 50 4" xfId="8060" xr:uid="{00000000-0005-0000-0000-0000AA1F0000}"/>
    <cellStyle name="Style 51" xfId="8061" xr:uid="{00000000-0005-0000-0000-0000AB1F0000}"/>
    <cellStyle name="Style 51 2" xfId="8062" xr:uid="{00000000-0005-0000-0000-0000AC1F0000}"/>
    <cellStyle name="Style 51 2 2" xfId="8063" xr:uid="{00000000-0005-0000-0000-0000AD1F0000}"/>
    <cellStyle name="Style 51 3" xfId="8064" xr:uid="{00000000-0005-0000-0000-0000AE1F0000}"/>
    <cellStyle name="Style 52" xfId="8065" xr:uid="{00000000-0005-0000-0000-0000AF1F0000}"/>
    <cellStyle name="Style 52 2" xfId="8066" xr:uid="{00000000-0005-0000-0000-0000B01F0000}"/>
    <cellStyle name="Style 52 2 2" xfId="8067" xr:uid="{00000000-0005-0000-0000-0000B11F0000}"/>
    <cellStyle name="Style 52 3" xfId="8068" xr:uid="{00000000-0005-0000-0000-0000B21F0000}"/>
    <cellStyle name="Style 58" xfId="8069" xr:uid="{00000000-0005-0000-0000-0000B31F0000}"/>
    <cellStyle name="Style 58 2" xfId="8070" xr:uid="{00000000-0005-0000-0000-0000B41F0000}"/>
    <cellStyle name="Style 58 2 2" xfId="8071" xr:uid="{00000000-0005-0000-0000-0000B51F0000}"/>
    <cellStyle name="Style 58 3" xfId="8072" xr:uid="{00000000-0005-0000-0000-0000B61F0000}"/>
    <cellStyle name="Style 58 3 2" xfId="8073" xr:uid="{00000000-0005-0000-0000-0000B71F0000}"/>
    <cellStyle name="Style 58 4" xfId="8074" xr:uid="{00000000-0005-0000-0000-0000B81F0000}"/>
    <cellStyle name="Style 59" xfId="8075" xr:uid="{00000000-0005-0000-0000-0000B91F0000}"/>
    <cellStyle name="Style 59 2" xfId="8076" xr:uid="{00000000-0005-0000-0000-0000BA1F0000}"/>
    <cellStyle name="Style 59 2 2" xfId="8077" xr:uid="{00000000-0005-0000-0000-0000BB1F0000}"/>
    <cellStyle name="Style 59 3" xfId="8078" xr:uid="{00000000-0005-0000-0000-0000BC1F0000}"/>
    <cellStyle name="Style 60" xfId="8079" xr:uid="{00000000-0005-0000-0000-0000BD1F0000}"/>
    <cellStyle name="Style 60 2" xfId="8080" xr:uid="{00000000-0005-0000-0000-0000BE1F0000}"/>
    <cellStyle name="Style 60 2 2" xfId="8081" xr:uid="{00000000-0005-0000-0000-0000BF1F0000}"/>
    <cellStyle name="Style 60 3" xfId="8082" xr:uid="{00000000-0005-0000-0000-0000C01F0000}"/>
    <cellStyle name="Style 61" xfId="8083" xr:uid="{00000000-0005-0000-0000-0000C11F0000}"/>
    <cellStyle name="Style 61 2" xfId="8084" xr:uid="{00000000-0005-0000-0000-0000C21F0000}"/>
    <cellStyle name="Style 61 2 2" xfId="8085" xr:uid="{00000000-0005-0000-0000-0000C31F0000}"/>
    <cellStyle name="Style 61 3" xfId="8086" xr:uid="{00000000-0005-0000-0000-0000C41F0000}"/>
    <cellStyle name="Style 62" xfId="8087" xr:uid="{00000000-0005-0000-0000-0000C51F0000}"/>
    <cellStyle name="Style 62 2" xfId="8088" xr:uid="{00000000-0005-0000-0000-0000C61F0000}"/>
    <cellStyle name="Style 62 2 2" xfId="8089" xr:uid="{00000000-0005-0000-0000-0000C71F0000}"/>
    <cellStyle name="Style 62 3" xfId="8090" xr:uid="{00000000-0005-0000-0000-0000C81F0000}"/>
    <cellStyle name="Style 62 3 2" xfId="8091" xr:uid="{00000000-0005-0000-0000-0000C91F0000}"/>
    <cellStyle name="Style 62 4" xfId="8092" xr:uid="{00000000-0005-0000-0000-0000CA1F0000}"/>
    <cellStyle name="Style 63" xfId="8093" xr:uid="{00000000-0005-0000-0000-0000CB1F0000}"/>
    <cellStyle name="Style 63 2" xfId="8094" xr:uid="{00000000-0005-0000-0000-0000CC1F0000}"/>
    <cellStyle name="Style 63 2 2" xfId="8095" xr:uid="{00000000-0005-0000-0000-0000CD1F0000}"/>
    <cellStyle name="Style 63 3" xfId="8096" xr:uid="{00000000-0005-0000-0000-0000CE1F0000}"/>
    <cellStyle name="Style 64" xfId="8097" xr:uid="{00000000-0005-0000-0000-0000CF1F0000}"/>
    <cellStyle name="Style 64 2" xfId="8098" xr:uid="{00000000-0005-0000-0000-0000D01F0000}"/>
    <cellStyle name="Style 64 2 2" xfId="8099" xr:uid="{00000000-0005-0000-0000-0000D11F0000}"/>
    <cellStyle name="Style 64 3" xfId="8100" xr:uid="{00000000-0005-0000-0000-0000D21F0000}"/>
    <cellStyle name="Style 69" xfId="8101" xr:uid="{00000000-0005-0000-0000-0000D31F0000}"/>
    <cellStyle name="Style 69 2" xfId="8102" xr:uid="{00000000-0005-0000-0000-0000D41F0000}"/>
    <cellStyle name="Style 69 2 2" xfId="8103" xr:uid="{00000000-0005-0000-0000-0000D51F0000}"/>
    <cellStyle name="Style 69 3" xfId="8104" xr:uid="{00000000-0005-0000-0000-0000D61F0000}"/>
    <cellStyle name="Style 69 3 2" xfId="8105" xr:uid="{00000000-0005-0000-0000-0000D71F0000}"/>
    <cellStyle name="Style 69 4" xfId="8106" xr:uid="{00000000-0005-0000-0000-0000D81F0000}"/>
    <cellStyle name="Style 70" xfId="8107" xr:uid="{00000000-0005-0000-0000-0000D91F0000}"/>
    <cellStyle name="Style 70 2" xfId="8108" xr:uid="{00000000-0005-0000-0000-0000DA1F0000}"/>
    <cellStyle name="Style 70 2 2" xfId="8109" xr:uid="{00000000-0005-0000-0000-0000DB1F0000}"/>
    <cellStyle name="Style 70 3" xfId="8110" xr:uid="{00000000-0005-0000-0000-0000DC1F0000}"/>
    <cellStyle name="Style 71" xfId="8111" xr:uid="{00000000-0005-0000-0000-0000DD1F0000}"/>
    <cellStyle name="Style 71 2" xfId="8112" xr:uid="{00000000-0005-0000-0000-0000DE1F0000}"/>
    <cellStyle name="Style 71 2 2" xfId="8113" xr:uid="{00000000-0005-0000-0000-0000DF1F0000}"/>
    <cellStyle name="Style 71 3" xfId="8114" xr:uid="{00000000-0005-0000-0000-0000E01F0000}"/>
    <cellStyle name="Style 72" xfId="8115" xr:uid="{00000000-0005-0000-0000-0000E11F0000}"/>
    <cellStyle name="Style 72 2" xfId="8116" xr:uid="{00000000-0005-0000-0000-0000E21F0000}"/>
    <cellStyle name="Style 72 2 2" xfId="8117" xr:uid="{00000000-0005-0000-0000-0000E31F0000}"/>
    <cellStyle name="Style 72 3" xfId="8118" xr:uid="{00000000-0005-0000-0000-0000E41F0000}"/>
    <cellStyle name="Style 73" xfId="8119" xr:uid="{00000000-0005-0000-0000-0000E51F0000}"/>
    <cellStyle name="Style 73 2" xfId="8120" xr:uid="{00000000-0005-0000-0000-0000E61F0000}"/>
    <cellStyle name="Style 73 2 2" xfId="8121" xr:uid="{00000000-0005-0000-0000-0000E71F0000}"/>
    <cellStyle name="Style 73 3" xfId="8122" xr:uid="{00000000-0005-0000-0000-0000E81F0000}"/>
    <cellStyle name="Style 73 3 2" xfId="8123" xr:uid="{00000000-0005-0000-0000-0000E91F0000}"/>
    <cellStyle name="Style 73 4" xfId="8124" xr:uid="{00000000-0005-0000-0000-0000EA1F0000}"/>
    <cellStyle name="Style 74" xfId="8125" xr:uid="{00000000-0005-0000-0000-0000EB1F0000}"/>
    <cellStyle name="Style 74 2" xfId="8126" xr:uid="{00000000-0005-0000-0000-0000EC1F0000}"/>
    <cellStyle name="Style 74 2 2" xfId="8127" xr:uid="{00000000-0005-0000-0000-0000ED1F0000}"/>
    <cellStyle name="Style 74 3" xfId="8128" xr:uid="{00000000-0005-0000-0000-0000EE1F0000}"/>
    <cellStyle name="Style 75" xfId="8129" xr:uid="{00000000-0005-0000-0000-0000EF1F0000}"/>
    <cellStyle name="Style 75 2" xfId="8130" xr:uid="{00000000-0005-0000-0000-0000F01F0000}"/>
    <cellStyle name="Style 75 2 2" xfId="8131" xr:uid="{00000000-0005-0000-0000-0000F11F0000}"/>
    <cellStyle name="Style 75 3" xfId="8132" xr:uid="{00000000-0005-0000-0000-0000F21F0000}"/>
    <cellStyle name="Style 80" xfId="8133" xr:uid="{00000000-0005-0000-0000-0000F31F0000}"/>
    <cellStyle name="Style 80 2" xfId="8134" xr:uid="{00000000-0005-0000-0000-0000F41F0000}"/>
    <cellStyle name="Style 80 2 2" xfId="8135" xr:uid="{00000000-0005-0000-0000-0000F51F0000}"/>
    <cellStyle name="Style 80 3" xfId="8136" xr:uid="{00000000-0005-0000-0000-0000F61F0000}"/>
    <cellStyle name="Style 80 3 2" xfId="8137" xr:uid="{00000000-0005-0000-0000-0000F71F0000}"/>
    <cellStyle name="Style 80 4" xfId="8138" xr:uid="{00000000-0005-0000-0000-0000F81F0000}"/>
    <cellStyle name="Style 81" xfId="8139" xr:uid="{00000000-0005-0000-0000-0000F91F0000}"/>
    <cellStyle name="Style 81 2" xfId="8140" xr:uid="{00000000-0005-0000-0000-0000FA1F0000}"/>
    <cellStyle name="Style 81 2 2" xfId="8141" xr:uid="{00000000-0005-0000-0000-0000FB1F0000}"/>
    <cellStyle name="Style 81 3" xfId="8142" xr:uid="{00000000-0005-0000-0000-0000FC1F0000}"/>
    <cellStyle name="Style 81 3 2" xfId="8143" xr:uid="{00000000-0005-0000-0000-0000FD1F0000}"/>
    <cellStyle name="Style 81 4" xfId="8144" xr:uid="{00000000-0005-0000-0000-0000FE1F0000}"/>
    <cellStyle name="Style 82" xfId="8145" xr:uid="{00000000-0005-0000-0000-0000FF1F0000}"/>
    <cellStyle name="Style 82 2" xfId="8146" xr:uid="{00000000-0005-0000-0000-000000200000}"/>
    <cellStyle name="Style 82 2 2" xfId="8147" xr:uid="{00000000-0005-0000-0000-000001200000}"/>
    <cellStyle name="Style 82 3" xfId="8148" xr:uid="{00000000-0005-0000-0000-000002200000}"/>
    <cellStyle name="Style 83" xfId="8149" xr:uid="{00000000-0005-0000-0000-000003200000}"/>
    <cellStyle name="Style 83 2" xfId="8150" xr:uid="{00000000-0005-0000-0000-000004200000}"/>
    <cellStyle name="Style 83 2 2" xfId="8151" xr:uid="{00000000-0005-0000-0000-000005200000}"/>
    <cellStyle name="Style 83 3" xfId="8152" xr:uid="{00000000-0005-0000-0000-000006200000}"/>
    <cellStyle name="Style 84" xfId="8153" xr:uid="{00000000-0005-0000-0000-000007200000}"/>
    <cellStyle name="Style 84 2" xfId="8154" xr:uid="{00000000-0005-0000-0000-000008200000}"/>
    <cellStyle name="Style 84 2 2" xfId="8155" xr:uid="{00000000-0005-0000-0000-000009200000}"/>
    <cellStyle name="Style 84 3" xfId="8156" xr:uid="{00000000-0005-0000-0000-00000A200000}"/>
    <cellStyle name="Style 85" xfId="8157" xr:uid="{00000000-0005-0000-0000-00000B200000}"/>
    <cellStyle name="Style 85 2" xfId="8158" xr:uid="{00000000-0005-0000-0000-00000C200000}"/>
    <cellStyle name="Style 85 2 2" xfId="8159" xr:uid="{00000000-0005-0000-0000-00000D200000}"/>
    <cellStyle name="Style 85 3" xfId="8160" xr:uid="{00000000-0005-0000-0000-00000E200000}"/>
    <cellStyle name="Style 85 3 2" xfId="8161" xr:uid="{00000000-0005-0000-0000-00000F200000}"/>
    <cellStyle name="Style 85 4" xfId="8162" xr:uid="{00000000-0005-0000-0000-000010200000}"/>
    <cellStyle name="Style 86" xfId="8163" xr:uid="{00000000-0005-0000-0000-000011200000}"/>
    <cellStyle name="Style 86 2" xfId="8164" xr:uid="{00000000-0005-0000-0000-000012200000}"/>
    <cellStyle name="Style 86 2 2" xfId="8165" xr:uid="{00000000-0005-0000-0000-000013200000}"/>
    <cellStyle name="Style 86 3" xfId="8166" xr:uid="{00000000-0005-0000-0000-000014200000}"/>
    <cellStyle name="Style 87" xfId="8167" xr:uid="{00000000-0005-0000-0000-000015200000}"/>
    <cellStyle name="Style 87 2" xfId="8168" xr:uid="{00000000-0005-0000-0000-000016200000}"/>
    <cellStyle name="Style 87 2 2" xfId="8169" xr:uid="{00000000-0005-0000-0000-000017200000}"/>
    <cellStyle name="Style 87 3" xfId="8170" xr:uid="{00000000-0005-0000-0000-000018200000}"/>
    <cellStyle name="Style 93" xfId="8171" xr:uid="{00000000-0005-0000-0000-000019200000}"/>
    <cellStyle name="Style 93 2" xfId="8172" xr:uid="{00000000-0005-0000-0000-00001A200000}"/>
    <cellStyle name="Style 93 2 2" xfId="8173" xr:uid="{00000000-0005-0000-0000-00001B200000}"/>
    <cellStyle name="Style 93 3" xfId="8174" xr:uid="{00000000-0005-0000-0000-00001C200000}"/>
    <cellStyle name="Style 93 3 2" xfId="8175" xr:uid="{00000000-0005-0000-0000-00001D200000}"/>
    <cellStyle name="Style 93 4" xfId="8176" xr:uid="{00000000-0005-0000-0000-00001E200000}"/>
    <cellStyle name="Style 94" xfId="8177" xr:uid="{00000000-0005-0000-0000-00001F200000}"/>
    <cellStyle name="Style 94 2" xfId="8178" xr:uid="{00000000-0005-0000-0000-000020200000}"/>
    <cellStyle name="Style 94 2 2" xfId="8179" xr:uid="{00000000-0005-0000-0000-000021200000}"/>
    <cellStyle name="Style 94 3" xfId="8180" xr:uid="{00000000-0005-0000-0000-000022200000}"/>
    <cellStyle name="Style 95" xfId="8181" xr:uid="{00000000-0005-0000-0000-000023200000}"/>
    <cellStyle name="Style 95 2" xfId="8182" xr:uid="{00000000-0005-0000-0000-000024200000}"/>
    <cellStyle name="Style 95 2 2" xfId="8183" xr:uid="{00000000-0005-0000-0000-000025200000}"/>
    <cellStyle name="Style 95 3" xfId="8184" xr:uid="{00000000-0005-0000-0000-000026200000}"/>
    <cellStyle name="Style 96" xfId="8185" xr:uid="{00000000-0005-0000-0000-000027200000}"/>
    <cellStyle name="Style 96 2" xfId="8186" xr:uid="{00000000-0005-0000-0000-000028200000}"/>
    <cellStyle name="Style 96 2 2" xfId="8187" xr:uid="{00000000-0005-0000-0000-000029200000}"/>
    <cellStyle name="Style 96 3" xfId="8188" xr:uid="{00000000-0005-0000-0000-00002A200000}"/>
    <cellStyle name="Style 97" xfId="8189" xr:uid="{00000000-0005-0000-0000-00002B200000}"/>
    <cellStyle name="Style 97 2" xfId="8190" xr:uid="{00000000-0005-0000-0000-00002C200000}"/>
    <cellStyle name="Style 97 2 2" xfId="8191" xr:uid="{00000000-0005-0000-0000-00002D200000}"/>
    <cellStyle name="Style 97 3" xfId="8192" xr:uid="{00000000-0005-0000-0000-00002E200000}"/>
    <cellStyle name="Style 97 3 2" xfId="8193" xr:uid="{00000000-0005-0000-0000-00002F200000}"/>
    <cellStyle name="Style 97 4" xfId="8194" xr:uid="{00000000-0005-0000-0000-000030200000}"/>
    <cellStyle name="Style 98" xfId="8195" xr:uid="{00000000-0005-0000-0000-000031200000}"/>
    <cellStyle name="Style 98 2" xfId="8196" xr:uid="{00000000-0005-0000-0000-000032200000}"/>
    <cellStyle name="Style 98 2 2" xfId="8197" xr:uid="{00000000-0005-0000-0000-000033200000}"/>
    <cellStyle name="Style 98 3" xfId="8198" xr:uid="{00000000-0005-0000-0000-000034200000}"/>
    <cellStyle name="Style 99" xfId="8199" xr:uid="{00000000-0005-0000-0000-000035200000}"/>
    <cellStyle name="Style 99 2" xfId="8200" xr:uid="{00000000-0005-0000-0000-000036200000}"/>
    <cellStyle name="Style 99 2 2" xfId="8201" xr:uid="{00000000-0005-0000-0000-000037200000}"/>
    <cellStyle name="Style 99 3" xfId="8202" xr:uid="{00000000-0005-0000-0000-000038200000}"/>
    <cellStyle name="tableau | cellule | normal | decimal 1" xfId="8203" xr:uid="{00000000-0005-0000-0000-000039200000}"/>
    <cellStyle name="tableau | cellule | normal | decimal 1 2" xfId="8204" xr:uid="{00000000-0005-0000-0000-00003A200000}"/>
    <cellStyle name="tableau | cellule | normal | decimal 1 3" xfId="8205" xr:uid="{00000000-0005-0000-0000-00003B200000}"/>
    <cellStyle name="tableau | cellule | normal | pourcentage | decimal 1" xfId="8206" xr:uid="{00000000-0005-0000-0000-00003C200000}"/>
    <cellStyle name="tableau | cellule | normal | pourcentage | decimal 1 2" xfId="8207" xr:uid="{00000000-0005-0000-0000-00003D200000}"/>
    <cellStyle name="tableau | cellule | normal | pourcentage | decimal 1 3" xfId="8208" xr:uid="{00000000-0005-0000-0000-00003E200000}"/>
    <cellStyle name="tableau | cellule | total | decimal 1" xfId="8209" xr:uid="{00000000-0005-0000-0000-00003F200000}"/>
    <cellStyle name="tableau | cellule | total | decimal 1 2" xfId="8210" xr:uid="{00000000-0005-0000-0000-000040200000}"/>
    <cellStyle name="tableau | cellule | total | decimal 1 3" xfId="8211" xr:uid="{00000000-0005-0000-0000-000041200000}"/>
    <cellStyle name="tableau | coin superieur gauche" xfId="8212" xr:uid="{00000000-0005-0000-0000-000042200000}"/>
    <cellStyle name="tableau | coin superieur gauche 2" xfId="8213" xr:uid="{00000000-0005-0000-0000-000043200000}"/>
    <cellStyle name="tableau | coin superieur gauche 3" xfId="8214" xr:uid="{00000000-0005-0000-0000-000044200000}"/>
    <cellStyle name="tableau | entete-colonne | series" xfId="8215" xr:uid="{00000000-0005-0000-0000-000045200000}"/>
    <cellStyle name="tableau | entete-colonne | series 2" xfId="8216" xr:uid="{00000000-0005-0000-0000-000046200000}"/>
    <cellStyle name="tableau | entete-colonne | series 3" xfId="8217" xr:uid="{00000000-0005-0000-0000-000047200000}"/>
    <cellStyle name="tableau | entete-ligne | normal" xfId="8218" xr:uid="{00000000-0005-0000-0000-000048200000}"/>
    <cellStyle name="tableau | entete-ligne | normal 2" xfId="8219" xr:uid="{00000000-0005-0000-0000-000049200000}"/>
    <cellStyle name="tableau | entete-ligne | normal 3" xfId="8220" xr:uid="{00000000-0005-0000-0000-00004A200000}"/>
    <cellStyle name="tableau | entete-ligne | total" xfId="8221" xr:uid="{00000000-0005-0000-0000-00004B200000}"/>
    <cellStyle name="tableau | entete-ligne | total 2" xfId="8222" xr:uid="{00000000-0005-0000-0000-00004C200000}"/>
    <cellStyle name="tableau | entete-ligne | total 3" xfId="8223" xr:uid="{00000000-0005-0000-0000-00004D200000}"/>
    <cellStyle name="tableau | ligne-titre | niveau1" xfId="8224" xr:uid="{00000000-0005-0000-0000-00004E200000}"/>
    <cellStyle name="tableau | ligne-titre | niveau1 2" xfId="8225" xr:uid="{00000000-0005-0000-0000-00004F200000}"/>
    <cellStyle name="tableau | ligne-titre | niveau1 3" xfId="8226" xr:uid="{00000000-0005-0000-0000-000050200000}"/>
    <cellStyle name="tableau | ligne-titre | niveau2" xfId="8227" xr:uid="{00000000-0005-0000-0000-000051200000}"/>
    <cellStyle name="tableau | ligne-titre | niveau2 2" xfId="8228" xr:uid="{00000000-0005-0000-0000-000052200000}"/>
    <cellStyle name="tableau | ligne-titre | niveau2 3" xfId="8229" xr:uid="{00000000-0005-0000-0000-000053200000}"/>
    <cellStyle name="Title 10" xfId="8230" xr:uid="{00000000-0005-0000-0000-000054200000}"/>
    <cellStyle name="Title 10 2" xfId="8231" xr:uid="{00000000-0005-0000-0000-000055200000}"/>
    <cellStyle name="Title 11" xfId="8232" xr:uid="{00000000-0005-0000-0000-000056200000}"/>
    <cellStyle name="Title 11 2" xfId="8233" xr:uid="{00000000-0005-0000-0000-000057200000}"/>
    <cellStyle name="Title 12" xfId="8234" xr:uid="{00000000-0005-0000-0000-000058200000}"/>
    <cellStyle name="Title 12 2" xfId="8235" xr:uid="{00000000-0005-0000-0000-000059200000}"/>
    <cellStyle name="Title 13" xfId="8236" xr:uid="{00000000-0005-0000-0000-00005A200000}"/>
    <cellStyle name="Title 13 2" xfId="8237" xr:uid="{00000000-0005-0000-0000-00005B200000}"/>
    <cellStyle name="Title 14" xfId="8238" xr:uid="{00000000-0005-0000-0000-00005C200000}"/>
    <cellStyle name="Title 14 2" xfId="8239" xr:uid="{00000000-0005-0000-0000-00005D200000}"/>
    <cellStyle name="Title 15" xfId="8240" xr:uid="{00000000-0005-0000-0000-00005E200000}"/>
    <cellStyle name="Title 15 2" xfId="8241" xr:uid="{00000000-0005-0000-0000-00005F200000}"/>
    <cellStyle name="Title 16" xfId="8242" xr:uid="{00000000-0005-0000-0000-000060200000}"/>
    <cellStyle name="Title 16 2" xfId="8243" xr:uid="{00000000-0005-0000-0000-000061200000}"/>
    <cellStyle name="Title 17" xfId="8244" xr:uid="{00000000-0005-0000-0000-000062200000}"/>
    <cellStyle name="Title 17 2" xfId="8245" xr:uid="{00000000-0005-0000-0000-000063200000}"/>
    <cellStyle name="Title 18" xfId="8246" xr:uid="{00000000-0005-0000-0000-000064200000}"/>
    <cellStyle name="Title 18 2" xfId="8247" xr:uid="{00000000-0005-0000-0000-000065200000}"/>
    <cellStyle name="Title 19" xfId="8248" xr:uid="{00000000-0005-0000-0000-000066200000}"/>
    <cellStyle name="Title 19 2" xfId="8249" xr:uid="{00000000-0005-0000-0000-000067200000}"/>
    <cellStyle name="Title 2" xfId="8250" xr:uid="{00000000-0005-0000-0000-000068200000}"/>
    <cellStyle name="Title 2 10" xfId="8251" xr:uid="{00000000-0005-0000-0000-000069200000}"/>
    <cellStyle name="Title 2 10 2" xfId="8252" xr:uid="{00000000-0005-0000-0000-00006A200000}"/>
    <cellStyle name="Title 2 10 3" xfId="8253" xr:uid="{00000000-0005-0000-0000-00006B200000}"/>
    <cellStyle name="Title 2 11" xfId="8254" xr:uid="{00000000-0005-0000-0000-00006C200000}"/>
    <cellStyle name="Title 2 12" xfId="8255" xr:uid="{00000000-0005-0000-0000-00006D200000}"/>
    <cellStyle name="Title 2 2" xfId="8256" xr:uid="{00000000-0005-0000-0000-00006E200000}"/>
    <cellStyle name="Title 2 2 2" xfId="8257" xr:uid="{00000000-0005-0000-0000-00006F200000}"/>
    <cellStyle name="Title 2 2 3" xfId="8258" xr:uid="{00000000-0005-0000-0000-000070200000}"/>
    <cellStyle name="Title 2 2 4" xfId="8259" xr:uid="{00000000-0005-0000-0000-000071200000}"/>
    <cellStyle name="Title 2 3" xfId="8260" xr:uid="{00000000-0005-0000-0000-000072200000}"/>
    <cellStyle name="Title 2 3 2" xfId="8261" xr:uid="{00000000-0005-0000-0000-000073200000}"/>
    <cellStyle name="Title 2 3 3" xfId="8262" xr:uid="{00000000-0005-0000-0000-000074200000}"/>
    <cellStyle name="Title 2 4" xfId="8263" xr:uid="{00000000-0005-0000-0000-000075200000}"/>
    <cellStyle name="Title 2 4 2" xfId="8264" xr:uid="{00000000-0005-0000-0000-000076200000}"/>
    <cellStyle name="Title 2 4 3" xfId="8265" xr:uid="{00000000-0005-0000-0000-000077200000}"/>
    <cellStyle name="Title 2 5" xfId="8266" xr:uid="{00000000-0005-0000-0000-000078200000}"/>
    <cellStyle name="Title 2 5 2" xfId="8267" xr:uid="{00000000-0005-0000-0000-000079200000}"/>
    <cellStyle name="Title 2 5 3" xfId="8268" xr:uid="{00000000-0005-0000-0000-00007A200000}"/>
    <cellStyle name="Title 2 6" xfId="8269" xr:uid="{00000000-0005-0000-0000-00007B200000}"/>
    <cellStyle name="Title 2 6 2" xfId="8270" xr:uid="{00000000-0005-0000-0000-00007C200000}"/>
    <cellStyle name="Title 2 6 3" xfId="8271" xr:uid="{00000000-0005-0000-0000-00007D200000}"/>
    <cellStyle name="Title 2 7" xfId="8272" xr:uid="{00000000-0005-0000-0000-00007E200000}"/>
    <cellStyle name="Title 2 7 2" xfId="8273" xr:uid="{00000000-0005-0000-0000-00007F200000}"/>
    <cellStyle name="Title 2 7 3" xfId="8274" xr:uid="{00000000-0005-0000-0000-000080200000}"/>
    <cellStyle name="Title 2 8" xfId="8275" xr:uid="{00000000-0005-0000-0000-000081200000}"/>
    <cellStyle name="Title 2 8 2" xfId="8276" xr:uid="{00000000-0005-0000-0000-000082200000}"/>
    <cellStyle name="Title 2 8 3" xfId="8277" xr:uid="{00000000-0005-0000-0000-000083200000}"/>
    <cellStyle name="Title 2 9" xfId="8278" xr:uid="{00000000-0005-0000-0000-000084200000}"/>
    <cellStyle name="Title 2 9 2" xfId="8279" xr:uid="{00000000-0005-0000-0000-000085200000}"/>
    <cellStyle name="Title 2 9 3" xfId="8280" xr:uid="{00000000-0005-0000-0000-000086200000}"/>
    <cellStyle name="Title 20" xfId="8281" xr:uid="{00000000-0005-0000-0000-000087200000}"/>
    <cellStyle name="Title 20 2" xfId="8282" xr:uid="{00000000-0005-0000-0000-000088200000}"/>
    <cellStyle name="Title 21" xfId="8283" xr:uid="{00000000-0005-0000-0000-000089200000}"/>
    <cellStyle name="Title 21 2" xfId="8284" xr:uid="{00000000-0005-0000-0000-00008A200000}"/>
    <cellStyle name="Title 22" xfId="8285" xr:uid="{00000000-0005-0000-0000-00008B200000}"/>
    <cellStyle name="Title 22 2" xfId="8286" xr:uid="{00000000-0005-0000-0000-00008C200000}"/>
    <cellStyle name="Title 23" xfId="8287" xr:uid="{00000000-0005-0000-0000-00008D200000}"/>
    <cellStyle name="Title 23 2" xfId="8288" xr:uid="{00000000-0005-0000-0000-00008E200000}"/>
    <cellStyle name="Title 24" xfId="8289" xr:uid="{00000000-0005-0000-0000-00008F200000}"/>
    <cellStyle name="Title 24 2" xfId="8290" xr:uid="{00000000-0005-0000-0000-000090200000}"/>
    <cellStyle name="Title 25" xfId="8291" xr:uid="{00000000-0005-0000-0000-000091200000}"/>
    <cellStyle name="Title 25 2" xfId="8292" xr:uid="{00000000-0005-0000-0000-000092200000}"/>
    <cellStyle name="Title 26" xfId="8293" xr:uid="{00000000-0005-0000-0000-000093200000}"/>
    <cellStyle name="Title 26 2" xfId="8294" xr:uid="{00000000-0005-0000-0000-000094200000}"/>
    <cellStyle name="Title 27" xfId="8295" xr:uid="{00000000-0005-0000-0000-000095200000}"/>
    <cellStyle name="Title 27 2" xfId="8296" xr:uid="{00000000-0005-0000-0000-000096200000}"/>
    <cellStyle name="Title 28" xfId="8297" xr:uid="{00000000-0005-0000-0000-000097200000}"/>
    <cellStyle name="Title 28 2" xfId="8298" xr:uid="{00000000-0005-0000-0000-000098200000}"/>
    <cellStyle name="Title 29" xfId="8299" xr:uid="{00000000-0005-0000-0000-000099200000}"/>
    <cellStyle name="Title 29 2" xfId="8300" xr:uid="{00000000-0005-0000-0000-00009A200000}"/>
    <cellStyle name="Title 3" xfId="8301" xr:uid="{00000000-0005-0000-0000-00009B200000}"/>
    <cellStyle name="Title 3 2" xfId="8302" xr:uid="{00000000-0005-0000-0000-00009C200000}"/>
    <cellStyle name="Title 3 2 2" xfId="8303" xr:uid="{00000000-0005-0000-0000-00009D200000}"/>
    <cellStyle name="Title 3 2 3" xfId="8304" xr:uid="{00000000-0005-0000-0000-00009E200000}"/>
    <cellStyle name="Title 3 3" xfId="8305" xr:uid="{00000000-0005-0000-0000-00009F200000}"/>
    <cellStyle name="Title 3 3 2" xfId="8306" xr:uid="{00000000-0005-0000-0000-0000A0200000}"/>
    <cellStyle name="Title 3 4" xfId="8307" xr:uid="{00000000-0005-0000-0000-0000A1200000}"/>
    <cellStyle name="Title 3 4 2" xfId="8308" xr:uid="{00000000-0005-0000-0000-0000A2200000}"/>
    <cellStyle name="Title 3 5" xfId="8309" xr:uid="{00000000-0005-0000-0000-0000A3200000}"/>
    <cellStyle name="Title 3 6" xfId="8310" xr:uid="{00000000-0005-0000-0000-0000A4200000}"/>
    <cellStyle name="Title 30" xfId="8311" xr:uid="{00000000-0005-0000-0000-0000A5200000}"/>
    <cellStyle name="Title 30 2" xfId="8312" xr:uid="{00000000-0005-0000-0000-0000A6200000}"/>
    <cellStyle name="Title 31" xfId="8313" xr:uid="{00000000-0005-0000-0000-0000A7200000}"/>
    <cellStyle name="Title 31 2" xfId="8314" xr:uid="{00000000-0005-0000-0000-0000A8200000}"/>
    <cellStyle name="Title 32" xfId="8315" xr:uid="{00000000-0005-0000-0000-0000A9200000}"/>
    <cellStyle name="Title 32 2" xfId="8316" xr:uid="{00000000-0005-0000-0000-0000AA200000}"/>
    <cellStyle name="Title 33" xfId="8317" xr:uid="{00000000-0005-0000-0000-0000AB200000}"/>
    <cellStyle name="Title 33 2" xfId="8318" xr:uid="{00000000-0005-0000-0000-0000AC200000}"/>
    <cellStyle name="Title 34" xfId="8319" xr:uid="{00000000-0005-0000-0000-0000AD200000}"/>
    <cellStyle name="Title 34 2" xfId="8320" xr:uid="{00000000-0005-0000-0000-0000AE200000}"/>
    <cellStyle name="Title 35" xfId="8321" xr:uid="{00000000-0005-0000-0000-0000AF200000}"/>
    <cellStyle name="Title 35 2" xfId="8322" xr:uid="{00000000-0005-0000-0000-0000B0200000}"/>
    <cellStyle name="Title 36" xfId="8323" xr:uid="{00000000-0005-0000-0000-0000B1200000}"/>
    <cellStyle name="Title 36 2" xfId="8324" xr:uid="{00000000-0005-0000-0000-0000B2200000}"/>
    <cellStyle name="Title 37" xfId="8325" xr:uid="{00000000-0005-0000-0000-0000B3200000}"/>
    <cellStyle name="Title 37 2" xfId="8326" xr:uid="{00000000-0005-0000-0000-0000B4200000}"/>
    <cellStyle name="Title 38" xfId="8327" xr:uid="{00000000-0005-0000-0000-0000B5200000}"/>
    <cellStyle name="Title 38 2" xfId="8328" xr:uid="{00000000-0005-0000-0000-0000B6200000}"/>
    <cellStyle name="Title 39" xfId="8329" xr:uid="{00000000-0005-0000-0000-0000B7200000}"/>
    <cellStyle name="Title 39 2" xfId="8330" xr:uid="{00000000-0005-0000-0000-0000B8200000}"/>
    <cellStyle name="Title 4" xfId="8331" xr:uid="{00000000-0005-0000-0000-0000B9200000}"/>
    <cellStyle name="Title 4 2" xfId="8332" xr:uid="{00000000-0005-0000-0000-0000BA200000}"/>
    <cellStyle name="Title 4 3" xfId="8333" xr:uid="{00000000-0005-0000-0000-0000BB200000}"/>
    <cellStyle name="Title 40" xfId="8334" xr:uid="{00000000-0005-0000-0000-0000BC200000}"/>
    <cellStyle name="Title 40 2" xfId="8335" xr:uid="{00000000-0005-0000-0000-0000BD200000}"/>
    <cellStyle name="Title 41" xfId="8336" xr:uid="{00000000-0005-0000-0000-0000BE200000}"/>
    <cellStyle name="Title 41 2" xfId="8337" xr:uid="{00000000-0005-0000-0000-0000BF200000}"/>
    <cellStyle name="Title 42" xfId="8338" xr:uid="{00000000-0005-0000-0000-0000C0200000}"/>
    <cellStyle name="Title 42 2" xfId="8339" xr:uid="{00000000-0005-0000-0000-0000C1200000}"/>
    <cellStyle name="Title 43" xfId="8340" xr:uid="{00000000-0005-0000-0000-0000C2200000}"/>
    <cellStyle name="Title 43 2" xfId="8341" xr:uid="{00000000-0005-0000-0000-0000C3200000}"/>
    <cellStyle name="Title 5" xfId="8342" xr:uid="{00000000-0005-0000-0000-0000C4200000}"/>
    <cellStyle name="Title 5 2" xfId="8343" xr:uid="{00000000-0005-0000-0000-0000C5200000}"/>
    <cellStyle name="Title 5 3" xfId="8344" xr:uid="{00000000-0005-0000-0000-0000C6200000}"/>
    <cellStyle name="Title 6" xfId="8345" xr:uid="{00000000-0005-0000-0000-0000C7200000}"/>
    <cellStyle name="Title 6 2" xfId="8346" xr:uid="{00000000-0005-0000-0000-0000C8200000}"/>
    <cellStyle name="Title 6 3" xfId="8347" xr:uid="{00000000-0005-0000-0000-0000C9200000}"/>
    <cellStyle name="Title 7" xfId="8348" xr:uid="{00000000-0005-0000-0000-0000CA200000}"/>
    <cellStyle name="Title 7 2" xfId="8349" xr:uid="{00000000-0005-0000-0000-0000CB200000}"/>
    <cellStyle name="Title 8" xfId="8350" xr:uid="{00000000-0005-0000-0000-0000CC200000}"/>
    <cellStyle name="Title 8 2" xfId="8351" xr:uid="{00000000-0005-0000-0000-0000CD200000}"/>
    <cellStyle name="Title 9" xfId="8352" xr:uid="{00000000-0005-0000-0000-0000CE200000}"/>
    <cellStyle name="Title 9 2" xfId="8353" xr:uid="{00000000-0005-0000-0000-0000CF200000}"/>
    <cellStyle name="Total 10" xfId="8354" xr:uid="{00000000-0005-0000-0000-0000D0200000}"/>
    <cellStyle name="Total 10 2" xfId="8355" xr:uid="{00000000-0005-0000-0000-0000D1200000}"/>
    <cellStyle name="Total 11" xfId="8356" xr:uid="{00000000-0005-0000-0000-0000D2200000}"/>
    <cellStyle name="Total 11 2" xfId="8357" xr:uid="{00000000-0005-0000-0000-0000D3200000}"/>
    <cellStyle name="Total 12" xfId="8358" xr:uid="{00000000-0005-0000-0000-0000D4200000}"/>
    <cellStyle name="Total 12 2" xfId="8359" xr:uid="{00000000-0005-0000-0000-0000D5200000}"/>
    <cellStyle name="Total 13" xfId="8360" xr:uid="{00000000-0005-0000-0000-0000D6200000}"/>
    <cellStyle name="Total 13 2" xfId="8361" xr:uid="{00000000-0005-0000-0000-0000D7200000}"/>
    <cellStyle name="Total 14" xfId="8362" xr:uid="{00000000-0005-0000-0000-0000D8200000}"/>
    <cellStyle name="Total 14 2" xfId="8363" xr:uid="{00000000-0005-0000-0000-0000D9200000}"/>
    <cellStyle name="Total 15" xfId="8364" xr:uid="{00000000-0005-0000-0000-0000DA200000}"/>
    <cellStyle name="Total 15 2" xfId="8365" xr:uid="{00000000-0005-0000-0000-0000DB200000}"/>
    <cellStyle name="Total 16" xfId="8366" xr:uid="{00000000-0005-0000-0000-0000DC200000}"/>
    <cellStyle name="Total 16 2" xfId="8367" xr:uid="{00000000-0005-0000-0000-0000DD200000}"/>
    <cellStyle name="Total 17" xfId="8368" xr:uid="{00000000-0005-0000-0000-0000DE200000}"/>
    <cellStyle name="Total 17 2" xfId="8369" xr:uid="{00000000-0005-0000-0000-0000DF200000}"/>
    <cellStyle name="Total 18" xfId="8370" xr:uid="{00000000-0005-0000-0000-0000E0200000}"/>
    <cellStyle name="Total 18 2" xfId="8371" xr:uid="{00000000-0005-0000-0000-0000E1200000}"/>
    <cellStyle name="Total 19" xfId="8372" xr:uid="{00000000-0005-0000-0000-0000E2200000}"/>
    <cellStyle name="Total 19 2" xfId="8373" xr:uid="{00000000-0005-0000-0000-0000E3200000}"/>
    <cellStyle name="Total 2" xfId="8374" xr:uid="{00000000-0005-0000-0000-0000E4200000}"/>
    <cellStyle name="Total 2 10" xfId="8375" xr:uid="{00000000-0005-0000-0000-0000E5200000}"/>
    <cellStyle name="Total 2 10 2" xfId="8376" xr:uid="{00000000-0005-0000-0000-0000E6200000}"/>
    <cellStyle name="Total 2 10 3" xfId="8377" xr:uid="{00000000-0005-0000-0000-0000E7200000}"/>
    <cellStyle name="Total 2 11" xfId="8378" xr:uid="{00000000-0005-0000-0000-0000E8200000}"/>
    <cellStyle name="Total 2 12" xfId="8379" xr:uid="{00000000-0005-0000-0000-0000E9200000}"/>
    <cellStyle name="Total 2 2" xfId="8380" xr:uid="{00000000-0005-0000-0000-0000EA200000}"/>
    <cellStyle name="Total 2 2 2" xfId="8381" xr:uid="{00000000-0005-0000-0000-0000EB200000}"/>
    <cellStyle name="Total 2 2 3" xfId="8382" xr:uid="{00000000-0005-0000-0000-0000EC200000}"/>
    <cellStyle name="Total 2 3" xfId="8383" xr:uid="{00000000-0005-0000-0000-0000ED200000}"/>
    <cellStyle name="Total 2 3 2" xfId="8384" xr:uid="{00000000-0005-0000-0000-0000EE200000}"/>
    <cellStyle name="Total 2 3 3" xfId="8385" xr:uid="{00000000-0005-0000-0000-0000EF200000}"/>
    <cellStyle name="Total 2 4" xfId="8386" xr:uid="{00000000-0005-0000-0000-0000F0200000}"/>
    <cellStyle name="Total 2 4 2" xfId="8387" xr:uid="{00000000-0005-0000-0000-0000F1200000}"/>
    <cellStyle name="Total 2 4 3" xfId="8388" xr:uid="{00000000-0005-0000-0000-0000F2200000}"/>
    <cellStyle name="Total 2 5" xfId="8389" xr:uid="{00000000-0005-0000-0000-0000F3200000}"/>
    <cellStyle name="Total 2 5 2" xfId="8390" xr:uid="{00000000-0005-0000-0000-0000F4200000}"/>
    <cellStyle name="Total 2 5 3" xfId="8391" xr:uid="{00000000-0005-0000-0000-0000F5200000}"/>
    <cellStyle name="Total 2 6" xfId="8392" xr:uid="{00000000-0005-0000-0000-0000F6200000}"/>
    <cellStyle name="Total 2 6 2" xfId="8393" xr:uid="{00000000-0005-0000-0000-0000F7200000}"/>
    <cellStyle name="Total 2 6 3" xfId="8394" xr:uid="{00000000-0005-0000-0000-0000F8200000}"/>
    <cellStyle name="Total 2 7" xfId="8395" xr:uid="{00000000-0005-0000-0000-0000F9200000}"/>
    <cellStyle name="Total 2 7 2" xfId="8396" xr:uid="{00000000-0005-0000-0000-0000FA200000}"/>
    <cellStyle name="Total 2 7 3" xfId="8397" xr:uid="{00000000-0005-0000-0000-0000FB200000}"/>
    <cellStyle name="Total 2 8" xfId="8398" xr:uid="{00000000-0005-0000-0000-0000FC200000}"/>
    <cellStyle name="Total 2 8 2" xfId="8399" xr:uid="{00000000-0005-0000-0000-0000FD200000}"/>
    <cellStyle name="Total 2 8 3" xfId="8400" xr:uid="{00000000-0005-0000-0000-0000FE200000}"/>
    <cellStyle name="Total 2 9" xfId="8401" xr:uid="{00000000-0005-0000-0000-0000FF200000}"/>
    <cellStyle name="Total 2 9 2" xfId="8402" xr:uid="{00000000-0005-0000-0000-000000210000}"/>
    <cellStyle name="Total 2 9 3" xfId="8403" xr:uid="{00000000-0005-0000-0000-000001210000}"/>
    <cellStyle name="Total 20" xfId="8404" xr:uid="{00000000-0005-0000-0000-000002210000}"/>
    <cellStyle name="Total 20 2" xfId="8405" xr:uid="{00000000-0005-0000-0000-000003210000}"/>
    <cellStyle name="Total 21" xfId="8406" xr:uid="{00000000-0005-0000-0000-000004210000}"/>
    <cellStyle name="Total 21 2" xfId="8407" xr:uid="{00000000-0005-0000-0000-000005210000}"/>
    <cellStyle name="Total 22" xfId="8408" xr:uid="{00000000-0005-0000-0000-000006210000}"/>
    <cellStyle name="Total 22 2" xfId="8409" xr:uid="{00000000-0005-0000-0000-000007210000}"/>
    <cellStyle name="Total 23" xfId="8410" xr:uid="{00000000-0005-0000-0000-000008210000}"/>
    <cellStyle name="Total 23 2" xfId="8411" xr:uid="{00000000-0005-0000-0000-000009210000}"/>
    <cellStyle name="Total 24" xfId="8412" xr:uid="{00000000-0005-0000-0000-00000A210000}"/>
    <cellStyle name="Total 24 2" xfId="8413" xr:uid="{00000000-0005-0000-0000-00000B210000}"/>
    <cellStyle name="Total 25" xfId="8414" xr:uid="{00000000-0005-0000-0000-00000C210000}"/>
    <cellStyle name="Total 25 2" xfId="8415" xr:uid="{00000000-0005-0000-0000-00000D210000}"/>
    <cellStyle name="Total 26" xfId="8416" xr:uid="{00000000-0005-0000-0000-00000E210000}"/>
    <cellStyle name="Total 26 2" xfId="8417" xr:uid="{00000000-0005-0000-0000-00000F210000}"/>
    <cellStyle name="Total 27" xfId="8418" xr:uid="{00000000-0005-0000-0000-000010210000}"/>
    <cellStyle name="Total 27 2" xfId="8419" xr:uid="{00000000-0005-0000-0000-000011210000}"/>
    <cellStyle name="Total 28" xfId="8420" xr:uid="{00000000-0005-0000-0000-000012210000}"/>
    <cellStyle name="Total 28 2" xfId="8421" xr:uid="{00000000-0005-0000-0000-000013210000}"/>
    <cellStyle name="Total 29" xfId="8422" xr:uid="{00000000-0005-0000-0000-000014210000}"/>
    <cellStyle name="Total 29 2" xfId="8423" xr:uid="{00000000-0005-0000-0000-000015210000}"/>
    <cellStyle name="Total 3" xfId="8424" xr:uid="{00000000-0005-0000-0000-000016210000}"/>
    <cellStyle name="Total 3 2" xfId="8425" xr:uid="{00000000-0005-0000-0000-000017210000}"/>
    <cellStyle name="Total 3 2 2" xfId="8426" xr:uid="{00000000-0005-0000-0000-000018210000}"/>
    <cellStyle name="Total 3 2 3" xfId="8427" xr:uid="{00000000-0005-0000-0000-000019210000}"/>
    <cellStyle name="Total 3 3" xfId="8428" xr:uid="{00000000-0005-0000-0000-00001A210000}"/>
    <cellStyle name="Total 3 3 2" xfId="8429" xr:uid="{00000000-0005-0000-0000-00001B210000}"/>
    <cellStyle name="Total 3 4" xfId="8430" xr:uid="{00000000-0005-0000-0000-00001C210000}"/>
    <cellStyle name="Total 3 4 2" xfId="8431" xr:uid="{00000000-0005-0000-0000-00001D210000}"/>
    <cellStyle name="Total 3 5" xfId="8432" xr:uid="{00000000-0005-0000-0000-00001E210000}"/>
    <cellStyle name="Total 3 6" xfId="8433" xr:uid="{00000000-0005-0000-0000-00001F210000}"/>
    <cellStyle name="Total 30" xfId="8434" xr:uid="{00000000-0005-0000-0000-000020210000}"/>
    <cellStyle name="Total 30 2" xfId="8435" xr:uid="{00000000-0005-0000-0000-000021210000}"/>
    <cellStyle name="Total 31" xfId="8436" xr:uid="{00000000-0005-0000-0000-000022210000}"/>
    <cellStyle name="Total 31 2" xfId="8437" xr:uid="{00000000-0005-0000-0000-000023210000}"/>
    <cellStyle name="Total 32" xfId="8438" xr:uid="{00000000-0005-0000-0000-000024210000}"/>
    <cellStyle name="Total 32 2" xfId="8439" xr:uid="{00000000-0005-0000-0000-000025210000}"/>
    <cellStyle name="Total 33" xfId="8440" xr:uid="{00000000-0005-0000-0000-000026210000}"/>
    <cellStyle name="Total 33 2" xfId="8441" xr:uid="{00000000-0005-0000-0000-000027210000}"/>
    <cellStyle name="Total 34" xfId="8442" xr:uid="{00000000-0005-0000-0000-000028210000}"/>
    <cellStyle name="Total 34 2" xfId="8443" xr:uid="{00000000-0005-0000-0000-000029210000}"/>
    <cellStyle name="Total 35" xfId="8444" xr:uid="{00000000-0005-0000-0000-00002A210000}"/>
    <cellStyle name="Total 35 2" xfId="8445" xr:uid="{00000000-0005-0000-0000-00002B210000}"/>
    <cellStyle name="Total 36" xfId="8446" xr:uid="{00000000-0005-0000-0000-00002C210000}"/>
    <cellStyle name="Total 36 2" xfId="8447" xr:uid="{00000000-0005-0000-0000-00002D210000}"/>
    <cellStyle name="Total 37" xfId="8448" xr:uid="{00000000-0005-0000-0000-00002E210000}"/>
    <cellStyle name="Total 37 2" xfId="8449" xr:uid="{00000000-0005-0000-0000-00002F210000}"/>
    <cellStyle name="Total 38" xfId="8450" xr:uid="{00000000-0005-0000-0000-000030210000}"/>
    <cellStyle name="Total 38 2" xfId="8451" xr:uid="{00000000-0005-0000-0000-000031210000}"/>
    <cellStyle name="Total 39" xfId="8452" xr:uid="{00000000-0005-0000-0000-000032210000}"/>
    <cellStyle name="Total 39 2" xfId="8453" xr:uid="{00000000-0005-0000-0000-000033210000}"/>
    <cellStyle name="Total 4" xfId="8454" xr:uid="{00000000-0005-0000-0000-000034210000}"/>
    <cellStyle name="Total 4 2" xfId="8455" xr:uid="{00000000-0005-0000-0000-000035210000}"/>
    <cellStyle name="Total 4 3" xfId="8456" xr:uid="{00000000-0005-0000-0000-000036210000}"/>
    <cellStyle name="Total 40" xfId="8457" xr:uid="{00000000-0005-0000-0000-000037210000}"/>
    <cellStyle name="Total 40 2" xfId="8458" xr:uid="{00000000-0005-0000-0000-000038210000}"/>
    <cellStyle name="Total 41" xfId="8459" xr:uid="{00000000-0005-0000-0000-000039210000}"/>
    <cellStyle name="Total 41 2" xfId="8460" xr:uid="{00000000-0005-0000-0000-00003A210000}"/>
    <cellStyle name="Total 42" xfId="8461" xr:uid="{00000000-0005-0000-0000-00003B210000}"/>
    <cellStyle name="Total 42 2" xfId="8462" xr:uid="{00000000-0005-0000-0000-00003C210000}"/>
    <cellStyle name="Total 5" xfId="8463" xr:uid="{00000000-0005-0000-0000-00003D210000}"/>
    <cellStyle name="Total 5 2" xfId="8464" xr:uid="{00000000-0005-0000-0000-00003E210000}"/>
    <cellStyle name="Total 5 3" xfId="8465" xr:uid="{00000000-0005-0000-0000-00003F210000}"/>
    <cellStyle name="Total 6" xfId="8466" xr:uid="{00000000-0005-0000-0000-000040210000}"/>
    <cellStyle name="Total 6 2" xfId="8467" xr:uid="{00000000-0005-0000-0000-000041210000}"/>
    <cellStyle name="Total 7" xfId="8468" xr:uid="{00000000-0005-0000-0000-000042210000}"/>
    <cellStyle name="Total 7 2" xfId="8469" xr:uid="{00000000-0005-0000-0000-000043210000}"/>
    <cellStyle name="Total 8" xfId="8470" xr:uid="{00000000-0005-0000-0000-000044210000}"/>
    <cellStyle name="Total 8 2" xfId="8471" xr:uid="{00000000-0005-0000-0000-000045210000}"/>
    <cellStyle name="Total 9" xfId="8472" xr:uid="{00000000-0005-0000-0000-000046210000}"/>
    <cellStyle name="Total 9 2" xfId="8473" xr:uid="{00000000-0005-0000-0000-000047210000}"/>
    <cellStyle name="Überschrift" xfId="8474" xr:uid="{00000000-0005-0000-0000-000048210000}"/>
    <cellStyle name="Überschrift 1" xfId="8475" xr:uid="{00000000-0005-0000-0000-000049210000}"/>
    <cellStyle name="Überschrift 1 2" xfId="8476" xr:uid="{00000000-0005-0000-0000-00004A210000}"/>
    <cellStyle name="Überschrift 2" xfId="8477" xr:uid="{00000000-0005-0000-0000-00004B210000}"/>
    <cellStyle name="Überschrift 2 2" xfId="8478" xr:uid="{00000000-0005-0000-0000-00004C210000}"/>
    <cellStyle name="Überschrift 3" xfId="8479" xr:uid="{00000000-0005-0000-0000-00004D210000}"/>
    <cellStyle name="Überschrift 3 2" xfId="8480" xr:uid="{00000000-0005-0000-0000-00004E210000}"/>
    <cellStyle name="Überschrift 4" xfId="8481" xr:uid="{00000000-0005-0000-0000-00004F210000}"/>
    <cellStyle name="Überschrift 4 2" xfId="8482" xr:uid="{00000000-0005-0000-0000-000050210000}"/>
    <cellStyle name="Überschrift 5" xfId="8483" xr:uid="{00000000-0005-0000-0000-000051210000}"/>
    <cellStyle name="Valuutta_Layo9704" xfId="8484" xr:uid="{00000000-0005-0000-0000-000052210000}"/>
    <cellStyle name="Verknüpfte Zelle" xfId="8485" xr:uid="{00000000-0005-0000-0000-000053210000}"/>
    <cellStyle name="Verknüpfte Zelle 2" xfId="8486" xr:uid="{00000000-0005-0000-0000-000054210000}"/>
    <cellStyle name="Warnender Text" xfId="8487" xr:uid="{00000000-0005-0000-0000-000055210000}"/>
    <cellStyle name="Warnender Text 2" xfId="8488" xr:uid="{00000000-0005-0000-0000-000056210000}"/>
    <cellStyle name="Warning Text 10" xfId="8489" xr:uid="{00000000-0005-0000-0000-000057210000}"/>
    <cellStyle name="Warning Text 10 2" xfId="8490" xr:uid="{00000000-0005-0000-0000-000058210000}"/>
    <cellStyle name="Warning Text 11" xfId="8491" xr:uid="{00000000-0005-0000-0000-000059210000}"/>
    <cellStyle name="Warning Text 11 2" xfId="8492" xr:uid="{00000000-0005-0000-0000-00005A210000}"/>
    <cellStyle name="Warning Text 12" xfId="8493" xr:uid="{00000000-0005-0000-0000-00005B210000}"/>
    <cellStyle name="Warning Text 12 2" xfId="8494" xr:uid="{00000000-0005-0000-0000-00005C210000}"/>
    <cellStyle name="Warning Text 13" xfId="8495" xr:uid="{00000000-0005-0000-0000-00005D210000}"/>
    <cellStyle name="Warning Text 13 2" xfId="8496" xr:uid="{00000000-0005-0000-0000-00005E210000}"/>
    <cellStyle name="Warning Text 14" xfId="8497" xr:uid="{00000000-0005-0000-0000-00005F210000}"/>
    <cellStyle name="Warning Text 14 2" xfId="8498" xr:uid="{00000000-0005-0000-0000-000060210000}"/>
    <cellStyle name="Warning Text 15" xfId="8499" xr:uid="{00000000-0005-0000-0000-000061210000}"/>
    <cellStyle name="Warning Text 15 2" xfId="8500" xr:uid="{00000000-0005-0000-0000-000062210000}"/>
    <cellStyle name="Warning Text 16" xfId="8501" xr:uid="{00000000-0005-0000-0000-000063210000}"/>
    <cellStyle name="Warning Text 16 2" xfId="8502" xr:uid="{00000000-0005-0000-0000-000064210000}"/>
    <cellStyle name="Warning Text 17" xfId="8503" xr:uid="{00000000-0005-0000-0000-000065210000}"/>
    <cellStyle name="Warning Text 17 2" xfId="8504" xr:uid="{00000000-0005-0000-0000-000066210000}"/>
    <cellStyle name="Warning Text 18" xfId="8505" xr:uid="{00000000-0005-0000-0000-000067210000}"/>
    <cellStyle name="Warning Text 18 2" xfId="8506" xr:uid="{00000000-0005-0000-0000-000068210000}"/>
    <cellStyle name="Warning Text 19" xfId="8507" xr:uid="{00000000-0005-0000-0000-000069210000}"/>
    <cellStyle name="Warning Text 19 2" xfId="8508" xr:uid="{00000000-0005-0000-0000-00006A210000}"/>
    <cellStyle name="Warning Text 2" xfId="8509" xr:uid="{00000000-0005-0000-0000-00006B210000}"/>
    <cellStyle name="Warning Text 2 10" xfId="8510" xr:uid="{00000000-0005-0000-0000-00006C210000}"/>
    <cellStyle name="Warning Text 2 10 2" xfId="8511" xr:uid="{00000000-0005-0000-0000-00006D210000}"/>
    <cellStyle name="Warning Text 2 10 3" xfId="8512" xr:uid="{00000000-0005-0000-0000-00006E210000}"/>
    <cellStyle name="Warning Text 2 11" xfId="8513" xr:uid="{00000000-0005-0000-0000-00006F210000}"/>
    <cellStyle name="Warning Text 2 12" xfId="8514" xr:uid="{00000000-0005-0000-0000-000070210000}"/>
    <cellStyle name="Warning Text 2 2" xfId="8515" xr:uid="{00000000-0005-0000-0000-000071210000}"/>
    <cellStyle name="Warning Text 2 2 2" xfId="8516" xr:uid="{00000000-0005-0000-0000-000072210000}"/>
    <cellStyle name="Warning Text 2 2 3" xfId="8517" xr:uid="{00000000-0005-0000-0000-000073210000}"/>
    <cellStyle name="Warning Text 2 3" xfId="8518" xr:uid="{00000000-0005-0000-0000-000074210000}"/>
    <cellStyle name="Warning Text 2 3 2" xfId="8519" xr:uid="{00000000-0005-0000-0000-000075210000}"/>
    <cellStyle name="Warning Text 2 3 3" xfId="8520" xr:uid="{00000000-0005-0000-0000-000076210000}"/>
    <cellStyle name="Warning Text 2 4" xfId="8521" xr:uid="{00000000-0005-0000-0000-000077210000}"/>
    <cellStyle name="Warning Text 2 4 2" xfId="8522" xr:uid="{00000000-0005-0000-0000-000078210000}"/>
    <cellStyle name="Warning Text 2 4 3" xfId="8523" xr:uid="{00000000-0005-0000-0000-000079210000}"/>
    <cellStyle name="Warning Text 2 5" xfId="8524" xr:uid="{00000000-0005-0000-0000-00007A210000}"/>
    <cellStyle name="Warning Text 2 5 2" xfId="8525" xr:uid="{00000000-0005-0000-0000-00007B210000}"/>
    <cellStyle name="Warning Text 2 5 3" xfId="8526" xr:uid="{00000000-0005-0000-0000-00007C210000}"/>
    <cellStyle name="Warning Text 2 6" xfId="8527" xr:uid="{00000000-0005-0000-0000-00007D210000}"/>
    <cellStyle name="Warning Text 2 6 2" xfId="8528" xr:uid="{00000000-0005-0000-0000-00007E210000}"/>
    <cellStyle name="Warning Text 2 6 3" xfId="8529" xr:uid="{00000000-0005-0000-0000-00007F210000}"/>
    <cellStyle name="Warning Text 2 7" xfId="8530" xr:uid="{00000000-0005-0000-0000-000080210000}"/>
    <cellStyle name="Warning Text 2 7 2" xfId="8531" xr:uid="{00000000-0005-0000-0000-000081210000}"/>
    <cellStyle name="Warning Text 2 7 3" xfId="8532" xr:uid="{00000000-0005-0000-0000-000082210000}"/>
    <cellStyle name="Warning Text 2 8" xfId="8533" xr:uid="{00000000-0005-0000-0000-000083210000}"/>
    <cellStyle name="Warning Text 2 8 2" xfId="8534" xr:uid="{00000000-0005-0000-0000-000084210000}"/>
    <cellStyle name="Warning Text 2 8 3" xfId="8535" xr:uid="{00000000-0005-0000-0000-000085210000}"/>
    <cellStyle name="Warning Text 2 9" xfId="8536" xr:uid="{00000000-0005-0000-0000-000086210000}"/>
    <cellStyle name="Warning Text 2 9 2" xfId="8537" xr:uid="{00000000-0005-0000-0000-000087210000}"/>
    <cellStyle name="Warning Text 2 9 3" xfId="8538" xr:uid="{00000000-0005-0000-0000-000088210000}"/>
    <cellStyle name="Warning Text 20" xfId="8539" xr:uid="{00000000-0005-0000-0000-000089210000}"/>
    <cellStyle name="Warning Text 20 2" xfId="8540" xr:uid="{00000000-0005-0000-0000-00008A210000}"/>
    <cellStyle name="Warning Text 21" xfId="8541" xr:uid="{00000000-0005-0000-0000-00008B210000}"/>
    <cellStyle name="Warning Text 21 2" xfId="8542" xr:uid="{00000000-0005-0000-0000-00008C210000}"/>
    <cellStyle name="Warning Text 22" xfId="8543" xr:uid="{00000000-0005-0000-0000-00008D210000}"/>
    <cellStyle name="Warning Text 22 2" xfId="8544" xr:uid="{00000000-0005-0000-0000-00008E210000}"/>
    <cellStyle name="Warning Text 23" xfId="8545" xr:uid="{00000000-0005-0000-0000-00008F210000}"/>
    <cellStyle name="Warning Text 23 2" xfId="8546" xr:uid="{00000000-0005-0000-0000-000090210000}"/>
    <cellStyle name="Warning Text 24" xfId="8547" xr:uid="{00000000-0005-0000-0000-000091210000}"/>
    <cellStyle name="Warning Text 24 2" xfId="8548" xr:uid="{00000000-0005-0000-0000-000092210000}"/>
    <cellStyle name="Warning Text 25" xfId="8549" xr:uid="{00000000-0005-0000-0000-000093210000}"/>
    <cellStyle name="Warning Text 25 2" xfId="8550" xr:uid="{00000000-0005-0000-0000-000094210000}"/>
    <cellStyle name="Warning Text 26" xfId="8551" xr:uid="{00000000-0005-0000-0000-000095210000}"/>
    <cellStyle name="Warning Text 26 2" xfId="8552" xr:uid="{00000000-0005-0000-0000-000096210000}"/>
    <cellStyle name="Warning Text 27" xfId="8553" xr:uid="{00000000-0005-0000-0000-000097210000}"/>
    <cellStyle name="Warning Text 27 2" xfId="8554" xr:uid="{00000000-0005-0000-0000-000098210000}"/>
    <cellStyle name="Warning Text 28" xfId="8555" xr:uid="{00000000-0005-0000-0000-000099210000}"/>
    <cellStyle name="Warning Text 28 2" xfId="8556" xr:uid="{00000000-0005-0000-0000-00009A210000}"/>
    <cellStyle name="Warning Text 29" xfId="8557" xr:uid="{00000000-0005-0000-0000-00009B210000}"/>
    <cellStyle name="Warning Text 29 2" xfId="8558" xr:uid="{00000000-0005-0000-0000-00009C210000}"/>
    <cellStyle name="Warning Text 3" xfId="8559" xr:uid="{00000000-0005-0000-0000-00009D210000}"/>
    <cellStyle name="Warning Text 3 2" xfId="8560" xr:uid="{00000000-0005-0000-0000-00009E210000}"/>
    <cellStyle name="Warning Text 3 2 2" xfId="8561" xr:uid="{00000000-0005-0000-0000-00009F210000}"/>
    <cellStyle name="Warning Text 3 3" xfId="8562" xr:uid="{00000000-0005-0000-0000-0000A0210000}"/>
    <cellStyle name="Warning Text 3 4" xfId="8563" xr:uid="{00000000-0005-0000-0000-0000A1210000}"/>
    <cellStyle name="Warning Text 30" xfId="8564" xr:uid="{00000000-0005-0000-0000-0000A2210000}"/>
    <cellStyle name="Warning Text 30 2" xfId="8565" xr:uid="{00000000-0005-0000-0000-0000A3210000}"/>
    <cellStyle name="Warning Text 31" xfId="8566" xr:uid="{00000000-0005-0000-0000-0000A4210000}"/>
    <cellStyle name="Warning Text 31 2" xfId="8567" xr:uid="{00000000-0005-0000-0000-0000A5210000}"/>
    <cellStyle name="Warning Text 32" xfId="8568" xr:uid="{00000000-0005-0000-0000-0000A6210000}"/>
    <cellStyle name="Warning Text 32 2" xfId="8569" xr:uid="{00000000-0005-0000-0000-0000A7210000}"/>
    <cellStyle name="Warning Text 33" xfId="8570" xr:uid="{00000000-0005-0000-0000-0000A8210000}"/>
    <cellStyle name="Warning Text 33 2" xfId="8571" xr:uid="{00000000-0005-0000-0000-0000A9210000}"/>
    <cellStyle name="Warning Text 34" xfId="8572" xr:uid="{00000000-0005-0000-0000-0000AA210000}"/>
    <cellStyle name="Warning Text 34 2" xfId="8573" xr:uid="{00000000-0005-0000-0000-0000AB210000}"/>
    <cellStyle name="Warning Text 35" xfId="8574" xr:uid="{00000000-0005-0000-0000-0000AC210000}"/>
    <cellStyle name="Warning Text 35 2" xfId="8575" xr:uid="{00000000-0005-0000-0000-0000AD210000}"/>
    <cellStyle name="Warning Text 36" xfId="8576" xr:uid="{00000000-0005-0000-0000-0000AE210000}"/>
    <cellStyle name="Warning Text 36 2" xfId="8577" xr:uid="{00000000-0005-0000-0000-0000AF210000}"/>
    <cellStyle name="Warning Text 37" xfId="8578" xr:uid="{00000000-0005-0000-0000-0000B0210000}"/>
    <cellStyle name="Warning Text 37 2" xfId="8579" xr:uid="{00000000-0005-0000-0000-0000B1210000}"/>
    <cellStyle name="Warning Text 38" xfId="8580" xr:uid="{00000000-0005-0000-0000-0000B2210000}"/>
    <cellStyle name="Warning Text 38 2" xfId="8581" xr:uid="{00000000-0005-0000-0000-0000B3210000}"/>
    <cellStyle name="Warning Text 39" xfId="8582" xr:uid="{00000000-0005-0000-0000-0000B4210000}"/>
    <cellStyle name="Warning Text 39 2" xfId="8583" xr:uid="{00000000-0005-0000-0000-0000B5210000}"/>
    <cellStyle name="Warning Text 4" xfId="8584" xr:uid="{00000000-0005-0000-0000-0000B6210000}"/>
    <cellStyle name="Warning Text 4 2" xfId="8585" xr:uid="{00000000-0005-0000-0000-0000B7210000}"/>
    <cellStyle name="Warning Text 4 3" xfId="8586" xr:uid="{00000000-0005-0000-0000-0000B8210000}"/>
    <cellStyle name="Warning Text 40" xfId="8587" xr:uid="{00000000-0005-0000-0000-0000B9210000}"/>
    <cellStyle name="Warning Text 40 2" xfId="8588" xr:uid="{00000000-0005-0000-0000-0000BA210000}"/>
    <cellStyle name="Warning Text 41" xfId="8589" xr:uid="{00000000-0005-0000-0000-0000BB210000}"/>
    <cellStyle name="Warning Text 41 2" xfId="8590" xr:uid="{00000000-0005-0000-0000-0000BC210000}"/>
    <cellStyle name="Warning Text 5" xfId="8591" xr:uid="{00000000-0005-0000-0000-0000BD210000}"/>
    <cellStyle name="Warning Text 5 2" xfId="8592" xr:uid="{00000000-0005-0000-0000-0000BE210000}"/>
    <cellStyle name="Warning Text 5 3" xfId="8593" xr:uid="{00000000-0005-0000-0000-0000BF210000}"/>
    <cellStyle name="Warning Text 6" xfId="8594" xr:uid="{00000000-0005-0000-0000-0000C0210000}"/>
    <cellStyle name="Warning Text 6 2" xfId="8595" xr:uid="{00000000-0005-0000-0000-0000C1210000}"/>
    <cellStyle name="Warning Text 7" xfId="8596" xr:uid="{00000000-0005-0000-0000-0000C2210000}"/>
    <cellStyle name="Warning Text 7 2" xfId="8597" xr:uid="{00000000-0005-0000-0000-0000C3210000}"/>
    <cellStyle name="Warning Text 8" xfId="8598" xr:uid="{00000000-0005-0000-0000-0000C4210000}"/>
    <cellStyle name="Warning Text 8 2" xfId="8599" xr:uid="{00000000-0005-0000-0000-0000C5210000}"/>
    <cellStyle name="Warning Text 9" xfId="8600" xr:uid="{00000000-0005-0000-0000-0000C6210000}"/>
    <cellStyle name="Warning Text 9 2" xfId="8601" xr:uid="{00000000-0005-0000-0000-0000C7210000}"/>
    <cellStyle name="Zelle überprüfen" xfId="8602" xr:uid="{00000000-0005-0000-0000-0000C8210000}"/>
    <cellStyle name="Zelle überprüfen 2" xfId="8603" xr:uid="{00000000-0005-0000-0000-0000C9210000}"/>
    <cellStyle name="Гиперссылка" xfId="8604" xr:uid="{00000000-0005-0000-0000-0000CA210000}"/>
    <cellStyle name="Гиперссылка 2" xfId="8605" xr:uid="{00000000-0005-0000-0000-0000CB210000}"/>
    <cellStyle name="Обычный_2++" xfId="8606" xr:uid="{00000000-0005-0000-0000-0000CC210000}"/>
    <cellStyle name="已访问的超链接" xfId="8607" xr:uid="{00000000-0005-0000-0000-0000CD210000}"/>
    <cellStyle name="已访问的超链接 2" xfId="8608" xr:uid="{00000000-0005-0000-0000-0000CE210000}"/>
    <cellStyle name="已访问的超链接 3" xfId="8609" xr:uid="{00000000-0005-0000-0000-0000CF2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R28"/>
  <sheetViews>
    <sheetView workbookViewId="0">
      <selection activeCell="B15" sqref="B15:B23"/>
    </sheetView>
  </sheetViews>
  <sheetFormatPr defaultColWidth="9" defaultRowHeight="12.5"/>
  <cols>
    <col min="1" max="2" width="10.7265625" customWidth="1"/>
    <col min="3" max="3" width="14.54296875" customWidth="1"/>
    <col min="4" max="4" width="41.54296875" customWidth="1"/>
  </cols>
  <sheetData>
    <row r="1" spans="2:18" ht="21.75" customHeight="1">
      <c r="K1" s="17" t="s">
        <v>0</v>
      </c>
    </row>
    <row r="2" spans="2:18" ht="14.5">
      <c r="B2" s="88" t="s">
        <v>1</v>
      </c>
      <c r="C2" s="88"/>
      <c r="D2" s="89"/>
      <c r="E2" s="89"/>
      <c r="F2" s="89"/>
      <c r="G2" s="89"/>
      <c r="H2" s="89"/>
      <c r="I2" s="89"/>
      <c r="J2" s="80"/>
    </row>
    <row r="3" spans="2:18" ht="14.5">
      <c r="B3" s="90" t="s">
        <v>2</v>
      </c>
      <c r="C3" s="90" t="s">
        <v>3</v>
      </c>
      <c r="D3" s="90" t="s">
        <v>4</v>
      </c>
      <c r="E3" s="90" t="s">
        <v>5</v>
      </c>
      <c r="F3" s="90" t="s">
        <v>6</v>
      </c>
      <c r="G3" s="90" t="s">
        <v>7</v>
      </c>
      <c r="H3" s="90" t="s">
        <v>8</v>
      </c>
      <c r="I3" s="90" t="s">
        <v>9</v>
      </c>
      <c r="J3" s="80"/>
    </row>
    <row r="4" spans="2:18" ht="14.5">
      <c r="B4" s="89" t="s">
        <v>10</v>
      </c>
      <c r="C4" t="s">
        <v>11</v>
      </c>
      <c r="D4" s="89"/>
      <c r="E4" s="89" t="s">
        <v>12</v>
      </c>
      <c r="F4" s="89"/>
      <c r="H4" s="89"/>
      <c r="M4" s="89"/>
      <c r="N4" s="89"/>
      <c r="O4" s="89"/>
      <c r="P4" s="89"/>
      <c r="Q4" s="89"/>
      <c r="R4" s="89"/>
    </row>
    <row r="5" spans="2:18" ht="14.5">
      <c r="B5" s="89" t="s">
        <v>10</v>
      </c>
      <c r="C5" t="s">
        <v>13</v>
      </c>
      <c r="D5" s="89"/>
      <c r="E5" s="89" t="s">
        <v>12</v>
      </c>
      <c r="F5" s="89"/>
      <c r="G5" s="89" t="s">
        <v>14</v>
      </c>
      <c r="H5" s="89"/>
      <c r="I5" s="89" t="s">
        <v>15</v>
      </c>
      <c r="M5" s="89"/>
      <c r="N5" s="89"/>
      <c r="O5" s="89"/>
      <c r="P5" s="89"/>
      <c r="Q5" s="89"/>
      <c r="R5" s="89"/>
    </row>
    <row r="6" spans="2:18" ht="14.5">
      <c r="B6" s="89" t="s">
        <v>10</v>
      </c>
      <c r="C6" t="s">
        <v>16</v>
      </c>
      <c r="E6" s="89" t="s">
        <v>12</v>
      </c>
      <c r="G6" s="89" t="s">
        <v>17</v>
      </c>
      <c r="N6" s="89"/>
    </row>
    <row r="7" spans="2:18" ht="17.25" customHeight="1">
      <c r="B7" s="89" t="s">
        <v>10</v>
      </c>
      <c r="C7" t="s">
        <v>18</v>
      </c>
      <c r="D7" s="89"/>
      <c r="E7" s="89" t="s">
        <v>12</v>
      </c>
      <c r="F7" s="89"/>
      <c r="G7" s="89"/>
      <c r="H7" s="89"/>
      <c r="I7" s="89"/>
      <c r="M7" s="89"/>
      <c r="N7" s="89"/>
      <c r="O7" s="89"/>
      <c r="P7" s="89"/>
      <c r="Q7" s="89"/>
      <c r="R7" s="89"/>
    </row>
    <row r="8" spans="2:18" ht="18" customHeight="1">
      <c r="B8" s="89" t="s">
        <v>10</v>
      </c>
      <c r="C8" t="s">
        <v>19</v>
      </c>
      <c r="E8" s="89" t="s">
        <v>12</v>
      </c>
      <c r="N8" s="89"/>
    </row>
    <row r="9" spans="2:18" ht="14.5">
      <c r="B9" s="89" t="s">
        <v>10</v>
      </c>
      <c r="C9" t="s">
        <v>20</v>
      </c>
      <c r="E9" s="89" t="s">
        <v>12</v>
      </c>
      <c r="N9" s="89"/>
    </row>
    <row r="10" spans="2:18" ht="14.5">
      <c r="B10" s="89" t="s">
        <v>10</v>
      </c>
      <c r="C10" t="s">
        <v>21</v>
      </c>
      <c r="D10" s="89" t="s">
        <v>22</v>
      </c>
      <c r="E10" s="89" t="s">
        <v>12</v>
      </c>
      <c r="M10" s="89"/>
      <c r="N10" s="89"/>
    </row>
    <row r="11" spans="2:18" ht="14.5">
      <c r="B11" s="89" t="s">
        <v>10</v>
      </c>
      <c r="C11" t="s">
        <v>23</v>
      </c>
      <c r="D11" s="89" t="s">
        <v>24</v>
      </c>
      <c r="E11" s="89" t="s">
        <v>12</v>
      </c>
      <c r="M11" s="89"/>
      <c r="N11" s="89"/>
    </row>
    <row r="12" spans="2:18" ht="14.5">
      <c r="B12" s="89" t="s">
        <v>10</v>
      </c>
      <c r="C12" t="s">
        <v>25</v>
      </c>
      <c r="E12" s="89" t="s">
        <v>12</v>
      </c>
      <c r="N12" s="89"/>
    </row>
    <row r="13" spans="2:18" ht="14.5">
      <c r="B13" s="89" t="s">
        <v>10</v>
      </c>
      <c r="C13" t="s">
        <v>26</v>
      </c>
      <c r="E13" s="89" t="s">
        <v>12</v>
      </c>
      <c r="N13" s="89"/>
    </row>
    <row r="14" spans="2:18" ht="14.5">
      <c r="B14" s="94" t="s">
        <v>27</v>
      </c>
      <c r="C14" s="94" t="s">
        <v>28</v>
      </c>
      <c r="D14" s="94" t="s">
        <v>29</v>
      </c>
      <c r="E14" s="94" t="s">
        <v>30</v>
      </c>
      <c r="F14" s="94"/>
      <c r="G14" s="94"/>
      <c r="H14" s="94"/>
      <c r="I14" s="97"/>
      <c r="J14" s="80"/>
    </row>
    <row r="15" spans="2:18" ht="14.5">
      <c r="B15" s="95" t="s">
        <v>31</v>
      </c>
      <c r="C15" s="95" t="s">
        <v>32</v>
      </c>
      <c r="D15" s="95" t="s">
        <v>33</v>
      </c>
      <c r="E15" s="95" t="s">
        <v>12</v>
      </c>
      <c r="F15" s="89"/>
      <c r="G15" s="89"/>
      <c r="H15" s="89"/>
      <c r="I15" s="80"/>
      <c r="J15" s="80"/>
    </row>
    <row r="16" spans="2:18" ht="14.5">
      <c r="B16" s="95" t="s">
        <v>31</v>
      </c>
      <c r="C16" s="82" t="s">
        <v>34</v>
      </c>
      <c r="D16" s="80"/>
      <c r="E16" s="95" t="s">
        <v>12</v>
      </c>
      <c r="F16" s="89"/>
      <c r="G16" s="89"/>
      <c r="H16" s="89"/>
      <c r="I16" s="80"/>
      <c r="J16" s="80"/>
    </row>
    <row r="17" spans="2:10" ht="14.5">
      <c r="B17" s="95" t="s">
        <v>31</v>
      </c>
      <c r="C17" s="82" t="s">
        <v>35</v>
      </c>
      <c r="D17" s="80"/>
      <c r="E17" s="95" t="s">
        <v>12</v>
      </c>
      <c r="F17" s="80"/>
      <c r="G17" s="89"/>
      <c r="H17" s="89"/>
      <c r="I17" s="80"/>
      <c r="J17" s="80"/>
    </row>
    <row r="18" spans="2:10" ht="14.5">
      <c r="B18" s="95" t="s">
        <v>31</v>
      </c>
      <c r="C18" s="82" t="s">
        <v>36</v>
      </c>
      <c r="D18" s="80"/>
      <c r="E18" s="95" t="s">
        <v>12</v>
      </c>
      <c r="F18" s="80"/>
      <c r="G18" s="80"/>
      <c r="H18" s="89"/>
      <c r="I18" s="80"/>
      <c r="J18" s="80"/>
    </row>
    <row r="19" spans="2:10" ht="14.5">
      <c r="B19" s="95" t="s">
        <v>31</v>
      </c>
      <c r="C19" s="82" t="s">
        <v>37</v>
      </c>
      <c r="D19" s="80"/>
      <c r="E19" s="95" t="s">
        <v>12</v>
      </c>
    </row>
    <row r="20" spans="2:10" ht="14.5">
      <c r="B20" s="95" t="s">
        <v>31</v>
      </c>
      <c r="C20" s="82" t="s">
        <v>38</v>
      </c>
      <c r="D20" s="80"/>
      <c r="E20" s="95" t="s">
        <v>12</v>
      </c>
    </row>
    <row r="21" spans="2:10" ht="14.5">
      <c r="B21" s="95" t="s">
        <v>31</v>
      </c>
      <c r="C21" s="82" t="s">
        <v>39</v>
      </c>
      <c r="D21" s="80"/>
      <c r="E21" s="95" t="s">
        <v>12</v>
      </c>
    </row>
    <row r="22" spans="2:10" ht="14.5">
      <c r="B22" s="95" t="s">
        <v>31</v>
      </c>
      <c r="C22" s="82" t="s">
        <v>40</v>
      </c>
      <c r="D22" s="80"/>
      <c r="E22" s="95" t="s">
        <v>12</v>
      </c>
    </row>
    <row r="23" spans="2:10" ht="14.5">
      <c r="B23" s="95" t="s">
        <v>31</v>
      </c>
      <c r="C23" s="82" t="s">
        <v>41</v>
      </c>
      <c r="D23" s="80"/>
      <c r="E23" s="95" t="s">
        <v>12</v>
      </c>
    </row>
    <row r="24" spans="2:10" ht="14.5">
      <c r="B24" s="89"/>
    </row>
    <row r="28" spans="2:10" ht="14.5">
      <c r="C28" s="87" t="e">
        <f>#REF!</f>
        <v>#REF!</v>
      </c>
      <c r="D28" s="87"/>
      <c r="E28" s="96" t="s">
        <v>12</v>
      </c>
      <c r="F28" s="6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25"/>
  <sheetViews>
    <sheetView tabSelected="1" workbookViewId="0">
      <selection activeCell="I8" sqref="I8"/>
    </sheetView>
  </sheetViews>
  <sheetFormatPr defaultColWidth="9" defaultRowHeight="12.5"/>
  <cols>
    <col min="5" max="5" width="13.7265625" customWidth="1"/>
    <col min="14" max="14" width="76.1796875" customWidth="1"/>
  </cols>
  <sheetData>
    <row r="1" spans="2:19" ht="14.5">
      <c r="C1" s="88" t="s">
        <v>42</v>
      </c>
      <c r="D1" s="88"/>
      <c r="E1" s="88"/>
      <c r="F1" s="89"/>
      <c r="G1" s="89"/>
      <c r="H1" s="89"/>
      <c r="I1" s="89"/>
      <c r="J1" s="89"/>
      <c r="N1" s="17" t="s">
        <v>0</v>
      </c>
    </row>
    <row r="2" spans="2:19" ht="14.5">
      <c r="C2" s="90" t="s">
        <v>43</v>
      </c>
      <c r="D2" s="90" t="s">
        <v>44</v>
      </c>
      <c r="E2" s="90" t="s">
        <v>45</v>
      </c>
      <c r="F2" s="90" t="s">
        <v>46</v>
      </c>
      <c r="G2" s="90" t="s">
        <v>47</v>
      </c>
      <c r="H2" s="90" t="s">
        <v>48</v>
      </c>
      <c r="I2" s="90" t="s">
        <v>49</v>
      </c>
      <c r="J2" s="90" t="s">
        <v>50</v>
      </c>
    </row>
    <row r="3" spans="2:19" ht="14.5">
      <c r="B3" s="89"/>
      <c r="C3" t="s">
        <v>51</v>
      </c>
      <c r="E3" t="s">
        <v>52</v>
      </c>
      <c r="G3" s="89" t="s">
        <v>12</v>
      </c>
      <c r="H3" s="80" t="s">
        <v>53</v>
      </c>
      <c r="I3" s="89"/>
      <c r="J3" s="89"/>
      <c r="N3" s="89"/>
      <c r="O3" s="89"/>
      <c r="P3" s="89"/>
      <c r="Q3" s="89"/>
      <c r="R3" s="89"/>
      <c r="S3" s="89"/>
    </row>
    <row r="4" spans="2:19" ht="14.5">
      <c r="B4" s="80"/>
      <c r="C4" t="s">
        <v>51</v>
      </c>
      <c r="E4" s="70" t="s">
        <v>54</v>
      </c>
      <c r="F4" s="70"/>
      <c r="G4" s="91" t="s">
        <v>12</v>
      </c>
      <c r="H4" s="91" t="s">
        <v>55</v>
      </c>
      <c r="I4" s="89" t="s">
        <v>14</v>
      </c>
      <c r="J4" s="89"/>
      <c r="N4" s="89"/>
      <c r="O4" s="89"/>
      <c r="P4" s="89"/>
      <c r="Q4" s="89"/>
      <c r="R4" s="89"/>
      <c r="S4" s="89"/>
    </row>
    <row r="5" spans="2:19" ht="14.5">
      <c r="B5" s="89"/>
      <c r="C5" t="s">
        <v>51</v>
      </c>
      <c r="E5" t="s">
        <v>56</v>
      </c>
      <c r="G5" s="89" t="s">
        <v>12</v>
      </c>
      <c r="H5" s="80" t="s">
        <v>53</v>
      </c>
      <c r="O5" s="89"/>
    </row>
    <row r="6" spans="2:19" ht="17.25" customHeight="1">
      <c r="B6" s="89"/>
      <c r="C6" t="s">
        <v>51</v>
      </c>
      <c r="E6" t="s">
        <v>57</v>
      </c>
      <c r="G6" s="89" t="s">
        <v>12</v>
      </c>
      <c r="H6" s="80" t="s">
        <v>53</v>
      </c>
      <c r="I6" s="89"/>
      <c r="J6" s="89"/>
      <c r="N6" s="89"/>
      <c r="O6" s="89"/>
      <c r="P6" s="89"/>
      <c r="Q6" s="89"/>
      <c r="R6" s="89"/>
      <c r="S6" s="89"/>
    </row>
    <row r="7" spans="2:19" ht="18" customHeight="1">
      <c r="B7" s="89"/>
      <c r="C7" t="s">
        <v>51</v>
      </c>
      <c r="E7" t="s">
        <v>58</v>
      </c>
      <c r="G7" s="89" t="s">
        <v>12</v>
      </c>
      <c r="H7" s="80" t="s">
        <v>53</v>
      </c>
      <c r="O7" s="89"/>
    </row>
    <row r="8" spans="2:19" ht="14.5">
      <c r="B8" s="89"/>
      <c r="C8" t="s">
        <v>51</v>
      </c>
      <c r="E8" t="s">
        <v>59</v>
      </c>
      <c r="G8" s="89" t="s">
        <v>12</v>
      </c>
      <c r="H8" s="80" t="s">
        <v>53</v>
      </c>
      <c r="O8" s="89"/>
    </row>
    <row r="9" spans="2:19" ht="14.5">
      <c r="B9" s="89"/>
      <c r="C9" t="s">
        <v>51</v>
      </c>
      <c r="E9" t="s">
        <v>60</v>
      </c>
      <c r="G9" s="89" t="s">
        <v>12</v>
      </c>
      <c r="H9" s="80" t="s">
        <v>53</v>
      </c>
      <c r="N9" s="89"/>
      <c r="O9" s="89"/>
    </row>
    <row r="10" spans="2:19" ht="14.5">
      <c r="B10" s="89"/>
      <c r="C10" t="s">
        <v>51</v>
      </c>
      <c r="E10" t="s">
        <v>61</v>
      </c>
      <c r="G10" s="89" t="s">
        <v>12</v>
      </c>
      <c r="H10" s="80" t="s">
        <v>53</v>
      </c>
      <c r="O10" s="89"/>
    </row>
    <row r="11" spans="2:19" ht="14.5">
      <c r="B11" s="89"/>
      <c r="C11" t="s">
        <v>51</v>
      </c>
      <c r="D11" s="83"/>
      <c r="E11" t="s">
        <v>62</v>
      </c>
      <c r="G11" s="89" t="s">
        <v>12</v>
      </c>
      <c r="H11" s="80" t="s">
        <v>53</v>
      </c>
      <c r="O11" s="89"/>
    </row>
    <row r="12" spans="2:19" ht="14.5">
      <c r="B12" s="89"/>
      <c r="C12" s="83" t="s">
        <v>63</v>
      </c>
      <c r="D12" s="83"/>
      <c r="E12" s="17" t="s">
        <v>63</v>
      </c>
      <c r="G12" s="89"/>
      <c r="H12" s="80"/>
      <c r="J12" s="70" t="s">
        <v>64</v>
      </c>
      <c r="O12" s="89"/>
    </row>
    <row r="13" spans="2:19" ht="14.5">
      <c r="C13" t="s">
        <v>65</v>
      </c>
      <c r="E13" s="89" t="s">
        <v>66</v>
      </c>
      <c r="G13" s="80" t="s">
        <v>12</v>
      </c>
      <c r="H13" s="80" t="s">
        <v>53</v>
      </c>
    </row>
    <row r="14" spans="2:19" ht="14.5">
      <c r="C14" t="s">
        <v>65</v>
      </c>
      <c r="E14" s="80" t="s">
        <v>67</v>
      </c>
      <c r="G14" s="80" t="s">
        <v>12</v>
      </c>
      <c r="H14" s="80" t="s">
        <v>53</v>
      </c>
    </row>
    <row r="15" spans="2:19" ht="14.5">
      <c r="B15" s="80"/>
      <c r="C15" t="s">
        <v>65</v>
      </c>
      <c r="D15" s="80"/>
      <c r="E15" s="80" t="s">
        <v>68</v>
      </c>
      <c r="G15" s="80" t="s">
        <v>12</v>
      </c>
      <c r="H15" s="80" t="s">
        <v>53</v>
      </c>
    </row>
    <row r="16" spans="2:19" ht="14.5">
      <c r="B16" s="80"/>
      <c r="C16" t="s">
        <v>65</v>
      </c>
      <c r="D16" s="92"/>
      <c r="E16" s="80" t="s">
        <v>69</v>
      </c>
      <c r="G16" s="80" t="s">
        <v>12</v>
      </c>
      <c r="H16" s="80" t="s">
        <v>53</v>
      </c>
    </row>
    <row r="17" spans="2:8" ht="14.5">
      <c r="B17" s="80"/>
      <c r="C17" t="s">
        <v>65</v>
      </c>
      <c r="D17" s="92"/>
      <c r="E17" s="80" t="s">
        <v>70</v>
      </c>
      <c r="G17" s="80" t="s">
        <v>12</v>
      </c>
      <c r="H17" s="80" t="s">
        <v>53</v>
      </c>
    </row>
    <row r="18" spans="2:8" ht="14.5">
      <c r="B18" s="80"/>
      <c r="C18" t="s">
        <v>65</v>
      </c>
      <c r="D18" s="92"/>
      <c r="E18" s="80" t="s">
        <v>71</v>
      </c>
      <c r="G18" s="80" t="s">
        <v>12</v>
      </c>
      <c r="H18" s="80" t="s">
        <v>53</v>
      </c>
    </row>
    <row r="19" spans="2:8" ht="14.5">
      <c r="B19" s="80"/>
      <c r="C19" t="s">
        <v>65</v>
      </c>
      <c r="D19" s="92"/>
      <c r="E19" s="80" t="s">
        <v>72</v>
      </c>
      <c r="G19" s="80" t="s">
        <v>12</v>
      </c>
      <c r="H19" s="80" t="s">
        <v>53</v>
      </c>
    </row>
    <row r="20" spans="2:8" ht="14.5">
      <c r="B20" s="93"/>
      <c r="C20" t="s">
        <v>65</v>
      </c>
      <c r="D20" s="92"/>
      <c r="E20" s="80" t="s">
        <v>73</v>
      </c>
      <c r="G20" s="80" t="s">
        <v>12</v>
      </c>
      <c r="H20" s="80" t="s">
        <v>53</v>
      </c>
    </row>
    <row r="21" spans="2:8" ht="14.5">
      <c r="B21" s="80"/>
      <c r="C21" t="s">
        <v>65</v>
      </c>
      <c r="D21" s="92"/>
      <c r="E21" s="80" t="s">
        <v>74</v>
      </c>
      <c r="G21" s="80" t="s">
        <v>12</v>
      </c>
      <c r="H21" s="80" t="s">
        <v>53</v>
      </c>
    </row>
    <row r="22" spans="2:8" ht="14.5">
      <c r="B22" s="80"/>
      <c r="C22" s="98"/>
      <c r="D22" s="92"/>
    </row>
    <row r="23" spans="2:8" ht="14.5">
      <c r="B23" s="80"/>
      <c r="C23" s="98"/>
      <c r="D23" s="92"/>
    </row>
    <row r="24" spans="2:8" ht="14.5">
      <c r="B24" s="80"/>
      <c r="C24" s="98"/>
      <c r="D24" s="92"/>
    </row>
    <row r="25" spans="2:8" ht="14.5">
      <c r="B25" s="80"/>
      <c r="C25" s="98"/>
      <c r="D25" s="92"/>
    </row>
    <row r="26" spans="2:8" ht="14.5">
      <c r="B26" s="80"/>
      <c r="C26" s="98"/>
      <c r="D26" s="92"/>
    </row>
    <row r="27" spans="2:8" ht="14.5">
      <c r="B27" s="80"/>
      <c r="C27" s="98"/>
      <c r="D27" s="92"/>
    </row>
    <row r="28" spans="2:8" ht="14.5">
      <c r="B28" s="80"/>
      <c r="C28" s="98"/>
      <c r="D28" s="92"/>
    </row>
    <row r="29" spans="2:8" ht="14.5">
      <c r="B29" s="80"/>
      <c r="C29" s="98"/>
      <c r="D29" s="92"/>
    </row>
    <row r="30" spans="2:8" ht="14.5">
      <c r="B30" s="80"/>
      <c r="C30" s="98"/>
      <c r="D30" s="92"/>
    </row>
    <row r="31" spans="2:8" ht="14.5">
      <c r="B31" s="80"/>
      <c r="C31" s="98"/>
      <c r="D31" s="92"/>
    </row>
    <row r="32" spans="2:8" ht="14.5">
      <c r="B32" s="80"/>
      <c r="C32" s="98"/>
      <c r="D32" s="92"/>
    </row>
    <row r="33" spans="2:4" ht="14.5">
      <c r="B33" s="80"/>
      <c r="C33" s="98"/>
      <c r="D33" s="92"/>
    </row>
    <row r="34" spans="2:4" ht="14.5">
      <c r="B34" s="80"/>
      <c r="C34" s="98"/>
      <c r="D34" s="92"/>
    </row>
    <row r="35" spans="2:4" ht="14.5">
      <c r="B35" s="80"/>
      <c r="C35" s="98"/>
      <c r="D35" s="92"/>
    </row>
    <row r="36" spans="2:4" ht="14.5">
      <c r="B36" s="80"/>
      <c r="C36" s="98"/>
      <c r="D36" s="92"/>
    </row>
    <row r="37" spans="2:4" ht="14.5">
      <c r="B37" s="80"/>
      <c r="C37" s="98"/>
      <c r="D37" s="92"/>
    </row>
    <row r="38" spans="2:4" ht="14.5">
      <c r="B38" s="80"/>
      <c r="C38" s="98"/>
      <c r="D38" s="92"/>
    </row>
    <row r="39" spans="2:4" ht="14.5">
      <c r="B39" s="80"/>
      <c r="C39" s="98"/>
      <c r="D39" s="92"/>
    </row>
    <row r="40" spans="2:4" ht="14.5">
      <c r="B40" s="80"/>
      <c r="C40" s="98"/>
      <c r="D40" s="92"/>
    </row>
    <row r="41" spans="2:4" ht="14.5">
      <c r="B41" s="80"/>
      <c r="C41" s="98"/>
      <c r="D41" s="92"/>
    </row>
    <row r="42" spans="2:4" ht="14.5">
      <c r="B42" s="80"/>
      <c r="C42" s="98"/>
      <c r="D42" s="92"/>
    </row>
    <row r="43" spans="2:4" ht="14.5">
      <c r="B43" s="80"/>
      <c r="C43" s="98"/>
      <c r="D43" s="92"/>
    </row>
    <row r="44" spans="2:4" ht="14.5">
      <c r="B44" s="80"/>
      <c r="C44" s="98"/>
      <c r="D44" s="92"/>
    </row>
    <row r="45" spans="2:4" ht="14.5">
      <c r="B45" s="80"/>
      <c r="C45" s="98"/>
      <c r="D45" s="92"/>
    </row>
    <row r="46" spans="2:4" ht="14.5">
      <c r="B46" s="80"/>
      <c r="C46" s="99"/>
      <c r="D46" s="92"/>
    </row>
    <row r="47" spans="2:4" ht="14.5">
      <c r="B47" s="80"/>
      <c r="C47" s="100"/>
      <c r="D47" s="92"/>
    </row>
    <row r="48" spans="2:4" ht="14.5">
      <c r="B48" s="80"/>
      <c r="C48" s="98"/>
      <c r="D48" s="92"/>
    </row>
    <row r="49" spans="2:4" ht="14.5">
      <c r="B49" s="80"/>
      <c r="C49" s="98"/>
      <c r="D49" s="92"/>
    </row>
    <row r="50" spans="2:4" ht="14.5">
      <c r="B50" s="80"/>
      <c r="C50" s="98"/>
      <c r="D50" s="92"/>
    </row>
    <row r="51" spans="2:4" ht="14.5">
      <c r="B51" s="80"/>
      <c r="C51" s="98"/>
      <c r="D51" s="92"/>
    </row>
    <row r="52" spans="2:4" ht="14.5">
      <c r="B52" s="80"/>
      <c r="C52" s="98"/>
      <c r="D52" s="92"/>
    </row>
    <row r="53" spans="2:4" ht="14.5">
      <c r="B53" s="80"/>
      <c r="C53" s="98"/>
      <c r="D53" s="92"/>
    </row>
    <row r="54" spans="2:4" ht="14.5">
      <c r="B54" s="80"/>
      <c r="C54" s="98"/>
      <c r="D54" s="92"/>
    </row>
    <row r="55" spans="2:4" ht="14.5">
      <c r="B55" s="80"/>
      <c r="C55" s="98"/>
      <c r="D55" s="92"/>
    </row>
    <row r="56" spans="2:4" ht="14.5">
      <c r="B56" s="80"/>
      <c r="C56" s="98"/>
      <c r="D56" s="92"/>
    </row>
    <row r="57" spans="2:4" ht="14.5">
      <c r="B57" s="80"/>
      <c r="C57" s="98"/>
      <c r="D57" s="92"/>
    </row>
    <row r="58" spans="2:4" ht="14.5">
      <c r="B58" s="80"/>
      <c r="C58" s="98"/>
      <c r="D58" s="92"/>
    </row>
    <row r="59" spans="2:4" ht="14.5">
      <c r="B59" s="80"/>
      <c r="C59" s="98"/>
      <c r="D59" s="92"/>
    </row>
    <row r="60" spans="2:4" ht="14.5">
      <c r="B60" s="80"/>
      <c r="C60" s="98"/>
      <c r="D60" s="92"/>
    </row>
    <row r="61" spans="2:4" ht="14.5">
      <c r="B61" s="80"/>
      <c r="C61" s="98"/>
      <c r="D61" s="92"/>
    </row>
    <row r="62" spans="2:4" ht="14.5">
      <c r="B62" s="80"/>
      <c r="C62" s="98"/>
      <c r="D62" s="92"/>
    </row>
    <row r="63" spans="2:4" ht="14.5">
      <c r="B63" s="80"/>
      <c r="C63" s="98"/>
      <c r="D63" s="92"/>
    </row>
    <row r="64" spans="2:4" ht="14.5">
      <c r="B64" s="80"/>
      <c r="C64" s="98"/>
      <c r="D64" s="92"/>
    </row>
    <row r="65" spans="2:4" ht="14.5">
      <c r="B65" s="80"/>
      <c r="C65" s="98"/>
      <c r="D65" s="92"/>
    </row>
    <row r="66" spans="2:4" ht="14.5">
      <c r="B66" s="80"/>
      <c r="C66" s="98"/>
      <c r="D66" s="92"/>
    </row>
    <row r="67" spans="2:4" ht="14.5">
      <c r="B67" s="80"/>
      <c r="C67" s="98"/>
      <c r="D67" s="92"/>
    </row>
    <row r="68" spans="2:4" ht="14.5">
      <c r="B68" s="80"/>
      <c r="C68" s="98"/>
      <c r="D68" s="92"/>
    </row>
    <row r="69" spans="2:4" ht="14.5">
      <c r="B69" s="80"/>
      <c r="C69" s="98"/>
      <c r="D69" s="92"/>
    </row>
    <row r="70" spans="2:4" ht="14.5">
      <c r="B70" s="80"/>
      <c r="C70" s="98"/>
      <c r="D70" s="92"/>
    </row>
    <row r="71" spans="2:4" ht="14.5">
      <c r="B71" s="80"/>
      <c r="C71" s="98"/>
      <c r="D71" s="92"/>
    </row>
    <row r="72" spans="2:4" ht="14.5">
      <c r="B72" s="80"/>
      <c r="C72" s="98"/>
      <c r="D72" s="92"/>
    </row>
    <row r="73" spans="2:4" ht="14.5">
      <c r="B73" s="80"/>
      <c r="C73" s="98"/>
      <c r="D73" s="92"/>
    </row>
    <row r="74" spans="2:4" ht="14.5">
      <c r="B74" s="80"/>
      <c r="C74" s="98"/>
      <c r="D74" s="92"/>
    </row>
    <row r="75" spans="2:4" ht="14.5">
      <c r="B75" s="80"/>
      <c r="C75" s="98"/>
      <c r="D75" s="92"/>
    </row>
    <row r="76" spans="2:4" ht="14.5">
      <c r="B76" s="80"/>
      <c r="C76" s="98"/>
      <c r="D76" s="92"/>
    </row>
    <row r="77" spans="2:4" ht="14.5">
      <c r="B77" s="80"/>
      <c r="C77" s="98"/>
      <c r="D77" s="92"/>
    </row>
    <row r="78" spans="2:4" ht="14.5">
      <c r="B78" s="80"/>
      <c r="C78" s="98"/>
      <c r="D78" s="92"/>
    </row>
    <row r="79" spans="2:4" ht="14.5">
      <c r="B79" s="80"/>
      <c r="C79" s="98"/>
      <c r="D79" s="92"/>
    </row>
    <row r="80" spans="2:4" ht="14.5">
      <c r="B80" s="80"/>
      <c r="C80" s="98"/>
      <c r="D80" s="92"/>
    </row>
    <row r="81" spans="2:4" ht="14.5">
      <c r="B81" s="80"/>
      <c r="C81" s="98"/>
      <c r="D81" s="92"/>
    </row>
    <row r="82" spans="2:4" ht="14.5">
      <c r="B82" s="80"/>
      <c r="C82" s="99"/>
      <c r="D82" s="92"/>
    </row>
    <row r="83" spans="2:4" ht="14.5">
      <c r="B83" s="80"/>
      <c r="C83" s="100"/>
      <c r="D83" s="92"/>
    </row>
    <row r="84" spans="2:4" ht="14.5">
      <c r="B84" s="80"/>
      <c r="C84" s="98"/>
      <c r="D84" s="92"/>
    </row>
    <row r="85" spans="2:4" ht="14.5">
      <c r="B85" s="80"/>
      <c r="C85" s="98"/>
      <c r="D85" s="92"/>
    </row>
    <row r="86" spans="2:4" ht="14.5">
      <c r="B86" s="80"/>
      <c r="C86" s="98"/>
      <c r="D86" s="92"/>
    </row>
    <row r="87" spans="2:4" ht="14.5">
      <c r="B87" s="80"/>
      <c r="C87" s="98"/>
      <c r="D87" s="92"/>
    </row>
    <row r="88" spans="2:4" ht="14.5">
      <c r="B88" s="80"/>
      <c r="C88" s="98"/>
      <c r="D88" s="92"/>
    </row>
    <row r="89" spans="2:4" ht="14.5">
      <c r="B89" s="80"/>
      <c r="C89" s="98"/>
      <c r="D89" s="92"/>
    </row>
    <row r="90" spans="2:4" ht="14.5">
      <c r="B90" s="80"/>
      <c r="C90" s="98"/>
      <c r="D90" s="92"/>
    </row>
    <row r="91" spans="2:4" ht="14.5">
      <c r="B91" s="80"/>
      <c r="C91" s="98"/>
      <c r="D91" s="92"/>
    </row>
    <row r="92" spans="2:4" ht="14.5">
      <c r="B92" s="80"/>
      <c r="C92" s="98"/>
      <c r="D92" s="92"/>
    </row>
    <row r="93" spans="2:4" ht="14.5">
      <c r="B93" s="80"/>
      <c r="C93" s="98"/>
      <c r="D93" s="92"/>
    </row>
    <row r="94" spans="2:4" ht="14.5">
      <c r="B94" s="80"/>
      <c r="C94" s="98"/>
      <c r="D94" s="92"/>
    </row>
    <row r="95" spans="2:4" ht="14.5">
      <c r="B95" s="80"/>
      <c r="C95" s="98"/>
      <c r="D95" s="92"/>
    </row>
    <row r="96" spans="2:4" ht="14.5">
      <c r="B96" s="80"/>
      <c r="C96" s="98"/>
      <c r="D96" s="92"/>
    </row>
    <row r="97" spans="2:4" ht="14.5">
      <c r="B97" s="80"/>
      <c r="C97" s="98"/>
      <c r="D97" s="92"/>
    </row>
    <row r="98" spans="2:4" ht="14.5">
      <c r="B98" s="80"/>
      <c r="C98" s="98"/>
      <c r="D98" s="92"/>
    </row>
    <row r="99" spans="2:4" ht="14.5">
      <c r="B99" s="80"/>
      <c r="C99" s="98"/>
      <c r="D99" s="92"/>
    </row>
    <row r="100" spans="2:4" ht="14.5">
      <c r="B100" s="80"/>
      <c r="C100" s="98"/>
      <c r="D100" s="92"/>
    </row>
    <row r="101" spans="2:4" ht="14.5">
      <c r="B101" s="80"/>
      <c r="C101" s="98"/>
      <c r="D101" s="92"/>
    </row>
    <row r="102" spans="2:4" ht="14.5">
      <c r="B102" s="80"/>
      <c r="C102" s="98"/>
      <c r="D102" s="92"/>
    </row>
    <row r="103" spans="2:4" ht="14.5">
      <c r="B103" s="80"/>
      <c r="C103" s="98"/>
      <c r="D103" s="92"/>
    </row>
    <row r="104" spans="2:4" ht="14.5">
      <c r="B104" s="80"/>
      <c r="C104" s="98"/>
      <c r="D104" s="92"/>
    </row>
    <row r="105" spans="2:4" ht="14.5">
      <c r="B105" s="80"/>
      <c r="C105" s="98"/>
      <c r="D105" s="92"/>
    </row>
    <row r="106" spans="2:4" ht="14.5">
      <c r="B106" s="80"/>
      <c r="C106" s="98"/>
      <c r="D106" s="92"/>
    </row>
    <row r="107" spans="2:4" ht="14.5">
      <c r="B107" s="80"/>
      <c r="C107" s="98"/>
      <c r="D107" s="92"/>
    </row>
    <row r="108" spans="2:4" ht="14.5">
      <c r="B108" s="80"/>
      <c r="C108" s="98"/>
      <c r="D108" s="92"/>
    </row>
    <row r="109" spans="2:4" ht="14.5">
      <c r="B109" s="80"/>
      <c r="C109" s="98"/>
      <c r="D109" s="92"/>
    </row>
    <row r="110" spans="2:4" ht="14.5">
      <c r="B110" s="80"/>
      <c r="C110" s="98"/>
      <c r="D110" s="92"/>
    </row>
    <row r="111" spans="2:4" ht="14.5">
      <c r="B111" s="80"/>
      <c r="C111" s="98"/>
      <c r="D111" s="92"/>
    </row>
    <row r="112" spans="2:4" ht="14.5">
      <c r="B112" s="80"/>
      <c r="C112" s="98"/>
      <c r="D112" s="92"/>
    </row>
    <row r="113" spans="2:4" ht="14.5">
      <c r="B113" s="80"/>
      <c r="C113" s="98"/>
      <c r="D113" s="92"/>
    </row>
    <row r="114" spans="2:4" ht="14.5">
      <c r="B114" s="80"/>
      <c r="C114" s="98"/>
      <c r="D114" s="92"/>
    </row>
    <row r="115" spans="2:4" ht="14.5">
      <c r="B115" s="80"/>
      <c r="C115" s="98"/>
      <c r="D115" s="92"/>
    </row>
    <row r="116" spans="2:4" ht="14.5">
      <c r="B116" s="80"/>
      <c r="C116" s="98"/>
      <c r="D116" s="92"/>
    </row>
    <row r="117" spans="2:4" ht="14.5">
      <c r="B117" s="80"/>
      <c r="C117" s="98"/>
      <c r="D117" s="92"/>
    </row>
    <row r="118" spans="2:4" ht="14.5">
      <c r="B118" s="80"/>
      <c r="C118" s="98"/>
      <c r="D118" s="92"/>
    </row>
    <row r="119" spans="2:4" ht="14.5">
      <c r="B119" s="80"/>
      <c r="C119" s="98"/>
      <c r="D119" s="92"/>
    </row>
    <row r="120" spans="2:4" ht="14.5">
      <c r="B120" s="80"/>
      <c r="C120" s="98"/>
      <c r="D120" s="92"/>
    </row>
    <row r="121" spans="2:4" ht="14.5">
      <c r="B121" s="80"/>
      <c r="C121" s="98"/>
      <c r="D121" s="92"/>
    </row>
    <row r="122" spans="2:4" ht="14.5">
      <c r="B122" s="80"/>
      <c r="C122" s="98"/>
      <c r="D122" s="92"/>
    </row>
    <row r="123" spans="2:4" ht="14.5">
      <c r="B123" s="80"/>
      <c r="C123" s="98"/>
      <c r="D123" s="92"/>
    </row>
    <row r="124" spans="2:4" ht="14.5">
      <c r="B124" s="80"/>
      <c r="C124" s="99"/>
      <c r="D124" s="92"/>
    </row>
    <row r="125" spans="2:4" ht="14.5">
      <c r="B125" s="80"/>
      <c r="C125" s="80"/>
      <c r="D125" s="80"/>
    </row>
  </sheetData>
  <mergeCells count="3">
    <mergeCell ref="C22:C46"/>
    <mergeCell ref="C47:C82"/>
    <mergeCell ref="C83:C1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3"/>
  <sheetViews>
    <sheetView topLeftCell="A19" workbookViewId="0">
      <selection activeCell="L28" sqref="L28"/>
    </sheetView>
  </sheetViews>
  <sheetFormatPr defaultColWidth="8.7265625" defaultRowHeight="12.5"/>
  <cols>
    <col min="1" max="1" width="11" customWidth="1"/>
    <col min="2" max="2" width="16.453125" customWidth="1"/>
    <col min="3" max="3" width="13.453125" customWidth="1"/>
    <col min="4" max="4" width="9"/>
    <col min="5" max="5" width="12" customWidth="1"/>
    <col min="6" max="7" width="12.81640625"/>
    <col min="8" max="9" width="12.7265625" customWidth="1"/>
    <col min="10" max="10" width="12.81640625"/>
    <col min="11" max="11" width="12" customWidth="1"/>
    <col min="13" max="19" width="12.81640625"/>
  </cols>
  <sheetData>
    <row r="1" spans="1:19" ht="14.5">
      <c r="A1" s="77"/>
      <c r="B1" s="77"/>
      <c r="C1" s="78" t="s">
        <v>75</v>
      </c>
      <c r="D1" s="77"/>
      <c r="E1" s="77"/>
      <c r="F1" s="77"/>
      <c r="G1" s="77"/>
    </row>
    <row r="2" spans="1:19" ht="14.5">
      <c r="A2" s="79" t="s">
        <v>45</v>
      </c>
      <c r="B2" s="79" t="s">
        <v>76</v>
      </c>
      <c r="C2" s="79" t="s">
        <v>3</v>
      </c>
      <c r="D2" s="47">
        <v>2020</v>
      </c>
      <c r="E2" s="48" t="s">
        <v>77</v>
      </c>
      <c r="F2" s="48" t="s">
        <v>78</v>
      </c>
      <c r="G2" s="48" t="s">
        <v>79</v>
      </c>
      <c r="H2" s="48" t="s">
        <v>80</v>
      </c>
      <c r="I2" s="48" t="s">
        <v>81</v>
      </c>
      <c r="J2" s="48" t="s">
        <v>82</v>
      </c>
      <c r="K2" s="48" t="s">
        <v>83</v>
      </c>
    </row>
    <row r="3" spans="1:19" ht="14.5">
      <c r="A3" s="80" t="s">
        <v>66</v>
      </c>
      <c r="B3" s="82" t="s">
        <v>84</v>
      </c>
      <c r="C3" s="81" t="s">
        <v>13</v>
      </c>
      <c r="E3">
        <f>M3</f>
        <v>0</v>
      </c>
      <c r="F3">
        <f t="shared" ref="F3:K3" si="0">N3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14.5">
      <c r="A4" s="80" t="s">
        <v>66</v>
      </c>
      <c r="B4" s="82" t="s">
        <v>84</v>
      </c>
      <c r="C4" s="81" t="s">
        <v>16</v>
      </c>
      <c r="E4">
        <f>M4</f>
        <v>2.3999999999999998E-3</v>
      </c>
      <c r="F4">
        <f t="shared" ref="F4:K4" si="1">N4</f>
        <v>0.38805970149253699</v>
      </c>
      <c r="G4">
        <f t="shared" si="1"/>
        <v>0.147019867549669</v>
      </c>
      <c r="H4">
        <f t="shared" si="1"/>
        <v>0.37183098591549202</v>
      </c>
      <c r="I4">
        <f t="shared" si="1"/>
        <v>8.3720930232558097E-2</v>
      </c>
      <c r="J4">
        <f t="shared" si="1"/>
        <v>0.34883720930232598</v>
      </c>
      <c r="K4">
        <f t="shared" si="1"/>
        <v>0.174045801526717</v>
      </c>
      <c r="M4">
        <v>2.3999999999999998E-3</v>
      </c>
      <c r="N4">
        <v>0.38805970149253699</v>
      </c>
      <c r="O4">
        <v>0.147019867549669</v>
      </c>
      <c r="P4">
        <v>0.37183098591549202</v>
      </c>
      <c r="Q4">
        <v>8.3720930232558097E-2</v>
      </c>
      <c r="R4">
        <v>0.34883720930232598</v>
      </c>
      <c r="S4">
        <v>0.174045801526717</v>
      </c>
    </row>
    <row r="5" spans="1:19" ht="14.5">
      <c r="A5" s="80" t="s">
        <v>66</v>
      </c>
      <c r="B5" s="82" t="s">
        <v>84</v>
      </c>
      <c r="C5" s="81" t="s">
        <v>18</v>
      </c>
      <c r="E5">
        <f>M5</f>
        <v>1</v>
      </c>
      <c r="F5">
        <f t="shared" ref="F5:K5" si="2">N5</f>
        <v>0.75820895522388099</v>
      </c>
      <c r="G5">
        <f t="shared" si="2"/>
        <v>0.99337748344370902</v>
      </c>
      <c r="H5">
        <f t="shared" si="2"/>
        <v>0.81126760563380296</v>
      </c>
      <c r="I5">
        <f t="shared" si="2"/>
        <v>1</v>
      </c>
      <c r="J5">
        <f t="shared" si="2"/>
        <v>0.63488372093023304</v>
      </c>
      <c r="K5">
        <f t="shared" si="2"/>
        <v>1</v>
      </c>
      <c r="M5">
        <v>1</v>
      </c>
      <c r="N5">
        <v>0.75820895522388099</v>
      </c>
      <c r="O5">
        <v>0.99337748344370902</v>
      </c>
      <c r="P5">
        <v>0.81126760563380296</v>
      </c>
      <c r="Q5">
        <v>1</v>
      </c>
      <c r="R5">
        <v>0.63488372093023304</v>
      </c>
      <c r="S5">
        <v>1</v>
      </c>
    </row>
    <row r="6" spans="1:19" ht="14.5">
      <c r="A6" s="80" t="s">
        <v>66</v>
      </c>
      <c r="B6" s="82" t="s">
        <v>84</v>
      </c>
      <c r="C6" s="81" t="s">
        <v>19</v>
      </c>
      <c r="E6">
        <f>M6</f>
        <v>0</v>
      </c>
      <c r="F6">
        <f t="shared" ref="F6:K6" si="3">N6</f>
        <v>4.1791044776119397E-2</v>
      </c>
      <c r="G6">
        <f t="shared" si="3"/>
        <v>0</v>
      </c>
      <c r="H6">
        <f t="shared" si="3"/>
        <v>0</v>
      </c>
      <c r="I6">
        <f t="shared" si="3"/>
        <v>0</v>
      </c>
      <c r="J6">
        <f t="shared" si="3"/>
        <v>3.4883720930232599E-2</v>
      </c>
      <c r="K6">
        <f t="shared" si="3"/>
        <v>0</v>
      </c>
      <c r="M6">
        <v>0</v>
      </c>
      <c r="N6">
        <v>4.1791044776119397E-2</v>
      </c>
      <c r="O6">
        <v>0</v>
      </c>
      <c r="P6">
        <v>0</v>
      </c>
      <c r="Q6">
        <v>0</v>
      </c>
      <c r="R6">
        <v>3.4883720930232599E-2</v>
      </c>
      <c r="S6">
        <v>0</v>
      </c>
    </row>
    <row r="7" spans="1:19" ht="14.5">
      <c r="A7" s="80" t="s">
        <v>66</v>
      </c>
      <c r="B7" s="82" t="s">
        <v>84</v>
      </c>
      <c r="C7" s="81" t="s">
        <v>11</v>
      </c>
      <c r="E7">
        <f>M7</f>
        <v>0</v>
      </c>
      <c r="F7">
        <f t="shared" ref="F7:K7" si="4">N7</f>
        <v>1.1940298507462701E-2</v>
      </c>
      <c r="G7">
        <f t="shared" si="4"/>
        <v>5.9602649006622502E-2</v>
      </c>
      <c r="H7">
        <f t="shared" si="4"/>
        <v>1.6901408450704199E-2</v>
      </c>
      <c r="I7">
        <f t="shared" si="4"/>
        <v>1.3953488372093001E-2</v>
      </c>
      <c r="J7">
        <f t="shared" si="4"/>
        <v>0.18139534883720901</v>
      </c>
      <c r="K7">
        <f t="shared" si="4"/>
        <v>9.1603053435114507E-3</v>
      </c>
      <c r="M7">
        <v>0</v>
      </c>
      <c r="N7">
        <v>1.1940298507462701E-2</v>
      </c>
      <c r="O7">
        <v>5.9602649006622502E-2</v>
      </c>
      <c r="P7">
        <v>1.6901408450704199E-2</v>
      </c>
      <c r="Q7">
        <v>1.3953488372093001E-2</v>
      </c>
      <c r="R7">
        <v>0.18139534883720901</v>
      </c>
      <c r="S7">
        <v>9.1603053435114507E-3</v>
      </c>
    </row>
    <row r="8" spans="1:19" ht="14.5">
      <c r="A8" s="80" t="s">
        <v>63</v>
      </c>
    </row>
    <row r="9" spans="1:19">
      <c r="A9" s="101" t="s">
        <v>85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</row>
    <row r="10" spans="1:19" ht="14.5">
      <c r="A10" s="80" t="s">
        <v>67</v>
      </c>
      <c r="B10" s="82" t="s">
        <v>84</v>
      </c>
      <c r="C10" t="s">
        <v>13</v>
      </c>
      <c r="E10">
        <f>M10</f>
        <v>0.45803571428571499</v>
      </c>
      <c r="F10">
        <f t="shared" ref="F10:K10" si="5">N10</f>
        <v>0.46804597701149397</v>
      </c>
      <c r="G10">
        <f t="shared" si="5"/>
        <v>0.251046025104602</v>
      </c>
      <c r="H10">
        <f t="shared" si="5"/>
        <v>0</v>
      </c>
      <c r="I10">
        <f t="shared" si="5"/>
        <v>0</v>
      </c>
      <c r="J10">
        <f t="shared" si="5"/>
        <v>0.16978021978022001</v>
      </c>
      <c r="K10">
        <f t="shared" si="5"/>
        <v>0.21934758155230599</v>
      </c>
      <c r="M10">
        <v>0.45803571428571499</v>
      </c>
      <c r="N10">
        <v>0.46804597701149397</v>
      </c>
      <c r="O10">
        <v>0.251046025104602</v>
      </c>
      <c r="P10">
        <v>0</v>
      </c>
      <c r="Q10">
        <v>0</v>
      </c>
      <c r="R10">
        <v>0.16978021978022001</v>
      </c>
      <c r="S10">
        <v>0.21934758155230599</v>
      </c>
    </row>
    <row r="11" spans="1:19" ht="14.5">
      <c r="A11" s="80" t="s">
        <v>67</v>
      </c>
      <c r="B11" s="82" t="s">
        <v>84</v>
      </c>
      <c r="C11" t="s">
        <v>16</v>
      </c>
      <c r="E11">
        <f t="shared" ref="E11:E19" si="6">M11</f>
        <v>0</v>
      </c>
      <c r="F11">
        <f t="shared" ref="F11:K11" si="7">N11</f>
        <v>0.24183908045977001</v>
      </c>
      <c r="G11">
        <f t="shared" si="7"/>
        <v>0.31297071129707199</v>
      </c>
      <c r="H11">
        <f t="shared" si="7"/>
        <v>1.2</v>
      </c>
      <c r="I11">
        <f t="shared" si="7"/>
        <v>0</v>
      </c>
      <c r="J11">
        <f t="shared" si="7"/>
        <v>0.204395604395604</v>
      </c>
      <c r="K11">
        <f t="shared" si="7"/>
        <v>0.17750281214848199</v>
      </c>
      <c r="M11">
        <v>0</v>
      </c>
      <c r="N11">
        <v>0.24183908045977001</v>
      </c>
      <c r="O11">
        <v>0.31297071129707199</v>
      </c>
      <c r="P11">
        <v>1.2</v>
      </c>
      <c r="Q11">
        <v>0</v>
      </c>
      <c r="R11">
        <v>0.204395604395604</v>
      </c>
      <c r="S11">
        <v>0.17750281214848199</v>
      </c>
    </row>
    <row r="12" spans="1:19" ht="14.5">
      <c r="A12" s="80" t="s">
        <v>67</v>
      </c>
      <c r="B12" s="82" t="s">
        <v>84</v>
      </c>
      <c r="C12" t="s">
        <v>18</v>
      </c>
      <c r="E12">
        <f t="shared" si="6"/>
        <v>0</v>
      </c>
      <c r="F12">
        <f t="shared" ref="F12:K12" si="8">N12</f>
        <v>2.75862068965517E-3</v>
      </c>
      <c r="G12">
        <f t="shared" si="8"/>
        <v>3.3472803347280402E-3</v>
      </c>
      <c r="H12">
        <f t="shared" si="8"/>
        <v>0</v>
      </c>
      <c r="I12">
        <f t="shared" si="8"/>
        <v>0</v>
      </c>
      <c r="J12">
        <f t="shared" si="8"/>
        <v>1.6483516483516399E-3</v>
      </c>
      <c r="K12">
        <f t="shared" si="8"/>
        <v>1.3498312710911199E-3</v>
      </c>
      <c r="M12">
        <v>0</v>
      </c>
      <c r="N12">
        <v>2.75862068965517E-3</v>
      </c>
      <c r="O12">
        <v>3.3472803347280402E-3</v>
      </c>
      <c r="P12">
        <v>0</v>
      </c>
      <c r="Q12">
        <v>0</v>
      </c>
      <c r="R12">
        <v>1.6483516483516399E-3</v>
      </c>
      <c r="S12">
        <v>1.3498312710911199E-3</v>
      </c>
    </row>
    <row r="13" spans="1:19" ht="14.5">
      <c r="A13" s="80" t="s">
        <v>67</v>
      </c>
      <c r="B13" s="82" t="s">
        <v>84</v>
      </c>
      <c r="C13" t="s">
        <v>19</v>
      </c>
      <c r="E13">
        <f t="shared" si="6"/>
        <v>0</v>
      </c>
      <c r="F13">
        <f t="shared" ref="F13:K13" si="9">N13</f>
        <v>7.3563218390804604E-3</v>
      </c>
      <c r="G13">
        <f t="shared" si="9"/>
        <v>2.34309623430962E-2</v>
      </c>
      <c r="H13">
        <f t="shared" si="9"/>
        <v>0</v>
      </c>
      <c r="I13">
        <f t="shared" si="9"/>
        <v>0</v>
      </c>
      <c r="J13">
        <f t="shared" si="9"/>
        <v>0</v>
      </c>
      <c r="K13">
        <f t="shared" si="9"/>
        <v>6.7491563554555704E-4</v>
      </c>
      <c r="M13">
        <v>0</v>
      </c>
      <c r="N13">
        <v>7.3563218390804604E-3</v>
      </c>
      <c r="O13">
        <v>2.34309623430962E-2</v>
      </c>
      <c r="P13">
        <v>0</v>
      </c>
      <c r="Q13">
        <v>0</v>
      </c>
      <c r="R13">
        <v>0</v>
      </c>
      <c r="S13">
        <v>6.7491563554555704E-4</v>
      </c>
    </row>
    <row r="14" spans="1:19" ht="14.5">
      <c r="A14" s="80" t="s">
        <v>67</v>
      </c>
      <c r="B14" s="82" t="s">
        <v>84</v>
      </c>
      <c r="C14" t="s">
        <v>20</v>
      </c>
      <c r="E14">
        <f t="shared" si="6"/>
        <v>0</v>
      </c>
      <c r="F14">
        <f t="shared" ref="F14:K14" si="10">N14</f>
        <v>0</v>
      </c>
      <c r="G14">
        <f t="shared" si="10"/>
        <v>0</v>
      </c>
      <c r="H14">
        <f t="shared" si="10"/>
        <v>0</v>
      </c>
      <c r="I14">
        <f t="shared" si="10"/>
        <v>0</v>
      </c>
      <c r="J14">
        <f t="shared" si="10"/>
        <v>0</v>
      </c>
      <c r="K14">
        <f t="shared" si="10"/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4.5">
      <c r="A15" s="80" t="s">
        <v>67</v>
      </c>
      <c r="B15" s="82" t="s">
        <v>84</v>
      </c>
      <c r="C15" t="s">
        <v>11</v>
      </c>
      <c r="E15">
        <f t="shared" si="6"/>
        <v>0</v>
      </c>
      <c r="F15">
        <f t="shared" ref="F15:K15" si="11">N15</f>
        <v>9.1954022988505798E-4</v>
      </c>
      <c r="G15">
        <f t="shared" si="11"/>
        <v>1.6736401673640099E-3</v>
      </c>
      <c r="H15">
        <f t="shared" si="11"/>
        <v>0</v>
      </c>
      <c r="I15">
        <f t="shared" si="11"/>
        <v>0</v>
      </c>
      <c r="J15">
        <f t="shared" si="11"/>
        <v>0</v>
      </c>
      <c r="K15">
        <f t="shared" si="11"/>
        <v>6.7491563554555704E-4</v>
      </c>
      <c r="M15">
        <v>0</v>
      </c>
      <c r="N15">
        <v>9.1954022988505798E-4</v>
      </c>
      <c r="O15">
        <v>1.6736401673640099E-3</v>
      </c>
      <c r="P15">
        <v>0</v>
      </c>
      <c r="Q15">
        <v>0</v>
      </c>
      <c r="R15">
        <v>0</v>
      </c>
      <c r="S15">
        <v>6.7491563554555704E-4</v>
      </c>
    </row>
    <row r="16" spans="1:19" ht="14.5">
      <c r="A16" s="80" t="s">
        <v>67</v>
      </c>
      <c r="B16" s="82" t="s">
        <v>84</v>
      </c>
      <c r="C16" t="s">
        <v>21</v>
      </c>
      <c r="E16">
        <f t="shared" si="6"/>
        <v>0</v>
      </c>
      <c r="F16">
        <f t="shared" ref="F16:K16" si="12">N16</f>
        <v>0</v>
      </c>
      <c r="G16">
        <f t="shared" si="12"/>
        <v>0</v>
      </c>
      <c r="H16">
        <f t="shared" si="12"/>
        <v>0</v>
      </c>
      <c r="I16">
        <f t="shared" si="12"/>
        <v>0</v>
      </c>
      <c r="J16">
        <f t="shared" si="12"/>
        <v>0</v>
      </c>
      <c r="K16">
        <f t="shared" si="12"/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4.5">
      <c r="A17" s="80" t="s">
        <v>67</v>
      </c>
      <c r="B17" s="82" t="s">
        <v>84</v>
      </c>
      <c r="C17" t="s">
        <v>23</v>
      </c>
      <c r="E17">
        <f t="shared" si="6"/>
        <v>0</v>
      </c>
      <c r="F17">
        <f t="shared" ref="F17:K17" si="13">N17</f>
        <v>0</v>
      </c>
      <c r="G17">
        <f t="shared" si="13"/>
        <v>0</v>
      </c>
      <c r="H17">
        <f t="shared" si="13"/>
        <v>0</v>
      </c>
      <c r="I17">
        <f t="shared" si="13"/>
        <v>0</v>
      </c>
      <c r="J17">
        <f t="shared" si="13"/>
        <v>0</v>
      </c>
      <c r="K17">
        <f t="shared" si="13"/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4.5">
      <c r="A18" s="80" t="s">
        <v>67</v>
      </c>
      <c r="B18" s="82" t="s">
        <v>84</v>
      </c>
      <c r="C18" t="s">
        <v>25</v>
      </c>
      <c r="E18">
        <f t="shared" si="6"/>
        <v>0.74196428571428497</v>
      </c>
      <c r="F18">
        <f t="shared" ref="F18:K18" si="14">N18</f>
        <v>0.47908045977011499</v>
      </c>
      <c r="G18">
        <f t="shared" si="14"/>
        <v>0.60753138075313795</v>
      </c>
      <c r="H18">
        <f t="shared" si="14"/>
        <v>0</v>
      </c>
      <c r="I18">
        <f t="shared" si="14"/>
        <v>1.2</v>
      </c>
      <c r="J18">
        <f t="shared" si="14"/>
        <v>0.82417582417582402</v>
      </c>
      <c r="K18">
        <f t="shared" si="14"/>
        <v>0.80044994375703005</v>
      </c>
      <c r="M18">
        <v>0.74196428571428497</v>
      </c>
      <c r="N18">
        <v>0.47908045977011499</v>
      </c>
      <c r="O18">
        <v>0.60753138075313795</v>
      </c>
      <c r="P18">
        <v>0</v>
      </c>
      <c r="Q18">
        <v>1.2</v>
      </c>
      <c r="R18">
        <v>0.82417582417582402</v>
      </c>
      <c r="S18">
        <v>0.80044994375703005</v>
      </c>
    </row>
    <row r="19" spans="1:19" ht="14.5">
      <c r="A19" s="80" t="s">
        <v>67</v>
      </c>
      <c r="B19" s="82" t="s">
        <v>84</v>
      </c>
      <c r="C19" t="s">
        <v>26</v>
      </c>
      <c r="E19">
        <f t="shared" si="6"/>
        <v>0</v>
      </c>
      <c r="F19">
        <f t="shared" ref="F19:K19" si="15">N19</f>
        <v>0</v>
      </c>
      <c r="G19">
        <f t="shared" si="15"/>
        <v>0</v>
      </c>
      <c r="H19">
        <f t="shared" si="15"/>
        <v>0</v>
      </c>
      <c r="I19">
        <f t="shared" si="15"/>
        <v>0</v>
      </c>
      <c r="J19">
        <f t="shared" si="15"/>
        <v>0</v>
      </c>
      <c r="K19">
        <f t="shared" si="15"/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63</v>
      </c>
    </row>
    <row r="21" spans="1:19">
      <c r="A21" s="101" t="s">
        <v>86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1:19" ht="14.5">
      <c r="A22" s="80" t="s">
        <v>68</v>
      </c>
      <c r="B22" s="82" t="s">
        <v>84</v>
      </c>
      <c r="C22" t="s">
        <v>13</v>
      </c>
      <c r="E22">
        <f>M22</f>
        <v>0</v>
      </c>
      <c r="F22">
        <f t="shared" ref="F22:K31" si="16">N22</f>
        <v>1</v>
      </c>
      <c r="G22">
        <f t="shared" si="16"/>
        <v>0.54213197969543203</v>
      </c>
      <c r="H22">
        <f t="shared" si="16"/>
        <v>0.31300506130684103</v>
      </c>
      <c r="I22">
        <f t="shared" si="16"/>
        <v>0.31300506130684103</v>
      </c>
      <c r="J22">
        <f t="shared" si="16"/>
        <v>0</v>
      </c>
      <c r="K22">
        <f t="shared" si="16"/>
        <v>0</v>
      </c>
      <c r="M22">
        <v>0</v>
      </c>
      <c r="N22">
        <v>1</v>
      </c>
      <c r="O22">
        <v>0.54213197969543203</v>
      </c>
      <c r="P22">
        <v>0.31300506130684103</v>
      </c>
      <c r="Q22">
        <v>0.31300506130684103</v>
      </c>
      <c r="R22">
        <v>0</v>
      </c>
      <c r="S22">
        <v>0</v>
      </c>
    </row>
    <row r="23" spans="1:19" ht="14.5">
      <c r="A23" s="80" t="s">
        <v>68</v>
      </c>
      <c r="B23" s="82" t="s">
        <v>84</v>
      </c>
      <c r="C23" t="s">
        <v>16</v>
      </c>
      <c r="E23">
        <f t="shared" ref="E23:E31" si="17">M23</f>
        <v>0</v>
      </c>
      <c r="F23">
        <f t="shared" si="16"/>
        <v>0.17009254749147601</v>
      </c>
      <c r="G23">
        <f t="shared" si="16"/>
        <v>0.62131979695431505</v>
      </c>
      <c r="H23">
        <f t="shared" si="16"/>
        <v>0.15828246888915801</v>
      </c>
      <c r="I23">
        <f t="shared" si="16"/>
        <v>0.15828246888915801</v>
      </c>
      <c r="J23">
        <f t="shared" si="16"/>
        <v>0</v>
      </c>
      <c r="K23">
        <f t="shared" si="16"/>
        <v>0</v>
      </c>
      <c r="M23">
        <v>0</v>
      </c>
      <c r="N23">
        <v>0.17009254749147601</v>
      </c>
      <c r="O23">
        <v>0.62131979695431505</v>
      </c>
      <c r="P23">
        <v>0.15828246888915801</v>
      </c>
      <c r="Q23">
        <v>0.15828246888915801</v>
      </c>
      <c r="R23">
        <v>0</v>
      </c>
      <c r="S23">
        <v>0</v>
      </c>
    </row>
    <row r="24" spans="1:19" ht="14.5">
      <c r="A24" s="80" t="s">
        <v>68</v>
      </c>
      <c r="B24" s="82" t="s">
        <v>84</v>
      </c>
      <c r="C24" t="s">
        <v>18</v>
      </c>
      <c r="E24">
        <f t="shared" si="17"/>
        <v>0</v>
      </c>
      <c r="F24">
        <f t="shared" si="16"/>
        <v>0</v>
      </c>
      <c r="G24">
        <f t="shared" si="16"/>
        <v>3.0456852791878201E-2</v>
      </c>
      <c r="H24">
        <f t="shared" si="16"/>
        <v>6.0913705583756396E-3</v>
      </c>
      <c r="I24">
        <f t="shared" si="16"/>
        <v>6.0913705583756396E-3</v>
      </c>
      <c r="J24">
        <f t="shared" si="16"/>
        <v>0</v>
      </c>
      <c r="K24">
        <f t="shared" si="16"/>
        <v>0</v>
      </c>
      <c r="M24">
        <v>0</v>
      </c>
      <c r="N24">
        <v>0</v>
      </c>
      <c r="O24">
        <v>3.0456852791878201E-2</v>
      </c>
      <c r="P24">
        <v>6.0913705583756396E-3</v>
      </c>
      <c r="Q24">
        <v>6.0913705583756396E-3</v>
      </c>
      <c r="R24">
        <v>0</v>
      </c>
      <c r="S24">
        <v>0</v>
      </c>
    </row>
    <row r="25" spans="1:19" ht="14.5">
      <c r="A25" s="80" t="s">
        <v>68</v>
      </c>
      <c r="B25" s="82" t="s">
        <v>84</v>
      </c>
      <c r="C25" t="s">
        <v>19</v>
      </c>
      <c r="E25">
        <f t="shared" si="17"/>
        <v>0</v>
      </c>
      <c r="F25">
        <f t="shared" si="16"/>
        <v>4.6760837798343804E-3</v>
      </c>
      <c r="G25">
        <f t="shared" si="16"/>
        <v>0</v>
      </c>
      <c r="H25">
        <f t="shared" si="16"/>
        <v>9.3521675596687796E-4</v>
      </c>
      <c r="I25">
        <f t="shared" si="16"/>
        <v>9.3521675596687796E-4</v>
      </c>
      <c r="J25">
        <f t="shared" si="16"/>
        <v>0</v>
      </c>
      <c r="K25">
        <f t="shared" si="16"/>
        <v>0</v>
      </c>
      <c r="M25">
        <v>0</v>
      </c>
      <c r="N25">
        <v>4.6760837798343804E-3</v>
      </c>
      <c r="O25">
        <v>0</v>
      </c>
      <c r="P25">
        <v>9.3521675596687796E-4</v>
      </c>
      <c r="Q25">
        <v>9.3521675596687796E-4</v>
      </c>
      <c r="R25">
        <v>0</v>
      </c>
      <c r="S25">
        <v>0</v>
      </c>
    </row>
    <row r="26" spans="1:19" ht="14.5">
      <c r="A26" s="80" t="s">
        <v>68</v>
      </c>
      <c r="B26" s="82" t="s">
        <v>84</v>
      </c>
      <c r="C26" t="s">
        <v>20</v>
      </c>
      <c r="E26">
        <f t="shared" si="17"/>
        <v>0</v>
      </c>
      <c r="F26">
        <f t="shared" si="16"/>
        <v>5.8451047247929896E-4</v>
      </c>
      <c r="G26">
        <f t="shared" si="16"/>
        <v>0</v>
      </c>
      <c r="H26">
        <f t="shared" si="16"/>
        <v>1.1690209449586E-4</v>
      </c>
      <c r="I26">
        <f t="shared" si="16"/>
        <v>1.1690209449586E-4</v>
      </c>
      <c r="J26">
        <f t="shared" si="16"/>
        <v>0</v>
      </c>
      <c r="K26">
        <f t="shared" si="16"/>
        <v>0</v>
      </c>
      <c r="M26">
        <v>0</v>
      </c>
      <c r="N26">
        <v>5.8451047247929896E-4</v>
      </c>
      <c r="O26">
        <v>0</v>
      </c>
      <c r="P26">
        <v>1.1690209449586E-4</v>
      </c>
      <c r="Q26">
        <v>1.1690209449586E-4</v>
      </c>
      <c r="R26">
        <v>0</v>
      </c>
      <c r="S26">
        <v>0</v>
      </c>
    </row>
    <row r="27" spans="1:19" ht="14.5">
      <c r="A27" s="80" t="s">
        <v>68</v>
      </c>
      <c r="B27" s="82" t="s">
        <v>84</v>
      </c>
      <c r="C27" t="s">
        <v>11</v>
      </c>
      <c r="E27">
        <f t="shared" si="17"/>
        <v>0</v>
      </c>
      <c r="F27">
        <f t="shared" si="16"/>
        <v>5.8451047247929896E-4</v>
      </c>
      <c r="G27">
        <f t="shared" si="16"/>
        <v>0</v>
      </c>
      <c r="H27">
        <f t="shared" si="16"/>
        <v>1.1690209449586E-4</v>
      </c>
      <c r="I27">
        <f t="shared" si="16"/>
        <v>1.1690209449586E-4</v>
      </c>
      <c r="J27">
        <f t="shared" si="16"/>
        <v>0</v>
      </c>
      <c r="K27">
        <f t="shared" si="16"/>
        <v>0</v>
      </c>
      <c r="M27">
        <v>0</v>
      </c>
      <c r="N27">
        <v>5.8451047247929896E-4</v>
      </c>
      <c r="O27">
        <v>0</v>
      </c>
      <c r="P27">
        <v>1.1690209449586E-4</v>
      </c>
      <c r="Q27">
        <v>1.1690209449586E-4</v>
      </c>
      <c r="R27">
        <v>0</v>
      </c>
      <c r="S27">
        <v>0</v>
      </c>
    </row>
    <row r="28" spans="1:19" ht="14.5">
      <c r="A28" s="80" t="s">
        <v>68</v>
      </c>
      <c r="B28" s="82" t="s">
        <v>84</v>
      </c>
      <c r="C28" t="s">
        <v>21</v>
      </c>
      <c r="E28">
        <f t="shared" si="17"/>
        <v>0</v>
      </c>
      <c r="F28">
        <f t="shared" si="16"/>
        <v>0</v>
      </c>
      <c r="G28">
        <f t="shared" si="16"/>
        <v>0</v>
      </c>
      <c r="H28">
        <f t="shared" si="16"/>
        <v>0</v>
      </c>
      <c r="I28">
        <f t="shared" si="16"/>
        <v>0</v>
      </c>
      <c r="J28">
        <f t="shared" si="16"/>
        <v>0</v>
      </c>
      <c r="K28">
        <f t="shared" si="16"/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14.5">
      <c r="A29" s="80" t="s">
        <v>68</v>
      </c>
      <c r="B29" s="82" t="s">
        <v>84</v>
      </c>
      <c r="C29" t="s">
        <v>23</v>
      </c>
      <c r="E29">
        <f t="shared" si="17"/>
        <v>0</v>
      </c>
      <c r="F29">
        <f t="shared" si="16"/>
        <v>0</v>
      </c>
      <c r="G29">
        <f t="shared" si="16"/>
        <v>0</v>
      </c>
      <c r="H29">
        <f t="shared" si="16"/>
        <v>0</v>
      </c>
      <c r="I29">
        <f t="shared" si="16"/>
        <v>0</v>
      </c>
      <c r="J29">
        <f t="shared" si="16"/>
        <v>0</v>
      </c>
      <c r="K29">
        <f t="shared" si="16"/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14.5">
      <c r="A30" s="80" t="s">
        <v>68</v>
      </c>
      <c r="B30" s="82" t="s">
        <v>84</v>
      </c>
      <c r="C30" t="s">
        <v>25</v>
      </c>
      <c r="E30">
        <f t="shared" si="17"/>
        <v>1</v>
      </c>
      <c r="F30">
        <f t="shared" si="16"/>
        <v>1.1690209449586001E-3</v>
      </c>
      <c r="G30">
        <f t="shared" si="16"/>
        <v>6.0913705583756396E-3</v>
      </c>
      <c r="H30">
        <f t="shared" si="16"/>
        <v>0.72145207830066704</v>
      </c>
      <c r="I30">
        <f t="shared" si="16"/>
        <v>0.72145207830066704</v>
      </c>
      <c r="J30">
        <f t="shared" si="16"/>
        <v>1</v>
      </c>
      <c r="K30">
        <f t="shared" si="16"/>
        <v>1</v>
      </c>
      <c r="M30">
        <v>1</v>
      </c>
      <c r="N30">
        <v>1.1690209449586001E-3</v>
      </c>
      <c r="O30">
        <v>6.0913705583756396E-3</v>
      </c>
      <c r="P30">
        <v>0.72145207830066704</v>
      </c>
      <c r="Q30">
        <v>0.72145207830066704</v>
      </c>
      <c r="R30">
        <v>1</v>
      </c>
      <c r="S30">
        <v>1</v>
      </c>
    </row>
    <row r="31" spans="1:19" ht="14.5">
      <c r="A31" s="80" t="s">
        <v>68</v>
      </c>
      <c r="B31" s="82" t="s">
        <v>84</v>
      </c>
      <c r="C31" t="s">
        <v>26</v>
      </c>
      <c r="E31">
        <f t="shared" si="17"/>
        <v>0</v>
      </c>
      <c r="F31">
        <f t="shared" si="16"/>
        <v>0</v>
      </c>
      <c r="G31">
        <f t="shared" si="16"/>
        <v>0</v>
      </c>
      <c r="H31">
        <f t="shared" si="16"/>
        <v>0</v>
      </c>
      <c r="I31">
        <f t="shared" si="16"/>
        <v>0</v>
      </c>
      <c r="J31">
        <f t="shared" si="16"/>
        <v>0</v>
      </c>
      <c r="K31">
        <f t="shared" si="16"/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63</v>
      </c>
    </row>
    <row r="33" spans="1:19">
      <c r="A33" s="101" t="s">
        <v>87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1:19" ht="14.5">
      <c r="A34" s="80" t="s">
        <v>69</v>
      </c>
      <c r="B34" s="82" t="s">
        <v>84</v>
      </c>
      <c r="C34" t="s">
        <v>13</v>
      </c>
      <c r="E34">
        <f>M34</f>
        <v>0</v>
      </c>
      <c r="F34">
        <f t="shared" ref="F34:K34" si="18">N34</f>
        <v>0</v>
      </c>
      <c r="G34">
        <f t="shared" si="18"/>
        <v>8.6982248520710001E-2</v>
      </c>
      <c r="H34">
        <f t="shared" si="18"/>
        <v>3.6863116370808698E-2</v>
      </c>
      <c r="I34">
        <f t="shared" si="18"/>
        <v>0</v>
      </c>
      <c r="J34">
        <f t="shared" si="18"/>
        <v>9.73333333333333E-2</v>
      </c>
      <c r="K34">
        <f t="shared" si="18"/>
        <v>3.6863116370808698E-2</v>
      </c>
      <c r="M34">
        <v>0</v>
      </c>
      <c r="N34">
        <v>0</v>
      </c>
      <c r="O34">
        <v>8.6982248520710001E-2</v>
      </c>
      <c r="P34">
        <v>3.6863116370808698E-2</v>
      </c>
      <c r="Q34">
        <v>0</v>
      </c>
      <c r="R34">
        <v>9.73333333333333E-2</v>
      </c>
      <c r="S34">
        <v>3.6863116370808698E-2</v>
      </c>
    </row>
    <row r="35" spans="1:19" ht="14.5">
      <c r="A35" s="80" t="s">
        <v>69</v>
      </c>
      <c r="B35" s="82" t="s">
        <v>84</v>
      </c>
      <c r="C35" t="s">
        <v>16</v>
      </c>
      <c r="E35">
        <f t="shared" ref="E35:E43" si="19">M35</f>
        <v>0</v>
      </c>
      <c r="F35">
        <f t="shared" ref="F35:K35" si="20">N35</f>
        <v>0</v>
      </c>
      <c r="G35">
        <f t="shared" si="20"/>
        <v>0.214792899408284</v>
      </c>
      <c r="H35">
        <f t="shared" si="20"/>
        <v>9.4425246548323405E-2</v>
      </c>
      <c r="I35">
        <f t="shared" si="20"/>
        <v>0</v>
      </c>
      <c r="J35">
        <f t="shared" si="20"/>
        <v>0.25733333333333303</v>
      </c>
      <c r="K35">
        <f t="shared" si="20"/>
        <v>9.4425246548323405E-2</v>
      </c>
      <c r="M35">
        <v>0</v>
      </c>
      <c r="N35">
        <v>0</v>
      </c>
      <c r="O35">
        <v>0.214792899408284</v>
      </c>
      <c r="P35">
        <v>9.4425246548323405E-2</v>
      </c>
      <c r="Q35">
        <v>0</v>
      </c>
      <c r="R35">
        <v>0.25733333333333303</v>
      </c>
      <c r="S35">
        <v>9.4425246548323405E-2</v>
      </c>
    </row>
    <row r="36" spans="1:19" ht="14.5">
      <c r="A36" s="80" t="s">
        <v>69</v>
      </c>
      <c r="B36" s="82" t="s">
        <v>84</v>
      </c>
      <c r="C36" t="s">
        <v>18</v>
      </c>
      <c r="E36">
        <f t="shared" si="19"/>
        <v>0</v>
      </c>
      <c r="F36">
        <f t="shared" ref="F36:K36" si="21">N36</f>
        <v>0</v>
      </c>
      <c r="G36">
        <f t="shared" si="21"/>
        <v>0</v>
      </c>
      <c r="H36">
        <f t="shared" si="21"/>
        <v>0</v>
      </c>
      <c r="I36">
        <f t="shared" si="21"/>
        <v>0</v>
      </c>
      <c r="J36">
        <f t="shared" si="21"/>
        <v>0</v>
      </c>
      <c r="K36">
        <f t="shared" si="21"/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14.5">
      <c r="A37" s="80" t="s">
        <v>69</v>
      </c>
      <c r="B37" s="82" t="s">
        <v>84</v>
      </c>
      <c r="C37" t="s">
        <v>19</v>
      </c>
      <c r="E37">
        <f t="shared" si="19"/>
        <v>1</v>
      </c>
      <c r="F37">
        <f t="shared" ref="F37:K37" si="22">N37</f>
        <v>6.6298342541436499E-3</v>
      </c>
      <c r="G37">
        <f t="shared" si="22"/>
        <v>1.7751479289940799E-3</v>
      </c>
      <c r="H37">
        <f t="shared" si="22"/>
        <v>0.24168099643662699</v>
      </c>
      <c r="I37">
        <f t="shared" si="22"/>
        <v>0</v>
      </c>
      <c r="J37">
        <f t="shared" si="22"/>
        <v>0</v>
      </c>
      <c r="K37">
        <f t="shared" si="22"/>
        <v>0.24168099643662699</v>
      </c>
      <c r="M37">
        <v>1</v>
      </c>
      <c r="N37">
        <v>6.6298342541436499E-3</v>
      </c>
      <c r="O37">
        <v>1.7751479289940799E-3</v>
      </c>
      <c r="P37">
        <v>0.24168099643662699</v>
      </c>
      <c r="Q37">
        <v>0</v>
      </c>
      <c r="R37">
        <v>0</v>
      </c>
      <c r="S37">
        <v>0.24168099643662699</v>
      </c>
    </row>
    <row r="38" spans="1:19" ht="14.5">
      <c r="A38" s="80" t="s">
        <v>69</v>
      </c>
      <c r="B38" s="82" t="s">
        <v>84</v>
      </c>
      <c r="C38" t="s">
        <v>20</v>
      </c>
      <c r="E38">
        <f t="shared" si="19"/>
        <v>0</v>
      </c>
      <c r="F38">
        <f t="shared" ref="F38:K38" si="23">N38</f>
        <v>1</v>
      </c>
      <c r="G38">
        <f t="shared" si="23"/>
        <v>0.88934911242603598</v>
      </c>
      <c r="H38">
        <f t="shared" si="23"/>
        <v>0.821632621748558</v>
      </c>
      <c r="I38">
        <f t="shared" si="23"/>
        <v>1</v>
      </c>
      <c r="J38">
        <f t="shared" si="23"/>
        <v>0.84533333333333305</v>
      </c>
      <c r="K38">
        <f t="shared" si="23"/>
        <v>0.821632621748558</v>
      </c>
      <c r="M38">
        <v>0</v>
      </c>
      <c r="N38">
        <v>1</v>
      </c>
      <c r="O38">
        <v>0.88934911242603598</v>
      </c>
      <c r="P38">
        <v>0.821632621748558</v>
      </c>
      <c r="Q38">
        <v>1</v>
      </c>
      <c r="R38">
        <v>0.84533333333333305</v>
      </c>
      <c r="S38">
        <v>0.821632621748558</v>
      </c>
    </row>
    <row r="39" spans="1:19" ht="14.5">
      <c r="A39" s="80" t="s">
        <v>69</v>
      </c>
      <c r="B39" s="82" t="s">
        <v>84</v>
      </c>
      <c r="C39" t="s">
        <v>11</v>
      </c>
      <c r="E39">
        <f t="shared" si="19"/>
        <v>0</v>
      </c>
      <c r="F39">
        <f t="shared" ref="F39:K39" si="24">N39</f>
        <v>1.98895027624309E-2</v>
      </c>
      <c r="G39">
        <f t="shared" si="24"/>
        <v>7.1005917159763302E-3</v>
      </c>
      <c r="H39">
        <f t="shared" si="24"/>
        <v>5.3980188956814501E-3</v>
      </c>
      <c r="I39">
        <f t="shared" si="24"/>
        <v>0</v>
      </c>
      <c r="J39">
        <f t="shared" si="24"/>
        <v>0</v>
      </c>
      <c r="K39">
        <f t="shared" si="24"/>
        <v>5.3980188956814501E-3</v>
      </c>
      <c r="M39">
        <v>0</v>
      </c>
      <c r="N39">
        <v>1.98895027624309E-2</v>
      </c>
      <c r="O39">
        <v>7.1005917159763302E-3</v>
      </c>
      <c r="P39">
        <v>5.3980188956814501E-3</v>
      </c>
      <c r="Q39">
        <v>0</v>
      </c>
      <c r="R39">
        <v>0</v>
      </c>
      <c r="S39">
        <v>5.3980188956814501E-3</v>
      </c>
    </row>
    <row r="40" spans="1:19" ht="14.5">
      <c r="A40" s="80" t="s">
        <v>69</v>
      </c>
      <c r="B40" s="82" t="s">
        <v>84</v>
      </c>
      <c r="C40" t="s">
        <v>21</v>
      </c>
      <c r="E40">
        <f t="shared" si="19"/>
        <v>0</v>
      </c>
      <c r="F40">
        <f t="shared" ref="F40:K40" si="25">N40</f>
        <v>0</v>
      </c>
      <c r="G40">
        <f t="shared" si="25"/>
        <v>0</v>
      </c>
      <c r="H40">
        <f t="shared" si="25"/>
        <v>0</v>
      </c>
      <c r="I40">
        <f t="shared" si="25"/>
        <v>0</v>
      </c>
      <c r="J40">
        <f t="shared" si="25"/>
        <v>0</v>
      </c>
      <c r="K40">
        <f t="shared" si="25"/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t="14.5">
      <c r="A41" s="80" t="s">
        <v>69</v>
      </c>
      <c r="B41" s="82" t="s">
        <v>84</v>
      </c>
      <c r="C41" t="s">
        <v>23</v>
      </c>
      <c r="E41">
        <f t="shared" si="19"/>
        <v>0</v>
      </c>
      <c r="F41">
        <f t="shared" ref="F41:K41" si="26">N41</f>
        <v>0</v>
      </c>
      <c r="G41">
        <f t="shared" si="26"/>
        <v>0</v>
      </c>
      <c r="H41">
        <f t="shared" si="26"/>
        <v>0</v>
      </c>
      <c r="I41">
        <f t="shared" si="26"/>
        <v>0</v>
      </c>
      <c r="J41">
        <f t="shared" si="26"/>
        <v>0</v>
      </c>
      <c r="K41">
        <f t="shared" si="26"/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14.5">
      <c r="A42" s="80" t="s">
        <v>69</v>
      </c>
      <c r="B42" s="82" t="s">
        <v>84</v>
      </c>
      <c r="C42" t="s">
        <v>25</v>
      </c>
      <c r="E42">
        <f t="shared" si="19"/>
        <v>0</v>
      </c>
      <c r="F42">
        <f t="shared" ref="F42:K42" si="27">N42</f>
        <v>0</v>
      </c>
      <c r="G42">
        <f t="shared" si="27"/>
        <v>0</v>
      </c>
      <c r="H42">
        <f t="shared" si="27"/>
        <v>0</v>
      </c>
      <c r="I42">
        <f t="shared" si="27"/>
        <v>0</v>
      </c>
      <c r="J42">
        <f t="shared" si="27"/>
        <v>0</v>
      </c>
      <c r="K42">
        <f t="shared" si="27"/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14.5">
      <c r="A43" s="80" t="s">
        <v>69</v>
      </c>
      <c r="B43" s="82" t="s">
        <v>84</v>
      </c>
      <c r="C43" t="s">
        <v>26</v>
      </c>
      <c r="E43">
        <f t="shared" si="19"/>
        <v>0</v>
      </c>
      <c r="F43">
        <f t="shared" ref="F43:K43" si="28">N43</f>
        <v>0</v>
      </c>
      <c r="G43">
        <f t="shared" si="28"/>
        <v>0</v>
      </c>
      <c r="H43">
        <f t="shared" si="28"/>
        <v>0</v>
      </c>
      <c r="I43">
        <f t="shared" si="28"/>
        <v>0</v>
      </c>
      <c r="J43">
        <f t="shared" si="28"/>
        <v>0</v>
      </c>
      <c r="K43">
        <f t="shared" si="28"/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14.5">
      <c r="A44" s="80" t="s">
        <v>63</v>
      </c>
    </row>
    <row r="45" spans="1:19">
      <c r="A45" s="101" t="s">
        <v>88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1:19" ht="14.5">
      <c r="A46" s="80" t="s">
        <v>70</v>
      </c>
      <c r="B46" s="82" t="s">
        <v>84</v>
      </c>
      <c r="C46" t="s">
        <v>13</v>
      </c>
      <c r="E46" s="70">
        <f>M46</f>
        <v>0.121995857653926</v>
      </c>
      <c r="F46" s="70">
        <f t="shared" ref="F46:K46" si="29">N46</f>
        <v>0.22300884955752201</v>
      </c>
      <c r="G46" s="70">
        <f t="shared" si="29"/>
        <v>0.14297872340425599</v>
      </c>
      <c r="H46" s="70">
        <f t="shared" si="29"/>
        <v>0.121995857653926</v>
      </c>
      <c r="I46" s="70">
        <f t="shared" si="29"/>
        <v>0.121995857653926</v>
      </c>
      <c r="J46" s="70">
        <f t="shared" si="29"/>
        <v>0</v>
      </c>
      <c r="K46" s="70">
        <f t="shared" si="29"/>
        <v>0.121995857653926</v>
      </c>
      <c r="M46">
        <v>0.121995857653926</v>
      </c>
      <c r="N46">
        <v>0.22300884955752201</v>
      </c>
      <c r="O46">
        <v>0.14297872340425599</v>
      </c>
      <c r="P46">
        <v>0.121995857653926</v>
      </c>
      <c r="Q46">
        <v>0.121995857653926</v>
      </c>
      <c r="R46">
        <v>0</v>
      </c>
      <c r="S46">
        <v>0.121995857653926</v>
      </c>
    </row>
    <row r="47" spans="1:19" ht="14.5">
      <c r="A47" s="80" t="s">
        <v>70</v>
      </c>
      <c r="B47" s="82" t="s">
        <v>84</v>
      </c>
      <c r="C47" t="s">
        <v>16</v>
      </c>
      <c r="E47" s="70">
        <f t="shared" ref="E47:E55" si="30">M47</f>
        <v>0.12907550367162501</v>
      </c>
      <c r="F47" s="70">
        <f t="shared" ref="F47:K47" si="31">N47</f>
        <v>0.24424778761061999</v>
      </c>
      <c r="G47" s="70">
        <f t="shared" si="31"/>
        <v>0.14297872340425599</v>
      </c>
      <c r="H47" s="70">
        <f t="shared" si="31"/>
        <v>0.12907550367162501</v>
      </c>
      <c r="I47" s="70">
        <f t="shared" si="31"/>
        <v>0.12907550367162501</v>
      </c>
      <c r="J47" s="70">
        <f t="shared" si="31"/>
        <v>0</v>
      </c>
      <c r="K47" s="70">
        <f t="shared" si="31"/>
        <v>0.12907550367162501</v>
      </c>
      <c r="M47">
        <v>0.12907550367162501</v>
      </c>
      <c r="N47">
        <v>0.24424778761061999</v>
      </c>
      <c r="O47">
        <v>0.14297872340425599</v>
      </c>
      <c r="P47">
        <v>0.12907550367162501</v>
      </c>
      <c r="Q47">
        <v>0.12907550367162501</v>
      </c>
      <c r="R47">
        <v>0</v>
      </c>
      <c r="S47">
        <v>0.12907550367162501</v>
      </c>
    </row>
    <row r="48" spans="1:19" ht="14.5">
      <c r="A48" s="80" t="s">
        <v>70</v>
      </c>
      <c r="B48" s="82" t="s">
        <v>84</v>
      </c>
      <c r="C48" t="s">
        <v>18</v>
      </c>
      <c r="E48" s="70">
        <f t="shared" si="30"/>
        <v>6.9440783279985001E-3</v>
      </c>
      <c r="F48" s="70">
        <f t="shared" ref="F48:K48" si="32">N48</f>
        <v>1.06194690265487E-2</v>
      </c>
      <c r="G48" s="70">
        <f t="shared" si="32"/>
        <v>1.0212765957446799E-2</v>
      </c>
      <c r="H48" s="70">
        <f t="shared" si="32"/>
        <v>6.9440783279985001E-3</v>
      </c>
      <c r="I48" s="70">
        <f t="shared" si="32"/>
        <v>6.9440783279985001E-3</v>
      </c>
      <c r="J48" s="70">
        <f t="shared" si="32"/>
        <v>0</v>
      </c>
      <c r="K48" s="70">
        <f t="shared" si="32"/>
        <v>6.9440783279985001E-3</v>
      </c>
      <c r="M48">
        <v>6.9440783279985001E-3</v>
      </c>
      <c r="N48">
        <v>1.06194690265487E-2</v>
      </c>
      <c r="O48">
        <v>1.0212765957446799E-2</v>
      </c>
      <c r="P48">
        <v>6.9440783279985001E-3</v>
      </c>
      <c r="Q48">
        <v>6.9440783279985001E-3</v>
      </c>
      <c r="R48">
        <v>0</v>
      </c>
      <c r="S48">
        <v>6.9440783279985001E-3</v>
      </c>
    </row>
    <row r="49" spans="1:19" ht="14.5">
      <c r="A49" s="80" t="s">
        <v>70</v>
      </c>
      <c r="B49" s="82" t="s">
        <v>84</v>
      </c>
      <c r="C49" t="s">
        <v>19</v>
      </c>
      <c r="E49" s="70">
        <f t="shared" si="30"/>
        <v>0</v>
      </c>
      <c r="F49" s="70">
        <f t="shared" ref="F49:K49" si="33">N49</f>
        <v>0</v>
      </c>
      <c r="G49" s="70">
        <f t="shared" si="33"/>
        <v>0</v>
      </c>
      <c r="H49" s="70">
        <f t="shared" si="33"/>
        <v>0</v>
      </c>
      <c r="I49" s="70">
        <f t="shared" si="33"/>
        <v>0</v>
      </c>
      <c r="J49" s="70">
        <f t="shared" si="33"/>
        <v>0</v>
      </c>
      <c r="K49" s="70">
        <f t="shared" si="33"/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14.5">
      <c r="A50" s="80" t="s">
        <v>70</v>
      </c>
      <c r="B50" s="82" t="s">
        <v>84</v>
      </c>
      <c r="C50" t="s">
        <v>20</v>
      </c>
      <c r="E50" s="70">
        <f t="shared" si="30"/>
        <v>0.25284880436829199</v>
      </c>
      <c r="F50" s="70">
        <f t="shared" ref="F50:K50" si="34">N50</f>
        <v>0.33982300884955802</v>
      </c>
      <c r="G50" s="70">
        <f t="shared" si="34"/>
        <v>0.41872340425531901</v>
      </c>
      <c r="H50" s="70">
        <f t="shared" si="34"/>
        <v>0.25284880436829199</v>
      </c>
      <c r="I50" s="70">
        <f t="shared" si="34"/>
        <v>0.25284880436829199</v>
      </c>
      <c r="J50" s="70">
        <f t="shared" si="34"/>
        <v>0</v>
      </c>
      <c r="K50" s="70">
        <f t="shared" si="34"/>
        <v>0.25284880436829199</v>
      </c>
      <c r="M50">
        <v>0.25284880436829199</v>
      </c>
      <c r="N50">
        <v>0.33982300884955802</v>
      </c>
      <c r="O50">
        <v>0.41872340425531901</v>
      </c>
      <c r="P50">
        <v>0.25284880436829199</v>
      </c>
      <c r="Q50">
        <v>0.25284880436829199</v>
      </c>
      <c r="R50">
        <v>0</v>
      </c>
      <c r="S50">
        <v>0.25284880436829199</v>
      </c>
    </row>
    <row r="51" spans="1:19" ht="14.5">
      <c r="A51" s="80" t="s">
        <v>70</v>
      </c>
      <c r="B51" s="82" t="s">
        <v>84</v>
      </c>
      <c r="C51" t="s">
        <v>11</v>
      </c>
      <c r="E51" s="70">
        <f t="shared" si="30"/>
        <v>0</v>
      </c>
      <c r="F51" s="70">
        <f t="shared" ref="F51:K51" si="35">N51</f>
        <v>0</v>
      </c>
      <c r="G51" s="70">
        <f t="shared" si="35"/>
        <v>0</v>
      </c>
      <c r="H51" s="70">
        <f t="shared" si="35"/>
        <v>0</v>
      </c>
      <c r="I51" s="70">
        <f t="shared" si="35"/>
        <v>0</v>
      </c>
      <c r="J51" s="70">
        <f t="shared" si="35"/>
        <v>0</v>
      </c>
      <c r="K51" s="70">
        <f t="shared" si="35"/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14.5">
      <c r="A52" s="80" t="s">
        <v>70</v>
      </c>
      <c r="B52" s="82" t="s">
        <v>84</v>
      </c>
      <c r="C52" t="s">
        <v>21</v>
      </c>
      <c r="E52" s="70">
        <f t="shared" si="30"/>
        <v>0.19232536245528101</v>
      </c>
      <c r="F52" s="70">
        <f t="shared" ref="F52:K52" si="36">N52</f>
        <v>0.26548672566371601</v>
      </c>
      <c r="G52" s="70">
        <f t="shared" si="36"/>
        <v>0.31148936170212699</v>
      </c>
      <c r="H52" s="70">
        <f t="shared" si="36"/>
        <v>0.19232536245528101</v>
      </c>
      <c r="I52" s="70">
        <f t="shared" si="36"/>
        <v>0.19232536245528101</v>
      </c>
      <c r="J52" s="70">
        <f t="shared" si="36"/>
        <v>0</v>
      </c>
      <c r="K52" s="70">
        <f t="shared" si="36"/>
        <v>0.19232536245528101</v>
      </c>
      <c r="M52">
        <v>0.19232536245528101</v>
      </c>
      <c r="N52">
        <v>0.26548672566371601</v>
      </c>
      <c r="O52">
        <v>0.31148936170212699</v>
      </c>
      <c r="P52">
        <v>0.19232536245528101</v>
      </c>
      <c r="Q52">
        <v>0.19232536245528101</v>
      </c>
      <c r="R52">
        <v>0</v>
      </c>
      <c r="S52">
        <v>0.19232536245528101</v>
      </c>
    </row>
    <row r="53" spans="1:19" ht="14.5">
      <c r="A53" s="80" t="s">
        <v>70</v>
      </c>
      <c r="B53" s="82" t="s">
        <v>84</v>
      </c>
      <c r="C53" t="s">
        <v>23</v>
      </c>
      <c r="E53" s="70">
        <f t="shared" si="30"/>
        <v>2.4778761061946899E-2</v>
      </c>
      <c r="F53" s="70">
        <f t="shared" ref="F53:K53" si="37">N53</f>
        <v>7.4336283185840707E-2</v>
      </c>
      <c r="G53" s="70">
        <f t="shared" si="37"/>
        <v>0</v>
      </c>
      <c r="H53" s="70">
        <f t="shared" si="37"/>
        <v>2.4778761061946899E-2</v>
      </c>
      <c r="I53" s="70">
        <f t="shared" si="37"/>
        <v>2.4778761061946899E-2</v>
      </c>
      <c r="J53" s="70">
        <f t="shared" si="37"/>
        <v>0</v>
      </c>
      <c r="K53" s="70">
        <f t="shared" si="37"/>
        <v>2.4778761061946899E-2</v>
      </c>
      <c r="M53">
        <v>2.4778761061946899E-2</v>
      </c>
      <c r="N53">
        <v>7.4336283185840707E-2</v>
      </c>
      <c r="O53">
        <v>0</v>
      </c>
      <c r="P53">
        <v>2.4778761061946899E-2</v>
      </c>
      <c r="Q53">
        <v>2.4778761061946899E-2</v>
      </c>
      <c r="R53">
        <v>0</v>
      </c>
      <c r="S53">
        <v>2.4778761061946899E-2</v>
      </c>
    </row>
    <row r="54" spans="1:19" ht="14.5">
      <c r="A54" s="80" t="s">
        <v>70</v>
      </c>
      <c r="B54" s="82" t="s">
        <v>84</v>
      </c>
      <c r="C54" t="s">
        <v>25</v>
      </c>
      <c r="E54" s="70">
        <f t="shared" si="30"/>
        <v>0</v>
      </c>
      <c r="F54" s="70">
        <f t="shared" ref="F54:K54" si="38">N54</f>
        <v>0</v>
      </c>
      <c r="G54" s="70">
        <f t="shared" si="38"/>
        <v>0</v>
      </c>
      <c r="H54" s="70">
        <f t="shared" si="38"/>
        <v>0</v>
      </c>
      <c r="I54" s="70">
        <f t="shared" si="38"/>
        <v>0</v>
      </c>
      <c r="J54" s="70">
        <f t="shared" si="38"/>
        <v>0</v>
      </c>
      <c r="K54" s="70">
        <f t="shared" si="38"/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14.5">
      <c r="A55" s="80" t="s">
        <v>70</v>
      </c>
      <c r="B55" s="82" t="s">
        <v>84</v>
      </c>
      <c r="C55" t="s">
        <v>26</v>
      </c>
      <c r="E55" s="70">
        <f t="shared" si="30"/>
        <v>0.47203163246093</v>
      </c>
      <c r="F55" s="70">
        <f t="shared" ref="F55:K55" si="39">N55</f>
        <v>4.2477876106194697E-2</v>
      </c>
      <c r="G55" s="70">
        <f t="shared" si="39"/>
        <v>0.17361702127659601</v>
      </c>
      <c r="H55" s="70">
        <f t="shared" si="39"/>
        <v>0.47203163246093</v>
      </c>
      <c r="I55" s="70">
        <f t="shared" si="39"/>
        <v>0.47203163246093</v>
      </c>
      <c r="J55" s="70">
        <f t="shared" si="39"/>
        <v>1</v>
      </c>
      <c r="K55" s="70">
        <f t="shared" si="39"/>
        <v>0.47203163246093</v>
      </c>
      <c r="M55">
        <v>0.47203163246093</v>
      </c>
      <c r="N55">
        <v>4.2477876106194697E-2</v>
      </c>
      <c r="O55">
        <v>0.17361702127659601</v>
      </c>
      <c r="P55">
        <v>0.47203163246093</v>
      </c>
      <c r="Q55">
        <v>0.47203163246093</v>
      </c>
      <c r="R55">
        <v>1</v>
      </c>
      <c r="S55">
        <v>0.47203163246093</v>
      </c>
    </row>
    <row r="56" spans="1:19" ht="14.5">
      <c r="A56" s="80" t="s">
        <v>63</v>
      </c>
    </row>
    <row r="57" spans="1:19">
      <c r="A57" s="101" t="s">
        <v>89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1:19" ht="14.5">
      <c r="A58" s="80" t="s">
        <v>71</v>
      </c>
      <c r="B58" s="82" t="s">
        <v>84</v>
      </c>
      <c r="C58" t="s">
        <v>13</v>
      </c>
      <c r="E58">
        <f>M58</f>
        <v>0</v>
      </c>
      <c r="F58">
        <f t="shared" ref="F58:K58" si="40">N58</f>
        <v>0.53288135593220298</v>
      </c>
      <c r="G58">
        <f t="shared" si="40"/>
        <v>0.33552631578947401</v>
      </c>
      <c r="H58">
        <f t="shared" si="40"/>
        <v>0.56000000000000005</v>
      </c>
      <c r="I58">
        <f t="shared" si="40"/>
        <v>0.22978723404255399</v>
      </c>
      <c r="J58">
        <f t="shared" si="40"/>
        <v>0.29566694987255798</v>
      </c>
      <c r="K58">
        <f t="shared" si="40"/>
        <v>0.99661016949152503</v>
      </c>
      <c r="M58">
        <v>0</v>
      </c>
      <c r="N58">
        <v>0.53288135593220298</v>
      </c>
      <c r="O58">
        <v>0.33552631578947401</v>
      </c>
      <c r="P58">
        <v>0.56000000000000005</v>
      </c>
      <c r="Q58">
        <v>0.22978723404255399</v>
      </c>
      <c r="R58">
        <v>0.29566694987255798</v>
      </c>
      <c r="S58">
        <v>0.99661016949152503</v>
      </c>
    </row>
    <row r="59" spans="1:19" ht="14.5">
      <c r="A59" s="80" t="s">
        <v>71</v>
      </c>
      <c r="B59" s="82" t="s">
        <v>84</v>
      </c>
      <c r="C59" t="s">
        <v>16</v>
      </c>
      <c r="E59">
        <f t="shared" ref="E59:E67" si="41">M59</f>
        <v>1</v>
      </c>
      <c r="F59">
        <f t="shared" ref="F59:K59" si="42">N59</f>
        <v>0.56542372881355896</v>
      </c>
      <c r="G59">
        <f t="shared" si="42"/>
        <v>0.81513157894736898</v>
      </c>
      <c r="H59">
        <f t="shared" si="42"/>
        <v>0.64</v>
      </c>
      <c r="I59">
        <f t="shared" si="42"/>
        <v>0.97021276595744599</v>
      </c>
      <c r="J59">
        <f t="shared" si="42"/>
        <v>0.83194562446898901</v>
      </c>
      <c r="K59">
        <f t="shared" si="42"/>
        <v>0.20338983050847501</v>
      </c>
      <c r="M59">
        <v>1</v>
      </c>
      <c r="N59">
        <v>0.56542372881355896</v>
      </c>
      <c r="O59">
        <v>0.81513157894736898</v>
      </c>
      <c r="P59">
        <v>0.64</v>
      </c>
      <c r="Q59">
        <v>0.97021276595744599</v>
      </c>
      <c r="R59">
        <v>0.83194562446898901</v>
      </c>
      <c r="S59">
        <v>0.20338983050847501</v>
      </c>
    </row>
    <row r="60" spans="1:19" ht="14.5">
      <c r="A60" s="80" t="s">
        <v>71</v>
      </c>
      <c r="B60" s="82" t="s">
        <v>84</v>
      </c>
      <c r="C60" t="s">
        <v>18</v>
      </c>
      <c r="E60">
        <f t="shared" si="41"/>
        <v>0</v>
      </c>
      <c r="F60">
        <f t="shared" ref="F60:K60" si="43">N60</f>
        <v>8.1355932203389797E-3</v>
      </c>
      <c r="G60">
        <f t="shared" si="43"/>
        <v>3.9473684210526404E-3</v>
      </c>
      <c r="H60">
        <f t="shared" si="43"/>
        <v>0</v>
      </c>
      <c r="I60">
        <f t="shared" si="43"/>
        <v>0</v>
      </c>
      <c r="J60">
        <f t="shared" si="43"/>
        <v>1.01954120645709E-3</v>
      </c>
      <c r="K60">
        <f t="shared" si="43"/>
        <v>0</v>
      </c>
      <c r="M60">
        <v>0</v>
      </c>
      <c r="N60">
        <v>8.1355932203389797E-3</v>
      </c>
      <c r="O60">
        <v>3.9473684210526404E-3</v>
      </c>
      <c r="P60">
        <v>0</v>
      </c>
      <c r="Q60">
        <v>0</v>
      </c>
      <c r="R60">
        <v>1.01954120645709E-3</v>
      </c>
      <c r="S60">
        <v>0</v>
      </c>
    </row>
    <row r="61" spans="1:19" ht="14.5">
      <c r="A61" s="80" t="s">
        <v>71</v>
      </c>
      <c r="B61" s="82" t="s">
        <v>84</v>
      </c>
      <c r="C61" t="s">
        <v>19</v>
      </c>
      <c r="E61">
        <f t="shared" si="41"/>
        <v>0</v>
      </c>
      <c r="F61">
        <f t="shared" ref="F61:K61" si="44">N61</f>
        <v>0</v>
      </c>
      <c r="G61">
        <f t="shared" si="44"/>
        <v>7.8947368421052599E-3</v>
      </c>
      <c r="H61">
        <f t="shared" si="44"/>
        <v>0</v>
      </c>
      <c r="I61">
        <f t="shared" si="44"/>
        <v>0</v>
      </c>
      <c r="J61">
        <f t="shared" si="44"/>
        <v>0</v>
      </c>
      <c r="K61">
        <f t="shared" si="44"/>
        <v>0</v>
      </c>
      <c r="M61">
        <v>0</v>
      </c>
      <c r="N61">
        <v>0</v>
      </c>
      <c r="O61">
        <v>7.8947368421052599E-3</v>
      </c>
      <c r="P61">
        <v>0</v>
      </c>
      <c r="Q61">
        <v>0</v>
      </c>
      <c r="R61">
        <v>0</v>
      </c>
      <c r="S61">
        <v>0</v>
      </c>
    </row>
    <row r="62" spans="1:19" ht="14.5">
      <c r="A62" s="80" t="s">
        <v>71</v>
      </c>
      <c r="B62" s="82" t="s">
        <v>84</v>
      </c>
      <c r="C62" t="s">
        <v>20</v>
      </c>
      <c r="E62">
        <f t="shared" si="41"/>
        <v>0</v>
      </c>
      <c r="F62">
        <f t="shared" ref="F62:K62" si="45">N62</f>
        <v>4.0677966101695003E-2</v>
      </c>
      <c r="G62">
        <f t="shared" si="45"/>
        <v>0</v>
      </c>
      <c r="H62">
        <f t="shared" si="45"/>
        <v>0</v>
      </c>
      <c r="I62">
        <f t="shared" si="45"/>
        <v>0</v>
      </c>
      <c r="J62">
        <f t="shared" si="45"/>
        <v>0</v>
      </c>
      <c r="K62">
        <f t="shared" si="45"/>
        <v>0</v>
      </c>
      <c r="M62">
        <v>0</v>
      </c>
      <c r="N62">
        <v>4.0677966101695003E-2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14.5">
      <c r="A63" s="80" t="s">
        <v>71</v>
      </c>
      <c r="B63" s="82" t="s">
        <v>84</v>
      </c>
      <c r="C63" t="s">
        <v>11</v>
      </c>
      <c r="E63">
        <f t="shared" si="41"/>
        <v>0</v>
      </c>
      <c r="F63">
        <f t="shared" ref="F63:K63" si="46">N63</f>
        <v>0</v>
      </c>
      <c r="G63">
        <f t="shared" si="46"/>
        <v>1.9736842105263102E-3</v>
      </c>
      <c r="H63">
        <f t="shared" si="46"/>
        <v>0</v>
      </c>
      <c r="I63">
        <f t="shared" si="46"/>
        <v>0</v>
      </c>
      <c r="J63">
        <f t="shared" si="46"/>
        <v>0</v>
      </c>
      <c r="K63">
        <f t="shared" si="46"/>
        <v>0</v>
      </c>
      <c r="M63">
        <v>0</v>
      </c>
      <c r="N63">
        <v>0</v>
      </c>
      <c r="O63">
        <v>1.9736842105263102E-3</v>
      </c>
      <c r="P63">
        <v>0</v>
      </c>
      <c r="Q63">
        <v>0</v>
      </c>
      <c r="R63">
        <v>0</v>
      </c>
      <c r="S63">
        <v>0</v>
      </c>
    </row>
    <row r="64" spans="1:19" ht="14.5">
      <c r="A64" s="80" t="s">
        <v>71</v>
      </c>
      <c r="B64" s="82" t="s">
        <v>84</v>
      </c>
      <c r="C64" t="s">
        <v>21</v>
      </c>
      <c r="E64">
        <f t="shared" si="41"/>
        <v>0</v>
      </c>
      <c r="F64">
        <f t="shared" ref="F64:K64" si="47">N64</f>
        <v>0</v>
      </c>
      <c r="G64">
        <f t="shared" si="47"/>
        <v>0</v>
      </c>
      <c r="H64">
        <f t="shared" si="47"/>
        <v>0</v>
      </c>
      <c r="I64">
        <f t="shared" si="47"/>
        <v>0</v>
      </c>
      <c r="J64">
        <f t="shared" si="47"/>
        <v>0</v>
      </c>
      <c r="K64">
        <f t="shared" si="47"/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14.5">
      <c r="A65" s="80" t="s">
        <v>71</v>
      </c>
      <c r="B65" s="82" t="s">
        <v>84</v>
      </c>
      <c r="C65" t="s">
        <v>23</v>
      </c>
      <c r="E65">
        <f t="shared" si="41"/>
        <v>0</v>
      </c>
      <c r="F65">
        <f t="shared" ref="F65:K65" si="48">N65</f>
        <v>0</v>
      </c>
      <c r="G65">
        <f t="shared" si="48"/>
        <v>0</v>
      </c>
      <c r="H65">
        <f t="shared" si="48"/>
        <v>0</v>
      </c>
      <c r="I65">
        <f t="shared" si="48"/>
        <v>0</v>
      </c>
      <c r="J65">
        <f t="shared" si="48"/>
        <v>0</v>
      </c>
      <c r="K65">
        <f t="shared" si="48"/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14.5">
      <c r="A66" s="80" t="s">
        <v>71</v>
      </c>
      <c r="B66" s="82" t="s">
        <v>84</v>
      </c>
      <c r="C66" t="s">
        <v>25</v>
      </c>
      <c r="E66">
        <f t="shared" si="41"/>
        <v>0</v>
      </c>
      <c r="F66">
        <f t="shared" ref="F66:K66" si="49">N66</f>
        <v>0</v>
      </c>
      <c r="G66">
        <f t="shared" si="49"/>
        <v>0</v>
      </c>
      <c r="H66">
        <f t="shared" si="49"/>
        <v>0</v>
      </c>
      <c r="I66">
        <f t="shared" si="49"/>
        <v>0</v>
      </c>
      <c r="J66">
        <f t="shared" si="49"/>
        <v>0</v>
      </c>
      <c r="K66">
        <f t="shared" si="49"/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14.5">
      <c r="A67" s="80" t="s">
        <v>71</v>
      </c>
      <c r="B67" s="82" t="s">
        <v>84</v>
      </c>
      <c r="C67" t="s">
        <v>26</v>
      </c>
      <c r="E67">
        <f t="shared" si="41"/>
        <v>0</v>
      </c>
      <c r="F67">
        <f t="shared" ref="F67:K67" si="50">N67</f>
        <v>5.2881355932203403E-2</v>
      </c>
      <c r="G67">
        <f t="shared" si="50"/>
        <v>3.55263157894736E-2</v>
      </c>
      <c r="H67">
        <f t="shared" si="50"/>
        <v>0</v>
      </c>
      <c r="I67">
        <f t="shared" si="50"/>
        <v>0</v>
      </c>
      <c r="J67">
        <f t="shared" si="50"/>
        <v>7.1367884451996599E-2</v>
      </c>
      <c r="K67">
        <f t="shared" si="50"/>
        <v>0</v>
      </c>
      <c r="M67">
        <v>0</v>
      </c>
      <c r="N67">
        <v>5.2881355932203403E-2</v>
      </c>
      <c r="O67">
        <v>3.55263157894736E-2</v>
      </c>
      <c r="P67">
        <v>0</v>
      </c>
      <c r="Q67">
        <v>0</v>
      </c>
      <c r="R67">
        <v>7.1367884451996599E-2</v>
      </c>
      <c r="S67">
        <v>0</v>
      </c>
    </row>
    <row r="68" spans="1:19" ht="14.5">
      <c r="A68" s="80" t="s">
        <v>63</v>
      </c>
    </row>
    <row r="69" spans="1:19">
      <c r="A69" s="101" t="s">
        <v>90</v>
      </c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1:19" ht="14.5">
      <c r="A70" s="80" t="s">
        <v>72</v>
      </c>
      <c r="B70" s="82" t="s">
        <v>84</v>
      </c>
      <c r="C70" t="s">
        <v>13</v>
      </c>
      <c r="E70" s="70">
        <f>M70</f>
        <v>0.29754125815000898</v>
      </c>
      <c r="F70" s="70">
        <f t="shared" ref="F70:K70" si="51">N70</f>
        <v>0</v>
      </c>
      <c r="G70" s="70">
        <f t="shared" si="51"/>
        <v>9.2834495878249795E-2</v>
      </c>
      <c r="H70" s="70">
        <f t="shared" si="51"/>
        <v>0.66666666666666696</v>
      </c>
      <c r="I70" s="70">
        <f t="shared" si="51"/>
        <v>0.29754125815000898</v>
      </c>
      <c r="J70" s="70">
        <f t="shared" si="51"/>
        <v>0.46153846153846201</v>
      </c>
      <c r="K70" s="70">
        <f t="shared" si="51"/>
        <v>0.266666666666666</v>
      </c>
      <c r="M70">
        <v>0.29754125815000898</v>
      </c>
      <c r="N70">
        <v>0</v>
      </c>
      <c r="O70">
        <v>9.2834495878249795E-2</v>
      </c>
      <c r="P70">
        <v>0.66666666666666696</v>
      </c>
      <c r="Q70">
        <v>0.29754125815000898</v>
      </c>
      <c r="R70">
        <v>0.46153846153846201</v>
      </c>
      <c r="S70">
        <v>0.266666666666666</v>
      </c>
    </row>
    <row r="71" spans="1:19" ht="14.5">
      <c r="A71" s="80" t="s">
        <v>72</v>
      </c>
      <c r="B71" s="82" t="s">
        <v>84</v>
      </c>
      <c r="C71" t="s">
        <v>16</v>
      </c>
      <c r="E71" s="70">
        <f t="shared" ref="E71:E79" si="52">M71</f>
        <v>0.492166560980765</v>
      </c>
      <c r="F71" s="70">
        <f t="shared" ref="F71:K71" si="53">N71</f>
        <v>0</v>
      </c>
      <c r="G71" s="70">
        <f t="shared" si="53"/>
        <v>0.39416613823715901</v>
      </c>
      <c r="H71" s="70">
        <f t="shared" si="53"/>
        <v>0.53333333333333299</v>
      </c>
      <c r="I71" s="70">
        <f t="shared" si="53"/>
        <v>0.492166560980765</v>
      </c>
      <c r="J71" s="70">
        <f t="shared" si="53"/>
        <v>0.6</v>
      </c>
      <c r="K71" s="70">
        <f t="shared" si="53"/>
        <v>0.93333333333333401</v>
      </c>
      <c r="M71">
        <v>0.492166560980765</v>
      </c>
      <c r="N71">
        <v>0</v>
      </c>
      <c r="O71">
        <v>0.39416613823715901</v>
      </c>
      <c r="P71">
        <v>0.53333333333333299</v>
      </c>
      <c r="Q71">
        <v>0.492166560980765</v>
      </c>
      <c r="R71">
        <v>0.6</v>
      </c>
      <c r="S71">
        <v>0.93333333333333401</v>
      </c>
    </row>
    <row r="72" spans="1:19" ht="14.5">
      <c r="A72" s="80" t="s">
        <v>72</v>
      </c>
      <c r="B72" s="82" t="s">
        <v>84</v>
      </c>
      <c r="C72" t="s">
        <v>18</v>
      </c>
      <c r="E72" s="70">
        <f t="shared" si="52"/>
        <v>1.02960831178967E-2</v>
      </c>
      <c r="F72" s="70">
        <f t="shared" ref="F72:K72" si="54">N72</f>
        <v>0</v>
      </c>
      <c r="G72" s="70">
        <f t="shared" si="54"/>
        <v>5.3265694356372803E-3</v>
      </c>
      <c r="H72" s="70">
        <f t="shared" si="54"/>
        <v>0</v>
      </c>
      <c r="I72" s="70">
        <f t="shared" si="54"/>
        <v>1.02960831178967E-2</v>
      </c>
      <c r="J72" s="70">
        <f t="shared" si="54"/>
        <v>4.6153846153846198E-2</v>
      </c>
      <c r="K72" s="70">
        <f t="shared" si="54"/>
        <v>0</v>
      </c>
      <c r="M72">
        <v>1.02960831178967E-2</v>
      </c>
      <c r="N72">
        <v>0</v>
      </c>
      <c r="O72">
        <v>5.3265694356372803E-3</v>
      </c>
      <c r="P72">
        <v>0</v>
      </c>
      <c r="Q72">
        <v>1.02960831178967E-2</v>
      </c>
      <c r="R72">
        <v>4.6153846153846198E-2</v>
      </c>
      <c r="S72">
        <v>0</v>
      </c>
    </row>
    <row r="73" spans="1:19" ht="14.5">
      <c r="A73" s="80" t="s">
        <v>72</v>
      </c>
      <c r="B73" s="82" t="s">
        <v>84</v>
      </c>
      <c r="C73" t="s">
        <v>19</v>
      </c>
      <c r="E73" s="70">
        <f t="shared" si="52"/>
        <v>0</v>
      </c>
      <c r="F73" s="70">
        <f t="shared" ref="F73:K73" si="55">N73</f>
        <v>0</v>
      </c>
      <c r="G73" s="70">
        <f t="shared" si="55"/>
        <v>0</v>
      </c>
      <c r="H73" s="70">
        <f t="shared" si="55"/>
        <v>0</v>
      </c>
      <c r="I73" s="70">
        <f t="shared" si="55"/>
        <v>0</v>
      </c>
      <c r="J73" s="70">
        <f t="shared" si="55"/>
        <v>0</v>
      </c>
      <c r="K73" s="70">
        <f t="shared" si="55"/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14.5">
      <c r="A74" s="80" t="s">
        <v>72</v>
      </c>
      <c r="B74" s="82" t="s">
        <v>84</v>
      </c>
      <c r="C74" t="s">
        <v>20</v>
      </c>
      <c r="E74" s="70">
        <f t="shared" si="52"/>
        <v>1.5218769816106601E-4</v>
      </c>
      <c r="F74" s="70">
        <f t="shared" ref="F74:K74" si="56">N74</f>
        <v>0</v>
      </c>
      <c r="G74" s="70">
        <f t="shared" si="56"/>
        <v>7.60938490805327E-4</v>
      </c>
      <c r="H74" s="70">
        <f t="shared" si="56"/>
        <v>0</v>
      </c>
      <c r="I74" s="70">
        <f t="shared" si="56"/>
        <v>1.5218769816106601E-4</v>
      </c>
      <c r="J74" s="70">
        <f t="shared" si="56"/>
        <v>0</v>
      </c>
      <c r="K74" s="70">
        <f t="shared" si="56"/>
        <v>0</v>
      </c>
      <c r="M74">
        <v>1.5218769816106601E-4</v>
      </c>
      <c r="N74">
        <v>0</v>
      </c>
      <c r="O74">
        <v>7.60938490805327E-4</v>
      </c>
      <c r="P74">
        <v>0</v>
      </c>
      <c r="Q74">
        <v>1.5218769816106601E-4</v>
      </c>
      <c r="R74">
        <v>0</v>
      </c>
      <c r="S74">
        <v>0</v>
      </c>
    </row>
    <row r="75" spans="1:19" ht="14.5">
      <c r="A75" s="80" t="s">
        <v>72</v>
      </c>
      <c r="B75" s="82" t="s">
        <v>84</v>
      </c>
      <c r="C75" t="s">
        <v>11</v>
      </c>
      <c r="E75" s="70">
        <f t="shared" si="52"/>
        <v>0.160152187698161</v>
      </c>
      <c r="F75" s="70">
        <f t="shared" ref="F75:K75" si="57">N75</f>
        <v>0.8</v>
      </c>
      <c r="G75" s="70">
        <f t="shared" si="57"/>
        <v>7.60938490805327E-4</v>
      </c>
      <c r="H75" s="70">
        <f t="shared" si="57"/>
        <v>0</v>
      </c>
      <c r="I75" s="70">
        <f t="shared" si="57"/>
        <v>0.160152187698161</v>
      </c>
      <c r="J75" s="70">
        <f t="shared" si="57"/>
        <v>0</v>
      </c>
      <c r="K75" s="70">
        <f t="shared" si="57"/>
        <v>0</v>
      </c>
      <c r="M75">
        <v>0.160152187698161</v>
      </c>
      <c r="N75">
        <v>0.8</v>
      </c>
      <c r="O75">
        <v>7.60938490805327E-4</v>
      </c>
      <c r="P75">
        <v>0</v>
      </c>
      <c r="Q75">
        <v>0.160152187698161</v>
      </c>
      <c r="R75">
        <v>0</v>
      </c>
      <c r="S75">
        <v>0</v>
      </c>
    </row>
    <row r="76" spans="1:19" ht="14.5">
      <c r="A76" s="80" t="s">
        <v>72</v>
      </c>
      <c r="B76" s="82" t="s">
        <v>84</v>
      </c>
      <c r="C76" t="s">
        <v>21</v>
      </c>
      <c r="E76" s="70">
        <f t="shared" si="52"/>
        <v>2.98756158236184E-2</v>
      </c>
      <c r="F76" s="70">
        <f t="shared" ref="F76:K76" si="58">N76</f>
        <v>0</v>
      </c>
      <c r="G76" s="70">
        <f t="shared" si="58"/>
        <v>5.7070386810399498E-2</v>
      </c>
      <c r="H76" s="70">
        <f t="shared" si="58"/>
        <v>0</v>
      </c>
      <c r="I76" s="70">
        <f t="shared" si="58"/>
        <v>2.98756158236184E-2</v>
      </c>
      <c r="J76" s="70">
        <f t="shared" si="58"/>
        <v>9.2307692307692299E-2</v>
      </c>
      <c r="K76" s="70">
        <f t="shared" si="58"/>
        <v>0</v>
      </c>
      <c r="M76">
        <v>2.98756158236184E-2</v>
      </c>
      <c r="N76">
        <v>0</v>
      </c>
      <c r="O76">
        <v>5.7070386810399498E-2</v>
      </c>
      <c r="P76">
        <v>0</v>
      </c>
      <c r="Q76">
        <v>2.98756158236184E-2</v>
      </c>
      <c r="R76">
        <v>9.2307692307692299E-2</v>
      </c>
      <c r="S76">
        <v>0</v>
      </c>
    </row>
    <row r="77" spans="1:19" ht="14.5">
      <c r="A77" s="80" t="s">
        <v>72</v>
      </c>
      <c r="B77" s="82" t="s">
        <v>84</v>
      </c>
      <c r="C77" t="s">
        <v>23</v>
      </c>
      <c r="E77" s="70">
        <f t="shared" si="52"/>
        <v>0.20981610653138899</v>
      </c>
      <c r="F77" s="70">
        <f t="shared" ref="F77:K77" si="59">N77</f>
        <v>0.4</v>
      </c>
      <c r="G77" s="70">
        <f t="shared" si="59"/>
        <v>0.64908053265694299</v>
      </c>
      <c r="H77" s="70">
        <f t="shared" si="59"/>
        <v>0</v>
      </c>
      <c r="I77" s="70">
        <f t="shared" si="59"/>
        <v>0.20981610653138899</v>
      </c>
      <c r="J77" s="70">
        <f t="shared" si="59"/>
        <v>0</v>
      </c>
      <c r="K77" s="70">
        <f t="shared" si="59"/>
        <v>0</v>
      </c>
      <c r="M77">
        <v>0.20981610653138899</v>
      </c>
      <c r="N77">
        <v>0.4</v>
      </c>
      <c r="O77">
        <v>0.64908053265694299</v>
      </c>
      <c r="P77">
        <v>0</v>
      </c>
      <c r="Q77">
        <v>0.20981610653138899</v>
      </c>
      <c r="R77">
        <v>0</v>
      </c>
      <c r="S77">
        <v>0</v>
      </c>
    </row>
    <row r="78" spans="1:19" ht="14.5">
      <c r="A78" s="80" t="s">
        <v>72</v>
      </c>
      <c r="B78" s="82" t="s">
        <v>84</v>
      </c>
      <c r="C78" t="s">
        <v>25</v>
      </c>
      <c r="E78" s="70">
        <f t="shared" si="52"/>
        <v>0</v>
      </c>
      <c r="F78" s="70">
        <f t="shared" ref="F78:K78" si="60">N78</f>
        <v>0</v>
      </c>
      <c r="G78" s="70">
        <f t="shared" si="60"/>
        <v>0</v>
      </c>
      <c r="H78" s="70">
        <f t="shared" si="60"/>
        <v>0</v>
      </c>
      <c r="I78" s="70">
        <f t="shared" si="60"/>
        <v>0</v>
      </c>
      <c r="J78" s="70">
        <f t="shared" si="60"/>
        <v>0</v>
      </c>
      <c r="K78" s="70">
        <f t="shared" si="60"/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14.5">
      <c r="A79" s="80" t="s">
        <v>72</v>
      </c>
      <c r="B79" s="82" t="s">
        <v>84</v>
      </c>
      <c r="C79" t="s">
        <v>26</v>
      </c>
      <c r="E79" s="70">
        <f t="shared" si="52"/>
        <v>0</v>
      </c>
      <c r="F79" s="70">
        <f t="shared" ref="F79:K79" si="61">N79</f>
        <v>0</v>
      </c>
      <c r="G79" s="70">
        <f t="shared" si="61"/>
        <v>0</v>
      </c>
      <c r="H79" s="70">
        <f t="shared" si="61"/>
        <v>0</v>
      </c>
      <c r="I79" s="70">
        <f t="shared" si="61"/>
        <v>0</v>
      </c>
      <c r="J79" s="70">
        <f t="shared" si="61"/>
        <v>0</v>
      </c>
      <c r="K79" s="70">
        <f t="shared" si="61"/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t="14.5">
      <c r="A80" s="80" t="s">
        <v>63</v>
      </c>
    </row>
    <row r="81" spans="1:19">
      <c r="A81" s="101" t="s">
        <v>91</v>
      </c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1:19" ht="14.5">
      <c r="A82" s="80" t="s">
        <v>73</v>
      </c>
      <c r="B82" s="82" t="s">
        <v>84</v>
      </c>
      <c r="C82" t="s">
        <v>13</v>
      </c>
      <c r="E82">
        <f>M82</f>
        <v>0</v>
      </c>
      <c r="F82">
        <f t="shared" ref="F82:K82" si="62">N82</f>
        <v>0.481977342945418</v>
      </c>
      <c r="G82">
        <f t="shared" si="62"/>
        <v>0.42331060136391802</v>
      </c>
      <c r="H82">
        <f t="shared" si="62"/>
        <v>0.31546391752577302</v>
      </c>
      <c r="I82">
        <f t="shared" si="62"/>
        <v>0.21456953642384199</v>
      </c>
      <c r="J82">
        <f t="shared" si="62"/>
        <v>0.281481481481482</v>
      </c>
      <c r="K82">
        <f t="shared" si="62"/>
        <v>0</v>
      </c>
      <c r="M82">
        <v>0</v>
      </c>
      <c r="N82">
        <v>0.481977342945418</v>
      </c>
      <c r="O82">
        <v>0.42331060136391802</v>
      </c>
      <c r="P82">
        <v>0.31546391752577302</v>
      </c>
      <c r="Q82">
        <v>0.21456953642384199</v>
      </c>
      <c r="R82">
        <v>0.281481481481482</v>
      </c>
      <c r="S82">
        <v>0</v>
      </c>
    </row>
    <row r="83" spans="1:19" ht="14.5">
      <c r="A83" s="80" t="s">
        <v>73</v>
      </c>
      <c r="B83" s="82" t="s">
        <v>84</v>
      </c>
      <c r="C83" t="s">
        <v>16</v>
      </c>
      <c r="E83">
        <f t="shared" ref="E83:E91" si="63">M83</f>
        <v>0.62608695652173996</v>
      </c>
      <c r="F83">
        <f t="shared" ref="F83:K83" si="64">N83</f>
        <v>0.484449021627188</v>
      </c>
      <c r="G83">
        <f t="shared" si="64"/>
        <v>0.669559826410416</v>
      </c>
      <c r="H83">
        <f t="shared" si="64"/>
        <v>0.75463917525773105</v>
      </c>
      <c r="I83">
        <f t="shared" si="64"/>
        <v>0.52450331125827798</v>
      </c>
      <c r="J83">
        <f t="shared" si="64"/>
        <v>0.67724867724867699</v>
      </c>
      <c r="K83">
        <f t="shared" si="64"/>
        <v>0.76697247706422</v>
      </c>
      <c r="M83">
        <v>0.62608695652173996</v>
      </c>
      <c r="N83">
        <v>0.484449021627188</v>
      </c>
      <c r="O83">
        <v>0.669559826410416</v>
      </c>
      <c r="P83">
        <v>0.75463917525773105</v>
      </c>
      <c r="Q83">
        <v>0.52450331125827798</v>
      </c>
      <c r="R83">
        <v>0.67724867724867699</v>
      </c>
      <c r="S83">
        <v>0.76697247706422</v>
      </c>
    </row>
    <row r="84" spans="1:19" ht="14.5">
      <c r="A84" s="80" t="s">
        <v>73</v>
      </c>
      <c r="B84" s="82" t="s">
        <v>84</v>
      </c>
      <c r="C84" t="s">
        <v>18</v>
      </c>
      <c r="E84">
        <f t="shared" si="63"/>
        <v>0.121739130434783</v>
      </c>
      <c r="F84">
        <f t="shared" ref="F84:K84" si="65">N84</f>
        <v>0</v>
      </c>
      <c r="G84">
        <f t="shared" si="65"/>
        <v>1.4135151890886599E-2</v>
      </c>
      <c r="H84">
        <f t="shared" si="65"/>
        <v>0</v>
      </c>
      <c r="I84">
        <f t="shared" si="65"/>
        <v>7.9470198675496706E-3</v>
      </c>
      <c r="J84">
        <f t="shared" si="65"/>
        <v>0</v>
      </c>
      <c r="K84">
        <f t="shared" si="65"/>
        <v>0</v>
      </c>
      <c r="M84">
        <v>0.121739130434783</v>
      </c>
      <c r="N84">
        <v>0</v>
      </c>
      <c r="O84">
        <v>1.4135151890886599E-2</v>
      </c>
      <c r="P84">
        <v>0</v>
      </c>
      <c r="Q84">
        <v>7.9470198675496706E-3</v>
      </c>
      <c r="R84">
        <v>0</v>
      </c>
      <c r="S84">
        <v>0</v>
      </c>
    </row>
    <row r="85" spans="1:19" ht="14.5">
      <c r="A85" s="80" t="s">
        <v>73</v>
      </c>
      <c r="B85" s="82" t="s">
        <v>84</v>
      </c>
      <c r="C85" t="s">
        <v>19</v>
      </c>
      <c r="E85">
        <f t="shared" si="63"/>
        <v>0</v>
      </c>
      <c r="F85">
        <f t="shared" ref="F85:K85" si="66">N85</f>
        <v>1.23583934088569E-3</v>
      </c>
      <c r="G85">
        <f t="shared" si="66"/>
        <v>2.23186608803472E-3</v>
      </c>
      <c r="H85">
        <f t="shared" si="66"/>
        <v>0</v>
      </c>
      <c r="I85">
        <f t="shared" si="66"/>
        <v>0</v>
      </c>
      <c r="J85">
        <f t="shared" si="66"/>
        <v>0</v>
      </c>
      <c r="K85">
        <f t="shared" si="66"/>
        <v>0</v>
      </c>
      <c r="M85">
        <v>0</v>
      </c>
      <c r="N85">
        <v>1.23583934088569E-3</v>
      </c>
      <c r="O85">
        <v>2.23186608803472E-3</v>
      </c>
      <c r="P85">
        <v>0</v>
      </c>
      <c r="Q85">
        <v>0</v>
      </c>
      <c r="R85">
        <v>0</v>
      </c>
      <c r="S85">
        <v>0</v>
      </c>
    </row>
    <row r="86" spans="1:19" ht="14.5">
      <c r="A86" s="80" t="s">
        <v>73</v>
      </c>
      <c r="B86" s="82" t="s">
        <v>84</v>
      </c>
      <c r="C86" t="s">
        <v>20</v>
      </c>
      <c r="E86">
        <f t="shared" si="63"/>
        <v>0</v>
      </c>
      <c r="F86">
        <f t="shared" ref="F86:K86" si="67">N86</f>
        <v>3.7075180226570502E-3</v>
      </c>
      <c r="G86">
        <f t="shared" si="67"/>
        <v>1.6367017978921299E-2</v>
      </c>
      <c r="H86">
        <f t="shared" si="67"/>
        <v>1.85567010309278E-2</v>
      </c>
      <c r="I86">
        <f t="shared" si="67"/>
        <v>0</v>
      </c>
      <c r="J86">
        <f t="shared" si="67"/>
        <v>0</v>
      </c>
      <c r="K86">
        <f t="shared" si="67"/>
        <v>0</v>
      </c>
      <c r="M86">
        <v>0</v>
      </c>
      <c r="N86">
        <v>3.7075180226570502E-3</v>
      </c>
      <c r="O86">
        <v>1.6367017978921299E-2</v>
      </c>
      <c r="P86">
        <v>1.85567010309278E-2</v>
      </c>
      <c r="Q86">
        <v>0</v>
      </c>
      <c r="R86">
        <v>0</v>
      </c>
      <c r="S86">
        <v>0</v>
      </c>
    </row>
    <row r="87" spans="1:19" ht="14.5">
      <c r="A87" s="80" t="s">
        <v>73</v>
      </c>
      <c r="B87" s="82" t="s">
        <v>84</v>
      </c>
      <c r="C87" t="s">
        <v>11</v>
      </c>
      <c r="E87">
        <f t="shared" si="63"/>
        <v>0</v>
      </c>
      <c r="F87">
        <f t="shared" ref="F87:K87" si="68">N87</f>
        <v>2.4716786817713599E-2</v>
      </c>
      <c r="G87">
        <f t="shared" si="68"/>
        <v>8.9274643521388697E-3</v>
      </c>
      <c r="H87">
        <f t="shared" si="68"/>
        <v>0</v>
      </c>
      <c r="I87">
        <f t="shared" si="68"/>
        <v>0</v>
      </c>
      <c r="J87">
        <f t="shared" si="68"/>
        <v>0</v>
      </c>
      <c r="K87">
        <f t="shared" si="68"/>
        <v>0</v>
      </c>
      <c r="M87">
        <v>0</v>
      </c>
      <c r="N87">
        <v>2.4716786817713599E-2</v>
      </c>
      <c r="O87">
        <v>8.9274643521388697E-3</v>
      </c>
      <c r="P87">
        <v>0</v>
      </c>
      <c r="Q87">
        <v>0</v>
      </c>
      <c r="R87">
        <v>0</v>
      </c>
      <c r="S87">
        <v>0</v>
      </c>
    </row>
    <row r="88" spans="1:19" ht="14.5">
      <c r="A88" s="80" t="s">
        <v>73</v>
      </c>
      <c r="B88" s="82" t="s">
        <v>84</v>
      </c>
      <c r="C88" t="s">
        <v>21</v>
      </c>
      <c r="E88">
        <f t="shared" si="63"/>
        <v>0</v>
      </c>
      <c r="F88">
        <f t="shared" ref="F88:K88" si="69">N88</f>
        <v>0</v>
      </c>
      <c r="G88">
        <f t="shared" si="69"/>
        <v>4.46373217606944E-3</v>
      </c>
      <c r="H88">
        <f t="shared" si="69"/>
        <v>1.85567010309278E-2</v>
      </c>
      <c r="I88">
        <f t="shared" si="69"/>
        <v>0</v>
      </c>
      <c r="J88">
        <f t="shared" si="69"/>
        <v>0</v>
      </c>
      <c r="K88">
        <f t="shared" si="69"/>
        <v>0</v>
      </c>
      <c r="M88">
        <v>0</v>
      </c>
      <c r="N88">
        <v>0</v>
      </c>
      <c r="O88">
        <v>4.46373217606944E-3</v>
      </c>
      <c r="P88">
        <v>1.85567010309278E-2</v>
      </c>
      <c r="Q88">
        <v>0</v>
      </c>
      <c r="R88">
        <v>0</v>
      </c>
      <c r="S88">
        <v>0</v>
      </c>
    </row>
    <row r="89" spans="1:19" ht="14.5">
      <c r="A89" s="80" t="s">
        <v>73</v>
      </c>
      <c r="B89" s="82" t="s">
        <v>84</v>
      </c>
      <c r="C89" t="s">
        <v>23</v>
      </c>
      <c r="E89">
        <f t="shared" si="63"/>
        <v>0</v>
      </c>
      <c r="F89">
        <f t="shared" ref="F89:K89" si="70">N89</f>
        <v>0</v>
      </c>
      <c r="G89">
        <f t="shared" si="70"/>
        <v>0</v>
      </c>
      <c r="H89">
        <f t="shared" si="70"/>
        <v>0</v>
      </c>
      <c r="I89">
        <f t="shared" si="70"/>
        <v>0</v>
      </c>
      <c r="J89">
        <f t="shared" si="70"/>
        <v>0</v>
      </c>
      <c r="K89">
        <f t="shared" si="70"/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14.5">
      <c r="A90" s="80" t="s">
        <v>73</v>
      </c>
      <c r="B90" s="82" t="s">
        <v>84</v>
      </c>
      <c r="C90" t="s">
        <v>25</v>
      </c>
      <c r="E90">
        <f t="shared" si="63"/>
        <v>0.45217391304347898</v>
      </c>
      <c r="F90">
        <f t="shared" ref="F90:K90" si="71">N90</f>
        <v>0.15200823892894</v>
      </c>
      <c r="G90">
        <f t="shared" si="71"/>
        <v>6.1004339739615603E-2</v>
      </c>
      <c r="H90">
        <f t="shared" si="71"/>
        <v>9.2783505154639206E-2</v>
      </c>
      <c r="I90">
        <f t="shared" si="71"/>
        <v>9.5364238410596006E-2</v>
      </c>
      <c r="J90">
        <f t="shared" si="71"/>
        <v>0.13121693121693101</v>
      </c>
      <c r="K90">
        <f t="shared" si="71"/>
        <v>0.42935779816513803</v>
      </c>
      <c r="M90">
        <v>0.45217391304347898</v>
      </c>
      <c r="N90">
        <v>0.15200823892894</v>
      </c>
      <c r="O90">
        <v>6.1004339739615603E-2</v>
      </c>
      <c r="P90">
        <v>9.2783505154639206E-2</v>
      </c>
      <c r="Q90">
        <v>9.5364238410596006E-2</v>
      </c>
      <c r="R90">
        <v>0.13121693121693101</v>
      </c>
      <c r="S90">
        <v>0.42935779816513803</v>
      </c>
    </row>
    <row r="91" spans="1:19" ht="14.5">
      <c r="A91" s="80" t="s">
        <v>73</v>
      </c>
      <c r="B91" s="82" t="s">
        <v>84</v>
      </c>
      <c r="C91" t="s">
        <v>26</v>
      </c>
      <c r="E91">
        <f t="shared" si="63"/>
        <v>0</v>
      </c>
      <c r="F91">
        <f t="shared" ref="F91:K91" si="72">N91</f>
        <v>5.1905252317198801E-2</v>
      </c>
      <c r="G91">
        <f t="shared" si="72"/>
        <v>0</v>
      </c>
      <c r="H91">
        <f t="shared" si="72"/>
        <v>0</v>
      </c>
      <c r="I91">
        <f t="shared" si="72"/>
        <v>0.35761589403973598</v>
      </c>
      <c r="J91">
        <f t="shared" si="72"/>
        <v>0.11005291005291</v>
      </c>
      <c r="K91">
        <f t="shared" si="72"/>
        <v>3.6697247706421999E-3</v>
      </c>
      <c r="M91">
        <v>0</v>
      </c>
      <c r="N91">
        <v>5.1905252317198801E-2</v>
      </c>
      <c r="O91">
        <v>0</v>
      </c>
      <c r="P91">
        <v>0</v>
      </c>
      <c r="Q91">
        <v>0.35761589403973598</v>
      </c>
      <c r="R91">
        <v>0.11005291005291</v>
      </c>
      <c r="S91">
        <v>3.6697247706421999E-3</v>
      </c>
    </row>
    <row r="92" spans="1:19" ht="14.5">
      <c r="A92" s="80" t="s">
        <v>63</v>
      </c>
    </row>
    <row r="93" spans="1:19">
      <c r="A93" s="101" t="s">
        <v>92</v>
      </c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1:19" ht="14.5">
      <c r="A94" s="80" t="s">
        <v>74</v>
      </c>
      <c r="B94" s="82" t="s">
        <v>84</v>
      </c>
      <c r="C94" t="s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14.5">
      <c r="A95" s="80" t="s">
        <v>74</v>
      </c>
      <c r="B95" s="82" t="s">
        <v>84</v>
      </c>
      <c r="C95" t="s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ht="14.5">
      <c r="A96" s="80" t="s">
        <v>74</v>
      </c>
      <c r="B96" s="82" t="s">
        <v>84</v>
      </c>
      <c r="C96" t="s">
        <v>18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 ht="14.5">
      <c r="A97" s="80" t="s">
        <v>74</v>
      </c>
      <c r="B97" s="82" t="s">
        <v>84</v>
      </c>
      <c r="C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ht="14.5">
      <c r="A98" s="80" t="s">
        <v>74</v>
      </c>
      <c r="B98" s="82" t="s">
        <v>84</v>
      </c>
      <c r="C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14.5">
      <c r="A99" s="80" t="s">
        <v>74</v>
      </c>
      <c r="B99" s="82" t="s">
        <v>84</v>
      </c>
      <c r="C99" t="s">
        <v>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14.5">
      <c r="A100" s="80" t="s">
        <v>74</v>
      </c>
      <c r="B100" s="82" t="s">
        <v>84</v>
      </c>
      <c r="C100" t="s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14.5">
      <c r="A101" s="80" t="s">
        <v>74</v>
      </c>
      <c r="B101" s="82" t="s">
        <v>84</v>
      </c>
      <c r="C101" t="s">
        <v>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ht="14.5">
      <c r="A102" s="80" t="s">
        <v>74</v>
      </c>
      <c r="B102" s="82" t="s">
        <v>84</v>
      </c>
      <c r="C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ht="14.5">
      <c r="A103" s="80" t="s">
        <v>74</v>
      </c>
      <c r="B103" s="82" t="s">
        <v>84</v>
      </c>
      <c r="C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ht="14.5">
      <c r="A104" s="80"/>
    </row>
    <row r="109" spans="1:19">
      <c r="A109" s="102" t="s">
        <v>93</v>
      </c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</row>
    <row r="110" spans="1:19" ht="14.5">
      <c r="A110" s="87" t="s">
        <v>94</v>
      </c>
      <c r="B110" s="87" t="s">
        <v>95</v>
      </c>
      <c r="C110" s="61" t="s">
        <v>13</v>
      </c>
      <c r="D110" s="61"/>
      <c r="E110" s="61"/>
      <c r="F110" s="61"/>
      <c r="G110" s="61"/>
      <c r="H110" s="61"/>
      <c r="I110" s="61"/>
      <c r="J110" s="61"/>
      <c r="K110" s="61"/>
    </row>
    <row r="111" spans="1:19" ht="14.5">
      <c r="A111" s="87" t="s">
        <v>94</v>
      </c>
      <c r="B111" s="87" t="s">
        <v>95</v>
      </c>
      <c r="C111" s="61" t="s">
        <v>16</v>
      </c>
      <c r="D111" s="61"/>
      <c r="E111" s="61"/>
      <c r="F111" s="61"/>
      <c r="G111" s="61"/>
      <c r="H111" s="61"/>
      <c r="I111" s="61"/>
      <c r="J111" s="61"/>
      <c r="K111" s="61"/>
    </row>
    <row r="112" spans="1:19" ht="14.5">
      <c r="A112" s="87" t="s">
        <v>94</v>
      </c>
      <c r="B112" s="87" t="s">
        <v>95</v>
      </c>
      <c r="C112" s="61" t="s">
        <v>18</v>
      </c>
      <c r="D112" s="61"/>
      <c r="E112" s="61"/>
      <c r="F112" s="61"/>
      <c r="G112" s="61"/>
      <c r="H112" s="61"/>
      <c r="I112" s="61"/>
      <c r="J112" s="61"/>
      <c r="K112" s="61"/>
    </row>
    <row r="113" spans="1:11" ht="14.5">
      <c r="A113" s="87" t="s">
        <v>94</v>
      </c>
      <c r="B113" s="87" t="s">
        <v>95</v>
      </c>
      <c r="C113" s="61" t="s">
        <v>19</v>
      </c>
      <c r="D113" s="61"/>
      <c r="E113" s="61"/>
      <c r="F113" s="61"/>
      <c r="G113" s="61"/>
      <c r="H113" s="61"/>
      <c r="I113" s="61"/>
      <c r="J113" s="61"/>
      <c r="K113" s="61"/>
    </row>
    <row r="114" spans="1:11" ht="14.5">
      <c r="A114" s="87" t="s">
        <v>94</v>
      </c>
      <c r="B114" s="87" t="s">
        <v>95</v>
      </c>
      <c r="C114" s="61" t="s">
        <v>20</v>
      </c>
      <c r="D114" s="61"/>
      <c r="E114" s="61"/>
      <c r="F114" s="61"/>
      <c r="G114" s="61"/>
      <c r="H114" s="61"/>
      <c r="I114" s="61"/>
      <c r="J114" s="61"/>
      <c r="K114" s="61"/>
    </row>
    <row r="115" spans="1:11" ht="14.5">
      <c r="A115" s="87" t="s">
        <v>94</v>
      </c>
      <c r="B115" s="87" t="s">
        <v>95</v>
      </c>
      <c r="C115" s="61" t="s">
        <v>11</v>
      </c>
      <c r="D115" s="61"/>
      <c r="E115" s="61"/>
      <c r="F115" s="61"/>
      <c r="G115" s="61"/>
      <c r="H115" s="61"/>
      <c r="I115" s="61"/>
      <c r="J115" s="61"/>
      <c r="K115" s="61"/>
    </row>
    <row r="116" spans="1:11" ht="14.5">
      <c r="A116" s="87" t="s">
        <v>94</v>
      </c>
      <c r="B116" s="87" t="s">
        <v>95</v>
      </c>
      <c r="C116" s="61" t="s">
        <v>21</v>
      </c>
      <c r="D116" s="61"/>
      <c r="E116" s="61"/>
      <c r="F116" s="61"/>
      <c r="G116" s="61"/>
      <c r="H116" s="61"/>
      <c r="I116" s="61"/>
      <c r="J116" s="61"/>
      <c r="K116" s="61"/>
    </row>
    <row r="117" spans="1:11" ht="14.5">
      <c r="A117" s="87" t="s">
        <v>94</v>
      </c>
      <c r="B117" s="87" t="s">
        <v>95</v>
      </c>
      <c r="C117" s="61" t="s">
        <v>23</v>
      </c>
      <c r="D117" s="61"/>
      <c r="E117" s="61"/>
      <c r="F117" s="61"/>
      <c r="G117" s="61"/>
      <c r="H117" s="61"/>
      <c r="I117" s="61"/>
      <c r="J117" s="61"/>
      <c r="K117" s="61"/>
    </row>
    <row r="118" spans="1:11" ht="14.5">
      <c r="A118" s="87" t="s">
        <v>94</v>
      </c>
      <c r="B118" s="87" t="s">
        <v>95</v>
      </c>
      <c r="C118" s="61" t="s">
        <v>25</v>
      </c>
      <c r="D118" s="61"/>
      <c r="E118" s="61"/>
      <c r="F118" s="61"/>
      <c r="G118" s="61"/>
      <c r="H118" s="61"/>
      <c r="I118" s="61"/>
      <c r="J118" s="61"/>
      <c r="K118" s="61"/>
    </row>
    <row r="119" spans="1:11" ht="14.5">
      <c r="A119" s="87" t="s">
        <v>94</v>
      </c>
      <c r="B119" s="87" t="s">
        <v>95</v>
      </c>
      <c r="C119" s="61" t="s">
        <v>26</v>
      </c>
      <c r="D119" s="61"/>
      <c r="E119" s="61"/>
      <c r="F119" s="61"/>
      <c r="G119" s="61"/>
      <c r="H119" s="61"/>
      <c r="I119" s="61"/>
      <c r="J119" s="61"/>
      <c r="K119" s="61"/>
    </row>
    <row r="120" spans="1:11" ht="14.5">
      <c r="A120" s="87" t="s">
        <v>94</v>
      </c>
      <c r="B120" s="87" t="s">
        <v>96</v>
      </c>
      <c r="C120" s="61"/>
      <c r="D120" s="61"/>
      <c r="E120" s="61">
        <v>30</v>
      </c>
      <c r="F120" s="61">
        <v>30</v>
      </c>
      <c r="G120" s="61">
        <v>30</v>
      </c>
      <c r="H120" s="61">
        <v>30</v>
      </c>
      <c r="I120" s="61">
        <v>30</v>
      </c>
      <c r="J120" s="61">
        <v>30</v>
      </c>
      <c r="K120" s="61">
        <v>30</v>
      </c>
    </row>
    <row r="121" spans="1:11" ht="14.5">
      <c r="A121" s="87" t="s">
        <v>94</v>
      </c>
      <c r="B121" s="87" t="s">
        <v>97</v>
      </c>
      <c r="C121" s="61" t="s">
        <v>98</v>
      </c>
      <c r="D121" s="61"/>
      <c r="E121" s="61"/>
      <c r="F121" s="61"/>
      <c r="G121" s="61"/>
      <c r="H121" s="61"/>
      <c r="I121" s="61"/>
      <c r="J121" s="61"/>
      <c r="K121" s="61"/>
    </row>
    <row r="122" spans="1:11" ht="14.5">
      <c r="A122" s="87" t="s">
        <v>94</v>
      </c>
      <c r="B122" s="87" t="s">
        <v>99</v>
      </c>
      <c r="C122" s="61"/>
      <c r="D122" s="61"/>
      <c r="E122" s="61"/>
      <c r="F122" s="61"/>
      <c r="G122" s="61"/>
      <c r="H122" s="61"/>
      <c r="I122" s="61"/>
      <c r="J122" s="61"/>
      <c r="K122" s="61"/>
    </row>
    <row r="123" spans="1:11" ht="14.5">
      <c r="A123" s="87" t="s">
        <v>63</v>
      </c>
      <c r="B123" s="61"/>
      <c r="C123" s="61"/>
      <c r="D123" s="61"/>
      <c r="E123" s="61"/>
      <c r="F123" s="61"/>
      <c r="G123" s="61"/>
      <c r="H123" s="61"/>
      <c r="I123" s="61"/>
      <c r="J123" s="61"/>
      <c r="K123" s="61"/>
    </row>
  </sheetData>
  <mergeCells count="9">
    <mergeCell ref="A69:K69"/>
    <mergeCell ref="A81:K81"/>
    <mergeCell ref="A93:K93"/>
    <mergeCell ref="A109:K109"/>
    <mergeCell ref="A9:K9"/>
    <mergeCell ref="A21:K21"/>
    <mergeCell ref="A33:K33"/>
    <mergeCell ref="A45:K45"/>
    <mergeCell ref="A57:K5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253"/>
  <sheetViews>
    <sheetView topLeftCell="G9" workbookViewId="0">
      <selection activeCell="K70" sqref="K70"/>
    </sheetView>
  </sheetViews>
  <sheetFormatPr defaultColWidth="9" defaultRowHeight="12.5"/>
  <cols>
    <col min="1" max="1" width="11" customWidth="1"/>
    <col min="2" max="2" width="11.1796875" customWidth="1"/>
    <col min="3" max="3" width="13.453125" customWidth="1"/>
    <col min="5" max="5" width="12" customWidth="1"/>
    <col min="8" max="9" width="12.7265625" customWidth="1"/>
    <col min="11" max="11" width="12" customWidth="1"/>
    <col min="15" max="15" width="10.453125" customWidth="1"/>
    <col min="16" max="16" width="12" customWidth="1"/>
    <col min="25" max="25" width="35.1796875" customWidth="1"/>
    <col min="27" max="27" width="11" customWidth="1"/>
    <col min="29" max="29" width="13.453125" customWidth="1"/>
  </cols>
  <sheetData>
    <row r="1" spans="1:78" ht="14.5">
      <c r="A1" s="77"/>
      <c r="B1" s="77"/>
      <c r="C1" s="78" t="s">
        <v>75</v>
      </c>
      <c r="D1" s="77"/>
      <c r="E1" s="77"/>
      <c r="F1" s="77"/>
      <c r="G1" s="77"/>
      <c r="N1" s="78" t="s">
        <v>75</v>
      </c>
      <c r="AA1" s="77"/>
      <c r="AB1" s="77"/>
      <c r="AC1" s="78"/>
      <c r="AD1" s="77"/>
      <c r="AE1" s="77"/>
      <c r="AF1" s="77"/>
      <c r="AG1" s="77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77"/>
      <c r="AS1" s="77"/>
      <c r="AT1" s="77"/>
      <c r="AU1" s="77"/>
      <c r="AV1" s="77"/>
      <c r="AW1" s="85" t="s">
        <v>100</v>
      </c>
      <c r="AX1" s="85" t="s">
        <v>100</v>
      </c>
      <c r="AY1" s="85" t="s">
        <v>100</v>
      </c>
      <c r="AZ1" s="85" t="s">
        <v>100</v>
      </c>
      <c r="BA1" s="85" t="s">
        <v>100</v>
      </c>
      <c r="BB1" s="85" t="s">
        <v>100</v>
      </c>
      <c r="BC1" s="85" t="s">
        <v>100</v>
      </c>
      <c r="BD1" s="85" t="s">
        <v>100</v>
      </c>
      <c r="BE1" s="85" t="s">
        <v>100</v>
      </c>
      <c r="BF1" s="85" t="s">
        <v>100</v>
      </c>
      <c r="BG1" s="85" t="s">
        <v>100</v>
      </c>
      <c r="BH1" s="85" t="s">
        <v>100</v>
      </c>
      <c r="BI1" s="85" t="s">
        <v>100</v>
      </c>
      <c r="BJ1" s="85" t="s">
        <v>100</v>
      </c>
      <c r="BK1" s="85" t="s">
        <v>100</v>
      </c>
      <c r="BL1" s="85" t="s">
        <v>100</v>
      </c>
      <c r="BM1" s="85" t="s">
        <v>100</v>
      </c>
      <c r="BN1" s="85" t="s">
        <v>100</v>
      </c>
      <c r="BO1" s="85" t="s">
        <v>100</v>
      </c>
      <c r="BP1" s="85" t="s">
        <v>100</v>
      </c>
      <c r="BQ1" s="85" t="s">
        <v>100</v>
      </c>
      <c r="BR1" s="85" t="s">
        <v>100</v>
      </c>
      <c r="BS1" s="85" t="s">
        <v>100</v>
      </c>
      <c r="BT1" s="85" t="s">
        <v>100</v>
      </c>
      <c r="BU1" s="85" t="s">
        <v>100</v>
      </c>
      <c r="BV1" s="85" t="s">
        <v>100</v>
      </c>
      <c r="BW1" s="85" t="s">
        <v>100</v>
      </c>
      <c r="BX1" s="85" t="s">
        <v>100</v>
      </c>
      <c r="BY1" s="85" t="s">
        <v>100</v>
      </c>
      <c r="BZ1" s="85" t="s">
        <v>100</v>
      </c>
    </row>
    <row r="2" spans="1:78" ht="14.5">
      <c r="A2" s="79" t="s">
        <v>45</v>
      </c>
      <c r="B2" s="79" t="s">
        <v>76</v>
      </c>
      <c r="C2" s="79" t="s">
        <v>3</v>
      </c>
      <c r="D2" s="47">
        <v>2020</v>
      </c>
      <c r="E2" s="48" t="s">
        <v>77</v>
      </c>
      <c r="F2" s="48" t="s">
        <v>78</v>
      </c>
      <c r="G2" s="48" t="s">
        <v>79</v>
      </c>
      <c r="H2" s="48" t="s">
        <v>80</v>
      </c>
      <c r="I2" s="48" t="s">
        <v>81</v>
      </c>
      <c r="J2" s="48" t="s">
        <v>82</v>
      </c>
      <c r="K2" s="48" t="s">
        <v>83</v>
      </c>
      <c r="N2" t="s">
        <v>45</v>
      </c>
      <c r="O2" t="s">
        <v>101</v>
      </c>
      <c r="P2" t="s">
        <v>102</v>
      </c>
      <c r="Q2" t="s">
        <v>103</v>
      </c>
      <c r="R2" t="s">
        <v>104</v>
      </c>
      <c r="Y2" s="83" t="s">
        <v>105</v>
      </c>
      <c r="AA2" s="79" t="s">
        <v>45</v>
      </c>
      <c r="AB2" s="79" t="s">
        <v>76</v>
      </c>
      <c r="AC2" s="79" t="s">
        <v>3</v>
      </c>
      <c r="AD2" s="47">
        <v>2020</v>
      </c>
      <c r="AE2" s="48" t="s">
        <v>77</v>
      </c>
      <c r="AF2" s="48" t="s">
        <v>78</v>
      </c>
      <c r="AG2" s="48" t="s">
        <v>79</v>
      </c>
      <c r="AH2" s="48" t="s">
        <v>80</v>
      </c>
      <c r="AI2" s="48" t="s">
        <v>81</v>
      </c>
      <c r="AJ2" s="48" t="s">
        <v>82</v>
      </c>
      <c r="AK2" s="48" t="s">
        <v>83</v>
      </c>
      <c r="AL2" s="84"/>
      <c r="AM2" s="84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</row>
    <row r="3" spans="1:78" ht="14.5">
      <c r="A3" s="80" t="s">
        <v>66</v>
      </c>
      <c r="B3" s="80" t="s">
        <v>95</v>
      </c>
      <c r="C3" s="81" t="s">
        <v>13</v>
      </c>
      <c r="E3" t="str">
        <f>C3</f>
        <v>INDELC</v>
      </c>
      <c r="F3" t="str">
        <f>E3</f>
        <v>INDELC</v>
      </c>
      <c r="G3" t="str">
        <f t="shared" ref="G3:K3" si="0">F3</f>
        <v>INDELC</v>
      </c>
      <c r="H3" t="str">
        <f t="shared" si="0"/>
        <v>INDELC</v>
      </c>
      <c r="I3" t="str">
        <f t="shared" si="0"/>
        <v>INDELC</v>
      </c>
      <c r="J3" t="str">
        <f t="shared" si="0"/>
        <v>INDELC</v>
      </c>
      <c r="K3" t="str">
        <f t="shared" si="0"/>
        <v>INDELC</v>
      </c>
      <c r="N3" t="s">
        <v>66</v>
      </c>
      <c r="O3" t="s">
        <v>103</v>
      </c>
      <c r="P3" t="s">
        <v>13</v>
      </c>
      <c r="Q3" t="str">
        <f>IF($O3=$O$3,P3,"")</f>
        <v>INDELC</v>
      </c>
      <c r="R3" t="str">
        <f>IF($O3=$O$8,P3,"")</f>
        <v/>
      </c>
      <c r="AA3" s="80" t="s">
        <v>66</v>
      </c>
      <c r="AB3" s="80" t="s">
        <v>106</v>
      </c>
      <c r="AC3" s="81" t="s">
        <v>13</v>
      </c>
      <c r="AE3">
        <v>0</v>
      </c>
    </row>
    <row r="4" spans="1:78" ht="14.5">
      <c r="A4" s="80" t="s">
        <v>66</v>
      </c>
      <c r="B4" s="80" t="s">
        <v>95</v>
      </c>
      <c r="C4" s="81" t="s">
        <v>16</v>
      </c>
      <c r="E4" t="str">
        <f t="shared" ref="E4:E7" si="1">C4</f>
        <v>INDGAS</v>
      </c>
      <c r="F4" t="str">
        <f t="shared" ref="F4:K7" si="2">E4</f>
        <v>INDGAS</v>
      </c>
      <c r="G4" t="str">
        <f t="shared" si="2"/>
        <v>INDGAS</v>
      </c>
      <c r="H4" t="str">
        <f t="shared" si="2"/>
        <v>INDGAS</v>
      </c>
      <c r="I4" t="str">
        <f t="shared" si="2"/>
        <v>INDGAS</v>
      </c>
      <c r="J4" t="str">
        <f t="shared" si="2"/>
        <v>INDGAS</v>
      </c>
      <c r="K4" t="str">
        <f t="shared" si="2"/>
        <v>INDGAS</v>
      </c>
      <c r="N4" t="s">
        <v>66</v>
      </c>
      <c r="O4" t="s">
        <v>103</v>
      </c>
      <c r="P4" t="s">
        <v>16</v>
      </c>
      <c r="Q4" t="str">
        <f t="shared" ref="Q4:Q67" si="3">IF(O4=$O$3,P4,"")</f>
        <v>INDGAS</v>
      </c>
      <c r="R4" t="str">
        <f t="shared" ref="R4:R67" si="4">IF($O4=$O$8,P4,"")</f>
        <v/>
      </c>
      <c r="AA4" s="80" t="s">
        <v>66</v>
      </c>
      <c r="AB4" s="80" t="s">
        <v>106</v>
      </c>
      <c r="AC4" s="81" t="s">
        <v>16</v>
      </c>
      <c r="AE4">
        <f>6*0.002</f>
        <v>1.2E-2</v>
      </c>
      <c r="AF4">
        <v>6.5</v>
      </c>
      <c r="AG4">
        <v>3.7</v>
      </c>
      <c r="AH4">
        <v>2.2000000000000002</v>
      </c>
      <c r="AI4">
        <v>0.6</v>
      </c>
      <c r="AJ4" s="2">
        <v>5</v>
      </c>
      <c r="AK4" s="2">
        <v>1.9</v>
      </c>
    </row>
    <row r="5" spans="1:78" ht="14.5">
      <c r="A5" s="80" t="s">
        <v>66</v>
      </c>
      <c r="B5" s="80" t="s">
        <v>95</v>
      </c>
      <c r="C5" s="81" t="s">
        <v>18</v>
      </c>
      <c r="E5" t="str">
        <f t="shared" si="1"/>
        <v>INDDSTLFO</v>
      </c>
      <c r="F5" t="str">
        <f t="shared" si="2"/>
        <v>INDDSTLFO</v>
      </c>
      <c r="G5" t="str">
        <f t="shared" si="2"/>
        <v>INDDSTLFO</v>
      </c>
      <c r="H5" t="str">
        <f t="shared" si="2"/>
        <v>INDDSTLFO</v>
      </c>
      <c r="I5" t="str">
        <f t="shared" si="2"/>
        <v>INDDSTLFO</v>
      </c>
      <c r="J5" t="str">
        <f t="shared" si="2"/>
        <v>INDDSTLFO</v>
      </c>
      <c r="K5" t="str">
        <f t="shared" si="2"/>
        <v>INDDSTLFO</v>
      </c>
      <c r="N5" t="s">
        <v>66</v>
      </c>
      <c r="O5" t="s">
        <v>103</v>
      </c>
      <c r="P5" t="s">
        <v>18</v>
      </c>
      <c r="Q5" t="str">
        <f t="shared" si="3"/>
        <v>INDDSTLFO</v>
      </c>
      <c r="R5" t="str">
        <f t="shared" si="4"/>
        <v/>
      </c>
      <c r="AA5" s="80" t="s">
        <v>66</v>
      </c>
      <c r="AB5" s="80" t="s">
        <v>106</v>
      </c>
      <c r="AC5" s="81" t="s">
        <v>18</v>
      </c>
      <c r="AE5">
        <f>6*0.998</f>
        <v>5.9880000000000004</v>
      </c>
      <c r="AF5">
        <v>12.7</v>
      </c>
      <c r="AG5">
        <v>25</v>
      </c>
      <c r="AH5">
        <v>4.8</v>
      </c>
      <c r="AI5">
        <v>7.9</v>
      </c>
      <c r="AJ5" s="2">
        <v>9.1</v>
      </c>
      <c r="AK5" s="2">
        <v>11.1</v>
      </c>
    </row>
    <row r="6" spans="1:78" ht="14.5">
      <c r="A6" s="80" t="s">
        <v>66</v>
      </c>
      <c r="B6" s="80" t="s">
        <v>95</v>
      </c>
      <c r="C6" s="81" t="s">
        <v>19</v>
      </c>
      <c r="E6" t="str">
        <f t="shared" si="1"/>
        <v>INDHFO</v>
      </c>
      <c r="F6" t="str">
        <f t="shared" si="2"/>
        <v>INDHFO</v>
      </c>
      <c r="G6" t="str">
        <f t="shared" si="2"/>
        <v>INDHFO</v>
      </c>
      <c r="H6" t="str">
        <f t="shared" si="2"/>
        <v>INDHFO</v>
      </c>
      <c r="I6" t="str">
        <f t="shared" si="2"/>
        <v>INDHFO</v>
      </c>
      <c r="J6" t="str">
        <f t="shared" si="2"/>
        <v>INDHFO</v>
      </c>
      <c r="K6" t="str">
        <f t="shared" si="2"/>
        <v>INDHFO</v>
      </c>
      <c r="N6" t="s">
        <v>66</v>
      </c>
      <c r="O6" t="s">
        <v>103</v>
      </c>
      <c r="P6" t="s">
        <v>19</v>
      </c>
      <c r="Q6" t="str">
        <f t="shared" si="3"/>
        <v>INDHFO</v>
      </c>
      <c r="R6" t="str">
        <f t="shared" si="4"/>
        <v/>
      </c>
      <c r="AA6" s="80" t="s">
        <v>66</v>
      </c>
      <c r="AB6" s="80" t="s">
        <v>106</v>
      </c>
      <c r="AC6" s="81" t="s">
        <v>19</v>
      </c>
      <c r="AF6">
        <v>0.7</v>
      </c>
      <c r="AJ6" s="2">
        <v>0.5</v>
      </c>
      <c r="AK6" s="2">
        <v>0</v>
      </c>
    </row>
    <row r="7" spans="1:78" ht="14.5">
      <c r="A7" s="80" t="s">
        <v>66</v>
      </c>
      <c r="B7" s="80" t="s">
        <v>95</v>
      </c>
      <c r="C7" s="81" t="s">
        <v>11</v>
      </c>
      <c r="E7" t="str">
        <f t="shared" si="1"/>
        <v>INDLPG</v>
      </c>
      <c r="F7" t="str">
        <f t="shared" si="2"/>
        <v>INDLPG</v>
      </c>
      <c r="G7" t="str">
        <f t="shared" si="2"/>
        <v>INDLPG</v>
      </c>
      <c r="H7" t="str">
        <f t="shared" si="2"/>
        <v>INDLPG</v>
      </c>
      <c r="I7" t="str">
        <f t="shared" si="2"/>
        <v>INDLPG</v>
      </c>
      <c r="J7" t="str">
        <f t="shared" si="2"/>
        <v>INDLPG</v>
      </c>
      <c r="K7" t="str">
        <f t="shared" si="2"/>
        <v>INDLPG</v>
      </c>
      <c r="N7" t="s">
        <v>66</v>
      </c>
      <c r="O7" t="s">
        <v>103</v>
      </c>
      <c r="P7" t="s">
        <v>11</v>
      </c>
      <c r="Q7" t="str">
        <f t="shared" si="3"/>
        <v>INDLPG</v>
      </c>
      <c r="R7" t="str">
        <f t="shared" si="4"/>
        <v/>
      </c>
      <c r="AA7" s="80" t="s">
        <v>66</v>
      </c>
      <c r="AB7" s="80" t="s">
        <v>106</v>
      </c>
      <c r="AC7" s="81" t="s">
        <v>11</v>
      </c>
      <c r="AF7">
        <v>0.2</v>
      </c>
      <c r="AG7">
        <v>1.5</v>
      </c>
      <c r="AH7">
        <v>0.1</v>
      </c>
      <c r="AI7">
        <v>0.1</v>
      </c>
      <c r="AJ7" s="2">
        <v>2.6</v>
      </c>
      <c r="AK7" s="2">
        <v>0.1</v>
      </c>
    </row>
    <row r="8" spans="1:78" ht="14.5">
      <c r="A8" s="80" t="s">
        <v>66</v>
      </c>
      <c r="B8" s="80" t="s">
        <v>96</v>
      </c>
      <c r="C8" s="80" t="s">
        <v>107</v>
      </c>
      <c r="N8" t="s">
        <v>66</v>
      </c>
      <c r="O8" t="s">
        <v>104</v>
      </c>
      <c r="P8" t="s">
        <v>32</v>
      </c>
      <c r="Q8" t="str">
        <f t="shared" si="3"/>
        <v/>
      </c>
      <c r="R8" t="str">
        <f t="shared" si="4"/>
        <v>INDCONS</v>
      </c>
      <c r="AA8" s="80" t="s">
        <v>66</v>
      </c>
      <c r="AB8" s="80" t="s">
        <v>96</v>
      </c>
      <c r="AC8" s="80" t="s">
        <v>107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</row>
    <row r="9" spans="1:78" ht="14.5">
      <c r="A9" s="80" t="s">
        <v>66</v>
      </c>
      <c r="B9" s="80" t="s">
        <v>97</v>
      </c>
      <c r="C9" s="82" t="s">
        <v>32</v>
      </c>
      <c r="E9" t="str">
        <f>C9</f>
        <v>INDCONS</v>
      </c>
      <c r="F9" t="str">
        <f>E9</f>
        <v>INDCONS</v>
      </c>
      <c r="G9" t="str">
        <f t="shared" ref="G9:K9" si="5">E9</f>
        <v>INDCONS</v>
      </c>
      <c r="H9" t="str">
        <f t="shared" si="5"/>
        <v>INDCONS</v>
      </c>
      <c r="I9" t="str">
        <f t="shared" si="5"/>
        <v>INDCONS</v>
      </c>
      <c r="J9" t="str">
        <f t="shared" si="5"/>
        <v>INDCONS</v>
      </c>
      <c r="K9" t="str">
        <f t="shared" si="5"/>
        <v>INDCONS</v>
      </c>
      <c r="N9" t="s">
        <v>67</v>
      </c>
      <c r="O9" t="s">
        <v>103</v>
      </c>
      <c r="P9" t="s">
        <v>13</v>
      </c>
      <c r="Q9" t="str">
        <f t="shared" si="3"/>
        <v>INDELC</v>
      </c>
      <c r="R9" t="str">
        <f t="shared" si="4"/>
        <v/>
      </c>
      <c r="AA9" s="80" t="s">
        <v>66</v>
      </c>
      <c r="AB9" s="80" t="s">
        <v>108</v>
      </c>
      <c r="AC9" s="82" t="s">
        <v>109</v>
      </c>
    </row>
    <row r="10" spans="1:78" ht="14.5">
      <c r="A10" s="80" t="s">
        <v>66</v>
      </c>
      <c r="B10" s="80" t="s">
        <v>99</v>
      </c>
      <c r="C10" s="80" t="s">
        <v>107</v>
      </c>
      <c r="N10" t="s">
        <v>67</v>
      </c>
      <c r="O10" t="s">
        <v>103</v>
      </c>
      <c r="P10" t="s">
        <v>16</v>
      </c>
      <c r="Q10" t="str">
        <f t="shared" si="3"/>
        <v>INDGAS</v>
      </c>
      <c r="R10" t="str">
        <f t="shared" si="4"/>
        <v/>
      </c>
      <c r="AA10" s="80" t="s">
        <v>66</v>
      </c>
      <c r="AB10" s="80" t="s">
        <v>99</v>
      </c>
      <c r="AC10" s="80" t="s">
        <v>107</v>
      </c>
    </row>
    <row r="11" spans="1:78" ht="14.5">
      <c r="A11" s="82" t="s">
        <v>66</v>
      </c>
      <c r="B11" s="82" t="s">
        <v>110</v>
      </c>
      <c r="C11" s="80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 t="s">
        <v>67</v>
      </c>
      <c r="O11" t="s">
        <v>103</v>
      </c>
      <c r="P11" t="s">
        <v>18</v>
      </c>
      <c r="Q11" t="str">
        <f t="shared" si="3"/>
        <v>INDDSTLFO</v>
      </c>
      <c r="R11" t="str">
        <f t="shared" si="4"/>
        <v/>
      </c>
      <c r="AA11" s="80"/>
      <c r="AB11" s="80"/>
      <c r="AC11" s="80"/>
    </row>
    <row r="12" spans="1:78" ht="14.5">
      <c r="A12" s="80" t="s">
        <v>66</v>
      </c>
      <c r="B12" s="82" t="s">
        <v>111</v>
      </c>
      <c r="C12" s="80"/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N12" t="s">
        <v>67</v>
      </c>
      <c r="O12" t="s">
        <v>103</v>
      </c>
      <c r="P12" t="s">
        <v>19</v>
      </c>
      <c r="Q12" t="str">
        <f t="shared" si="3"/>
        <v>INDHFO</v>
      </c>
      <c r="R12" t="str">
        <f t="shared" si="4"/>
        <v/>
      </c>
      <c r="AA12" s="80"/>
      <c r="AB12" s="80"/>
      <c r="AC12" s="80"/>
    </row>
    <row r="13" spans="1:78" ht="14.5">
      <c r="A13" s="80" t="s">
        <v>66</v>
      </c>
      <c r="B13" s="82" t="s">
        <v>112</v>
      </c>
      <c r="C13" s="81" t="s">
        <v>13</v>
      </c>
      <c r="E13">
        <f>1-SUM(E14:E17)</f>
        <v>0</v>
      </c>
      <c r="F13">
        <f t="shared" ref="F13:K13" si="6">1-SUM(F14:F17)</f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  <c r="K13">
        <f t="shared" si="6"/>
        <v>0</v>
      </c>
      <c r="N13" t="s">
        <v>67</v>
      </c>
      <c r="O13" t="s">
        <v>103</v>
      </c>
      <c r="P13" t="s">
        <v>20</v>
      </c>
      <c r="Q13" t="str">
        <f t="shared" si="3"/>
        <v>INDSGPC</v>
      </c>
      <c r="R13" t="str">
        <f t="shared" si="4"/>
        <v/>
      </c>
      <c r="AA13" s="80" t="s">
        <v>66</v>
      </c>
      <c r="AB13" s="80" t="s">
        <v>106</v>
      </c>
      <c r="AC13" s="81" t="s">
        <v>13</v>
      </c>
      <c r="AE13">
        <v>0</v>
      </c>
    </row>
    <row r="14" spans="1:78" ht="14.5">
      <c r="A14" s="80" t="s">
        <v>66</v>
      </c>
      <c r="B14" s="82" t="s">
        <v>112</v>
      </c>
      <c r="C14" s="81" t="s">
        <v>16</v>
      </c>
      <c r="E14">
        <f>AE4/SUM(AE3:AE7)</f>
        <v>2E-3</v>
      </c>
      <c r="F14">
        <f t="shared" ref="F14:K14" si="7">AF4/SUM(AF3:AF7)</f>
        <v>0.32338308457711401</v>
      </c>
      <c r="G14">
        <f t="shared" si="7"/>
        <v>0.12251655629139099</v>
      </c>
      <c r="H14">
        <f t="shared" si="7"/>
        <v>0.309859154929577</v>
      </c>
      <c r="I14">
        <f t="shared" si="7"/>
        <v>6.9767441860465101E-2</v>
      </c>
      <c r="J14">
        <f t="shared" si="7"/>
        <v>0.290697674418605</v>
      </c>
      <c r="K14">
        <f t="shared" si="7"/>
        <v>0.14503816793893101</v>
      </c>
      <c r="N14" t="s">
        <v>67</v>
      </c>
      <c r="O14" t="s">
        <v>103</v>
      </c>
      <c r="P14" t="s">
        <v>11</v>
      </c>
      <c r="Q14" t="str">
        <f t="shared" si="3"/>
        <v>INDLPG</v>
      </c>
      <c r="R14" t="str">
        <f t="shared" si="4"/>
        <v/>
      </c>
      <c r="AA14" s="80" t="s">
        <v>66</v>
      </c>
      <c r="AB14" s="80" t="s">
        <v>106</v>
      </c>
      <c r="AC14" s="81" t="s">
        <v>16</v>
      </c>
      <c r="AE14">
        <f>6*0.002</f>
        <v>1.2E-2</v>
      </c>
      <c r="AF14">
        <v>6.5</v>
      </c>
      <c r="AG14">
        <v>3.7</v>
      </c>
      <c r="AH14">
        <v>2.2000000000000002</v>
      </c>
      <c r="AI14">
        <v>0.6</v>
      </c>
      <c r="AJ14" s="2">
        <v>5</v>
      </c>
      <c r="AK14" s="2">
        <v>1.9</v>
      </c>
    </row>
    <row r="15" spans="1:78" ht="14.5">
      <c r="A15" s="80" t="s">
        <v>66</v>
      </c>
      <c r="B15" s="82" t="s">
        <v>112</v>
      </c>
      <c r="C15" s="81" t="s">
        <v>18</v>
      </c>
      <c r="E15">
        <f>AE5/SUM(AE3:AE7)</f>
        <v>0.998</v>
      </c>
      <c r="F15">
        <f t="shared" ref="F15:K15" si="8">AF5/SUM(AF3:AF7)</f>
        <v>0.63184079601990095</v>
      </c>
      <c r="G15">
        <f t="shared" si="8"/>
        <v>0.82781456953642396</v>
      </c>
      <c r="H15">
        <f t="shared" si="8"/>
        <v>0.676056338028169</v>
      </c>
      <c r="I15">
        <f t="shared" si="8"/>
        <v>0.918604651162791</v>
      </c>
      <c r="J15">
        <f t="shared" si="8"/>
        <v>0.52906976744186096</v>
      </c>
      <c r="K15">
        <f t="shared" si="8"/>
        <v>0.84732824427480902</v>
      </c>
      <c r="N15" t="s">
        <v>67</v>
      </c>
      <c r="O15" t="s">
        <v>103</v>
      </c>
      <c r="P15" t="s">
        <v>21</v>
      </c>
      <c r="Q15" t="str">
        <f t="shared" si="3"/>
        <v>INDCOA</v>
      </c>
      <c r="R15" t="str">
        <f t="shared" si="4"/>
        <v/>
      </c>
      <c r="AA15" s="80" t="s">
        <v>66</v>
      </c>
      <c r="AB15" s="80" t="s">
        <v>106</v>
      </c>
      <c r="AC15" s="81" t="s">
        <v>18</v>
      </c>
      <c r="AE15">
        <f>6*0.998</f>
        <v>5.9880000000000004</v>
      </c>
      <c r="AF15">
        <v>12.7</v>
      </c>
      <c r="AG15">
        <v>25</v>
      </c>
      <c r="AH15">
        <v>4.8</v>
      </c>
      <c r="AI15">
        <v>7.9</v>
      </c>
      <c r="AJ15" s="2">
        <v>9.1</v>
      </c>
      <c r="AK15" s="2">
        <v>11.1</v>
      </c>
    </row>
    <row r="16" spans="1:78" ht="14.5">
      <c r="A16" s="80" t="s">
        <v>66</v>
      </c>
      <c r="B16" s="82" t="s">
        <v>112</v>
      </c>
      <c r="C16" s="81" t="s">
        <v>19</v>
      </c>
      <c r="E16">
        <f>AE6/SUM(AE3:AE7)</f>
        <v>0</v>
      </c>
      <c r="F16">
        <f t="shared" ref="F16:K16" si="9">AF6/SUM(AF3:AF7)</f>
        <v>3.4825870646766198E-2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2.9069767441860499E-2</v>
      </c>
      <c r="K16">
        <f t="shared" si="9"/>
        <v>0</v>
      </c>
      <c r="N16" t="s">
        <v>67</v>
      </c>
      <c r="O16" t="s">
        <v>103</v>
      </c>
      <c r="P16" t="s">
        <v>23</v>
      </c>
      <c r="Q16" t="str">
        <f t="shared" si="3"/>
        <v>INDCOKE</v>
      </c>
      <c r="R16" t="str">
        <f t="shared" si="4"/>
        <v/>
      </c>
      <c r="AA16" s="80" t="s">
        <v>66</v>
      </c>
      <c r="AB16" s="80" t="s">
        <v>106</v>
      </c>
      <c r="AC16" s="81" t="s">
        <v>19</v>
      </c>
      <c r="AF16">
        <v>0.7</v>
      </c>
      <c r="AJ16" s="2">
        <v>0.5</v>
      </c>
      <c r="AK16" s="2">
        <v>0</v>
      </c>
    </row>
    <row r="17" spans="1:39" ht="14.5">
      <c r="A17" s="80" t="s">
        <v>66</v>
      </c>
      <c r="B17" s="82" t="s">
        <v>112</v>
      </c>
      <c r="C17" s="81" t="s">
        <v>11</v>
      </c>
      <c r="E17">
        <f>AE7/SUM(AE3:AE7)</f>
        <v>0</v>
      </c>
      <c r="F17">
        <f t="shared" ref="F17:K17" si="10">AF7/SUM(AF3:AF7)</f>
        <v>9.9502487562189105E-3</v>
      </c>
      <c r="G17">
        <f t="shared" si="10"/>
        <v>4.96688741721854E-2</v>
      </c>
      <c r="H17">
        <f t="shared" si="10"/>
        <v>1.4084507042253501E-2</v>
      </c>
      <c r="I17">
        <f t="shared" si="10"/>
        <v>1.16279069767442E-2</v>
      </c>
      <c r="J17">
        <f t="shared" si="10"/>
        <v>0.15116279069767399</v>
      </c>
      <c r="K17">
        <f t="shared" si="10"/>
        <v>7.63358778625954E-3</v>
      </c>
      <c r="N17" t="s">
        <v>67</v>
      </c>
      <c r="O17" t="s">
        <v>103</v>
      </c>
      <c r="P17" t="s">
        <v>25</v>
      </c>
      <c r="Q17" t="str">
        <f t="shared" si="3"/>
        <v>INDWOOD</v>
      </c>
      <c r="R17" t="str">
        <f t="shared" si="4"/>
        <v/>
      </c>
      <c r="AA17" s="80" t="s">
        <v>66</v>
      </c>
      <c r="AB17" s="80" t="s">
        <v>106</v>
      </c>
      <c r="AC17" s="81" t="s">
        <v>11</v>
      </c>
      <c r="AF17">
        <v>0.2</v>
      </c>
      <c r="AG17">
        <v>1.5</v>
      </c>
      <c r="AH17">
        <v>0.1</v>
      </c>
      <c r="AI17">
        <v>0.1</v>
      </c>
      <c r="AJ17" s="2">
        <v>2.6</v>
      </c>
      <c r="AK17" s="2">
        <v>0.1</v>
      </c>
    </row>
    <row r="18" spans="1:39" ht="14.5">
      <c r="A18" s="80" t="s">
        <v>63</v>
      </c>
      <c r="N18" t="s">
        <v>67</v>
      </c>
      <c r="O18" t="s">
        <v>103</v>
      </c>
      <c r="P18" t="s">
        <v>26</v>
      </c>
      <c r="Q18" t="str">
        <f t="shared" si="3"/>
        <v>INDSTM</v>
      </c>
      <c r="R18" t="str">
        <f t="shared" si="4"/>
        <v/>
      </c>
      <c r="AA18" s="80" t="s">
        <v>63</v>
      </c>
    </row>
    <row r="19" spans="1:39">
      <c r="A19" s="101" t="s">
        <v>85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N19" t="s">
        <v>67</v>
      </c>
      <c r="O19" t="s">
        <v>104</v>
      </c>
      <c r="P19" t="s">
        <v>34</v>
      </c>
      <c r="Q19" t="str">
        <f t="shared" si="3"/>
        <v/>
      </c>
      <c r="R19" t="str">
        <f t="shared" si="4"/>
        <v>INDIPP</v>
      </c>
      <c r="AA19" s="101" t="s">
        <v>85</v>
      </c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</row>
    <row r="20" spans="1:39" ht="14.5">
      <c r="A20" s="80" t="s">
        <v>67</v>
      </c>
      <c r="B20" t="s">
        <v>95</v>
      </c>
      <c r="C20" t="s">
        <v>13</v>
      </c>
      <c r="E20" t="str">
        <f>C20</f>
        <v>INDELC</v>
      </c>
      <c r="F20" t="str">
        <f>E20</f>
        <v>INDELC</v>
      </c>
      <c r="G20" t="str">
        <f t="shared" ref="G20:K20" si="11">F20</f>
        <v>INDELC</v>
      </c>
      <c r="H20" t="str">
        <f t="shared" si="11"/>
        <v>INDELC</v>
      </c>
      <c r="I20" t="str">
        <f t="shared" si="11"/>
        <v>INDELC</v>
      </c>
      <c r="J20" t="str">
        <f t="shared" si="11"/>
        <v>INDELC</v>
      </c>
      <c r="K20" t="str">
        <f t="shared" si="11"/>
        <v>INDELC</v>
      </c>
      <c r="N20" t="s">
        <v>68</v>
      </c>
      <c r="O20" t="s">
        <v>103</v>
      </c>
      <c r="P20" t="s">
        <v>13</v>
      </c>
      <c r="Q20" t="str">
        <f t="shared" si="3"/>
        <v>INDELC</v>
      </c>
      <c r="R20" t="str">
        <f t="shared" si="4"/>
        <v/>
      </c>
      <c r="AA20" s="80" t="s">
        <v>67</v>
      </c>
      <c r="AB20" t="s">
        <v>106</v>
      </c>
      <c r="AC20" t="s">
        <v>13</v>
      </c>
      <c r="AE20">
        <f>attached_ipp!W15</f>
        <v>17.100000000000001</v>
      </c>
      <c r="AF20">
        <f>attached_ipp!AU15</f>
        <v>50.9</v>
      </c>
      <c r="AG20">
        <f>attached_ipp!BS15</f>
        <v>15</v>
      </c>
      <c r="AH20">
        <v>0</v>
      </c>
      <c r="AI20">
        <v>0</v>
      </c>
      <c r="AJ20">
        <f>attached_ipp!EM15</f>
        <v>10.3</v>
      </c>
      <c r="AK20">
        <f>attached_ipp!FK15</f>
        <v>32.5</v>
      </c>
    </row>
    <row r="21" spans="1:39" ht="14.5">
      <c r="A21" s="80" t="s">
        <v>67</v>
      </c>
      <c r="B21" t="s">
        <v>95</v>
      </c>
      <c r="C21" t="s">
        <v>16</v>
      </c>
      <c r="E21" t="str">
        <f t="shared" ref="E21:E29" si="12">C21</f>
        <v>INDGAS</v>
      </c>
      <c r="F21" t="str">
        <f t="shared" ref="F21:K31" si="13">E21</f>
        <v>INDGAS</v>
      </c>
      <c r="G21" t="str">
        <f t="shared" si="13"/>
        <v>INDGAS</v>
      </c>
      <c r="H21" t="str">
        <f t="shared" si="13"/>
        <v>INDGAS</v>
      </c>
      <c r="I21" t="str">
        <f t="shared" si="13"/>
        <v>INDGAS</v>
      </c>
      <c r="J21" t="str">
        <f t="shared" si="13"/>
        <v>INDGAS</v>
      </c>
      <c r="K21" t="str">
        <f t="shared" si="13"/>
        <v>INDGAS</v>
      </c>
      <c r="N21" t="s">
        <v>68</v>
      </c>
      <c r="O21" t="s">
        <v>103</v>
      </c>
      <c r="P21" t="s">
        <v>16</v>
      </c>
      <c r="Q21" t="str">
        <f t="shared" si="3"/>
        <v>INDGAS</v>
      </c>
      <c r="R21" t="str">
        <f t="shared" si="4"/>
        <v/>
      </c>
      <c r="AA21" s="80" t="s">
        <v>67</v>
      </c>
      <c r="AB21" t="s">
        <v>106</v>
      </c>
      <c r="AC21" t="s">
        <v>16</v>
      </c>
      <c r="AE21">
        <v>0</v>
      </c>
      <c r="AF21">
        <f>attached_ipp!AU16</f>
        <v>26.3</v>
      </c>
      <c r="AG21">
        <f>attached_ipp!BS16</f>
        <v>18.7</v>
      </c>
      <c r="AH21">
        <f>attached_ipp!CQ16</f>
        <v>0.2</v>
      </c>
      <c r="AI21">
        <v>0</v>
      </c>
      <c r="AJ21">
        <f>attached_ipp!EM16</f>
        <v>12.4</v>
      </c>
      <c r="AK21">
        <f>attached_ipp!FK16</f>
        <v>26.3</v>
      </c>
    </row>
    <row r="22" spans="1:39" ht="14.5">
      <c r="A22" s="80" t="s">
        <v>67</v>
      </c>
      <c r="B22" t="s">
        <v>95</v>
      </c>
      <c r="C22" t="s">
        <v>18</v>
      </c>
      <c r="E22" t="str">
        <f t="shared" si="12"/>
        <v>INDDSTLFO</v>
      </c>
      <c r="F22" t="str">
        <f t="shared" si="13"/>
        <v>INDDSTLFO</v>
      </c>
      <c r="G22" t="str">
        <f t="shared" si="13"/>
        <v>INDDSTLFO</v>
      </c>
      <c r="H22" t="str">
        <f t="shared" si="13"/>
        <v>INDDSTLFO</v>
      </c>
      <c r="I22" t="str">
        <f t="shared" si="13"/>
        <v>INDDSTLFO</v>
      </c>
      <c r="J22" t="str">
        <f t="shared" si="13"/>
        <v>INDDSTLFO</v>
      </c>
      <c r="K22" t="str">
        <f t="shared" si="13"/>
        <v>INDDSTLFO</v>
      </c>
      <c r="N22" t="s">
        <v>68</v>
      </c>
      <c r="O22" t="s">
        <v>103</v>
      </c>
      <c r="P22" t="s">
        <v>18</v>
      </c>
      <c r="Q22" t="str">
        <f t="shared" si="3"/>
        <v>INDDSTLFO</v>
      </c>
      <c r="R22" t="str">
        <f t="shared" si="4"/>
        <v/>
      </c>
      <c r="AA22" s="80" t="s">
        <v>67</v>
      </c>
      <c r="AB22" t="s">
        <v>106</v>
      </c>
      <c r="AC22" t="s">
        <v>18</v>
      </c>
      <c r="AE22">
        <v>0</v>
      </c>
      <c r="AF22">
        <f>attached_ipp!AU17</f>
        <v>0.3</v>
      </c>
      <c r="AG22">
        <f>attached_ipp!BS17</f>
        <v>0.2</v>
      </c>
      <c r="AH22">
        <f>attached_ipp!CQ17</f>
        <v>0</v>
      </c>
      <c r="AI22">
        <v>0</v>
      </c>
      <c r="AJ22">
        <f>attached_ipp!EM17</f>
        <v>0.1</v>
      </c>
      <c r="AK22">
        <f>attached_ipp!FK17</f>
        <v>0.2</v>
      </c>
    </row>
    <row r="23" spans="1:39" ht="14.5">
      <c r="A23" s="80" t="s">
        <v>67</v>
      </c>
      <c r="B23" t="s">
        <v>95</v>
      </c>
      <c r="C23" t="s">
        <v>19</v>
      </c>
      <c r="E23" t="str">
        <f t="shared" si="12"/>
        <v>INDHFO</v>
      </c>
      <c r="F23" t="str">
        <f t="shared" si="13"/>
        <v>INDHFO</v>
      </c>
      <c r="G23" t="str">
        <f t="shared" si="13"/>
        <v>INDHFO</v>
      </c>
      <c r="H23" t="str">
        <f t="shared" si="13"/>
        <v>INDHFO</v>
      </c>
      <c r="I23" t="str">
        <f t="shared" si="13"/>
        <v>INDHFO</v>
      </c>
      <c r="J23" t="str">
        <f t="shared" si="13"/>
        <v>INDHFO</v>
      </c>
      <c r="K23" t="str">
        <f t="shared" si="13"/>
        <v>INDHFO</v>
      </c>
      <c r="N23" t="s">
        <v>68</v>
      </c>
      <c r="O23" t="s">
        <v>103</v>
      </c>
      <c r="P23" t="s">
        <v>19</v>
      </c>
      <c r="Q23" t="str">
        <f t="shared" si="3"/>
        <v>INDHFO</v>
      </c>
      <c r="R23" t="str">
        <f t="shared" si="4"/>
        <v/>
      </c>
      <c r="AA23" s="80" t="s">
        <v>67</v>
      </c>
      <c r="AB23" t="s">
        <v>106</v>
      </c>
      <c r="AC23" t="s">
        <v>19</v>
      </c>
      <c r="AE23">
        <v>0</v>
      </c>
      <c r="AF23">
        <f>attached_ipp!AU18</f>
        <v>0.8</v>
      </c>
      <c r="AG23">
        <f>attached_ipp!BS18</f>
        <v>1.4</v>
      </c>
      <c r="AH23">
        <v>0</v>
      </c>
      <c r="AI23">
        <f>attached_ipp!DO18</f>
        <v>0</v>
      </c>
      <c r="AJ23">
        <f>attached_ipp!EM18</f>
        <v>0</v>
      </c>
      <c r="AK23">
        <f>attached_ipp!FK18</f>
        <v>0.1</v>
      </c>
    </row>
    <row r="24" spans="1:39" ht="14.5">
      <c r="A24" s="80" t="s">
        <v>67</v>
      </c>
      <c r="B24" t="s">
        <v>95</v>
      </c>
      <c r="C24" t="s">
        <v>20</v>
      </c>
      <c r="E24" t="str">
        <f t="shared" si="12"/>
        <v>INDSGPC</v>
      </c>
      <c r="F24" t="str">
        <f t="shared" si="13"/>
        <v>INDSGPC</v>
      </c>
      <c r="G24" t="str">
        <f t="shared" si="13"/>
        <v>INDSGPC</v>
      </c>
      <c r="H24" t="str">
        <f t="shared" si="13"/>
        <v>INDSGPC</v>
      </c>
      <c r="I24" t="str">
        <f t="shared" si="13"/>
        <v>INDSGPC</v>
      </c>
      <c r="J24" t="str">
        <f t="shared" si="13"/>
        <v>INDSGPC</v>
      </c>
      <c r="K24" t="str">
        <f t="shared" si="13"/>
        <v>INDSGPC</v>
      </c>
      <c r="N24" t="s">
        <v>68</v>
      </c>
      <c r="O24" t="s">
        <v>103</v>
      </c>
      <c r="P24" t="s">
        <v>20</v>
      </c>
      <c r="Q24" t="str">
        <f t="shared" si="3"/>
        <v>INDSGPC</v>
      </c>
      <c r="R24" t="str">
        <f t="shared" si="4"/>
        <v/>
      </c>
      <c r="AA24" s="80" t="s">
        <v>67</v>
      </c>
      <c r="AB24" t="s">
        <v>106</v>
      </c>
      <c r="AC24" t="s">
        <v>20</v>
      </c>
      <c r="AE24">
        <f>attached_ipp!W19</f>
        <v>0</v>
      </c>
      <c r="AF24">
        <f>attached_ipp!AU19</f>
        <v>0</v>
      </c>
      <c r="AG24">
        <f>attached_ipp!BS19</f>
        <v>0</v>
      </c>
      <c r="AH24">
        <f>attached_ipp!CQ19</f>
        <v>0</v>
      </c>
      <c r="AI24">
        <f>attached_ipp!DO19</f>
        <v>0</v>
      </c>
      <c r="AJ24">
        <f>attached_ipp!EM19</f>
        <v>0</v>
      </c>
      <c r="AK24">
        <f>attached_ipp!FK19</f>
        <v>0</v>
      </c>
    </row>
    <row r="25" spans="1:39" ht="14.5">
      <c r="A25" s="80" t="s">
        <v>67</v>
      </c>
      <c r="B25" t="s">
        <v>95</v>
      </c>
      <c r="C25" t="s">
        <v>11</v>
      </c>
      <c r="E25" t="str">
        <f t="shared" si="12"/>
        <v>INDLPG</v>
      </c>
      <c r="F25" t="str">
        <f t="shared" si="13"/>
        <v>INDLPG</v>
      </c>
      <c r="G25" t="str">
        <f t="shared" si="13"/>
        <v>INDLPG</v>
      </c>
      <c r="H25" t="str">
        <f t="shared" si="13"/>
        <v>INDLPG</v>
      </c>
      <c r="I25" t="str">
        <f t="shared" si="13"/>
        <v>INDLPG</v>
      </c>
      <c r="J25" t="str">
        <f t="shared" si="13"/>
        <v>INDLPG</v>
      </c>
      <c r="K25" t="str">
        <f t="shared" si="13"/>
        <v>INDLPG</v>
      </c>
      <c r="N25" t="s">
        <v>68</v>
      </c>
      <c r="O25" t="s">
        <v>103</v>
      </c>
      <c r="P25" t="s">
        <v>11</v>
      </c>
      <c r="Q25" t="str">
        <f t="shared" si="3"/>
        <v>INDLPG</v>
      </c>
      <c r="R25" t="str">
        <f t="shared" si="4"/>
        <v/>
      </c>
      <c r="AA25" s="80" t="s">
        <v>67</v>
      </c>
      <c r="AB25" t="s">
        <v>106</v>
      </c>
      <c r="AC25" t="s">
        <v>11</v>
      </c>
      <c r="AE25">
        <v>0</v>
      </c>
      <c r="AF25">
        <f>attached_ipp!AU20</f>
        <v>0.1</v>
      </c>
      <c r="AG25">
        <f>attached_ipp!BS20</f>
        <v>0.1</v>
      </c>
      <c r="AH25">
        <v>0</v>
      </c>
      <c r="AI25">
        <f>attached_ipp!DO20</f>
        <v>0</v>
      </c>
      <c r="AJ25">
        <f>attached_ipp!EM20</f>
        <v>0</v>
      </c>
      <c r="AK25">
        <f>attached_ipp!FK20</f>
        <v>0.1</v>
      </c>
    </row>
    <row r="26" spans="1:39" ht="14.5">
      <c r="A26" s="80" t="s">
        <v>67</v>
      </c>
      <c r="B26" t="s">
        <v>95</v>
      </c>
      <c r="C26" t="s">
        <v>21</v>
      </c>
      <c r="E26" t="str">
        <f t="shared" si="12"/>
        <v>INDCOA</v>
      </c>
      <c r="F26" t="str">
        <f t="shared" si="13"/>
        <v>INDCOA</v>
      </c>
      <c r="G26" t="str">
        <f t="shared" si="13"/>
        <v>INDCOA</v>
      </c>
      <c r="H26" t="str">
        <f t="shared" si="13"/>
        <v>INDCOA</v>
      </c>
      <c r="I26" t="str">
        <f t="shared" si="13"/>
        <v>INDCOA</v>
      </c>
      <c r="J26" t="str">
        <f t="shared" si="13"/>
        <v>INDCOA</v>
      </c>
      <c r="K26" t="str">
        <f t="shared" si="13"/>
        <v>INDCOA</v>
      </c>
      <c r="N26" t="s">
        <v>68</v>
      </c>
      <c r="O26" t="s">
        <v>103</v>
      </c>
      <c r="P26" t="s">
        <v>21</v>
      </c>
      <c r="Q26" t="str">
        <f t="shared" si="3"/>
        <v>INDCOA</v>
      </c>
      <c r="R26" t="str">
        <f t="shared" si="4"/>
        <v/>
      </c>
      <c r="AA26" s="80" t="s">
        <v>67</v>
      </c>
      <c r="AB26" t="s">
        <v>106</v>
      </c>
      <c r="AC26" t="s">
        <v>21</v>
      </c>
      <c r="AE26">
        <f>attached_ipp!W21</f>
        <v>0</v>
      </c>
      <c r="AF26">
        <f>attached_ipp!AU21</f>
        <v>0</v>
      </c>
      <c r="AG26">
        <f>attached_ipp!BS21</f>
        <v>0</v>
      </c>
      <c r="AH26">
        <f>attached_ipp!CQ21</f>
        <v>0</v>
      </c>
      <c r="AI26">
        <f>attached_ipp!DO21</f>
        <v>0</v>
      </c>
      <c r="AJ26">
        <f>attached_ipp!EM21</f>
        <v>0</v>
      </c>
      <c r="AK26">
        <f>attached_ipp!FK21</f>
        <v>0</v>
      </c>
    </row>
    <row r="27" spans="1:39" ht="14.5">
      <c r="A27" s="80" t="s">
        <v>67</v>
      </c>
      <c r="B27" t="s">
        <v>95</v>
      </c>
      <c r="C27" t="s">
        <v>23</v>
      </c>
      <c r="E27" t="str">
        <f t="shared" si="12"/>
        <v>INDCOKE</v>
      </c>
      <c r="F27" t="str">
        <f t="shared" si="13"/>
        <v>INDCOKE</v>
      </c>
      <c r="G27" t="str">
        <f t="shared" si="13"/>
        <v>INDCOKE</v>
      </c>
      <c r="H27" t="str">
        <f t="shared" si="13"/>
        <v>INDCOKE</v>
      </c>
      <c r="I27" t="str">
        <f t="shared" si="13"/>
        <v>INDCOKE</v>
      </c>
      <c r="J27" t="str">
        <f t="shared" si="13"/>
        <v>INDCOKE</v>
      </c>
      <c r="K27" t="str">
        <f t="shared" si="13"/>
        <v>INDCOKE</v>
      </c>
      <c r="N27" t="s">
        <v>68</v>
      </c>
      <c r="O27" t="s">
        <v>103</v>
      </c>
      <c r="P27" t="s">
        <v>23</v>
      </c>
      <c r="Q27" t="str">
        <f t="shared" si="3"/>
        <v>INDCOKE</v>
      </c>
      <c r="R27" t="str">
        <f t="shared" si="4"/>
        <v/>
      </c>
      <c r="AA27" s="80" t="s">
        <v>67</v>
      </c>
      <c r="AB27" t="s">
        <v>106</v>
      </c>
      <c r="AC27" t="s">
        <v>23</v>
      </c>
      <c r="AE27">
        <f>attached_ipp!W22</f>
        <v>0</v>
      </c>
      <c r="AF27">
        <f>attached_ipp!AU22</f>
        <v>0</v>
      </c>
      <c r="AG27">
        <f>attached_ipp!BS22</f>
        <v>0</v>
      </c>
      <c r="AH27">
        <f>attached_ipp!CQ22</f>
        <v>0</v>
      </c>
      <c r="AI27">
        <f>attached_ipp!DO22</f>
        <v>0</v>
      </c>
      <c r="AJ27">
        <f>attached_ipp!EM22</f>
        <v>0</v>
      </c>
      <c r="AK27">
        <f>attached_ipp!FK22</f>
        <v>0</v>
      </c>
    </row>
    <row r="28" spans="1:39" ht="14.5">
      <c r="A28" s="80" t="s">
        <v>67</v>
      </c>
      <c r="B28" t="s">
        <v>95</v>
      </c>
      <c r="C28" t="s">
        <v>25</v>
      </c>
      <c r="E28" t="str">
        <f t="shared" si="12"/>
        <v>INDWOOD</v>
      </c>
      <c r="F28" t="str">
        <f t="shared" si="13"/>
        <v>INDWOOD</v>
      </c>
      <c r="G28" t="str">
        <f t="shared" si="13"/>
        <v>INDWOOD</v>
      </c>
      <c r="H28" t="str">
        <f t="shared" si="13"/>
        <v>INDWOOD</v>
      </c>
      <c r="I28" t="str">
        <f t="shared" si="13"/>
        <v>INDWOOD</v>
      </c>
      <c r="J28" t="str">
        <f t="shared" si="13"/>
        <v>INDWOOD</v>
      </c>
      <c r="K28" t="str">
        <f t="shared" si="13"/>
        <v>INDWOOD</v>
      </c>
      <c r="N28" t="s">
        <v>68</v>
      </c>
      <c r="O28" t="s">
        <v>103</v>
      </c>
      <c r="P28" t="s">
        <v>25</v>
      </c>
      <c r="Q28" t="str">
        <f t="shared" si="3"/>
        <v>INDWOOD</v>
      </c>
      <c r="R28" t="str">
        <f t="shared" si="4"/>
        <v/>
      </c>
      <c r="AA28" s="80" t="s">
        <v>67</v>
      </c>
      <c r="AB28" t="s">
        <v>106</v>
      </c>
      <c r="AC28" t="s">
        <v>25</v>
      </c>
      <c r="AE28">
        <f>attached_ipp!W23</f>
        <v>27.7</v>
      </c>
      <c r="AF28">
        <f>attached_ipp!AU23</f>
        <v>52.1</v>
      </c>
      <c r="AG28">
        <f>attached_ipp!BS23</f>
        <v>36.299999999999997</v>
      </c>
      <c r="AH28">
        <v>0</v>
      </c>
      <c r="AI28">
        <f>attached_ipp!DO23</f>
        <v>1.2</v>
      </c>
      <c r="AJ28">
        <f>attached_ipp!EM23</f>
        <v>50</v>
      </c>
      <c r="AK28">
        <f>attached_ipp!FK23</f>
        <v>118.6</v>
      </c>
    </row>
    <row r="29" spans="1:39" ht="14.5">
      <c r="A29" s="80" t="s">
        <v>67</v>
      </c>
      <c r="B29" t="s">
        <v>95</v>
      </c>
      <c r="C29" t="s">
        <v>26</v>
      </c>
      <c r="E29" t="str">
        <f t="shared" si="12"/>
        <v>INDSTM</v>
      </c>
      <c r="F29" t="str">
        <f t="shared" si="13"/>
        <v>INDSTM</v>
      </c>
      <c r="G29" t="str">
        <f t="shared" si="13"/>
        <v>INDSTM</v>
      </c>
      <c r="H29" t="str">
        <f t="shared" si="13"/>
        <v>INDSTM</v>
      </c>
      <c r="I29" t="str">
        <f t="shared" si="13"/>
        <v>INDSTM</v>
      </c>
      <c r="J29" t="str">
        <f t="shared" si="13"/>
        <v>INDSTM</v>
      </c>
      <c r="K29" t="str">
        <f t="shared" si="13"/>
        <v>INDSTM</v>
      </c>
      <c r="N29" t="s">
        <v>68</v>
      </c>
      <c r="O29" t="s">
        <v>103</v>
      </c>
      <c r="P29" t="s">
        <v>26</v>
      </c>
      <c r="Q29" t="str">
        <f t="shared" si="3"/>
        <v>INDSTM</v>
      </c>
      <c r="R29" t="str">
        <f t="shared" si="4"/>
        <v/>
      </c>
      <c r="AA29" s="80" t="s">
        <v>67</v>
      </c>
      <c r="AB29" t="s">
        <v>106</v>
      </c>
      <c r="AC29" t="s">
        <v>26</v>
      </c>
      <c r="AE29">
        <f>attached_ipp!W24</f>
        <v>0</v>
      </c>
      <c r="AF29">
        <f>attached_ipp!AU24</f>
        <v>0</v>
      </c>
      <c r="AG29">
        <f>attached_ipp!BS24</f>
        <v>0</v>
      </c>
      <c r="AH29">
        <f>attached_ipp!CQ24</f>
        <v>0</v>
      </c>
      <c r="AI29">
        <f>attached_ipp!DO24</f>
        <v>0</v>
      </c>
      <c r="AJ29">
        <f>attached_ipp!EM24</f>
        <v>0</v>
      </c>
      <c r="AK29">
        <f>attached_ipp!FK24</f>
        <v>0</v>
      </c>
    </row>
    <row r="30" spans="1:39" ht="14.5">
      <c r="A30" s="80" t="s">
        <v>67</v>
      </c>
      <c r="B30" s="80" t="s">
        <v>96</v>
      </c>
      <c r="N30" t="s">
        <v>68</v>
      </c>
      <c r="O30" t="s">
        <v>104</v>
      </c>
      <c r="P30" t="s">
        <v>35</v>
      </c>
      <c r="Q30" t="str">
        <f t="shared" si="3"/>
        <v/>
      </c>
      <c r="R30" t="str">
        <f t="shared" si="4"/>
        <v>INDSME</v>
      </c>
      <c r="AA30" s="80" t="s">
        <v>67</v>
      </c>
      <c r="AB30" s="80" t="s">
        <v>96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M30" t="s">
        <v>113</v>
      </c>
    </row>
    <row r="31" spans="1:39" ht="14.5">
      <c r="A31" s="80" t="s">
        <v>67</v>
      </c>
      <c r="B31" s="80" t="s">
        <v>97</v>
      </c>
      <c r="C31" t="s">
        <v>34</v>
      </c>
      <c r="E31" t="str">
        <f t="shared" ref="E31" si="14">C31</f>
        <v>INDIPP</v>
      </c>
      <c r="F31" t="str">
        <f t="shared" si="13"/>
        <v>INDIPP</v>
      </c>
      <c r="G31" t="str">
        <f t="shared" si="13"/>
        <v>INDIPP</v>
      </c>
      <c r="H31" t="str">
        <f t="shared" si="13"/>
        <v>INDIPP</v>
      </c>
      <c r="I31" t="str">
        <f t="shared" si="13"/>
        <v>INDIPP</v>
      </c>
      <c r="J31" t="str">
        <f t="shared" si="13"/>
        <v>INDIPP</v>
      </c>
      <c r="K31" t="str">
        <f t="shared" si="13"/>
        <v>INDIPP</v>
      </c>
      <c r="N31" t="s">
        <v>69</v>
      </c>
      <c r="O31" t="s">
        <v>103</v>
      </c>
      <c r="P31" t="s">
        <v>13</v>
      </c>
      <c r="Q31" t="str">
        <f t="shared" si="3"/>
        <v>INDELC</v>
      </c>
      <c r="R31" t="str">
        <f t="shared" si="4"/>
        <v/>
      </c>
      <c r="AA31" s="80" t="s">
        <v>67</v>
      </c>
      <c r="AB31" s="80" t="s">
        <v>108</v>
      </c>
      <c r="AC31" t="s">
        <v>114</v>
      </c>
      <c r="AM31">
        <v>17139</v>
      </c>
    </row>
    <row r="32" spans="1:39" ht="14.5">
      <c r="A32" s="80" t="s">
        <v>67</v>
      </c>
      <c r="B32" s="80" t="s">
        <v>99</v>
      </c>
      <c r="N32" t="s">
        <v>69</v>
      </c>
      <c r="O32" t="s">
        <v>103</v>
      </c>
      <c r="P32" t="s">
        <v>16</v>
      </c>
      <c r="Q32" t="str">
        <f t="shared" si="3"/>
        <v>INDGAS</v>
      </c>
      <c r="R32" t="str">
        <f t="shared" si="4"/>
        <v/>
      </c>
      <c r="AA32" s="80" t="s">
        <v>67</v>
      </c>
      <c r="AB32" s="80" t="s">
        <v>99</v>
      </c>
    </row>
    <row r="33" spans="1:37" ht="14.5">
      <c r="A33" s="80" t="s">
        <v>67</v>
      </c>
      <c r="B33" s="82" t="s">
        <v>110</v>
      </c>
      <c r="C33" s="80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 t="s">
        <v>69</v>
      </c>
      <c r="O33" t="s">
        <v>103</v>
      </c>
      <c r="P33" t="s">
        <v>18</v>
      </c>
      <c r="Q33" t="str">
        <f t="shared" si="3"/>
        <v>INDDSTLFO</v>
      </c>
      <c r="R33" t="str">
        <f t="shared" si="4"/>
        <v/>
      </c>
      <c r="AA33" s="80"/>
      <c r="AB33" s="80"/>
      <c r="AC33" s="80"/>
    </row>
    <row r="34" spans="1:37" ht="14.5">
      <c r="A34" s="80" t="s">
        <v>67</v>
      </c>
      <c r="B34" s="82" t="s">
        <v>111</v>
      </c>
      <c r="C34" s="80"/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N34" t="s">
        <v>69</v>
      </c>
      <c r="O34" t="s">
        <v>103</v>
      </c>
      <c r="P34" t="s">
        <v>19</v>
      </c>
      <c r="Q34" t="str">
        <f t="shared" si="3"/>
        <v>INDHFO</v>
      </c>
      <c r="R34" t="str">
        <f t="shared" si="4"/>
        <v/>
      </c>
      <c r="AA34" s="80"/>
      <c r="AB34" s="80"/>
      <c r="AC34" s="80"/>
    </row>
    <row r="35" spans="1:37" ht="14.5">
      <c r="A35" s="80" t="s">
        <v>67</v>
      </c>
      <c r="B35" s="82" t="s">
        <v>112</v>
      </c>
      <c r="C35" t="s">
        <v>13</v>
      </c>
      <c r="E35">
        <f>1-SUM(E36:E44)</f>
        <v>0.38169642857142899</v>
      </c>
      <c r="F35">
        <f t="shared" ref="F35:K35" si="15">1-SUM(F36:F44)</f>
        <v>0.39003831417624502</v>
      </c>
      <c r="G35">
        <f t="shared" si="15"/>
        <v>0.209205020920502</v>
      </c>
      <c r="H35">
        <f t="shared" si="15"/>
        <v>0</v>
      </c>
      <c r="I35">
        <f t="shared" si="15"/>
        <v>0</v>
      </c>
      <c r="J35">
        <f t="shared" si="15"/>
        <v>0.14148351648351701</v>
      </c>
      <c r="K35">
        <f t="shared" si="15"/>
        <v>0.18278965129358801</v>
      </c>
      <c r="N35" t="s">
        <v>69</v>
      </c>
      <c r="O35" t="s">
        <v>103</v>
      </c>
      <c r="P35" t="s">
        <v>20</v>
      </c>
      <c r="Q35" t="str">
        <f t="shared" si="3"/>
        <v>INDSGPC</v>
      </c>
      <c r="R35" t="str">
        <f t="shared" si="4"/>
        <v/>
      </c>
      <c r="AA35" s="80" t="s">
        <v>67</v>
      </c>
      <c r="AB35" t="s">
        <v>106</v>
      </c>
      <c r="AC35" t="s">
        <v>13</v>
      </c>
      <c r="AE35" t="str">
        <f>attached_ipp!W30</f>
        <v>X</v>
      </c>
      <c r="AF35">
        <f>attached_ipp!AU30</f>
        <v>0.6</v>
      </c>
      <c r="AG35">
        <f>attached_ipp!BS30</f>
        <v>1.9</v>
      </c>
      <c r="AH35">
        <v>0</v>
      </c>
      <c r="AI35">
        <v>0</v>
      </c>
      <c r="AJ35">
        <f>attached_ipp!EM30</f>
        <v>0</v>
      </c>
      <c r="AK35">
        <f>attached_ipp!FK30</f>
        <v>0.1</v>
      </c>
    </row>
    <row r="36" spans="1:37" ht="14.5">
      <c r="A36" s="80" t="s">
        <v>67</v>
      </c>
      <c r="B36" s="82" t="s">
        <v>112</v>
      </c>
      <c r="C36" t="s">
        <v>16</v>
      </c>
      <c r="E36">
        <f>AE21/SUM(AE20:AE29)</f>
        <v>0</v>
      </c>
      <c r="F36">
        <f t="shared" ref="F36:K36" si="16">AF21/SUM(AF20:AF29)</f>
        <v>0.20153256704980799</v>
      </c>
      <c r="G36">
        <f t="shared" si="16"/>
        <v>0.26080892608089301</v>
      </c>
      <c r="H36">
        <f t="shared" si="16"/>
        <v>1</v>
      </c>
      <c r="I36">
        <f t="shared" si="16"/>
        <v>0</v>
      </c>
      <c r="J36">
        <f t="shared" si="16"/>
        <v>0.17032967032967</v>
      </c>
      <c r="K36">
        <f t="shared" si="16"/>
        <v>0.14791901012373501</v>
      </c>
      <c r="N36" t="s">
        <v>69</v>
      </c>
      <c r="O36" t="s">
        <v>103</v>
      </c>
      <c r="P36" t="s">
        <v>11</v>
      </c>
      <c r="Q36" t="str">
        <f t="shared" si="3"/>
        <v>INDLPG</v>
      </c>
      <c r="R36" t="str">
        <f t="shared" si="4"/>
        <v/>
      </c>
      <c r="AA36" s="80" t="s">
        <v>67</v>
      </c>
      <c r="AB36" t="s">
        <v>106</v>
      </c>
      <c r="AC36" t="s">
        <v>16</v>
      </c>
      <c r="AE36">
        <v>0</v>
      </c>
      <c r="AF36">
        <f>attached_ipp!AU31</f>
        <v>0</v>
      </c>
      <c r="AG36">
        <f>attached_ipp!BS31</f>
        <v>0</v>
      </c>
      <c r="AH36">
        <f>attached_ipp!CQ31</f>
        <v>0</v>
      </c>
      <c r="AI36">
        <v>0</v>
      </c>
      <c r="AJ36">
        <f>attached_ipp!EM31</f>
        <v>0</v>
      </c>
      <c r="AK36">
        <f>attached_ipp!FK31</f>
        <v>0</v>
      </c>
    </row>
    <row r="37" spans="1:37" ht="14.5">
      <c r="A37" s="80" t="s">
        <v>67</v>
      </c>
      <c r="B37" s="82" t="s">
        <v>112</v>
      </c>
      <c r="C37" t="s">
        <v>18</v>
      </c>
      <c r="E37">
        <f>AE22/SUM(AE20:AE29)</f>
        <v>0</v>
      </c>
      <c r="F37">
        <f t="shared" ref="F37:K37" si="17">AF22/SUM(AF20:AF29)</f>
        <v>2.2988505747126402E-3</v>
      </c>
      <c r="G37">
        <f t="shared" si="17"/>
        <v>2.78940027894003E-3</v>
      </c>
      <c r="H37">
        <f t="shared" si="17"/>
        <v>0</v>
      </c>
      <c r="I37">
        <f t="shared" si="17"/>
        <v>0</v>
      </c>
      <c r="J37">
        <f t="shared" si="17"/>
        <v>1.37362637362637E-3</v>
      </c>
      <c r="K37">
        <f t="shared" si="17"/>
        <v>1.1248593925759301E-3</v>
      </c>
      <c r="N37" t="s">
        <v>69</v>
      </c>
      <c r="O37" t="s">
        <v>103</v>
      </c>
      <c r="P37" t="s">
        <v>21</v>
      </c>
      <c r="Q37" t="str">
        <f t="shared" si="3"/>
        <v>INDCOA</v>
      </c>
      <c r="R37" t="str">
        <f t="shared" si="4"/>
        <v/>
      </c>
      <c r="AA37" s="80" t="s">
        <v>67</v>
      </c>
      <c r="AB37" t="s">
        <v>106</v>
      </c>
      <c r="AC37" t="s">
        <v>18</v>
      </c>
      <c r="AE37">
        <v>0</v>
      </c>
      <c r="AF37">
        <f>attached_ipp!AU32</f>
        <v>0.1</v>
      </c>
      <c r="AG37">
        <f>attached_ipp!BS32</f>
        <v>0.2</v>
      </c>
      <c r="AH37" t="str">
        <f>attached_ipp!CQ32</f>
        <v>X</v>
      </c>
      <c r="AI37">
        <v>0</v>
      </c>
      <c r="AJ37">
        <f>attached_ipp!EM32</f>
        <v>0</v>
      </c>
      <c r="AK37">
        <f>attached_ipp!FK32</f>
        <v>0</v>
      </c>
    </row>
    <row r="38" spans="1:37" ht="14.5">
      <c r="A38" s="80" t="s">
        <v>67</v>
      </c>
      <c r="B38" s="82" t="s">
        <v>112</v>
      </c>
      <c r="C38" t="s">
        <v>19</v>
      </c>
      <c r="E38">
        <f>AE23/SUM(AE20:AE29)</f>
        <v>0</v>
      </c>
      <c r="F38">
        <f t="shared" ref="F38:K38" si="18">AF23/SUM(AF20:AF29)</f>
        <v>6.1302681992337201E-3</v>
      </c>
      <c r="G38">
        <f t="shared" si="18"/>
        <v>1.9525801952580201E-2</v>
      </c>
      <c r="H38">
        <f t="shared" si="18"/>
        <v>0</v>
      </c>
      <c r="I38">
        <f t="shared" si="18"/>
        <v>0</v>
      </c>
      <c r="J38">
        <f t="shared" si="18"/>
        <v>0</v>
      </c>
      <c r="K38">
        <f t="shared" si="18"/>
        <v>5.6242969628796395E-4</v>
      </c>
      <c r="N38" t="s">
        <v>69</v>
      </c>
      <c r="O38" t="s">
        <v>103</v>
      </c>
      <c r="P38" t="s">
        <v>23</v>
      </c>
      <c r="Q38" t="str">
        <f t="shared" si="3"/>
        <v>INDCOKE</v>
      </c>
      <c r="R38" t="str">
        <f t="shared" si="4"/>
        <v/>
      </c>
      <c r="AA38" s="80" t="s">
        <v>67</v>
      </c>
      <c r="AB38" t="s">
        <v>106</v>
      </c>
      <c r="AC38" t="s">
        <v>19</v>
      </c>
      <c r="AE38">
        <v>0</v>
      </c>
      <c r="AF38">
        <f>attached_ipp!AU33</f>
        <v>0</v>
      </c>
      <c r="AG38">
        <f>attached_ipp!BS33</f>
        <v>0</v>
      </c>
      <c r="AH38">
        <v>0</v>
      </c>
      <c r="AI38">
        <f>attached_ipp!DO33</f>
        <v>0</v>
      </c>
      <c r="AJ38">
        <f>attached_ipp!EM33</f>
        <v>0</v>
      </c>
      <c r="AK38">
        <f>attached_ipp!FK33</f>
        <v>0</v>
      </c>
    </row>
    <row r="39" spans="1:37" ht="14.5">
      <c r="A39" s="80" t="s">
        <v>67</v>
      </c>
      <c r="B39" s="82" t="s">
        <v>112</v>
      </c>
      <c r="C39" t="s">
        <v>20</v>
      </c>
      <c r="E39">
        <f>AE24/SUM(AE20:AE29)</f>
        <v>0</v>
      </c>
      <c r="F39">
        <f t="shared" ref="F39:K39" si="19">AF24/SUM(AF20:AF29)</f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N39" t="s">
        <v>69</v>
      </c>
      <c r="O39" t="s">
        <v>103</v>
      </c>
      <c r="P39" t="s">
        <v>25</v>
      </c>
      <c r="Q39" t="str">
        <f t="shared" si="3"/>
        <v>INDWOOD</v>
      </c>
      <c r="R39" t="str">
        <f t="shared" si="4"/>
        <v/>
      </c>
      <c r="AA39" s="80" t="s">
        <v>67</v>
      </c>
      <c r="AB39" t="s">
        <v>106</v>
      </c>
      <c r="AC39" t="s">
        <v>20</v>
      </c>
      <c r="AE39">
        <f>attached_ipp!W34</f>
        <v>0</v>
      </c>
      <c r="AF39">
        <f>attached_ipp!AU34</f>
        <v>0</v>
      </c>
      <c r="AG39">
        <f>attached_ipp!BS34</f>
        <v>0</v>
      </c>
      <c r="AH39">
        <f>attached_ipp!CQ34</f>
        <v>0</v>
      </c>
      <c r="AI39">
        <f>attached_ipp!DO34</f>
        <v>0</v>
      </c>
      <c r="AJ39">
        <f>attached_ipp!EM34</f>
        <v>0</v>
      </c>
      <c r="AK39">
        <f>attached_ipp!FK34</f>
        <v>0</v>
      </c>
    </row>
    <row r="40" spans="1:37" ht="14.5">
      <c r="A40" s="80" t="s">
        <v>67</v>
      </c>
      <c r="B40" s="82" t="s">
        <v>112</v>
      </c>
      <c r="C40" t="s">
        <v>11</v>
      </c>
      <c r="E40">
        <f>AE25/SUM(AE20:AE29)</f>
        <v>0</v>
      </c>
      <c r="F40">
        <f t="shared" ref="F40:K40" si="20">AF25/SUM(AF20:AF29)</f>
        <v>7.6628352490421502E-4</v>
      </c>
      <c r="G40">
        <f t="shared" si="20"/>
        <v>1.39470013947001E-3</v>
      </c>
      <c r="H40">
        <f t="shared" si="20"/>
        <v>0</v>
      </c>
      <c r="I40">
        <f t="shared" si="20"/>
        <v>0</v>
      </c>
      <c r="J40">
        <f t="shared" si="20"/>
        <v>0</v>
      </c>
      <c r="K40">
        <f t="shared" si="20"/>
        <v>5.6242969628796395E-4</v>
      </c>
      <c r="N40" t="s">
        <v>69</v>
      </c>
      <c r="O40" t="s">
        <v>103</v>
      </c>
      <c r="P40" t="s">
        <v>26</v>
      </c>
      <c r="Q40" t="str">
        <f t="shared" si="3"/>
        <v>INDSTM</v>
      </c>
      <c r="R40" t="str">
        <f t="shared" si="4"/>
        <v/>
      </c>
      <c r="AA40" s="80" t="s">
        <v>67</v>
      </c>
      <c r="AB40" t="s">
        <v>106</v>
      </c>
      <c r="AC40" t="s">
        <v>11</v>
      </c>
      <c r="AE40">
        <v>0</v>
      </c>
      <c r="AF40">
        <f>attached_ipp!AU35</f>
        <v>39.9</v>
      </c>
      <c r="AG40">
        <f>attached_ipp!BS35</f>
        <v>50.7</v>
      </c>
      <c r="AH40">
        <v>0</v>
      </c>
      <c r="AI40">
        <f>attached_ipp!DO35</f>
        <v>48.3</v>
      </c>
      <c r="AJ40">
        <f>attached_ipp!EM35</f>
        <v>68.599999999999994</v>
      </c>
      <c r="AK40">
        <f>attached_ipp!FK35</f>
        <v>66.7</v>
      </c>
    </row>
    <row r="41" spans="1:37" ht="14.5">
      <c r="A41" s="80" t="s">
        <v>67</v>
      </c>
      <c r="B41" s="82" t="s">
        <v>112</v>
      </c>
      <c r="C41" t="s">
        <v>21</v>
      </c>
      <c r="E41">
        <f>AE26/SUM(AE20:AE29)</f>
        <v>0</v>
      </c>
      <c r="F41">
        <f t="shared" ref="F41:K41" si="21">AF26/SUM(AF20:AF29)</f>
        <v>0</v>
      </c>
      <c r="G41">
        <f t="shared" si="21"/>
        <v>0</v>
      </c>
      <c r="H41">
        <f t="shared" si="21"/>
        <v>0</v>
      </c>
      <c r="I41">
        <f t="shared" si="21"/>
        <v>0</v>
      </c>
      <c r="J41">
        <f t="shared" si="21"/>
        <v>0</v>
      </c>
      <c r="K41">
        <f t="shared" si="21"/>
        <v>0</v>
      </c>
      <c r="N41" t="s">
        <v>69</v>
      </c>
      <c r="O41" t="s">
        <v>104</v>
      </c>
      <c r="P41" t="s">
        <v>36</v>
      </c>
      <c r="Q41" t="str">
        <f t="shared" si="3"/>
        <v/>
      </c>
      <c r="R41" t="str">
        <f t="shared" si="4"/>
        <v>INDPET</v>
      </c>
      <c r="AA41" s="80" t="s">
        <v>67</v>
      </c>
      <c r="AB41" t="s">
        <v>106</v>
      </c>
      <c r="AC41" t="s">
        <v>21</v>
      </c>
      <c r="AE41">
        <f>attached_ipp!W36</f>
        <v>0</v>
      </c>
      <c r="AF41">
        <f>attached_ipp!AU36</f>
        <v>0</v>
      </c>
      <c r="AG41">
        <f>attached_ipp!BS36</f>
        <v>0</v>
      </c>
      <c r="AH41">
        <f>attached_ipp!CQ36</f>
        <v>0</v>
      </c>
      <c r="AI41">
        <f>attached_ipp!DO36</f>
        <v>0</v>
      </c>
      <c r="AJ41">
        <f>attached_ipp!EM36</f>
        <v>0</v>
      </c>
      <c r="AK41">
        <f>attached_ipp!FK36</f>
        <v>0</v>
      </c>
    </row>
    <row r="42" spans="1:37" ht="14.5">
      <c r="A42" s="80" t="s">
        <v>67</v>
      </c>
      <c r="B42" s="82" t="s">
        <v>112</v>
      </c>
      <c r="C42" t="s">
        <v>23</v>
      </c>
      <c r="E42">
        <f>AE27/SUM(AE20:AE29)</f>
        <v>0</v>
      </c>
      <c r="F42">
        <f t="shared" ref="F42:K42" si="22">AF27/SUM(AF20:AF29)</f>
        <v>0</v>
      </c>
      <c r="G42">
        <f t="shared" si="22"/>
        <v>0</v>
      </c>
      <c r="H42">
        <f t="shared" si="22"/>
        <v>0</v>
      </c>
      <c r="I42">
        <f t="shared" si="22"/>
        <v>0</v>
      </c>
      <c r="J42">
        <f t="shared" si="22"/>
        <v>0</v>
      </c>
      <c r="K42">
        <f t="shared" si="22"/>
        <v>0</v>
      </c>
      <c r="N42" t="s">
        <v>70</v>
      </c>
      <c r="O42" t="s">
        <v>103</v>
      </c>
      <c r="P42" t="s">
        <v>13</v>
      </c>
      <c r="Q42" t="str">
        <f t="shared" si="3"/>
        <v>INDELC</v>
      </c>
      <c r="R42" t="str">
        <f t="shared" si="4"/>
        <v/>
      </c>
      <c r="AA42" s="80" t="s">
        <v>67</v>
      </c>
      <c r="AB42" t="s">
        <v>106</v>
      </c>
      <c r="AC42" t="s">
        <v>23</v>
      </c>
      <c r="AE42">
        <f>attached_ipp!W37</f>
        <v>0</v>
      </c>
      <c r="AF42">
        <f>attached_ipp!AU37</f>
        <v>0</v>
      </c>
      <c r="AG42">
        <f>attached_ipp!BS37</f>
        <v>0</v>
      </c>
      <c r="AH42">
        <f>attached_ipp!CQ37</f>
        <v>0</v>
      </c>
      <c r="AI42">
        <f>attached_ipp!DO37</f>
        <v>0</v>
      </c>
      <c r="AJ42">
        <f>attached_ipp!EM37</f>
        <v>0</v>
      </c>
      <c r="AK42">
        <f>attached_ipp!FK37</f>
        <v>0</v>
      </c>
    </row>
    <row r="43" spans="1:37" ht="14.5">
      <c r="A43" s="80" t="s">
        <v>67</v>
      </c>
      <c r="B43" s="82" t="s">
        <v>112</v>
      </c>
      <c r="C43" t="s">
        <v>25</v>
      </c>
      <c r="E43">
        <f>AE28/SUM(AE20:AE29)</f>
        <v>0.61830357142857095</v>
      </c>
      <c r="F43">
        <f t="shared" ref="F43:K43" si="23">AF28/SUM(AF20:AF29)</f>
        <v>0.39923371647509598</v>
      </c>
      <c r="G43">
        <f t="shared" si="23"/>
        <v>0.506276150627615</v>
      </c>
      <c r="H43">
        <f t="shared" si="23"/>
        <v>0</v>
      </c>
      <c r="I43">
        <f t="shared" si="23"/>
        <v>1</v>
      </c>
      <c r="J43">
        <f t="shared" si="23"/>
        <v>0.68681318681318704</v>
      </c>
      <c r="K43">
        <f t="shared" si="23"/>
        <v>0.66704161979752497</v>
      </c>
      <c r="N43" t="s">
        <v>70</v>
      </c>
      <c r="O43" t="s">
        <v>103</v>
      </c>
      <c r="P43" t="s">
        <v>16</v>
      </c>
      <c r="Q43" t="str">
        <f t="shared" si="3"/>
        <v>INDGAS</v>
      </c>
      <c r="R43" t="str">
        <f t="shared" si="4"/>
        <v/>
      </c>
      <c r="AA43" s="80" t="s">
        <v>67</v>
      </c>
      <c r="AB43" t="s">
        <v>106</v>
      </c>
      <c r="AC43" t="s">
        <v>25</v>
      </c>
      <c r="AE43">
        <f>attached_ipp!W38</f>
        <v>0.3</v>
      </c>
      <c r="AF43">
        <f>attached_ipp!AU38</f>
        <v>1.4</v>
      </c>
      <c r="AG43">
        <f>attached_ipp!BS38</f>
        <v>1.1000000000000001</v>
      </c>
      <c r="AH43">
        <v>0</v>
      </c>
      <c r="AI43">
        <f>attached_ipp!DO38</f>
        <v>0.1</v>
      </c>
      <c r="AJ43">
        <f>attached_ipp!EM38</f>
        <v>0.6</v>
      </c>
      <c r="AK43">
        <f>attached_ipp!FK38</f>
        <v>1.4</v>
      </c>
    </row>
    <row r="44" spans="1:37" ht="14.5">
      <c r="A44" s="80" t="s">
        <v>67</v>
      </c>
      <c r="B44" s="82" t="s">
        <v>112</v>
      </c>
      <c r="C44" t="s">
        <v>26</v>
      </c>
      <c r="E44">
        <f>AE29/SUM(AE20:AE29)</f>
        <v>0</v>
      </c>
      <c r="F44">
        <f t="shared" ref="F44:K44" si="24">AF29/SUM(AF20:AF29)</f>
        <v>0</v>
      </c>
      <c r="G44">
        <f t="shared" si="24"/>
        <v>0</v>
      </c>
      <c r="H44">
        <f t="shared" si="24"/>
        <v>0</v>
      </c>
      <c r="I44">
        <f t="shared" si="24"/>
        <v>0</v>
      </c>
      <c r="J44">
        <f t="shared" si="24"/>
        <v>0</v>
      </c>
      <c r="K44">
        <f t="shared" si="24"/>
        <v>0</v>
      </c>
      <c r="N44" t="s">
        <v>70</v>
      </c>
      <c r="O44" t="s">
        <v>103</v>
      </c>
      <c r="P44" t="s">
        <v>18</v>
      </c>
      <c r="Q44" t="str">
        <f t="shared" si="3"/>
        <v>INDDSTLFO</v>
      </c>
      <c r="R44" t="str">
        <f t="shared" si="4"/>
        <v/>
      </c>
      <c r="AA44" s="80" t="s">
        <v>67</v>
      </c>
      <c r="AB44" t="s">
        <v>106</v>
      </c>
      <c r="AC44" t="s">
        <v>26</v>
      </c>
      <c r="AE44">
        <f>attached_ipp!W39</f>
        <v>0</v>
      </c>
      <c r="AF44">
        <f>attached_ipp!AU39</f>
        <v>0</v>
      </c>
      <c r="AG44">
        <f>attached_ipp!BS39</f>
        <v>0</v>
      </c>
      <c r="AH44">
        <f>attached_ipp!CQ39</f>
        <v>0</v>
      </c>
      <c r="AI44">
        <f>attached_ipp!DO39</f>
        <v>0</v>
      </c>
      <c r="AJ44">
        <f>attached_ipp!EM39</f>
        <v>0</v>
      </c>
      <c r="AK44">
        <f>attached_ipp!FK39</f>
        <v>0</v>
      </c>
    </row>
    <row r="45" spans="1:37">
      <c r="A45" t="s">
        <v>63</v>
      </c>
      <c r="N45" t="s">
        <v>70</v>
      </c>
      <c r="O45" t="s">
        <v>103</v>
      </c>
      <c r="P45" t="s">
        <v>19</v>
      </c>
      <c r="Q45" t="str">
        <f t="shared" si="3"/>
        <v>INDHFO</v>
      </c>
      <c r="R45" t="str">
        <f t="shared" si="4"/>
        <v/>
      </c>
      <c r="AA45" t="s">
        <v>63</v>
      </c>
    </row>
    <row r="46" spans="1:37">
      <c r="A46" s="101" t="s">
        <v>86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N46" t="s">
        <v>70</v>
      </c>
      <c r="O46" t="s">
        <v>103</v>
      </c>
      <c r="P46" t="s">
        <v>20</v>
      </c>
      <c r="Q46" t="str">
        <f t="shared" si="3"/>
        <v>INDSGPC</v>
      </c>
      <c r="R46" t="str">
        <f t="shared" si="4"/>
        <v/>
      </c>
      <c r="AA46" s="101" t="s">
        <v>86</v>
      </c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</row>
    <row r="47" spans="1:37" ht="14.5">
      <c r="A47" s="80" t="s">
        <v>68</v>
      </c>
      <c r="B47" t="s">
        <v>95</v>
      </c>
      <c r="C47" t="s">
        <v>13</v>
      </c>
      <c r="E47" t="str">
        <f t="shared" ref="E47:E56" si="25">C47</f>
        <v>INDELC</v>
      </c>
      <c r="F47" t="str">
        <f t="shared" ref="F47:K56" si="26">E47</f>
        <v>INDELC</v>
      </c>
      <c r="G47" t="str">
        <f t="shared" si="26"/>
        <v>INDELC</v>
      </c>
      <c r="H47" t="str">
        <f t="shared" si="26"/>
        <v>INDELC</v>
      </c>
      <c r="I47" t="str">
        <f t="shared" si="26"/>
        <v>INDELC</v>
      </c>
      <c r="J47" t="str">
        <f t="shared" si="26"/>
        <v>INDELC</v>
      </c>
      <c r="K47" t="str">
        <f t="shared" si="26"/>
        <v>INDELC</v>
      </c>
      <c r="N47" t="s">
        <v>70</v>
      </c>
      <c r="O47" t="s">
        <v>103</v>
      </c>
      <c r="P47" t="s">
        <v>11</v>
      </c>
      <c r="Q47" t="str">
        <f t="shared" si="3"/>
        <v>INDLPG</v>
      </c>
      <c r="R47" t="str">
        <f t="shared" si="4"/>
        <v/>
      </c>
      <c r="AA47" s="80" t="s">
        <v>68</v>
      </c>
      <c r="AB47" t="s">
        <v>106</v>
      </c>
      <c r="AC47" t="s">
        <v>13</v>
      </c>
      <c r="AE47">
        <v>0</v>
      </c>
      <c r="AF47">
        <f>attached_smelting!AU15</f>
        <v>175</v>
      </c>
      <c r="AG47">
        <f>attached_smelting!BS15</f>
        <v>8.9</v>
      </c>
      <c r="AH47">
        <v>0</v>
      </c>
      <c r="AI47">
        <f>attached_smelting!DO15</f>
        <v>0</v>
      </c>
      <c r="AJ47">
        <v>0</v>
      </c>
      <c r="AK47">
        <v>0</v>
      </c>
    </row>
    <row r="48" spans="1:37" ht="14.5">
      <c r="A48" s="80" t="s">
        <v>68</v>
      </c>
      <c r="B48" t="s">
        <v>95</v>
      </c>
      <c r="C48" t="s">
        <v>16</v>
      </c>
      <c r="E48" t="str">
        <f t="shared" si="25"/>
        <v>INDGAS</v>
      </c>
      <c r="F48" t="str">
        <f t="shared" si="26"/>
        <v>INDGAS</v>
      </c>
      <c r="G48" t="str">
        <f t="shared" si="26"/>
        <v>INDGAS</v>
      </c>
      <c r="H48" t="str">
        <f t="shared" si="26"/>
        <v>INDGAS</v>
      </c>
      <c r="I48" t="str">
        <f t="shared" si="26"/>
        <v>INDGAS</v>
      </c>
      <c r="J48" t="str">
        <f t="shared" si="26"/>
        <v>INDGAS</v>
      </c>
      <c r="K48" t="str">
        <f t="shared" si="26"/>
        <v>INDGAS</v>
      </c>
      <c r="N48" t="s">
        <v>70</v>
      </c>
      <c r="O48" t="s">
        <v>103</v>
      </c>
      <c r="P48" t="s">
        <v>21</v>
      </c>
      <c r="Q48" t="str">
        <f t="shared" si="3"/>
        <v>INDCOA</v>
      </c>
      <c r="R48" t="str">
        <f t="shared" si="4"/>
        <v/>
      </c>
      <c r="AA48" s="80" t="s">
        <v>68</v>
      </c>
      <c r="AB48" t="s">
        <v>106</v>
      </c>
      <c r="AC48" t="s">
        <v>16</v>
      </c>
      <c r="AE48">
        <v>0</v>
      </c>
      <c r="AF48">
        <f>attached_smelting!AU16</f>
        <v>29.1</v>
      </c>
      <c r="AG48">
        <f>attached_smelting!BS16</f>
        <v>10.199999999999999</v>
      </c>
      <c r="AH48">
        <v>0</v>
      </c>
      <c r="AI48">
        <f>attached_smelting!DO16</f>
        <v>0</v>
      </c>
      <c r="AJ48">
        <v>0</v>
      </c>
      <c r="AK48">
        <v>0</v>
      </c>
    </row>
    <row r="49" spans="1:37" ht="14.5">
      <c r="A49" s="80" t="s">
        <v>68</v>
      </c>
      <c r="B49" t="s">
        <v>95</v>
      </c>
      <c r="C49" t="s">
        <v>18</v>
      </c>
      <c r="E49" t="str">
        <f t="shared" si="25"/>
        <v>INDDSTLFO</v>
      </c>
      <c r="F49" t="str">
        <f t="shared" si="26"/>
        <v>INDDSTLFO</v>
      </c>
      <c r="G49" t="str">
        <f t="shared" si="26"/>
        <v>INDDSTLFO</v>
      </c>
      <c r="H49" t="str">
        <f t="shared" si="26"/>
        <v>INDDSTLFO</v>
      </c>
      <c r="I49" t="str">
        <f t="shared" si="26"/>
        <v>INDDSTLFO</v>
      </c>
      <c r="J49" t="str">
        <f t="shared" si="26"/>
        <v>INDDSTLFO</v>
      </c>
      <c r="K49" t="str">
        <f t="shared" si="26"/>
        <v>INDDSTLFO</v>
      </c>
      <c r="N49" t="s">
        <v>70</v>
      </c>
      <c r="O49" t="s">
        <v>103</v>
      </c>
      <c r="P49" t="s">
        <v>23</v>
      </c>
      <c r="Q49" t="str">
        <f t="shared" si="3"/>
        <v>INDCOKE</v>
      </c>
      <c r="R49" t="str">
        <f t="shared" si="4"/>
        <v/>
      </c>
      <c r="AA49" s="80" t="s">
        <v>68</v>
      </c>
      <c r="AB49" t="s">
        <v>106</v>
      </c>
      <c r="AC49" t="s">
        <v>18</v>
      </c>
      <c r="AE49">
        <v>0</v>
      </c>
      <c r="AF49">
        <v>0</v>
      </c>
      <c r="AG49">
        <f>attached_smelting!BS17</f>
        <v>0.5</v>
      </c>
      <c r="AH49">
        <v>0</v>
      </c>
      <c r="AI49">
        <f>attached_smelting!DO17</f>
        <v>0</v>
      </c>
      <c r="AJ49">
        <v>0</v>
      </c>
      <c r="AK49">
        <v>0</v>
      </c>
    </row>
    <row r="50" spans="1:37" ht="14.5">
      <c r="A50" s="80" t="s">
        <v>68</v>
      </c>
      <c r="B50" t="s">
        <v>95</v>
      </c>
      <c r="C50" t="s">
        <v>19</v>
      </c>
      <c r="E50" t="str">
        <f t="shared" si="25"/>
        <v>INDHFO</v>
      </c>
      <c r="F50" t="str">
        <f t="shared" si="26"/>
        <v>INDHFO</v>
      </c>
      <c r="G50" t="str">
        <f t="shared" si="26"/>
        <v>INDHFO</v>
      </c>
      <c r="H50" t="str">
        <f t="shared" si="26"/>
        <v>INDHFO</v>
      </c>
      <c r="I50" t="str">
        <f t="shared" si="26"/>
        <v>INDHFO</v>
      </c>
      <c r="J50" t="str">
        <f t="shared" si="26"/>
        <v>INDHFO</v>
      </c>
      <c r="K50" t="str">
        <f t="shared" si="26"/>
        <v>INDHFO</v>
      </c>
      <c r="N50" t="s">
        <v>70</v>
      </c>
      <c r="O50" t="s">
        <v>103</v>
      </c>
      <c r="P50" t="s">
        <v>25</v>
      </c>
      <c r="Q50" t="str">
        <f t="shared" si="3"/>
        <v>INDWOOD</v>
      </c>
      <c r="R50" t="str">
        <f t="shared" si="4"/>
        <v/>
      </c>
      <c r="AA50" s="80" t="s">
        <v>68</v>
      </c>
      <c r="AB50" t="s">
        <v>106</v>
      </c>
      <c r="AC50" t="s">
        <v>19</v>
      </c>
      <c r="AE50">
        <f>attached_smelting!W18</f>
        <v>0</v>
      </c>
      <c r="AF50">
        <f>attached_smelting!AU18</f>
        <v>0.8</v>
      </c>
      <c r="AG50">
        <f>attached_smelting!BS18</f>
        <v>0</v>
      </c>
      <c r="AH50">
        <f>attached_smelting!CQ18</f>
        <v>0</v>
      </c>
      <c r="AI50">
        <f>attached_smelting!DO18</f>
        <v>0</v>
      </c>
      <c r="AJ50">
        <f>attached_smelting!EM18</f>
        <v>0</v>
      </c>
      <c r="AK50">
        <f>attached_smelting!FK18</f>
        <v>0</v>
      </c>
    </row>
    <row r="51" spans="1:37" ht="14.5">
      <c r="A51" s="80" t="s">
        <v>68</v>
      </c>
      <c r="B51" t="s">
        <v>95</v>
      </c>
      <c r="C51" t="s">
        <v>20</v>
      </c>
      <c r="E51" t="str">
        <f t="shared" si="25"/>
        <v>INDSGPC</v>
      </c>
      <c r="F51" t="str">
        <f t="shared" si="26"/>
        <v>INDSGPC</v>
      </c>
      <c r="G51" t="str">
        <f t="shared" si="26"/>
        <v>INDSGPC</v>
      </c>
      <c r="H51" t="str">
        <f t="shared" si="26"/>
        <v>INDSGPC</v>
      </c>
      <c r="I51" t="str">
        <f t="shared" si="26"/>
        <v>INDSGPC</v>
      </c>
      <c r="J51" t="str">
        <f t="shared" si="26"/>
        <v>INDSGPC</v>
      </c>
      <c r="K51" t="str">
        <f t="shared" si="26"/>
        <v>INDSGPC</v>
      </c>
      <c r="N51" t="s">
        <v>70</v>
      </c>
      <c r="O51" t="s">
        <v>103</v>
      </c>
      <c r="P51" t="s">
        <v>26</v>
      </c>
      <c r="Q51" t="str">
        <f t="shared" si="3"/>
        <v>INDSTM</v>
      </c>
      <c r="R51" t="str">
        <f t="shared" si="4"/>
        <v/>
      </c>
      <c r="AA51" s="80" t="s">
        <v>68</v>
      </c>
      <c r="AB51" t="s">
        <v>106</v>
      </c>
      <c r="AC51" t="s">
        <v>20</v>
      </c>
      <c r="AE51">
        <f>attached_smelting!W19</f>
        <v>0</v>
      </c>
      <c r="AF51">
        <f>attached_smelting!AU19</f>
        <v>0.1</v>
      </c>
      <c r="AG51">
        <f>attached_smelting!BS19</f>
        <v>0</v>
      </c>
      <c r="AH51">
        <f>attached_smelting!CQ19</f>
        <v>0</v>
      </c>
      <c r="AI51">
        <f>attached_smelting!DO19</f>
        <v>0</v>
      </c>
      <c r="AJ51">
        <f>attached_smelting!EM19</f>
        <v>0</v>
      </c>
      <c r="AK51">
        <f>attached_smelting!FK19</f>
        <v>0</v>
      </c>
    </row>
    <row r="52" spans="1:37" ht="14.5">
      <c r="A52" s="80" t="s">
        <v>68</v>
      </c>
      <c r="B52" t="s">
        <v>95</v>
      </c>
      <c r="C52" t="s">
        <v>11</v>
      </c>
      <c r="E52" t="str">
        <f t="shared" si="25"/>
        <v>INDLPG</v>
      </c>
      <c r="F52" t="str">
        <f t="shared" si="26"/>
        <v>INDLPG</v>
      </c>
      <c r="G52" t="str">
        <f t="shared" si="26"/>
        <v>INDLPG</v>
      </c>
      <c r="H52" t="str">
        <f t="shared" si="26"/>
        <v>INDLPG</v>
      </c>
      <c r="I52" t="str">
        <f t="shared" si="26"/>
        <v>INDLPG</v>
      </c>
      <c r="J52" t="str">
        <f t="shared" si="26"/>
        <v>INDLPG</v>
      </c>
      <c r="K52" t="str">
        <f t="shared" si="26"/>
        <v>INDLPG</v>
      </c>
      <c r="N52" t="s">
        <v>70</v>
      </c>
      <c r="O52" t="s">
        <v>104</v>
      </c>
      <c r="P52" t="s">
        <v>37</v>
      </c>
      <c r="Q52" t="str">
        <f t="shared" si="3"/>
        <v/>
      </c>
      <c r="R52" t="str">
        <f t="shared" si="4"/>
        <v>INDCEM</v>
      </c>
      <c r="AA52" s="80" t="s">
        <v>68</v>
      </c>
      <c r="AB52" t="s">
        <v>106</v>
      </c>
      <c r="AC52" t="s">
        <v>11</v>
      </c>
      <c r="AE52">
        <f>attached_smelting!W20</f>
        <v>0</v>
      </c>
      <c r="AF52">
        <f>attached_smelting!AU20</f>
        <v>0.1</v>
      </c>
      <c r="AG52">
        <f>attached_smelting!BS20</f>
        <v>0</v>
      </c>
      <c r="AH52">
        <v>0</v>
      </c>
      <c r="AI52">
        <f>attached_smelting!DO20</f>
        <v>0</v>
      </c>
      <c r="AJ52">
        <v>0</v>
      </c>
      <c r="AK52">
        <v>0</v>
      </c>
    </row>
    <row r="53" spans="1:37" ht="14.5">
      <c r="A53" s="80" t="s">
        <v>68</v>
      </c>
      <c r="B53" t="s">
        <v>95</v>
      </c>
      <c r="C53" t="s">
        <v>21</v>
      </c>
      <c r="E53" t="str">
        <f t="shared" si="25"/>
        <v>INDCOA</v>
      </c>
      <c r="F53" t="str">
        <f t="shared" si="26"/>
        <v>INDCOA</v>
      </c>
      <c r="G53" t="str">
        <f t="shared" si="26"/>
        <v>INDCOA</v>
      </c>
      <c r="H53" t="str">
        <f t="shared" si="26"/>
        <v>INDCOA</v>
      </c>
      <c r="I53" t="str">
        <f t="shared" si="26"/>
        <v>INDCOA</v>
      </c>
      <c r="J53" t="str">
        <f t="shared" si="26"/>
        <v>INDCOA</v>
      </c>
      <c r="K53" t="str">
        <f t="shared" si="26"/>
        <v>INDCOA</v>
      </c>
      <c r="N53" t="s">
        <v>71</v>
      </c>
      <c r="O53" t="s">
        <v>103</v>
      </c>
      <c r="P53" t="s">
        <v>13</v>
      </c>
      <c r="Q53" t="str">
        <f t="shared" si="3"/>
        <v>INDELC</v>
      </c>
      <c r="R53" t="str">
        <f t="shared" si="4"/>
        <v/>
      </c>
      <c r="AA53" s="80" t="s">
        <v>68</v>
      </c>
      <c r="AB53" t="s">
        <v>106</v>
      </c>
      <c r="AC53" t="s">
        <v>21</v>
      </c>
      <c r="AE53">
        <f>attached_smelting!W21</f>
        <v>0</v>
      </c>
      <c r="AF53">
        <v>0</v>
      </c>
      <c r="AG53">
        <f>attached_smelting!BS21</f>
        <v>0</v>
      </c>
      <c r="AH53">
        <f>attached_smelting!CQ21</f>
        <v>0</v>
      </c>
      <c r="AI53">
        <f>attached_smelting!DO21</f>
        <v>0</v>
      </c>
      <c r="AJ53">
        <f>attached_smelting!EM21</f>
        <v>0</v>
      </c>
      <c r="AK53">
        <v>0</v>
      </c>
    </row>
    <row r="54" spans="1:37" ht="14.5">
      <c r="A54" s="80" t="s">
        <v>68</v>
      </c>
      <c r="B54" t="s">
        <v>95</v>
      </c>
      <c r="C54" t="s">
        <v>23</v>
      </c>
      <c r="E54" t="str">
        <f t="shared" si="25"/>
        <v>INDCOKE</v>
      </c>
      <c r="F54" t="str">
        <f t="shared" si="26"/>
        <v>INDCOKE</v>
      </c>
      <c r="G54" t="str">
        <f t="shared" si="26"/>
        <v>INDCOKE</v>
      </c>
      <c r="H54" t="str">
        <f t="shared" si="26"/>
        <v>INDCOKE</v>
      </c>
      <c r="I54" t="str">
        <f t="shared" si="26"/>
        <v>INDCOKE</v>
      </c>
      <c r="J54" t="str">
        <f t="shared" si="26"/>
        <v>INDCOKE</v>
      </c>
      <c r="K54" t="str">
        <f t="shared" si="26"/>
        <v>INDCOKE</v>
      </c>
      <c r="N54" t="s">
        <v>71</v>
      </c>
      <c r="O54" t="s">
        <v>103</v>
      </c>
      <c r="P54" t="s">
        <v>16</v>
      </c>
      <c r="Q54" t="str">
        <f t="shared" si="3"/>
        <v>INDGAS</v>
      </c>
      <c r="R54" t="str">
        <f t="shared" si="4"/>
        <v/>
      </c>
      <c r="AA54" s="80" t="s">
        <v>68</v>
      </c>
      <c r="AB54" t="s">
        <v>106</v>
      </c>
      <c r="AC54" t="s">
        <v>23</v>
      </c>
      <c r="AE54">
        <f>attached_smelting!W22</f>
        <v>0</v>
      </c>
      <c r="AF54">
        <f>attached_smelting!AU22</f>
        <v>0</v>
      </c>
      <c r="AG54">
        <f>attached_smelting!BS22</f>
        <v>0</v>
      </c>
      <c r="AH54">
        <f>attached_smelting!CQ22</f>
        <v>0</v>
      </c>
      <c r="AI54">
        <f>attached_smelting!DO22</f>
        <v>0</v>
      </c>
      <c r="AJ54">
        <f>attached_smelting!EM22</f>
        <v>0</v>
      </c>
      <c r="AK54">
        <v>0</v>
      </c>
    </row>
    <row r="55" spans="1:37" ht="14.5">
      <c r="A55" s="80" t="s">
        <v>68</v>
      </c>
      <c r="B55" t="s">
        <v>95</v>
      </c>
      <c r="C55" t="s">
        <v>25</v>
      </c>
      <c r="E55" t="str">
        <f t="shared" si="25"/>
        <v>INDWOOD</v>
      </c>
      <c r="F55" t="str">
        <f t="shared" si="26"/>
        <v>INDWOOD</v>
      </c>
      <c r="G55" t="str">
        <f t="shared" si="26"/>
        <v>INDWOOD</v>
      </c>
      <c r="H55" t="str">
        <f t="shared" si="26"/>
        <v>INDWOOD</v>
      </c>
      <c r="I55" t="str">
        <f t="shared" si="26"/>
        <v>INDWOOD</v>
      </c>
      <c r="J55" t="str">
        <f t="shared" si="26"/>
        <v>INDWOOD</v>
      </c>
      <c r="K55" t="str">
        <f t="shared" si="26"/>
        <v>INDWOOD</v>
      </c>
      <c r="N55" t="s">
        <v>71</v>
      </c>
      <c r="O55" t="s">
        <v>103</v>
      </c>
      <c r="P55" t="s">
        <v>18</v>
      </c>
      <c r="Q55" t="str">
        <f t="shared" si="3"/>
        <v>INDDSTLFO</v>
      </c>
      <c r="R55" t="str">
        <f t="shared" si="4"/>
        <v/>
      </c>
      <c r="AA55" s="80" t="s">
        <v>68</v>
      </c>
      <c r="AB55" t="s">
        <v>106</v>
      </c>
      <c r="AC55" t="s">
        <v>25</v>
      </c>
      <c r="AE55">
        <f>attached_smelting!W23</f>
        <v>0.1</v>
      </c>
      <c r="AF55">
        <f>attached_smelting!AU23</f>
        <v>0.2</v>
      </c>
      <c r="AG55">
        <f>attached_smelting!BS23</f>
        <v>0.1</v>
      </c>
      <c r="AH55">
        <f>attached_smelting!CQ23</f>
        <v>0</v>
      </c>
      <c r="AI55">
        <f>attached_smelting!DO23</f>
        <v>0</v>
      </c>
      <c r="AJ55">
        <f>attached_smelting!EM23</f>
        <v>0.1</v>
      </c>
      <c r="AK55">
        <f>attached_smelting!FK23</f>
        <v>0.2</v>
      </c>
    </row>
    <row r="56" spans="1:37" ht="14.5">
      <c r="A56" s="80" t="s">
        <v>68</v>
      </c>
      <c r="B56" t="s">
        <v>95</v>
      </c>
      <c r="C56" t="s">
        <v>26</v>
      </c>
      <c r="E56" t="str">
        <f t="shared" si="25"/>
        <v>INDSTM</v>
      </c>
      <c r="F56" t="str">
        <f t="shared" si="26"/>
        <v>INDSTM</v>
      </c>
      <c r="G56" t="str">
        <f t="shared" si="26"/>
        <v>INDSTM</v>
      </c>
      <c r="H56" t="str">
        <f t="shared" si="26"/>
        <v>INDSTM</v>
      </c>
      <c r="I56" t="str">
        <f t="shared" si="26"/>
        <v>INDSTM</v>
      </c>
      <c r="J56" t="str">
        <f t="shared" si="26"/>
        <v>INDSTM</v>
      </c>
      <c r="K56" t="str">
        <f t="shared" si="26"/>
        <v>INDSTM</v>
      </c>
      <c r="N56" t="s">
        <v>71</v>
      </c>
      <c r="O56" t="s">
        <v>103</v>
      </c>
      <c r="P56" t="s">
        <v>19</v>
      </c>
      <c r="Q56" t="str">
        <f t="shared" si="3"/>
        <v>INDHFO</v>
      </c>
      <c r="R56" t="str">
        <f t="shared" si="4"/>
        <v/>
      </c>
      <c r="AA56" s="80" t="s">
        <v>68</v>
      </c>
      <c r="AB56" t="s">
        <v>106</v>
      </c>
      <c r="AC56" t="s">
        <v>26</v>
      </c>
      <c r="AE56">
        <f>attached_smelting!W24</f>
        <v>0</v>
      </c>
      <c r="AF56">
        <f>attached_smelting!AU24</f>
        <v>0</v>
      </c>
      <c r="AG56">
        <f>attached_smelting!BS24</f>
        <v>0</v>
      </c>
      <c r="AH56">
        <f>attached_smelting!CQ24</f>
        <v>0</v>
      </c>
      <c r="AI56">
        <f>attached_smelting!DO24</f>
        <v>0</v>
      </c>
      <c r="AJ56">
        <f>attached_smelting!EM24</f>
        <v>0</v>
      </c>
      <c r="AK56">
        <f>attached_smelting!FK24</f>
        <v>0</v>
      </c>
    </row>
    <row r="57" spans="1:37" ht="14.5">
      <c r="A57" s="80" t="s">
        <v>68</v>
      </c>
      <c r="B57" s="80" t="s">
        <v>96</v>
      </c>
      <c r="N57" t="s">
        <v>71</v>
      </c>
      <c r="O57" t="s">
        <v>103</v>
      </c>
      <c r="P57" t="s">
        <v>20</v>
      </c>
      <c r="Q57" t="str">
        <f t="shared" si="3"/>
        <v>INDSGPC</v>
      </c>
      <c r="R57" t="str">
        <f t="shared" si="4"/>
        <v/>
      </c>
      <c r="AA57" s="80" t="s">
        <v>68</v>
      </c>
      <c r="AB57" s="80" t="s">
        <v>96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</row>
    <row r="58" spans="1:37" ht="14.5">
      <c r="A58" s="80" t="s">
        <v>68</v>
      </c>
      <c r="B58" s="80" t="s">
        <v>97</v>
      </c>
      <c r="C58" t="s">
        <v>35</v>
      </c>
      <c r="E58" t="str">
        <f>C58</f>
        <v>INDSME</v>
      </c>
      <c r="F58" t="str">
        <f>E58</f>
        <v>INDSME</v>
      </c>
      <c r="G58" t="str">
        <f t="shared" ref="G58:K58" si="27">F58</f>
        <v>INDSME</v>
      </c>
      <c r="H58" t="str">
        <f t="shared" si="27"/>
        <v>INDSME</v>
      </c>
      <c r="I58" t="str">
        <f t="shared" si="27"/>
        <v>INDSME</v>
      </c>
      <c r="J58" t="str">
        <f t="shared" si="27"/>
        <v>INDSME</v>
      </c>
      <c r="K58" t="str">
        <f t="shared" si="27"/>
        <v>INDSME</v>
      </c>
      <c r="N58" t="s">
        <v>71</v>
      </c>
      <c r="O58" t="s">
        <v>103</v>
      </c>
      <c r="P58" t="s">
        <v>11</v>
      </c>
      <c r="Q58" t="str">
        <f t="shared" si="3"/>
        <v>INDLPG</v>
      </c>
      <c r="R58" t="str">
        <f t="shared" si="4"/>
        <v/>
      </c>
      <c r="AA58" s="80" t="s">
        <v>68</v>
      </c>
      <c r="AB58" s="80" t="s">
        <v>108</v>
      </c>
      <c r="AC58" t="s">
        <v>115</v>
      </c>
    </row>
    <row r="59" spans="1:37" ht="14.5">
      <c r="A59" s="80" t="s">
        <v>68</v>
      </c>
      <c r="B59" s="80" t="s">
        <v>99</v>
      </c>
      <c r="N59" t="s">
        <v>71</v>
      </c>
      <c r="O59" t="s">
        <v>103</v>
      </c>
      <c r="P59" t="s">
        <v>21</v>
      </c>
      <c r="Q59" t="str">
        <f t="shared" si="3"/>
        <v>INDCOA</v>
      </c>
      <c r="R59" t="str">
        <f t="shared" si="4"/>
        <v/>
      </c>
      <c r="AA59" s="80" t="s">
        <v>68</v>
      </c>
      <c r="AB59" s="80" t="s">
        <v>99</v>
      </c>
    </row>
    <row r="60" spans="1:37" ht="14.5">
      <c r="A60" s="80" t="s">
        <v>68</v>
      </c>
      <c r="B60" s="82" t="s">
        <v>110</v>
      </c>
      <c r="C60" s="80"/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 t="s">
        <v>71</v>
      </c>
      <c r="O60" t="s">
        <v>103</v>
      </c>
      <c r="P60" t="s">
        <v>23</v>
      </c>
      <c r="Q60" t="str">
        <f t="shared" si="3"/>
        <v>INDCOKE</v>
      </c>
      <c r="R60" t="str">
        <f t="shared" si="4"/>
        <v/>
      </c>
      <c r="AA60" s="80"/>
      <c r="AB60" s="80"/>
      <c r="AC60" s="80"/>
    </row>
    <row r="61" spans="1:37" ht="14.5">
      <c r="A61" s="80" t="s">
        <v>68</v>
      </c>
      <c r="B61" s="82" t="s">
        <v>111</v>
      </c>
      <c r="C61" s="80"/>
      <c r="E61">
        <v>0.95</v>
      </c>
      <c r="F61">
        <v>0.95</v>
      </c>
      <c r="G61">
        <v>0.95</v>
      </c>
      <c r="H61">
        <v>0.95</v>
      </c>
      <c r="I61">
        <v>0.95</v>
      </c>
      <c r="J61">
        <v>0.95</v>
      </c>
      <c r="K61">
        <v>0.95</v>
      </c>
      <c r="N61" t="s">
        <v>71</v>
      </c>
      <c r="O61" t="s">
        <v>103</v>
      </c>
      <c r="P61" t="s">
        <v>25</v>
      </c>
      <c r="Q61" t="str">
        <f t="shared" si="3"/>
        <v>INDWOOD</v>
      </c>
      <c r="R61" t="str">
        <f t="shared" si="4"/>
        <v/>
      </c>
      <c r="AA61" s="80"/>
      <c r="AB61" s="80"/>
      <c r="AC61" s="80"/>
    </row>
    <row r="62" spans="1:37" ht="14.5">
      <c r="A62" s="80" t="s">
        <v>68</v>
      </c>
      <c r="B62" s="82" t="s">
        <v>112</v>
      </c>
      <c r="C62" t="s">
        <v>13</v>
      </c>
      <c r="E62">
        <f>1-SUM(E63:E71)</f>
        <v>0</v>
      </c>
      <c r="F62">
        <f t="shared" ref="F62:K62" si="28">1-SUM(F63:F71)</f>
        <v>0.85241110569897705</v>
      </c>
      <c r="G62">
        <f t="shared" si="28"/>
        <v>0.45177664974619303</v>
      </c>
      <c r="H62" s="70">
        <f t="shared" si="28"/>
        <v>0.260837551089034</v>
      </c>
      <c r="I62" s="70">
        <f t="shared" si="28"/>
        <v>0.260837551089034</v>
      </c>
      <c r="J62">
        <f t="shared" si="28"/>
        <v>0</v>
      </c>
      <c r="K62">
        <f t="shared" si="28"/>
        <v>0</v>
      </c>
      <c r="N62" t="s">
        <v>71</v>
      </c>
      <c r="O62" t="s">
        <v>103</v>
      </c>
      <c r="P62" t="s">
        <v>26</v>
      </c>
      <c r="Q62" t="str">
        <f t="shared" si="3"/>
        <v>INDSTM</v>
      </c>
      <c r="R62" t="str">
        <f t="shared" si="4"/>
        <v/>
      </c>
      <c r="AA62" s="80" t="s">
        <v>68</v>
      </c>
      <c r="AB62" t="s">
        <v>106</v>
      </c>
      <c r="AC62" t="s">
        <v>13</v>
      </c>
      <c r="AE62">
        <v>0</v>
      </c>
      <c r="AF62">
        <f>attached_smelting!AU30</f>
        <v>0.4</v>
      </c>
      <c r="AG62">
        <f>attached_smelting!BS30</f>
        <v>0</v>
      </c>
      <c r="AH62">
        <v>0</v>
      </c>
      <c r="AI62">
        <f>attached_smelting!DO30</f>
        <v>0</v>
      </c>
      <c r="AJ62">
        <v>0</v>
      </c>
      <c r="AK62">
        <v>0</v>
      </c>
    </row>
    <row r="63" spans="1:37" ht="14.5">
      <c r="A63" s="80" t="s">
        <v>68</v>
      </c>
      <c r="B63" s="82" t="s">
        <v>112</v>
      </c>
      <c r="C63" t="s">
        <v>16</v>
      </c>
      <c r="E63">
        <f>AE48/SUM(AE47:AE56)</f>
        <v>0</v>
      </c>
      <c r="F63">
        <f t="shared" ref="F63:K63" si="29">AF48/SUM(AF47:AF56)</f>
        <v>0.14174378957622999</v>
      </c>
      <c r="G63">
        <f t="shared" si="29"/>
        <v>0.51776649746192904</v>
      </c>
      <c r="H63" s="70">
        <f t="shared" ref="H63:H71" si="30">AVERAGE(E63:G63,J63:K63)</f>
        <v>0.131902057407632</v>
      </c>
      <c r="I63" s="70">
        <f t="shared" ref="I63:I71" si="31">H63</f>
        <v>0.131902057407632</v>
      </c>
      <c r="J63">
        <f t="shared" si="29"/>
        <v>0</v>
      </c>
      <c r="K63">
        <f t="shared" si="29"/>
        <v>0</v>
      </c>
      <c r="N63" t="s">
        <v>71</v>
      </c>
      <c r="O63" t="s">
        <v>104</v>
      </c>
      <c r="P63" t="s">
        <v>38</v>
      </c>
      <c r="Q63" t="str">
        <f t="shared" si="3"/>
        <v/>
      </c>
      <c r="R63" t="str">
        <f t="shared" si="4"/>
        <v>INDCHM</v>
      </c>
      <c r="AA63" s="80" t="s">
        <v>68</v>
      </c>
      <c r="AB63" t="s">
        <v>106</v>
      </c>
      <c r="AC63" t="s">
        <v>16</v>
      </c>
      <c r="AE63">
        <v>0</v>
      </c>
      <c r="AF63">
        <f>attached_smelting!AU31</f>
        <v>0</v>
      </c>
      <c r="AG63">
        <f>attached_smelting!BS31</f>
        <v>0</v>
      </c>
      <c r="AH63">
        <v>0</v>
      </c>
      <c r="AI63">
        <f>attached_smelting!DO31</f>
        <v>0</v>
      </c>
      <c r="AJ63">
        <v>0</v>
      </c>
      <c r="AK63">
        <v>0</v>
      </c>
    </row>
    <row r="64" spans="1:37" ht="14.5">
      <c r="A64" s="80" t="s">
        <v>68</v>
      </c>
      <c r="B64" s="82" t="s">
        <v>112</v>
      </c>
      <c r="C64" t="s">
        <v>18</v>
      </c>
      <c r="E64">
        <f>AE49/SUM(AE47:AE56)</f>
        <v>0</v>
      </c>
      <c r="F64">
        <f t="shared" ref="F64:K64" si="32">AF49/SUM(AF47:AF56)</f>
        <v>0</v>
      </c>
      <c r="G64">
        <f t="shared" si="32"/>
        <v>2.5380710659898501E-2</v>
      </c>
      <c r="H64" s="70">
        <f t="shared" si="30"/>
        <v>5.0761421319797002E-3</v>
      </c>
      <c r="I64" s="70">
        <f t="shared" si="31"/>
        <v>5.0761421319797002E-3</v>
      </c>
      <c r="J64">
        <f t="shared" si="32"/>
        <v>0</v>
      </c>
      <c r="K64">
        <f t="shared" si="32"/>
        <v>0</v>
      </c>
      <c r="N64" t="s">
        <v>72</v>
      </c>
      <c r="O64" t="s">
        <v>103</v>
      </c>
      <c r="P64" t="s">
        <v>13</v>
      </c>
      <c r="Q64" t="str">
        <f t="shared" si="3"/>
        <v>INDELC</v>
      </c>
      <c r="R64" t="str">
        <f t="shared" si="4"/>
        <v/>
      </c>
      <c r="AA64" s="80" t="s">
        <v>68</v>
      </c>
      <c r="AB64" t="s">
        <v>106</v>
      </c>
      <c r="AC64" t="s">
        <v>18</v>
      </c>
      <c r="AE64">
        <v>0</v>
      </c>
      <c r="AF64">
        <v>0</v>
      </c>
      <c r="AG64">
        <f>attached_smelting!BS32</f>
        <v>0.2</v>
      </c>
      <c r="AH64">
        <v>0</v>
      </c>
      <c r="AI64">
        <f>attached_smelting!DO32</f>
        <v>0</v>
      </c>
      <c r="AJ64">
        <v>0</v>
      </c>
      <c r="AK64">
        <v>0</v>
      </c>
    </row>
    <row r="65" spans="1:37" ht="14.5">
      <c r="A65" s="80" t="s">
        <v>68</v>
      </c>
      <c r="B65" s="82" t="s">
        <v>112</v>
      </c>
      <c r="C65" t="s">
        <v>19</v>
      </c>
      <c r="E65">
        <f>AE50/SUM(AE47:AE56)</f>
        <v>0</v>
      </c>
      <c r="F65">
        <f t="shared" ref="F65:K65" si="33">AF50/SUM(AF47:AF56)</f>
        <v>3.8967364831953202E-3</v>
      </c>
      <c r="G65">
        <f t="shared" si="33"/>
        <v>0</v>
      </c>
      <c r="H65" s="70">
        <f t="shared" si="30"/>
        <v>7.7934729663906499E-4</v>
      </c>
      <c r="I65" s="70">
        <f t="shared" si="31"/>
        <v>7.7934729663906499E-4</v>
      </c>
      <c r="J65">
        <f t="shared" si="33"/>
        <v>0</v>
      </c>
      <c r="K65">
        <f t="shared" si="33"/>
        <v>0</v>
      </c>
      <c r="N65" t="s">
        <v>72</v>
      </c>
      <c r="O65" t="s">
        <v>103</v>
      </c>
      <c r="P65" t="s">
        <v>16</v>
      </c>
      <c r="Q65" t="str">
        <f t="shared" si="3"/>
        <v>INDGAS</v>
      </c>
      <c r="R65" t="str">
        <f t="shared" si="4"/>
        <v/>
      </c>
      <c r="AA65" s="80" t="s">
        <v>68</v>
      </c>
      <c r="AB65" t="s">
        <v>106</v>
      </c>
      <c r="AC65" t="s">
        <v>19</v>
      </c>
      <c r="AE65">
        <f>attached_smelting!W33</f>
        <v>0</v>
      </c>
      <c r="AF65" t="str">
        <f>attached_smelting!AU33</f>
        <v>X</v>
      </c>
      <c r="AG65">
        <f>attached_smelting!BS33</f>
        <v>0</v>
      </c>
      <c r="AH65">
        <f>attached_smelting!CQ33</f>
        <v>0</v>
      </c>
      <c r="AI65">
        <f>attached_smelting!DO33</f>
        <v>0</v>
      </c>
      <c r="AJ65">
        <f>attached_smelting!EM33</f>
        <v>0</v>
      </c>
      <c r="AK65" t="str">
        <f>attached_smelting!FK33</f>
        <v>X</v>
      </c>
    </row>
    <row r="66" spans="1:37" ht="14.5">
      <c r="A66" s="80" t="s">
        <v>68</v>
      </c>
      <c r="B66" s="82" t="s">
        <v>112</v>
      </c>
      <c r="C66" t="s">
        <v>20</v>
      </c>
      <c r="E66">
        <f>AE51/SUM(AE47:AE56)</f>
        <v>0</v>
      </c>
      <c r="F66">
        <f t="shared" ref="F66:K66" si="34">AF51/SUM(AF47:AF56)</f>
        <v>4.87092060399416E-4</v>
      </c>
      <c r="G66">
        <f t="shared" si="34"/>
        <v>0</v>
      </c>
      <c r="H66" s="70">
        <f t="shared" si="30"/>
        <v>9.7418412079883096E-5</v>
      </c>
      <c r="I66" s="70">
        <f t="shared" si="31"/>
        <v>9.7418412079883096E-5</v>
      </c>
      <c r="J66">
        <f t="shared" si="34"/>
        <v>0</v>
      </c>
      <c r="K66">
        <f t="shared" si="34"/>
        <v>0</v>
      </c>
      <c r="N66" t="s">
        <v>72</v>
      </c>
      <c r="O66" t="s">
        <v>103</v>
      </c>
      <c r="P66" t="s">
        <v>18</v>
      </c>
      <c r="Q66" t="str">
        <f t="shared" si="3"/>
        <v>INDDSTLFO</v>
      </c>
      <c r="R66" t="str">
        <f t="shared" si="4"/>
        <v/>
      </c>
      <c r="AA66" s="80" t="s">
        <v>68</v>
      </c>
      <c r="AB66" t="s">
        <v>106</v>
      </c>
      <c r="AC66" t="s">
        <v>20</v>
      </c>
      <c r="AE66">
        <f>attached_smelting!W34</f>
        <v>0</v>
      </c>
      <c r="AF66">
        <f>attached_smelting!AU34</f>
        <v>0</v>
      </c>
      <c r="AG66">
        <f>attached_smelting!BS34</f>
        <v>0</v>
      </c>
      <c r="AH66">
        <f>attached_smelting!CQ34</f>
        <v>0</v>
      </c>
      <c r="AI66">
        <f>attached_smelting!DO34</f>
        <v>0</v>
      </c>
      <c r="AJ66">
        <f>attached_smelting!EM34</f>
        <v>0</v>
      </c>
      <c r="AK66" t="str">
        <f>attached_smelting!FK34</f>
        <v>X</v>
      </c>
    </row>
    <row r="67" spans="1:37" ht="14.5">
      <c r="A67" s="80" t="s">
        <v>68</v>
      </c>
      <c r="B67" s="82" t="s">
        <v>112</v>
      </c>
      <c r="C67" t="s">
        <v>11</v>
      </c>
      <c r="E67">
        <f>AE52/SUM(AE47:AE56)</f>
        <v>0</v>
      </c>
      <c r="F67">
        <f t="shared" ref="F67:K67" si="35">AF52/SUM(AF47:AF56)</f>
        <v>4.87092060399416E-4</v>
      </c>
      <c r="G67">
        <f t="shared" si="35"/>
        <v>0</v>
      </c>
      <c r="H67" s="70">
        <f t="shared" si="30"/>
        <v>9.7418412079883096E-5</v>
      </c>
      <c r="I67" s="70">
        <f t="shared" si="31"/>
        <v>9.7418412079883096E-5</v>
      </c>
      <c r="J67">
        <f t="shared" si="35"/>
        <v>0</v>
      </c>
      <c r="K67">
        <f t="shared" si="35"/>
        <v>0</v>
      </c>
      <c r="N67" t="s">
        <v>72</v>
      </c>
      <c r="O67" t="s">
        <v>103</v>
      </c>
      <c r="P67" t="s">
        <v>19</v>
      </c>
      <c r="Q67" t="str">
        <f t="shared" si="3"/>
        <v>INDHFO</v>
      </c>
      <c r="R67" t="str">
        <f t="shared" si="4"/>
        <v/>
      </c>
      <c r="AA67" s="80" t="s">
        <v>68</v>
      </c>
      <c r="AB67" t="s">
        <v>106</v>
      </c>
      <c r="AC67" t="s">
        <v>11</v>
      </c>
      <c r="AE67">
        <f>attached_smelting!W35</f>
        <v>5.7</v>
      </c>
      <c r="AF67">
        <f>attached_smelting!AU35</f>
        <v>0.1</v>
      </c>
      <c r="AG67">
        <f>attached_smelting!BS35</f>
        <v>0.6</v>
      </c>
      <c r="AH67">
        <v>0</v>
      </c>
      <c r="AI67">
        <f>attached_smelting!DO35</f>
        <v>100</v>
      </c>
      <c r="AJ67">
        <v>0</v>
      </c>
      <c r="AK67">
        <v>0</v>
      </c>
    </row>
    <row r="68" spans="1:37" ht="14.5">
      <c r="A68" s="80" t="s">
        <v>68</v>
      </c>
      <c r="B68" s="82" t="s">
        <v>112</v>
      </c>
      <c r="C68" t="s">
        <v>21</v>
      </c>
      <c r="E68">
        <f>AE53/SUM(AE47:AE56)</f>
        <v>0</v>
      </c>
      <c r="F68">
        <f t="shared" ref="F68:K68" si="36">AF53/SUM(AF47:AF56)</f>
        <v>0</v>
      </c>
      <c r="G68">
        <f t="shared" si="36"/>
        <v>0</v>
      </c>
      <c r="H68" s="70">
        <f t="shared" si="30"/>
        <v>0</v>
      </c>
      <c r="I68" s="70">
        <f t="shared" si="31"/>
        <v>0</v>
      </c>
      <c r="J68">
        <f t="shared" si="36"/>
        <v>0</v>
      </c>
      <c r="K68">
        <f t="shared" si="36"/>
        <v>0</v>
      </c>
      <c r="N68" t="s">
        <v>72</v>
      </c>
      <c r="O68" t="s">
        <v>103</v>
      </c>
      <c r="P68" t="s">
        <v>20</v>
      </c>
      <c r="Q68" t="str">
        <f t="shared" ref="Q68:Q96" si="37">IF(O68=$O$3,P68,"")</f>
        <v>INDSGPC</v>
      </c>
      <c r="R68" t="str">
        <f t="shared" ref="R68:R96" si="38">IF($O68=$O$8,P68,"")</f>
        <v/>
      </c>
      <c r="AA68" s="80" t="s">
        <v>68</v>
      </c>
      <c r="AB68" t="s">
        <v>106</v>
      </c>
      <c r="AC68" t="s">
        <v>21</v>
      </c>
      <c r="AE68">
        <f>attached_smelting!W36</f>
        <v>0</v>
      </c>
      <c r="AF68">
        <v>0</v>
      </c>
      <c r="AG68">
        <f>attached_smelting!BS36</f>
        <v>0</v>
      </c>
      <c r="AH68">
        <f>attached_smelting!CQ36</f>
        <v>0</v>
      </c>
      <c r="AI68">
        <f>attached_smelting!DO36</f>
        <v>0</v>
      </c>
      <c r="AJ68">
        <f>attached_smelting!EM36</f>
        <v>0</v>
      </c>
      <c r="AK68">
        <v>0</v>
      </c>
    </row>
    <row r="69" spans="1:37" ht="14.5">
      <c r="A69" s="80" t="s">
        <v>68</v>
      </c>
      <c r="B69" s="82" t="s">
        <v>112</v>
      </c>
      <c r="C69" t="s">
        <v>23</v>
      </c>
      <c r="E69">
        <f>AE54/SUM(AE47:AE56)</f>
        <v>0</v>
      </c>
      <c r="F69">
        <f t="shared" ref="F69:K69" si="39">AF54/SUM(AF47:AF56)</f>
        <v>0</v>
      </c>
      <c r="G69">
        <f t="shared" si="39"/>
        <v>0</v>
      </c>
      <c r="H69" s="70">
        <f t="shared" si="30"/>
        <v>0</v>
      </c>
      <c r="I69" s="70">
        <f t="shared" si="31"/>
        <v>0</v>
      </c>
      <c r="J69">
        <f t="shared" si="39"/>
        <v>0</v>
      </c>
      <c r="K69">
        <f t="shared" si="39"/>
        <v>0</v>
      </c>
      <c r="N69" t="s">
        <v>72</v>
      </c>
      <c r="O69" t="s">
        <v>103</v>
      </c>
      <c r="P69" t="s">
        <v>11</v>
      </c>
      <c r="Q69" t="str">
        <f t="shared" si="37"/>
        <v>INDLPG</v>
      </c>
      <c r="R69" t="str">
        <f t="shared" si="38"/>
        <v/>
      </c>
      <c r="AA69" s="80" t="s">
        <v>68</v>
      </c>
      <c r="AB69" t="s">
        <v>106</v>
      </c>
      <c r="AC69" t="s">
        <v>23</v>
      </c>
      <c r="AE69">
        <f>attached_smelting!W37</f>
        <v>0</v>
      </c>
      <c r="AF69">
        <f>attached_smelting!AU37</f>
        <v>0</v>
      </c>
      <c r="AG69">
        <f>attached_smelting!BS37</f>
        <v>0</v>
      </c>
      <c r="AH69">
        <f>attached_smelting!CQ37</f>
        <v>0</v>
      </c>
      <c r="AI69">
        <f>attached_smelting!DO37</f>
        <v>0</v>
      </c>
      <c r="AJ69">
        <f>attached_smelting!EM37</f>
        <v>0</v>
      </c>
      <c r="AK69">
        <v>0</v>
      </c>
    </row>
    <row r="70" spans="1:37" ht="14.5">
      <c r="A70" s="80" t="s">
        <v>68</v>
      </c>
      <c r="B70" s="82" t="s">
        <v>112</v>
      </c>
      <c r="C70" t="s">
        <v>25</v>
      </c>
      <c r="E70">
        <f>AE55/SUM(AE47:AE56)</f>
        <v>1</v>
      </c>
      <c r="F70">
        <f t="shared" ref="F70:K70" si="40">AF55/SUM(AF47:AF56)</f>
        <v>9.7418412079883102E-4</v>
      </c>
      <c r="G70">
        <f t="shared" si="40"/>
        <v>5.0761421319797002E-3</v>
      </c>
      <c r="H70" s="70">
        <f t="shared" si="30"/>
        <v>0.60121006525055598</v>
      </c>
      <c r="I70" s="70">
        <f t="shared" si="31"/>
        <v>0.60121006525055598</v>
      </c>
      <c r="J70">
        <f t="shared" si="40"/>
        <v>1</v>
      </c>
      <c r="K70">
        <f t="shared" si="40"/>
        <v>1</v>
      </c>
      <c r="N70" t="s">
        <v>72</v>
      </c>
      <c r="O70" t="s">
        <v>103</v>
      </c>
      <c r="P70" t="s">
        <v>21</v>
      </c>
      <c r="Q70" t="str">
        <f t="shared" si="37"/>
        <v>INDCOA</v>
      </c>
      <c r="R70" t="str">
        <f t="shared" si="38"/>
        <v/>
      </c>
      <c r="AA70" s="80" t="s">
        <v>68</v>
      </c>
      <c r="AB70" t="s">
        <v>106</v>
      </c>
      <c r="AC70" t="s">
        <v>25</v>
      </c>
      <c r="AE70">
        <f>attached_smelting!W38</f>
        <v>0</v>
      </c>
      <c r="AF70">
        <f>attached_smelting!AU38</f>
        <v>2.1</v>
      </c>
      <c r="AG70">
        <f>attached_smelting!BS38</f>
        <v>0.5</v>
      </c>
      <c r="AH70">
        <f>attached_smelting!CQ38</f>
        <v>0</v>
      </c>
      <c r="AI70">
        <f>attached_smelting!DO38</f>
        <v>0</v>
      </c>
      <c r="AJ70">
        <f>attached_smelting!EM38</f>
        <v>0</v>
      </c>
      <c r="AK70">
        <f>attached_smelting!FK38</f>
        <v>0.3</v>
      </c>
    </row>
    <row r="71" spans="1:37" ht="14.5">
      <c r="A71" s="80" t="s">
        <v>68</v>
      </c>
      <c r="B71" s="82" t="s">
        <v>112</v>
      </c>
      <c r="C71" t="s">
        <v>26</v>
      </c>
      <c r="E71">
        <f>AE56/SUM(AE47:AE56)</f>
        <v>0</v>
      </c>
      <c r="F71">
        <f t="shared" ref="F71:K71" si="41">AF56/SUM(AF47:AF56)</f>
        <v>0</v>
      </c>
      <c r="G71">
        <f t="shared" si="41"/>
        <v>0</v>
      </c>
      <c r="H71" s="70">
        <f t="shared" si="30"/>
        <v>0</v>
      </c>
      <c r="I71" s="70">
        <f t="shared" si="31"/>
        <v>0</v>
      </c>
      <c r="J71">
        <f t="shared" si="41"/>
        <v>0</v>
      </c>
      <c r="K71">
        <f t="shared" si="41"/>
        <v>0</v>
      </c>
      <c r="N71" t="s">
        <v>72</v>
      </c>
      <c r="O71" t="s">
        <v>103</v>
      </c>
      <c r="P71" t="s">
        <v>23</v>
      </c>
      <c r="Q71" t="str">
        <f t="shared" si="37"/>
        <v>INDCOKE</v>
      </c>
      <c r="R71" t="str">
        <f t="shared" si="38"/>
        <v/>
      </c>
      <c r="AA71" s="80" t="s">
        <v>68</v>
      </c>
      <c r="AB71" t="s">
        <v>106</v>
      </c>
      <c r="AC71" t="s">
        <v>26</v>
      </c>
      <c r="AE71">
        <f>attached_smelting!W39</f>
        <v>0</v>
      </c>
      <c r="AF71">
        <f>attached_smelting!AU39</f>
        <v>0</v>
      </c>
      <c r="AG71">
        <f>attached_smelting!BS39</f>
        <v>0</v>
      </c>
      <c r="AH71">
        <f>attached_smelting!CQ39</f>
        <v>0</v>
      </c>
      <c r="AI71">
        <f>attached_smelting!DO39</f>
        <v>0</v>
      </c>
      <c r="AJ71">
        <f>attached_smelting!EM39</f>
        <v>0</v>
      </c>
      <c r="AK71">
        <f>attached_smelting!FK39</f>
        <v>0</v>
      </c>
    </row>
    <row r="72" spans="1:37">
      <c r="A72" t="s">
        <v>63</v>
      </c>
      <c r="N72" t="s">
        <v>72</v>
      </c>
      <c r="O72" t="s">
        <v>103</v>
      </c>
      <c r="P72" t="s">
        <v>25</v>
      </c>
      <c r="Q72" t="str">
        <f t="shared" si="37"/>
        <v>INDWOOD</v>
      </c>
      <c r="R72" t="str">
        <f t="shared" si="38"/>
        <v/>
      </c>
      <c r="AA72" t="s">
        <v>63</v>
      </c>
    </row>
    <row r="73" spans="1:37">
      <c r="A73" s="101" t="s">
        <v>87</v>
      </c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N73" t="s">
        <v>72</v>
      </c>
      <c r="O73" t="s">
        <v>103</v>
      </c>
      <c r="P73" t="s">
        <v>26</v>
      </c>
      <c r="Q73" t="str">
        <f t="shared" si="37"/>
        <v>INDSTM</v>
      </c>
      <c r="R73" t="str">
        <f t="shared" si="38"/>
        <v/>
      </c>
      <c r="AA73" s="101" t="s">
        <v>87</v>
      </c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</row>
    <row r="74" spans="1:37" ht="14.5">
      <c r="A74" s="80" t="s">
        <v>69</v>
      </c>
      <c r="B74" s="80" t="s">
        <v>95</v>
      </c>
      <c r="C74" t="s">
        <v>13</v>
      </c>
      <c r="E74" t="str">
        <f t="shared" ref="E74:E83" si="42">C74</f>
        <v>INDELC</v>
      </c>
      <c r="F74" t="str">
        <f t="shared" ref="F74:K85" si="43">E74</f>
        <v>INDELC</v>
      </c>
      <c r="G74" t="str">
        <f t="shared" si="43"/>
        <v>INDELC</v>
      </c>
      <c r="H74" t="str">
        <f t="shared" si="43"/>
        <v>INDELC</v>
      </c>
      <c r="I74" t="str">
        <f t="shared" si="43"/>
        <v>INDELC</v>
      </c>
      <c r="J74" t="str">
        <f t="shared" si="43"/>
        <v>INDELC</v>
      </c>
      <c r="K74" t="str">
        <f t="shared" si="43"/>
        <v>INDELC</v>
      </c>
      <c r="N74" t="s">
        <v>72</v>
      </c>
      <c r="O74" t="s">
        <v>104</v>
      </c>
      <c r="P74" t="s">
        <v>39</v>
      </c>
      <c r="Q74" t="str">
        <f t="shared" si="37"/>
        <v/>
      </c>
      <c r="R74" t="str">
        <f t="shared" si="38"/>
        <v>INDIRON</v>
      </c>
      <c r="AA74" s="80" t="s">
        <v>69</v>
      </c>
      <c r="AB74" s="80" t="s">
        <v>106</v>
      </c>
      <c r="AC74" t="s">
        <v>13</v>
      </c>
      <c r="AE74">
        <v>0</v>
      </c>
      <c r="AF74">
        <v>0</v>
      </c>
      <c r="AG74">
        <f>attached_petroleum!BS15</f>
        <v>4.9000000000000004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spans="1:37" ht="14.5">
      <c r="A75" s="80" t="s">
        <v>69</v>
      </c>
      <c r="B75" s="80" t="s">
        <v>95</v>
      </c>
      <c r="C75" t="s">
        <v>16</v>
      </c>
      <c r="E75" t="str">
        <f t="shared" si="42"/>
        <v>INDGAS</v>
      </c>
      <c r="F75" t="str">
        <f t="shared" si="43"/>
        <v>INDGAS</v>
      </c>
      <c r="G75" t="str">
        <f t="shared" si="43"/>
        <v>INDGAS</v>
      </c>
      <c r="H75" t="str">
        <f t="shared" si="43"/>
        <v>INDGAS</v>
      </c>
      <c r="I75" t="str">
        <f t="shared" si="43"/>
        <v>INDGAS</v>
      </c>
      <c r="J75" t="str">
        <f t="shared" si="43"/>
        <v>INDGAS</v>
      </c>
      <c r="K75" t="str">
        <f t="shared" si="43"/>
        <v>INDGAS</v>
      </c>
      <c r="N75" t="s">
        <v>73</v>
      </c>
      <c r="O75" t="s">
        <v>103</v>
      </c>
      <c r="P75" t="s">
        <v>13</v>
      </c>
      <c r="Q75" t="str">
        <f t="shared" si="37"/>
        <v>INDELC</v>
      </c>
      <c r="R75" t="str">
        <f t="shared" si="38"/>
        <v/>
      </c>
      <c r="AA75" s="80" t="s">
        <v>69</v>
      </c>
      <c r="AB75" s="80" t="s">
        <v>106</v>
      </c>
      <c r="AC75" t="s">
        <v>16</v>
      </c>
      <c r="AE75">
        <v>0</v>
      </c>
      <c r="AF75">
        <v>0</v>
      </c>
      <c r="AG75">
        <f>attached_petroleum!BS16</f>
        <v>12.1</v>
      </c>
      <c r="AH75">
        <f>attached_petroleum!CQ16</f>
        <v>0</v>
      </c>
      <c r="AI75">
        <v>0</v>
      </c>
      <c r="AJ75">
        <f>attached_petroleum!EM16</f>
        <v>19.3</v>
      </c>
      <c r="AK75">
        <v>0</v>
      </c>
    </row>
    <row r="76" spans="1:37" ht="14.5">
      <c r="A76" s="80" t="s">
        <v>69</v>
      </c>
      <c r="B76" s="80" t="s">
        <v>95</v>
      </c>
      <c r="C76" t="s">
        <v>18</v>
      </c>
      <c r="E76" t="str">
        <f t="shared" si="42"/>
        <v>INDDSTLFO</v>
      </c>
      <c r="F76" t="str">
        <f t="shared" si="43"/>
        <v>INDDSTLFO</v>
      </c>
      <c r="G76" t="str">
        <f t="shared" si="43"/>
        <v>INDDSTLFO</v>
      </c>
      <c r="H76" t="str">
        <f t="shared" si="43"/>
        <v>INDDSTLFO</v>
      </c>
      <c r="I76" t="str">
        <f t="shared" si="43"/>
        <v>INDDSTLFO</v>
      </c>
      <c r="J76" t="str">
        <f t="shared" si="43"/>
        <v>INDDSTLFO</v>
      </c>
      <c r="K76" t="str">
        <f t="shared" si="43"/>
        <v>INDDSTLFO</v>
      </c>
      <c r="N76" t="s">
        <v>73</v>
      </c>
      <c r="O76" t="s">
        <v>103</v>
      </c>
      <c r="P76" t="s">
        <v>16</v>
      </c>
      <c r="Q76" t="str">
        <f t="shared" si="37"/>
        <v>INDGAS</v>
      </c>
      <c r="R76" t="str">
        <f t="shared" si="38"/>
        <v/>
      </c>
      <c r="AA76" s="80" t="s">
        <v>69</v>
      </c>
      <c r="AB76" s="80" t="s">
        <v>106</v>
      </c>
      <c r="AC76" t="s">
        <v>18</v>
      </c>
      <c r="AE76">
        <v>0</v>
      </c>
      <c r="AF76">
        <f>attached_petroleum!AU17</f>
        <v>0</v>
      </c>
      <c r="AG76">
        <f>attached_petroleum!BS17</f>
        <v>0</v>
      </c>
      <c r="AH76">
        <f>attached_petroleum!CQ17</f>
        <v>0</v>
      </c>
      <c r="AI76">
        <f>attached_petroleum!DO17</f>
        <v>0</v>
      </c>
      <c r="AJ76">
        <f>attached_petroleum!EM17</f>
        <v>0</v>
      </c>
      <c r="AK76">
        <f>attached_petroleum!FK17</f>
        <v>0</v>
      </c>
    </row>
    <row r="77" spans="1:37" ht="14.5">
      <c r="A77" s="80" t="s">
        <v>69</v>
      </c>
      <c r="B77" s="80" t="s">
        <v>95</v>
      </c>
      <c r="C77" t="s">
        <v>19</v>
      </c>
      <c r="E77" t="str">
        <f t="shared" si="42"/>
        <v>INDHFO</v>
      </c>
      <c r="F77" t="str">
        <f t="shared" si="43"/>
        <v>INDHFO</v>
      </c>
      <c r="G77" t="str">
        <f t="shared" si="43"/>
        <v>INDHFO</v>
      </c>
      <c r="H77" t="str">
        <f t="shared" si="43"/>
        <v>INDHFO</v>
      </c>
      <c r="I77" t="str">
        <f t="shared" si="43"/>
        <v>INDHFO</v>
      </c>
      <c r="J77" t="str">
        <f t="shared" si="43"/>
        <v>INDHFO</v>
      </c>
      <c r="K77" t="str">
        <f t="shared" si="43"/>
        <v>INDHFO</v>
      </c>
      <c r="N77" t="s">
        <v>73</v>
      </c>
      <c r="O77" t="s">
        <v>103</v>
      </c>
      <c r="P77" t="s">
        <v>18</v>
      </c>
      <c r="Q77" t="str">
        <f t="shared" si="37"/>
        <v>INDDSTLFO</v>
      </c>
      <c r="R77" t="str">
        <f t="shared" si="38"/>
        <v/>
      </c>
      <c r="AA77" s="80" t="s">
        <v>69</v>
      </c>
      <c r="AB77" s="80" t="s">
        <v>106</v>
      </c>
      <c r="AC77" t="s">
        <v>19</v>
      </c>
      <c r="AE77">
        <f>attached_petroleum!W18</f>
        <v>0.1</v>
      </c>
      <c r="AF77">
        <f>attached_petroleum!AU18</f>
        <v>0.1</v>
      </c>
      <c r="AG77">
        <f>attached_petroleum!BS18</f>
        <v>0.1</v>
      </c>
      <c r="AH77">
        <f>attached_petroleum!CQ18</f>
        <v>0</v>
      </c>
      <c r="AI77">
        <f>attached_petroleum!DO18</f>
        <v>0</v>
      </c>
      <c r="AJ77">
        <f>attached_petroleum!EM18</f>
        <v>0</v>
      </c>
      <c r="AK77">
        <f>attached_petroleum!FK18</f>
        <v>0</v>
      </c>
    </row>
    <row r="78" spans="1:37" ht="14.5">
      <c r="A78" s="80" t="s">
        <v>69</v>
      </c>
      <c r="B78" s="80" t="s">
        <v>95</v>
      </c>
      <c r="C78" t="s">
        <v>20</v>
      </c>
      <c r="E78" t="str">
        <f t="shared" si="42"/>
        <v>INDSGPC</v>
      </c>
      <c r="F78" t="str">
        <f t="shared" si="43"/>
        <v>INDSGPC</v>
      </c>
      <c r="G78" t="str">
        <f t="shared" si="43"/>
        <v>INDSGPC</v>
      </c>
      <c r="H78" t="str">
        <f t="shared" si="43"/>
        <v>INDSGPC</v>
      </c>
      <c r="I78" t="str">
        <f t="shared" si="43"/>
        <v>INDSGPC</v>
      </c>
      <c r="J78" t="str">
        <f t="shared" si="43"/>
        <v>INDSGPC</v>
      </c>
      <c r="K78" t="str">
        <f t="shared" si="43"/>
        <v>INDSGPC</v>
      </c>
      <c r="N78" t="s">
        <v>73</v>
      </c>
      <c r="O78" t="s">
        <v>103</v>
      </c>
      <c r="P78" t="s">
        <v>19</v>
      </c>
      <c r="Q78" t="str">
        <f t="shared" si="37"/>
        <v>INDHFO</v>
      </c>
      <c r="R78" t="str">
        <f t="shared" si="38"/>
        <v/>
      </c>
      <c r="AA78" s="80" t="s">
        <v>69</v>
      </c>
      <c r="AB78" s="80" t="s">
        <v>106</v>
      </c>
      <c r="AC78" t="s">
        <v>20</v>
      </c>
      <c r="AE78">
        <v>0</v>
      </c>
      <c r="AF78">
        <f>attached_petroleum!AU19</f>
        <v>17.7</v>
      </c>
      <c r="AG78">
        <f>attached_petroleum!BS19</f>
        <v>50.1</v>
      </c>
      <c r="AH78">
        <f>attached_petroleum!CQ19</f>
        <v>0</v>
      </c>
      <c r="AI78">
        <f>attached_petroleum!DO19</f>
        <v>9.1</v>
      </c>
      <c r="AJ78">
        <f>attached_petroleum!EM19</f>
        <v>63.4</v>
      </c>
      <c r="AK78">
        <v>0</v>
      </c>
    </row>
    <row r="79" spans="1:37" ht="14.5">
      <c r="A79" s="80" t="s">
        <v>69</v>
      </c>
      <c r="B79" s="80" t="s">
        <v>95</v>
      </c>
      <c r="C79" t="s">
        <v>11</v>
      </c>
      <c r="E79" t="str">
        <f t="shared" si="42"/>
        <v>INDLPG</v>
      </c>
      <c r="F79" t="str">
        <f t="shared" si="43"/>
        <v>INDLPG</v>
      </c>
      <c r="G79" t="str">
        <f t="shared" si="43"/>
        <v>INDLPG</v>
      </c>
      <c r="H79" t="str">
        <f t="shared" si="43"/>
        <v>INDLPG</v>
      </c>
      <c r="I79" t="str">
        <f t="shared" si="43"/>
        <v>INDLPG</v>
      </c>
      <c r="J79" t="str">
        <f t="shared" si="43"/>
        <v>INDLPG</v>
      </c>
      <c r="K79" t="str">
        <f t="shared" si="43"/>
        <v>INDLPG</v>
      </c>
      <c r="N79" t="s">
        <v>73</v>
      </c>
      <c r="O79" t="s">
        <v>103</v>
      </c>
      <c r="P79" t="s">
        <v>20</v>
      </c>
      <c r="Q79" t="str">
        <f t="shared" si="37"/>
        <v>INDSGPC</v>
      </c>
      <c r="R79" t="str">
        <f t="shared" si="38"/>
        <v/>
      </c>
      <c r="AA79" s="80" t="s">
        <v>69</v>
      </c>
      <c r="AB79" s="80" t="s">
        <v>106</v>
      </c>
      <c r="AC79" t="s">
        <v>11</v>
      </c>
      <c r="AE79">
        <v>0</v>
      </c>
      <c r="AF79">
        <f>attached_petroleum!AU20</f>
        <v>0.3</v>
      </c>
      <c r="AG79">
        <f>attached_petroleum!BS20</f>
        <v>0.4</v>
      </c>
      <c r="AH79">
        <f>attached_petroleum!CQ20</f>
        <v>0</v>
      </c>
      <c r="AI79">
        <f>attached_petroleum!DO20</f>
        <v>0</v>
      </c>
      <c r="AJ79">
        <f>attached_petroleum!EM20</f>
        <v>0</v>
      </c>
      <c r="AK79">
        <f>attached_petroleum!FK20</f>
        <v>0</v>
      </c>
    </row>
    <row r="80" spans="1:37" ht="14.5">
      <c r="A80" s="80" t="s">
        <v>69</v>
      </c>
      <c r="B80" s="80" t="s">
        <v>95</v>
      </c>
      <c r="C80" t="s">
        <v>21</v>
      </c>
      <c r="E80" t="str">
        <f t="shared" si="42"/>
        <v>INDCOA</v>
      </c>
      <c r="F80" t="str">
        <f t="shared" si="43"/>
        <v>INDCOA</v>
      </c>
      <c r="G80" t="str">
        <f t="shared" si="43"/>
        <v>INDCOA</v>
      </c>
      <c r="H80" t="str">
        <f t="shared" si="43"/>
        <v>INDCOA</v>
      </c>
      <c r="I80" t="str">
        <f t="shared" si="43"/>
        <v>INDCOA</v>
      </c>
      <c r="J80" t="str">
        <f t="shared" si="43"/>
        <v>INDCOA</v>
      </c>
      <c r="K80" t="str">
        <f t="shared" si="43"/>
        <v>INDCOA</v>
      </c>
      <c r="N80" t="s">
        <v>73</v>
      </c>
      <c r="O80" t="s">
        <v>103</v>
      </c>
      <c r="P80" t="s">
        <v>11</v>
      </c>
      <c r="Q80" t="str">
        <f t="shared" si="37"/>
        <v>INDLPG</v>
      </c>
      <c r="R80" t="str">
        <f t="shared" si="38"/>
        <v/>
      </c>
      <c r="AA80" s="80" t="s">
        <v>69</v>
      </c>
      <c r="AB80" s="80" t="s">
        <v>106</v>
      </c>
      <c r="AC80" t="s">
        <v>21</v>
      </c>
      <c r="AE80">
        <f>attached_petroleum!W21</f>
        <v>0</v>
      </c>
      <c r="AF80">
        <f>attached_petroleum!AU21</f>
        <v>0</v>
      </c>
      <c r="AG80">
        <f>attached_petroleum!BS21</f>
        <v>0</v>
      </c>
      <c r="AH80">
        <f>attached_petroleum!CQ21</f>
        <v>0</v>
      </c>
      <c r="AI80">
        <f>attached_petroleum!DO21</f>
        <v>0</v>
      </c>
      <c r="AJ80">
        <f>attached_petroleum!EM21</f>
        <v>0</v>
      </c>
      <c r="AK80">
        <f>attached_petroleum!FK21</f>
        <v>0</v>
      </c>
    </row>
    <row r="81" spans="1:37" ht="14.5">
      <c r="A81" s="80" t="s">
        <v>69</v>
      </c>
      <c r="B81" s="80" t="s">
        <v>95</v>
      </c>
      <c r="C81" t="s">
        <v>23</v>
      </c>
      <c r="E81" t="str">
        <f t="shared" si="42"/>
        <v>INDCOKE</v>
      </c>
      <c r="F81" t="str">
        <f t="shared" si="43"/>
        <v>INDCOKE</v>
      </c>
      <c r="G81" t="str">
        <f t="shared" si="43"/>
        <v>INDCOKE</v>
      </c>
      <c r="H81" t="str">
        <f t="shared" si="43"/>
        <v>INDCOKE</v>
      </c>
      <c r="I81" t="str">
        <f t="shared" si="43"/>
        <v>INDCOKE</v>
      </c>
      <c r="J81" t="str">
        <f t="shared" si="43"/>
        <v>INDCOKE</v>
      </c>
      <c r="K81" t="str">
        <f t="shared" si="43"/>
        <v>INDCOKE</v>
      </c>
      <c r="N81" t="s">
        <v>73</v>
      </c>
      <c r="O81" t="s">
        <v>103</v>
      </c>
      <c r="P81" t="s">
        <v>21</v>
      </c>
      <c r="Q81" t="str">
        <f t="shared" si="37"/>
        <v>INDCOA</v>
      </c>
      <c r="R81" t="str">
        <f t="shared" si="38"/>
        <v/>
      </c>
      <c r="AA81" s="80" t="s">
        <v>69</v>
      </c>
      <c r="AB81" s="80" t="s">
        <v>106</v>
      </c>
      <c r="AC81" t="s">
        <v>23</v>
      </c>
      <c r="AE81">
        <f>attached_petroleum!W22</f>
        <v>0</v>
      </c>
      <c r="AF81">
        <f>attached_petroleum!AU22</f>
        <v>0</v>
      </c>
      <c r="AG81">
        <f>attached_petroleum!BS22</f>
        <v>0</v>
      </c>
      <c r="AH81">
        <f>attached_petroleum!CQ22</f>
        <v>0</v>
      </c>
      <c r="AI81">
        <f>attached_petroleum!DO22</f>
        <v>0</v>
      </c>
      <c r="AJ81">
        <f>attached_petroleum!EM22</f>
        <v>0</v>
      </c>
      <c r="AK81">
        <f>attached_petroleum!FK22</f>
        <v>0</v>
      </c>
    </row>
    <row r="82" spans="1:37" ht="14.5">
      <c r="A82" s="80" t="s">
        <v>69</v>
      </c>
      <c r="B82" s="80" t="s">
        <v>95</v>
      </c>
      <c r="C82" t="s">
        <v>25</v>
      </c>
      <c r="E82" t="str">
        <f t="shared" si="42"/>
        <v>INDWOOD</v>
      </c>
      <c r="F82" t="str">
        <f t="shared" si="43"/>
        <v>INDWOOD</v>
      </c>
      <c r="G82" t="str">
        <f t="shared" si="43"/>
        <v>INDWOOD</v>
      </c>
      <c r="H82" t="str">
        <f t="shared" si="43"/>
        <v>INDWOOD</v>
      </c>
      <c r="I82" t="str">
        <f t="shared" si="43"/>
        <v>INDWOOD</v>
      </c>
      <c r="J82" t="str">
        <f t="shared" si="43"/>
        <v>INDWOOD</v>
      </c>
      <c r="K82" t="str">
        <f t="shared" si="43"/>
        <v>INDWOOD</v>
      </c>
      <c r="N82" t="s">
        <v>73</v>
      </c>
      <c r="O82" t="s">
        <v>103</v>
      </c>
      <c r="P82" t="s">
        <v>23</v>
      </c>
      <c r="Q82" t="str">
        <f t="shared" si="37"/>
        <v>INDCOKE</v>
      </c>
      <c r="R82" t="str">
        <f t="shared" si="38"/>
        <v/>
      </c>
      <c r="AA82" s="80" t="s">
        <v>69</v>
      </c>
      <c r="AB82" s="80" t="s">
        <v>106</v>
      </c>
      <c r="AC82" t="s">
        <v>25</v>
      </c>
      <c r="AE82">
        <f>attached_petroleum!W23</f>
        <v>0</v>
      </c>
      <c r="AF82">
        <f>attached_petroleum!AU23</f>
        <v>0</v>
      </c>
      <c r="AG82">
        <f>attached_petroleum!BS23</f>
        <v>0</v>
      </c>
      <c r="AH82">
        <f>attached_petroleum!CQ23</f>
        <v>0</v>
      </c>
      <c r="AI82">
        <f>attached_petroleum!DO23</f>
        <v>0</v>
      </c>
      <c r="AJ82">
        <f>attached_petroleum!EM23</f>
        <v>0</v>
      </c>
      <c r="AK82">
        <f>attached_petroleum!FK23</f>
        <v>0</v>
      </c>
    </row>
    <row r="83" spans="1:37" ht="14.5">
      <c r="A83" s="80" t="s">
        <v>69</v>
      </c>
      <c r="B83" s="80" t="s">
        <v>95</v>
      </c>
      <c r="C83" t="s">
        <v>26</v>
      </c>
      <c r="E83" t="str">
        <f t="shared" si="42"/>
        <v>INDSTM</v>
      </c>
      <c r="F83" t="str">
        <f t="shared" si="43"/>
        <v>INDSTM</v>
      </c>
      <c r="G83" t="str">
        <f t="shared" si="43"/>
        <v>INDSTM</v>
      </c>
      <c r="H83" t="str">
        <f t="shared" si="43"/>
        <v>INDSTM</v>
      </c>
      <c r="I83" t="str">
        <f t="shared" si="43"/>
        <v>INDSTM</v>
      </c>
      <c r="J83" t="str">
        <f t="shared" si="43"/>
        <v>INDSTM</v>
      </c>
      <c r="K83" t="str">
        <f t="shared" si="43"/>
        <v>INDSTM</v>
      </c>
      <c r="N83" t="s">
        <v>73</v>
      </c>
      <c r="O83" t="s">
        <v>103</v>
      </c>
      <c r="P83" t="s">
        <v>25</v>
      </c>
      <c r="Q83" t="str">
        <f t="shared" si="37"/>
        <v>INDWOOD</v>
      </c>
      <c r="R83" t="str">
        <f t="shared" si="38"/>
        <v/>
      </c>
      <c r="AA83" s="80" t="s">
        <v>69</v>
      </c>
      <c r="AB83" s="80" t="s">
        <v>106</v>
      </c>
      <c r="AC83" t="s">
        <v>26</v>
      </c>
      <c r="AE83">
        <f>attached_petroleum!W24</f>
        <v>0</v>
      </c>
      <c r="AF83">
        <f>attached_petroleum!AU24</f>
        <v>0</v>
      </c>
      <c r="AG83">
        <f>attached_petroleum!BS24</f>
        <v>0</v>
      </c>
      <c r="AH83">
        <f>attached_petroleum!CQ24</f>
        <v>0</v>
      </c>
      <c r="AI83">
        <f>attached_petroleum!DO24</f>
        <v>0</v>
      </c>
      <c r="AJ83">
        <f>attached_petroleum!EM24</f>
        <v>0</v>
      </c>
      <c r="AK83">
        <f>attached_petroleum!FK24</f>
        <v>0</v>
      </c>
    </row>
    <row r="84" spans="1:37" ht="14.5">
      <c r="A84" s="80" t="s">
        <v>69</v>
      </c>
      <c r="B84" s="80" t="s">
        <v>96</v>
      </c>
      <c r="N84" t="s">
        <v>73</v>
      </c>
      <c r="O84" t="s">
        <v>103</v>
      </c>
      <c r="P84" t="s">
        <v>26</v>
      </c>
      <c r="Q84" t="str">
        <f t="shared" si="37"/>
        <v>INDSTM</v>
      </c>
      <c r="R84" t="str">
        <f t="shared" si="38"/>
        <v/>
      </c>
      <c r="AA84" s="80" t="s">
        <v>69</v>
      </c>
      <c r="AB84" s="80" t="s">
        <v>96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</row>
    <row r="85" spans="1:37" ht="14.5">
      <c r="A85" s="80" t="s">
        <v>69</v>
      </c>
      <c r="B85" s="80" t="s">
        <v>97</v>
      </c>
      <c r="C85" t="s">
        <v>36</v>
      </c>
      <c r="E85" t="str">
        <f t="shared" ref="E85" si="44">C85</f>
        <v>INDPET</v>
      </c>
      <c r="F85" t="str">
        <f t="shared" si="43"/>
        <v>INDPET</v>
      </c>
      <c r="G85" t="str">
        <f t="shared" si="43"/>
        <v>INDPET</v>
      </c>
      <c r="H85" t="str">
        <f t="shared" si="43"/>
        <v>INDPET</v>
      </c>
      <c r="I85" t="str">
        <f t="shared" si="43"/>
        <v>INDPET</v>
      </c>
      <c r="J85" t="str">
        <f t="shared" si="43"/>
        <v>INDPET</v>
      </c>
      <c r="K85" t="str">
        <f t="shared" si="43"/>
        <v>INDPET</v>
      </c>
      <c r="N85" t="s">
        <v>73</v>
      </c>
      <c r="O85" t="s">
        <v>104</v>
      </c>
      <c r="P85" t="s">
        <v>40</v>
      </c>
      <c r="Q85" t="str">
        <f t="shared" si="37"/>
        <v/>
      </c>
      <c r="R85" t="str">
        <f t="shared" si="38"/>
        <v>INDOTH</v>
      </c>
      <c r="AA85" s="80" t="s">
        <v>69</v>
      </c>
      <c r="AB85" s="80" t="s">
        <v>108</v>
      </c>
      <c r="AC85" t="s">
        <v>116</v>
      </c>
    </row>
    <row r="86" spans="1:37" ht="14.5">
      <c r="A86" s="80" t="s">
        <v>69</v>
      </c>
      <c r="B86" s="80" t="s">
        <v>99</v>
      </c>
      <c r="N86" t="s">
        <v>74</v>
      </c>
      <c r="O86" t="s">
        <v>103</v>
      </c>
      <c r="P86" t="s">
        <v>13</v>
      </c>
      <c r="Q86" t="str">
        <f t="shared" si="37"/>
        <v>INDELC</v>
      </c>
      <c r="R86" t="str">
        <f t="shared" si="38"/>
        <v/>
      </c>
      <c r="AA86" s="80" t="s">
        <v>69</v>
      </c>
      <c r="AB86" s="80" t="s">
        <v>99</v>
      </c>
    </row>
    <row r="87" spans="1:37" ht="14.5">
      <c r="A87" s="80" t="s">
        <v>69</v>
      </c>
      <c r="B87" s="82" t="s">
        <v>110</v>
      </c>
      <c r="C87" s="80"/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 t="s">
        <v>74</v>
      </c>
      <c r="O87" t="s">
        <v>103</v>
      </c>
      <c r="P87" t="s">
        <v>16</v>
      </c>
      <c r="Q87" t="str">
        <f t="shared" si="37"/>
        <v>INDGAS</v>
      </c>
      <c r="R87" t="str">
        <f t="shared" si="38"/>
        <v/>
      </c>
      <c r="AA87" s="80"/>
      <c r="AB87" s="80"/>
      <c r="AC87" s="80"/>
    </row>
    <row r="88" spans="1:37" ht="14.5">
      <c r="A88" s="80" t="s">
        <v>69</v>
      </c>
      <c r="B88" s="82" t="s">
        <v>111</v>
      </c>
      <c r="C88" s="80"/>
      <c r="E88">
        <v>0.95</v>
      </c>
      <c r="F88">
        <v>0.95</v>
      </c>
      <c r="G88">
        <v>0.95</v>
      </c>
      <c r="H88">
        <v>0.95</v>
      </c>
      <c r="I88">
        <v>0.95</v>
      </c>
      <c r="J88">
        <v>0.95</v>
      </c>
      <c r="K88">
        <v>0.95</v>
      </c>
      <c r="N88" t="s">
        <v>74</v>
      </c>
      <c r="O88" t="s">
        <v>103</v>
      </c>
      <c r="P88" t="s">
        <v>18</v>
      </c>
      <c r="Q88" t="str">
        <f t="shared" si="37"/>
        <v>INDDSTLFO</v>
      </c>
      <c r="R88" t="str">
        <f t="shared" si="38"/>
        <v/>
      </c>
      <c r="AA88" s="80"/>
      <c r="AB88" s="80"/>
      <c r="AC88" s="80"/>
    </row>
    <row r="89" spans="1:37" ht="14.5">
      <c r="A89" s="80" t="s">
        <v>69</v>
      </c>
      <c r="B89" s="82" t="s">
        <v>112</v>
      </c>
      <c r="C89" t="s">
        <v>13</v>
      </c>
      <c r="E89">
        <f>1-SUM(E90:E98)</f>
        <v>0</v>
      </c>
      <c r="F89">
        <f t="shared" ref="F89:K89" si="45">1-SUM(F90:F98)</f>
        <v>0</v>
      </c>
      <c r="G89">
        <f t="shared" si="45"/>
        <v>7.2485207100591698E-2</v>
      </c>
      <c r="H89">
        <f t="shared" si="45"/>
        <v>3.0719263642340601E-2</v>
      </c>
      <c r="I89">
        <f t="shared" si="45"/>
        <v>0</v>
      </c>
      <c r="J89">
        <f t="shared" si="45"/>
        <v>8.1111111111111106E-2</v>
      </c>
      <c r="K89">
        <f t="shared" si="45"/>
        <v>3.0719263642340601E-2</v>
      </c>
      <c r="N89" t="s">
        <v>74</v>
      </c>
      <c r="O89" t="s">
        <v>103</v>
      </c>
      <c r="P89" t="s">
        <v>19</v>
      </c>
      <c r="Q89" t="str">
        <f t="shared" si="37"/>
        <v>INDHFO</v>
      </c>
      <c r="R89" t="str">
        <f t="shared" si="38"/>
        <v/>
      </c>
      <c r="AA89" s="80" t="s">
        <v>69</v>
      </c>
      <c r="AB89" s="80" t="s">
        <v>106</v>
      </c>
      <c r="AC89" t="s">
        <v>13</v>
      </c>
      <c r="AE89">
        <v>0</v>
      </c>
      <c r="AF89">
        <v>0</v>
      </c>
      <c r="AG89">
        <f>attached_petroleum!BS30</f>
        <v>0.1</v>
      </c>
      <c r="AH89">
        <f>attached_petroleum!CQ30</f>
        <v>0</v>
      </c>
      <c r="AI89">
        <v>0</v>
      </c>
      <c r="AJ89">
        <f>attached_petroleum!EM30</f>
        <v>0</v>
      </c>
      <c r="AK89">
        <v>0</v>
      </c>
    </row>
    <row r="90" spans="1:37" ht="14.5">
      <c r="A90" s="80" t="s">
        <v>69</v>
      </c>
      <c r="B90" s="82" t="s">
        <v>112</v>
      </c>
      <c r="C90" t="s">
        <v>16</v>
      </c>
      <c r="E90">
        <f>AE75/SUM(AE74:AE83)</f>
        <v>0</v>
      </c>
      <c r="F90">
        <f t="shared" ref="F90:J90" si="46">AF75/SUM(AF74:AF83)</f>
        <v>0</v>
      </c>
      <c r="G90">
        <f t="shared" si="46"/>
        <v>0.17899408284023699</v>
      </c>
      <c r="H90" s="70">
        <f t="shared" ref="H90:H98" si="47">AVERAGE(E90:G90,I90:J90)</f>
        <v>7.8687705456936194E-2</v>
      </c>
      <c r="I90">
        <f t="shared" si="46"/>
        <v>0</v>
      </c>
      <c r="J90">
        <f t="shared" si="46"/>
        <v>0.21444444444444399</v>
      </c>
      <c r="K90" s="70">
        <f t="shared" ref="K90:K98" si="48">H90</f>
        <v>7.8687705456936194E-2</v>
      </c>
      <c r="N90" t="s">
        <v>74</v>
      </c>
      <c r="O90" t="s">
        <v>103</v>
      </c>
      <c r="P90" t="s">
        <v>20</v>
      </c>
      <c r="Q90" t="str">
        <f t="shared" si="37"/>
        <v>INDSGPC</v>
      </c>
      <c r="R90" t="str">
        <f t="shared" si="38"/>
        <v/>
      </c>
      <c r="AA90" s="80" t="s">
        <v>69</v>
      </c>
      <c r="AB90" s="80" t="s">
        <v>106</v>
      </c>
      <c r="AC90" t="s">
        <v>16</v>
      </c>
      <c r="AE90">
        <v>0</v>
      </c>
      <c r="AF90">
        <v>0</v>
      </c>
      <c r="AG90">
        <f>attached_petroleum!BS31</f>
        <v>74.2</v>
      </c>
      <c r="AH90">
        <f>attached_petroleum!CQ31</f>
        <v>0</v>
      </c>
      <c r="AI90">
        <v>0</v>
      </c>
      <c r="AJ90">
        <f>attached_petroleum!EM31</f>
        <v>70.400000000000006</v>
      </c>
      <c r="AK90">
        <v>0</v>
      </c>
    </row>
    <row r="91" spans="1:37" ht="14.5">
      <c r="A91" s="80" t="s">
        <v>69</v>
      </c>
      <c r="B91" s="82" t="s">
        <v>112</v>
      </c>
      <c r="C91" t="s">
        <v>18</v>
      </c>
      <c r="E91">
        <f>AE76/SUM(AE74:AE83)</f>
        <v>0</v>
      </c>
      <c r="F91">
        <f t="shared" ref="F91:J91" si="49">AF76/SUM(AF74:AF83)</f>
        <v>0</v>
      </c>
      <c r="G91">
        <f t="shared" si="49"/>
        <v>0</v>
      </c>
      <c r="H91" s="70">
        <f t="shared" si="47"/>
        <v>0</v>
      </c>
      <c r="I91">
        <f t="shared" si="49"/>
        <v>0</v>
      </c>
      <c r="J91">
        <f t="shared" si="49"/>
        <v>0</v>
      </c>
      <c r="K91" s="70">
        <f t="shared" si="48"/>
        <v>0</v>
      </c>
      <c r="N91" t="s">
        <v>74</v>
      </c>
      <c r="O91" t="s">
        <v>103</v>
      </c>
      <c r="P91" t="s">
        <v>11</v>
      </c>
      <c r="Q91" t="str">
        <f t="shared" si="37"/>
        <v>INDLPG</v>
      </c>
      <c r="R91" t="str">
        <f t="shared" si="38"/>
        <v/>
      </c>
      <c r="AA91" s="80" t="s">
        <v>69</v>
      </c>
      <c r="AB91" s="80" t="s">
        <v>106</v>
      </c>
      <c r="AC91" t="s">
        <v>18</v>
      </c>
      <c r="AE91">
        <v>0</v>
      </c>
      <c r="AF91">
        <f>attached_petroleum!AU32</f>
        <v>0.8</v>
      </c>
      <c r="AG91">
        <f>attached_petroleum!BS32</f>
        <v>0.6</v>
      </c>
      <c r="AH91">
        <f>attached_petroleum!CQ32</f>
        <v>0</v>
      </c>
      <c r="AI91">
        <f>attached_petroleum!DO32</f>
        <v>0</v>
      </c>
      <c r="AJ91">
        <f>attached_petroleum!EM32</f>
        <v>0</v>
      </c>
      <c r="AK91">
        <f>attached_petroleum!FK32</f>
        <v>0</v>
      </c>
    </row>
    <row r="92" spans="1:37" ht="14.5">
      <c r="A92" s="80" t="s">
        <v>69</v>
      </c>
      <c r="B92" s="82" t="s">
        <v>112</v>
      </c>
      <c r="C92" t="s">
        <v>19</v>
      </c>
      <c r="E92">
        <f>AE77/SUM(AE74:AE83)</f>
        <v>1</v>
      </c>
      <c r="F92">
        <f t="shared" ref="F92:J92" si="50">AF77/SUM(AF74:AF83)</f>
        <v>5.5248618784530402E-3</v>
      </c>
      <c r="G92">
        <f t="shared" si="50"/>
        <v>1.4792899408283999E-3</v>
      </c>
      <c r="H92" s="70">
        <f t="shared" si="47"/>
        <v>0.201400830363856</v>
      </c>
      <c r="I92">
        <f t="shared" si="50"/>
        <v>0</v>
      </c>
      <c r="J92">
        <f t="shared" si="50"/>
        <v>0</v>
      </c>
      <c r="K92" s="70">
        <f t="shared" si="48"/>
        <v>0.201400830363856</v>
      </c>
      <c r="N92" t="s">
        <v>74</v>
      </c>
      <c r="O92" t="s">
        <v>103</v>
      </c>
      <c r="P92" t="s">
        <v>21</v>
      </c>
      <c r="Q92" t="str">
        <f t="shared" si="37"/>
        <v>INDCOA</v>
      </c>
      <c r="R92" t="str">
        <f t="shared" si="38"/>
        <v/>
      </c>
      <c r="AA92" s="80" t="s">
        <v>69</v>
      </c>
      <c r="AB92" s="80" t="s">
        <v>106</v>
      </c>
      <c r="AC92" t="s">
        <v>19</v>
      </c>
      <c r="AE92">
        <f>attached_petroleum!W33</f>
        <v>0</v>
      </c>
      <c r="AF92">
        <f>attached_petroleum!AU33</f>
        <v>0</v>
      </c>
      <c r="AG92">
        <f>attached_petroleum!BS33</f>
        <v>0</v>
      </c>
      <c r="AH92">
        <f>attached_petroleum!CQ33</f>
        <v>0</v>
      </c>
      <c r="AI92">
        <f>attached_petroleum!DO33</f>
        <v>0</v>
      </c>
      <c r="AJ92">
        <f>attached_petroleum!EM33</f>
        <v>0</v>
      </c>
      <c r="AK92">
        <f>attached_petroleum!FK33</f>
        <v>0</v>
      </c>
    </row>
    <row r="93" spans="1:37" ht="14.5">
      <c r="A93" s="80" t="s">
        <v>69</v>
      </c>
      <c r="B93" s="82" t="s">
        <v>112</v>
      </c>
      <c r="C93" t="s">
        <v>20</v>
      </c>
      <c r="E93">
        <f>AE78/SUM(AE74:AE83)</f>
        <v>0</v>
      </c>
      <c r="F93">
        <f t="shared" ref="F93:J93" si="51">AF78/SUM(AF74:AF83)</f>
        <v>0.97790055248618801</v>
      </c>
      <c r="G93">
        <f t="shared" si="51"/>
        <v>0.74112426035502998</v>
      </c>
      <c r="H93" s="70">
        <f t="shared" si="47"/>
        <v>0.68469385145713202</v>
      </c>
      <c r="I93">
        <f t="shared" si="51"/>
        <v>1</v>
      </c>
      <c r="J93">
        <f t="shared" si="51"/>
        <v>0.70444444444444398</v>
      </c>
      <c r="K93" s="70">
        <f t="shared" si="48"/>
        <v>0.68469385145713202</v>
      </c>
      <c r="N93" t="s">
        <v>74</v>
      </c>
      <c r="O93" t="s">
        <v>103</v>
      </c>
      <c r="P93" t="s">
        <v>23</v>
      </c>
      <c r="Q93" t="str">
        <f t="shared" si="37"/>
        <v>INDCOKE</v>
      </c>
      <c r="R93" t="str">
        <f t="shared" si="38"/>
        <v/>
      </c>
      <c r="AA93" s="80" t="s">
        <v>69</v>
      </c>
      <c r="AB93" s="80" t="s">
        <v>106</v>
      </c>
      <c r="AC93" t="s">
        <v>20</v>
      </c>
      <c r="AE93">
        <v>0</v>
      </c>
      <c r="AF93">
        <f>attached_petroleum!AU34</f>
        <v>0</v>
      </c>
      <c r="AG93">
        <f>attached_petroleum!BS34</f>
        <v>0</v>
      </c>
      <c r="AH93">
        <f>attached_petroleum!CQ34</f>
        <v>0</v>
      </c>
      <c r="AI93">
        <f>attached_petroleum!DO34</f>
        <v>0</v>
      </c>
      <c r="AJ93">
        <f>attached_petroleum!EM34</f>
        <v>0</v>
      </c>
      <c r="AK93">
        <v>0</v>
      </c>
    </row>
    <row r="94" spans="1:37" ht="14.5">
      <c r="A94" s="80" t="s">
        <v>69</v>
      </c>
      <c r="B94" s="82" t="s">
        <v>112</v>
      </c>
      <c r="C94" t="s">
        <v>11</v>
      </c>
      <c r="E94">
        <f>AE79/SUM(AE74:AE83)</f>
        <v>0</v>
      </c>
      <c r="F94">
        <f t="shared" ref="F94:J94" si="52">AF79/SUM(AF74:AF83)</f>
        <v>1.6574585635359101E-2</v>
      </c>
      <c r="G94">
        <f t="shared" si="52"/>
        <v>5.9171597633136102E-3</v>
      </c>
      <c r="H94" s="70">
        <f t="shared" si="47"/>
        <v>4.4983490797345397E-3</v>
      </c>
      <c r="I94">
        <f t="shared" si="52"/>
        <v>0</v>
      </c>
      <c r="J94">
        <f t="shared" si="52"/>
        <v>0</v>
      </c>
      <c r="K94" s="70">
        <f t="shared" si="48"/>
        <v>4.4983490797345397E-3</v>
      </c>
      <c r="N94" t="s">
        <v>74</v>
      </c>
      <c r="O94" t="s">
        <v>103</v>
      </c>
      <c r="P94" t="s">
        <v>25</v>
      </c>
      <c r="Q94" t="str">
        <f t="shared" si="37"/>
        <v>INDWOOD</v>
      </c>
      <c r="R94" t="str">
        <f t="shared" si="38"/>
        <v/>
      </c>
      <c r="AA94" s="80" t="s">
        <v>69</v>
      </c>
      <c r="AB94" s="80" t="s">
        <v>106</v>
      </c>
      <c r="AC94" t="s">
        <v>11</v>
      </c>
      <c r="AE94">
        <v>0</v>
      </c>
      <c r="AF94">
        <f>attached_petroleum!AU35</f>
        <v>0</v>
      </c>
      <c r="AG94">
        <f>attached_petroleum!BS35</f>
        <v>0</v>
      </c>
      <c r="AH94">
        <f>attached_petroleum!CQ35</f>
        <v>0</v>
      </c>
      <c r="AI94">
        <f>attached_petroleum!DO35</f>
        <v>0</v>
      </c>
      <c r="AJ94">
        <f>attached_petroleum!EM35</f>
        <v>0</v>
      </c>
      <c r="AK94">
        <f>attached_petroleum!FK35</f>
        <v>0</v>
      </c>
    </row>
    <row r="95" spans="1:37" ht="14.5">
      <c r="A95" s="80" t="s">
        <v>69</v>
      </c>
      <c r="B95" s="82" t="s">
        <v>112</v>
      </c>
      <c r="C95" t="s">
        <v>21</v>
      </c>
      <c r="E95">
        <f>AE80/SUM(AE74:AE83)</f>
        <v>0</v>
      </c>
      <c r="F95">
        <f t="shared" ref="F95:J95" si="53">AF80/SUM(AF74:AF83)</f>
        <v>0</v>
      </c>
      <c r="G95">
        <f t="shared" si="53"/>
        <v>0</v>
      </c>
      <c r="H95" s="70">
        <f t="shared" si="47"/>
        <v>0</v>
      </c>
      <c r="I95">
        <f t="shared" si="53"/>
        <v>0</v>
      </c>
      <c r="J95">
        <f t="shared" si="53"/>
        <v>0</v>
      </c>
      <c r="K95" s="70">
        <f t="shared" si="48"/>
        <v>0</v>
      </c>
      <c r="N95" t="s">
        <v>74</v>
      </c>
      <c r="O95" t="s">
        <v>103</v>
      </c>
      <c r="P95" t="s">
        <v>26</v>
      </c>
      <c r="Q95" t="str">
        <f t="shared" si="37"/>
        <v>INDSTM</v>
      </c>
      <c r="R95" t="str">
        <f t="shared" si="38"/>
        <v/>
      </c>
      <c r="AA95" s="80" t="s">
        <v>69</v>
      </c>
      <c r="AB95" s="80" t="s">
        <v>106</v>
      </c>
      <c r="AC95" t="s">
        <v>21</v>
      </c>
      <c r="AE95">
        <f>attached_petroleum!W36</f>
        <v>0</v>
      </c>
      <c r="AF95">
        <f>attached_petroleum!AU36</f>
        <v>0</v>
      </c>
      <c r="AG95">
        <f>attached_petroleum!BS36</f>
        <v>0</v>
      </c>
      <c r="AH95">
        <f>attached_petroleum!CQ36</f>
        <v>0</v>
      </c>
      <c r="AI95">
        <f>attached_petroleum!DO36</f>
        <v>0</v>
      </c>
      <c r="AJ95">
        <f>attached_petroleum!EM36</f>
        <v>0</v>
      </c>
      <c r="AK95">
        <f>attached_petroleum!FK36</f>
        <v>0</v>
      </c>
    </row>
    <row r="96" spans="1:37" ht="14.5">
      <c r="A96" s="80" t="s">
        <v>69</v>
      </c>
      <c r="B96" s="82" t="s">
        <v>112</v>
      </c>
      <c r="C96" t="s">
        <v>23</v>
      </c>
      <c r="E96">
        <f>AE81/SUM(AE74:AE83)</f>
        <v>0</v>
      </c>
      <c r="F96">
        <f t="shared" ref="F96:J96" si="54">AF81/SUM(AF74:AF83)</f>
        <v>0</v>
      </c>
      <c r="G96">
        <f t="shared" si="54"/>
        <v>0</v>
      </c>
      <c r="H96" s="70">
        <f t="shared" si="47"/>
        <v>0</v>
      </c>
      <c r="I96">
        <f t="shared" si="54"/>
        <v>0</v>
      </c>
      <c r="J96">
        <f t="shared" si="54"/>
        <v>0</v>
      </c>
      <c r="K96" s="70">
        <f t="shared" si="48"/>
        <v>0</v>
      </c>
      <c r="N96" t="s">
        <v>74</v>
      </c>
      <c r="O96" t="s">
        <v>104</v>
      </c>
      <c r="P96" t="s">
        <v>41</v>
      </c>
      <c r="Q96" t="str">
        <f t="shared" si="37"/>
        <v/>
      </c>
      <c r="R96" t="str">
        <f t="shared" si="38"/>
        <v>INDFOR</v>
      </c>
      <c r="AA96" s="80" t="s">
        <v>69</v>
      </c>
      <c r="AB96" s="80" t="s">
        <v>106</v>
      </c>
      <c r="AC96" t="s">
        <v>23</v>
      </c>
      <c r="AE96">
        <f>attached_petroleum!W37</f>
        <v>0</v>
      </c>
      <c r="AF96">
        <f>attached_petroleum!AU37</f>
        <v>0</v>
      </c>
      <c r="AG96">
        <f>attached_petroleum!BS37</f>
        <v>0</v>
      </c>
      <c r="AH96">
        <f>attached_petroleum!CQ37</f>
        <v>0</v>
      </c>
      <c r="AI96">
        <f>attached_petroleum!DO37</f>
        <v>0</v>
      </c>
      <c r="AJ96">
        <f>attached_petroleum!EM37</f>
        <v>0</v>
      </c>
      <c r="AK96">
        <f>attached_petroleum!FK37</f>
        <v>0</v>
      </c>
    </row>
    <row r="97" spans="1:40" ht="14.5">
      <c r="A97" s="80" t="s">
        <v>69</v>
      </c>
      <c r="B97" s="82" t="s">
        <v>112</v>
      </c>
      <c r="C97" t="s">
        <v>25</v>
      </c>
      <c r="E97">
        <f>AE82/SUM(AE74:AE83)</f>
        <v>0</v>
      </c>
      <c r="F97">
        <f t="shared" ref="F97:J97" si="55">AF82/SUM(AF74:AF83)</f>
        <v>0</v>
      </c>
      <c r="G97">
        <f t="shared" si="55"/>
        <v>0</v>
      </c>
      <c r="H97" s="70">
        <f t="shared" si="47"/>
        <v>0</v>
      </c>
      <c r="I97">
        <f t="shared" si="55"/>
        <v>0</v>
      </c>
      <c r="J97">
        <f t="shared" si="55"/>
        <v>0</v>
      </c>
      <c r="K97" s="70">
        <f t="shared" si="48"/>
        <v>0</v>
      </c>
      <c r="AA97" s="80" t="s">
        <v>69</v>
      </c>
      <c r="AB97" s="80" t="s">
        <v>106</v>
      </c>
      <c r="AC97" t="s">
        <v>25</v>
      </c>
      <c r="AE97">
        <f>attached_petroleum!W38</f>
        <v>2.7</v>
      </c>
      <c r="AF97">
        <f>attached_petroleum!AU38</f>
        <v>1.8</v>
      </c>
      <c r="AG97">
        <f>attached_petroleum!BS38</f>
        <v>3.5</v>
      </c>
      <c r="AH97">
        <f>attached_petroleum!CQ38</f>
        <v>0</v>
      </c>
      <c r="AI97">
        <f>attached_petroleum!DO38</f>
        <v>1.1000000000000001</v>
      </c>
      <c r="AJ97">
        <f>attached_petroleum!EM38</f>
        <v>4.0999999999999996</v>
      </c>
      <c r="AK97">
        <f>attached_petroleum!FK38</f>
        <v>0.4</v>
      </c>
    </row>
    <row r="98" spans="1:40" ht="14.5">
      <c r="A98" s="80" t="s">
        <v>69</v>
      </c>
      <c r="B98" s="82" t="s">
        <v>112</v>
      </c>
      <c r="C98" t="s">
        <v>26</v>
      </c>
      <c r="E98">
        <f>AE83/SUM(AE74:AE83)</f>
        <v>0</v>
      </c>
      <c r="F98">
        <f t="shared" ref="F98:J98" si="56">AF83/SUM(AF74:AF83)</f>
        <v>0</v>
      </c>
      <c r="G98">
        <f t="shared" si="56"/>
        <v>0</v>
      </c>
      <c r="H98" s="70">
        <f t="shared" si="47"/>
        <v>0</v>
      </c>
      <c r="I98">
        <f t="shared" si="56"/>
        <v>0</v>
      </c>
      <c r="J98">
        <f t="shared" si="56"/>
        <v>0</v>
      </c>
      <c r="K98" s="70">
        <f t="shared" si="48"/>
        <v>0</v>
      </c>
      <c r="AA98" s="80" t="s">
        <v>69</v>
      </c>
      <c r="AB98" s="80" t="s">
        <v>106</v>
      </c>
      <c r="AC98" t="s">
        <v>26</v>
      </c>
      <c r="AE98">
        <f>attached_petroleum!W39</f>
        <v>0</v>
      </c>
      <c r="AF98">
        <f>attached_petroleum!AU39</f>
        <v>0</v>
      </c>
      <c r="AG98">
        <f>attached_petroleum!BS39</f>
        <v>0</v>
      </c>
      <c r="AH98">
        <f>attached_petroleum!CQ39</f>
        <v>0</v>
      </c>
      <c r="AI98">
        <f>attached_petroleum!DO39</f>
        <v>0</v>
      </c>
      <c r="AJ98">
        <f>attached_petroleum!EM39</f>
        <v>0</v>
      </c>
      <c r="AK98">
        <f>attached_petroleum!FK39</f>
        <v>0</v>
      </c>
    </row>
    <row r="99" spans="1:40" ht="14.5">
      <c r="A99" s="80" t="s">
        <v>63</v>
      </c>
      <c r="AA99" s="80" t="s">
        <v>63</v>
      </c>
    </row>
    <row r="100" spans="1:40">
      <c r="A100" s="101" t="s">
        <v>88</v>
      </c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AA100" s="101" t="s">
        <v>88</v>
      </c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</row>
    <row r="101" spans="1:40" ht="14.5">
      <c r="A101" s="80" t="s">
        <v>70</v>
      </c>
      <c r="B101" s="80" t="s">
        <v>95</v>
      </c>
      <c r="C101" t="s">
        <v>13</v>
      </c>
      <c r="E101" t="str">
        <f t="shared" ref="E101:E110" si="57">C101</f>
        <v>INDELC</v>
      </c>
      <c r="F101" t="str">
        <f t="shared" ref="F101:K112" si="58">E101</f>
        <v>INDELC</v>
      </c>
      <c r="G101" t="str">
        <f t="shared" si="58"/>
        <v>INDELC</v>
      </c>
      <c r="H101" t="str">
        <f t="shared" si="58"/>
        <v>INDELC</v>
      </c>
      <c r="I101" t="str">
        <f t="shared" si="58"/>
        <v>INDELC</v>
      </c>
      <c r="J101" t="str">
        <f t="shared" si="58"/>
        <v>INDELC</v>
      </c>
      <c r="K101" t="str">
        <f t="shared" si="58"/>
        <v>INDELC</v>
      </c>
      <c r="AA101" s="80" t="s">
        <v>70</v>
      </c>
      <c r="AB101" s="80" t="s">
        <v>106</v>
      </c>
      <c r="AC101" t="s">
        <v>13</v>
      </c>
      <c r="AE101">
        <v>0</v>
      </c>
      <c r="AF101">
        <f>attached_cement!AU15</f>
        <v>2.1</v>
      </c>
      <c r="AG101">
        <f>attached_cement!BS15</f>
        <v>2.8</v>
      </c>
      <c r="AH101">
        <f>attached_cement!CQ15</f>
        <v>0</v>
      </c>
      <c r="AI101">
        <f>attached_cement!DO15</f>
        <v>0</v>
      </c>
      <c r="AJ101">
        <v>0</v>
      </c>
      <c r="AK101">
        <v>0</v>
      </c>
    </row>
    <row r="102" spans="1:40" ht="14.5">
      <c r="A102" s="80" t="s">
        <v>70</v>
      </c>
      <c r="B102" s="80" t="s">
        <v>95</v>
      </c>
      <c r="C102" t="s">
        <v>16</v>
      </c>
      <c r="E102" t="str">
        <f t="shared" si="57"/>
        <v>INDGAS</v>
      </c>
      <c r="F102" t="str">
        <f t="shared" si="58"/>
        <v>INDGAS</v>
      </c>
      <c r="G102" t="str">
        <f t="shared" si="58"/>
        <v>INDGAS</v>
      </c>
      <c r="H102" t="str">
        <f t="shared" si="58"/>
        <v>INDGAS</v>
      </c>
      <c r="I102" t="str">
        <f t="shared" si="58"/>
        <v>INDGAS</v>
      </c>
      <c r="J102" t="str">
        <f t="shared" si="58"/>
        <v>INDGAS</v>
      </c>
      <c r="K102" t="str">
        <f t="shared" si="58"/>
        <v>INDGAS</v>
      </c>
      <c r="AA102" s="80" t="s">
        <v>70</v>
      </c>
      <c r="AB102" s="80" t="s">
        <v>106</v>
      </c>
      <c r="AC102" t="s">
        <v>16</v>
      </c>
      <c r="AE102">
        <v>0</v>
      </c>
      <c r="AF102">
        <f>attached_cement!AU16</f>
        <v>2.2999999999999998</v>
      </c>
      <c r="AG102">
        <f>attached_cement!BS16</f>
        <v>2.8</v>
      </c>
      <c r="AH102">
        <v>0</v>
      </c>
      <c r="AI102">
        <f>attached_cement!DO16</f>
        <v>0</v>
      </c>
      <c r="AJ102">
        <v>0</v>
      </c>
      <c r="AK102">
        <v>0</v>
      </c>
    </row>
    <row r="103" spans="1:40" ht="14.5">
      <c r="A103" s="80" t="s">
        <v>70</v>
      </c>
      <c r="B103" s="80" t="s">
        <v>95</v>
      </c>
      <c r="C103" t="s">
        <v>18</v>
      </c>
      <c r="E103" t="str">
        <f t="shared" si="57"/>
        <v>INDDSTLFO</v>
      </c>
      <c r="F103" t="str">
        <f t="shared" si="58"/>
        <v>INDDSTLFO</v>
      </c>
      <c r="G103" t="str">
        <f t="shared" si="58"/>
        <v>INDDSTLFO</v>
      </c>
      <c r="H103" t="str">
        <f t="shared" si="58"/>
        <v>INDDSTLFO</v>
      </c>
      <c r="I103" t="str">
        <f t="shared" si="58"/>
        <v>INDDSTLFO</v>
      </c>
      <c r="J103" t="str">
        <f t="shared" si="58"/>
        <v>INDDSTLFO</v>
      </c>
      <c r="K103" t="str">
        <f t="shared" si="58"/>
        <v>INDDSTLFO</v>
      </c>
      <c r="AA103" s="80" t="s">
        <v>70</v>
      </c>
      <c r="AB103" s="80" t="s">
        <v>106</v>
      </c>
      <c r="AC103" t="s">
        <v>18</v>
      </c>
      <c r="AE103">
        <v>0</v>
      </c>
      <c r="AF103">
        <f>attached_cement!AU17</f>
        <v>0.1</v>
      </c>
      <c r="AG103">
        <f>attached_cement!BS17</f>
        <v>0.2</v>
      </c>
      <c r="AH103">
        <f>attached_cement!CQ17</f>
        <v>0</v>
      </c>
      <c r="AI103">
        <f>attached_cement!DO17</f>
        <v>0</v>
      </c>
      <c r="AJ103">
        <v>0</v>
      </c>
      <c r="AK103">
        <v>0</v>
      </c>
    </row>
    <row r="104" spans="1:40" ht="14.5">
      <c r="A104" s="80" t="s">
        <v>70</v>
      </c>
      <c r="B104" s="80" t="s">
        <v>95</v>
      </c>
      <c r="C104" t="s">
        <v>19</v>
      </c>
      <c r="E104" t="str">
        <f t="shared" si="57"/>
        <v>INDHFO</v>
      </c>
      <c r="F104" t="str">
        <f t="shared" si="58"/>
        <v>INDHFO</v>
      </c>
      <c r="G104" t="str">
        <f t="shared" si="58"/>
        <v>INDHFO</v>
      </c>
      <c r="H104" t="str">
        <f t="shared" si="58"/>
        <v>INDHFO</v>
      </c>
      <c r="I104" t="str">
        <f t="shared" si="58"/>
        <v>INDHFO</v>
      </c>
      <c r="J104" t="str">
        <f t="shared" si="58"/>
        <v>INDHFO</v>
      </c>
      <c r="K104" t="str">
        <f t="shared" si="58"/>
        <v>INDHFO</v>
      </c>
      <c r="AA104" s="80" t="s">
        <v>70</v>
      </c>
      <c r="AB104" s="80" t="s">
        <v>106</v>
      </c>
      <c r="AC104" t="s">
        <v>19</v>
      </c>
      <c r="AE104">
        <v>0</v>
      </c>
      <c r="AF104">
        <f>attached_cement!AU18</f>
        <v>0</v>
      </c>
      <c r="AG104">
        <f>attached_cement!BS18</f>
        <v>0</v>
      </c>
      <c r="AH104">
        <f>attached_cement!CQ18</f>
        <v>0</v>
      </c>
      <c r="AI104">
        <f>attached_cement!DO18</f>
        <v>0</v>
      </c>
      <c r="AJ104">
        <f>attached_cement!EM18</f>
        <v>0</v>
      </c>
      <c r="AK104">
        <f>attached_cement!FK18</f>
        <v>0</v>
      </c>
    </row>
    <row r="105" spans="1:40" ht="14.5">
      <c r="A105" s="80" t="s">
        <v>70</v>
      </c>
      <c r="B105" s="80" t="s">
        <v>95</v>
      </c>
      <c r="C105" t="s">
        <v>20</v>
      </c>
      <c r="E105" t="str">
        <f t="shared" si="57"/>
        <v>INDSGPC</v>
      </c>
      <c r="F105" t="str">
        <f t="shared" si="58"/>
        <v>INDSGPC</v>
      </c>
      <c r="G105" t="str">
        <f t="shared" si="58"/>
        <v>INDSGPC</v>
      </c>
      <c r="H105" t="str">
        <f t="shared" si="58"/>
        <v>INDSGPC</v>
      </c>
      <c r="I105" t="str">
        <f t="shared" si="58"/>
        <v>INDSGPC</v>
      </c>
      <c r="J105" t="str">
        <f t="shared" si="58"/>
        <v>INDSGPC</v>
      </c>
      <c r="K105" t="str">
        <f t="shared" si="58"/>
        <v>INDSGPC</v>
      </c>
      <c r="AA105" s="80" t="s">
        <v>70</v>
      </c>
      <c r="AB105" s="80" t="s">
        <v>106</v>
      </c>
      <c r="AC105" t="s">
        <v>20</v>
      </c>
      <c r="AE105">
        <v>0</v>
      </c>
      <c r="AF105">
        <f>attached_cement!AU19</f>
        <v>3.2</v>
      </c>
      <c r="AG105">
        <f>attached_cement!BS19</f>
        <v>8.1999999999999993</v>
      </c>
      <c r="AH105">
        <f>attached_cement!CQ19</f>
        <v>0</v>
      </c>
      <c r="AI105">
        <f>attached_cement!DO19</f>
        <v>0</v>
      </c>
      <c r="AJ105">
        <f>attached_cement!EM19</f>
        <v>0</v>
      </c>
      <c r="AK105">
        <v>0</v>
      </c>
    </row>
    <row r="106" spans="1:40" ht="14.5">
      <c r="A106" s="80" t="s">
        <v>70</v>
      </c>
      <c r="B106" s="80" t="s">
        <v>95</v>
      </c>
      <c r="C106" t="s">
        <v>11</v>
      </c>
      <c r="E106" t="str">
        <f t="shared" si="57"/>
        <v>INDLPG</v>
      </c>
      <c r="F106" t="str">
        <f t="shared" si="58"/>
        <v>INDLPG</v>
      </c>
      <c r="G106" t="str">
        <f t="shared" si="58"/>
        <v>INDLPG</v>
      </c>
      <c r="H106" t="str">
        <f t="shared" si="58"/>
        <v>INDLPG</v>
      </c>
      <c r="I106" t="str">
        <f t="shared" si="58"/>
        <v>INDLPG</v>
      </c>
      <c r="J106" t="str">
        <f t="shared" si="58"/>
        <v>INDLPG</v>
      </c>
      <c r="K106" t="str">
        <f t="shared" si="58"/>
        <v>INDLPG</v>
      </c>
      <c r="AA106" s="80" t="s">
        <v>70</v>
      </c>
      <c r="AB106" s="80" t="s">
        <v>106</v>
      </c>
      <c r="AC106" t="s">
        <v>11</v>
      </c>
      <c r="AE106">
        <v>0</v>
      </c>
      <c r="AF106">
        <f>attached_cement!AU20</f>
        <v>0</v>
      </c>
      <c r="AG106">
        <f>attached_cement!BS20</f>
        <v>0</v>
      </c>
      <c r="AH106">
        <f>attached_cement!CQ20</f>
        <v>0</v>
      </c>
      <c r="AI106">
        <f>attached_cement!DO20</f>
        <v>0</v>
      </c>
      <c r="AJ106">
        <v>0</v>
      </c>
      <c r="AK106">
        <v>0</v>
      </c>
    </row>
    <row r="107" spans="1:40" ht="14.5">
      <c r="A107" s="80" t="s">
        <v>70</v>
      </c>
      <c r="B107" s="80" t="s">
        <v>95</v>
      </c>
      <c r="C107" t="s">
        <v>21</v>
      </c>
      <c r="E107" t="str">
        <f t="shared" si="57"/>
        <v>INDCOA</v>
      </c>
      <c r="F107" t="str">
        <f t="shared" si="58"/>
        <v>INDCOA</v>
      </c>
      <c r="G107" t="str">
        <f t="shared" si="58"/>
        <v>INDCOA</v>
      </c>
      <c r="H107" t="str">
        <f t="shared" si="58"/>
        <v>INDCOA</v>
      </c>
      <c r="I107" t="str">
        <f t="shared" si="58"/>
        <v>INDCOA</v>
      </c>
      <c r="J107" t="str">
        <f t="shared" si="58"/>
        <v>INDCOA</v>
      </c>
      <c r="K107" t="str">
        <f t="shared" si="58"/>
        <v>INDCOA</v>
      </c>
      <c r="AA107" s="80" t="s">
        <v>70</v>
      </c>
      <c r="AB107" s="80" t="s">
        <v>106</v>
      </c>
      <c r="AC107" t="s">
        <v>21</v>
      </c>
      <c r="AE107">
        <v>0</v>
      </c>
      <c r="AF107">
        <f>attached_cement!AU21</f>
        <v>2.5</v>
      </c>
      <c r="AG107">
        <f>attached_cement!BS21</f>
        <v>6.1</v>
      </c>
      <c r="AH107">
        <f>attached_cement!CQ21</f>
        <v>0</v>
      </c>
      <c r="AI107">
        <f>attached_cement!DO21</f>
        <v>0</v>
      </c>
      <c r="AJ107">
        <v>0</v>
      </c>
      <c r="AK107">
        <v>0</v>
      </c>
    </row>
    <row r="108" spans="1:40" ht="14.5">
      <c r="A108" s="80" t="s">
        <v>70</v>
      </c>
      <c r="B108" s="80" t="s">
        <v>95</v>
      </c>
      <c r="C108" t="s">
        <v>23</v>
      </c>
      <c r="E108" t="str">
        <f t="shared" si="57"/>
        <v>INDCOKE</v>
      </c>
      <c r="F108" t="str">
        <f t="shared" si="58"/>
        <v>INDCOKE</v>
      </c>
      <c r="G108" t="str">
        <f t="shared" si="58"/>
        <v>INDCOKE</v>
      </c>
      <c r="H108" t="str">
        <f t="shared" si="58"/>
        <v>INDCOKE</v>
      </c>
      <c r="I108" t="str">
        <f t="shared" si="58"/>
        <v>INDCOKE</v>
      </c>
      <c r="J108" t="str">
        <f t="shared" si="58"/>
        <v>INDCOKE</v>
      </c>
      <c r="K108" t="str">
        <f t="shared" si="58"/>
        <v>INDCOKE</v>
      </c>
      <c r="AA108" s="80" t="s">
        <v>70</v>
      </c>
      <c r="AB108" s="80" t="s">
        <v>106</v>
      </c>
      <c r="AC108" t="s">
        <v>23</v>
      </c>
      <c r="AE108">
        <f>attached_cement!W22</f>
        <v>0</v>
      </c>
      <c r="AF108">
        <f>attached_cement!AU22</f>
        <v>0.7</v>
      </c>
      <c r="AG108">
        <f>attached_cement!BS22</f>
        <v>0</v>
      </c>
      <c r="AH108">
        <f>attached_cement!CQ22</f>
        <v>0</v>
      </c>
      <c r="AI108">
        <f>attached_cement!DO22</f>
        <v>0</v>
      </c>
      <c r="AJ108">
        <f>attached_cement!EM22</f>
        <v>0</v>
      </c>
      <c r="AK108">
        <f>attached_cement!FK22</f>
        <v>0</v>
      </c>
    </row>
    <row r="109" spans="1:40" ht="14.5">
      <c r="A109" s="80" t="s">
        <v>70</v>
      </c>
      <c r="B109" s="80" t="s">
        <v>95</v>
      </c>
      <c r="C109" t="s">
        <v>25</v>
      </c>
      <c r="E109" t="str">
        <f t="shared" si="57"/>
        <v>INDWOOD</v>
      </c>
      <c r="F109" t="str">
        <f t="shared" si="58"/>
        <v>INDWOOD</v>
      </c>
      <c r="G109" t="str">
        <f t="shared" si="58"/>
        <v>INDWOOD</v>
      </c>
      <c r="H109" t="str">
        <f t="shared" si="58"/>
        <v>INDWOOD</v>
      </c>
      <c r="I109" t="str">
        <f t="shared" si="58"/>
        <v>INDWOOD</v>
      </c>
      <c r="J109" t="str">
        <f t="shared" si="58"/>
        <v>INDWOOD</v>
      </c>
      <c r="K109" t="str">
        <f t="shared" si="58"/>
        <v>INDWOOD</v>
      </c>
      <c r="AA109" s="80" t="s">
        <v>70</v>
      </c>
      <c r="AB109" s="80" t="s">
        <v>106</v>
      </c>
      <c r="AC109" t="s">
        <v>25</v>
      </c>
      <c r="AE109">
        <f>attached_cement!W23</f>
        <v>0</v>
      </c>
      <c r="AF109">
        <f>attached_cement!AU23</f>
        <v>0</v>
      </c>
      <c r="AG109">
        <f>attached_cement!BS23</f>
        <v>0</v>
      </c>
      <c r="AH109">
        <f>attached_cement!CQ23</f>
        <v>0</v>
      </c>
      <c r="AI109">
        <f>attached_cement!DO23</f>
        <v>0</v>
      </c>
      <c r="AJ109">
        <f>attached_cement!EM23</f>
        <v>0</v>
      </c>
      <c r="AK109">
        <f>attached_cement!FK23</f>
        <v>0</v>
      </c>
    </row>
    <row r="110" spans="1:40" ht="14.5">
      <c r="A110" s="80" t="s">
        <v>70</v>
      </c>
      <c r="B110" s="80" t="s">
        <v>95</v>
      </c>
      <c r="C110" t="s">
        <v>26</v>
      </c>
      <c r="E110" t="str">
        <f t="shared" si="57"/>
        <v>INDSTM</v>
      </c>
      <c r="F110" t="str">
        <f t="shared" si="58"/>
        <v>INDSTM</v>
      </c>
      <c r="G110" t="str">
        <f t="shared" si="58"/>
        <v>INDSTM</v>
      </c>
      <c r="H110" t="str">
        <f t="shared" si="58"/>
        <v>INDSTM</v>
      </c>
      <c r="I110" t="str">
        <f t="shared" si="58"/>
        <v>INDSTM</v>
      </c>
      <c r="J110" t="str">
        <f t="shared" si="58"/>
        <v>INDSTM</v>
      </c>
      <c r="K110" t="str">
        <f t="shared" si="58"/>
        <v>INDSTM</v>
      </c>
      <c r="AA110" s="80" t="s">
        <v>70</v>
      </c>
      <c r="AB110" s="80" t="s">
        <v>106</v>
      </c>
      <c r="AC110" t="s">
        <v>26</v>
      </c>
      <c r="AE110">
        <f>attached_cement!W24</f>
        <v>0</v>
      </c>
      <c r="AF110">
        <f>attached_cement!AU24</f>
        <v>0.4</v>
      </c>
      <c r="AG110">
        <f>attached_cement!BS24</f>
        <v>3.4</v>
      </c>
      <c r="AH110">
        <f>attached_cement!CQ24</f>
        <v>0</v>
      </c>
      <c r="AI110">
        <f>attached_cement!DO24</f>
        <v>0</v>
      </c>
      <c r="AJ110">
        <f>attached_cement!EM24</f>
        <v>0.4</v>
      </c>
      <c r="AK110">
        <f>attached_cement!FK24</f>
        <v>0</v>
      </c>
      <c r="AN110" t="s">
        <v>113</v>
      </c>
    </row>
    <row r="111" spans="1:40" ht="14.5">
      <c r="A111" s="80" t="s">
        <v>70</v>
      </c>
      <c r="B111" s="80" t="s">
        <v>96</v>
      </c>
      <c r="AA111" s="80" t="s">
        <v>70</v>
      </c>
      <c r="AB111" s="80" t="s">
        <v>96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N111">
        <v>13523</v>
      </c>
    </row>
    <row r="112" spans="1:40" ht="14.5">
      <c r="A112" s="80" t="s">
        <v>70</v>
      </c>
      <c r="B112" s="80" t="s">
        <v>97</v>
      </c>
      <c r="C112" t="s">
        <v>37</v>
      </c>
      <c r="E112" t="str">
        <f t="shared" ref="E112" si="59">C112</f>
        <v>INDCEM</v>
      </c>
      <c r="F112" t="str">
        <f t="shared" si="58"/>
        <v>INDCEM</v>
      </c>
      <c r="G112" t="str">
        <f t="shared" si="58"/>
        <v>INDCEM</v>
      </c>
      <c r="H112" t="str">
        <f t="shared" si="58"/>
        <v>INDCEM</v>
      </c>
      <c r="I112" t="str">
        <f t="shared" si="58"/>
        <v>INDCEM</v>
      </c>
      <c r="J112" t="str">
        <f t="shared" si="58"/>
        <v>INDCEM</v>
      </c>
      <c r="K112" t="str">
        <f t="shared" si="58"/>
        <v>INDCEM</v>
      </c>
      <c r="AA112" s="80" t="s">
        <v>70</v>
      </c>
      <c r="AB112" s="80" t="s">
        <v>108</v>
      </c>
      <c r="AC112" t="s">
        <v>117</v>
      </c>
      <c r="AN112" s="86" t="s">
        <v>118</v>
      </c>
    </row>
    <row r="113" spans="1:40" ht="14.5">
      <c r="A113" s="80" t="s">
        <v>70</v>
      </c>
      <c r="B113" s="80" t="s">
        <v>99</v>
      </c>
      <c r="AA113" s="80" t="s">
        <v>70</v>
      </c>
      <c r="AB113" s="80" t="s">
        <v>99</v>
      </c>
    </row>
    <row r="114" spans="1:40" ht="14.5">
      <c r="A114" s="80" t="s">
        <v>70</v>
      </c>
      <c r="B114" s="82" t="s">
        <v>110</v>
      </c>
      <c r="C114" s="80"/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AA114" s="80"/>
      <c r="AB114" s="80"/>
      <c r="AC114" s="80"/>
    </row>
    <row r="115" spans="1:40" ht="14.5">
      <c r="A115" s="80" t="s">
        <v>70</v>
      </c>
      <c r="B115" s="82" t="s">
        <v>111</v>
      </c>
      <c r="C115" s="80"/>
      <c r="E115">
        <v>0.95</v>
      </c>
      <c r="F115">
        <v>0.95</v>
      </c>
      <c r="G115">
        <v>0.95</v>
      </c>
      <c r="H115">
        <v>0.95</v>
      </c>
      <c r="I115">
        <v>0.95</v>
      </c>
      <c r="J115">
        <v>0.95</v>
      </c>
      <c r="K115">
        <v>0.95</v>
      </c>
      <c r="AA115" s="80"/>
      <c r="AB115" s="80"/>
      <c r="AC115" s="80"/>
    </row>
    <row r="116" spans="1:40" ht="14.5">
      <c r="A116" s="80" t="s">
        <v>70</v>
      </c>
      <c r="B116" s="82" t="s">
        <v>112</v>
      </c>
      <c r="C116" t="s">
        <v>13</v>
      </c>
      <c r="E116" s="70">
        <f>K116</f>
        <v>0.101663214711605</v>
      </c>
      <c r="F116">
        <f t="shared" ref="F116:J116" si="60">AF101/SUM(AF101:AF110)</f>
        <v>0.185840707964602</v>
      </c>
      <c r="G116">
        <f t="shared" si="60"/>
        <v>0.11914893617021299</v>
      </c>
      <c r="H116" s="70">
        <f>K116</f>
        <v>0.101663214711605</v>
      </c>
      <c r="I116" s="70">
        <f>K116</f>
        <v>0.101663214711605</v>
      </c>
      <c r="J116">
        <f t="shared" si="60"/>
        <v>0</v>
      </c>
      <c r="K116" s="70">
        <f>AVERAGE(J116,F116:G116)</f>
        <v>0.101663214711605</v>
      </c>
      <c r="AA116" s="80" t="s">
        <v>70</v>
      </c>
      <c r="AB116" s="80" t="s">
        <v>106</v>
      </c>
      <c r="AC116" t="s">
        <v>13</v>
      </c>
      <c r="AE116">
        <v>0</v>
      </c>
      <c r="AF116">
        <f>attached_cement!AU30</f>
        <v>0</v>
      </c>
      <c r="AG116">
        <f>attached_cement!BS30</f>
        <v>0.1</v>
      </c>
      <c r="AH116">
        <f>attached_cement!CQ30</f>
        <v>0</v>
      </c>
      <c r="AI116">
        <f>attached_cement!DO30</f>
        <v>0</v>
      </c>
      <c r="AJ116">
        <v>0</v>
      </c>
      <c r="AK116">
        <v>0</v>
      </c>
    </row>
    <row r="117" spans="1:40" ht="14.5">
      <c r="A117" s="80" t="s">
        <v>70</v>
      </c>
      <c r="B117" s="82" t="s">
        <v>112</v>
      </c>
      <c r="C117" t="s">
        <v>16</v>
      </c>
      <c r="E117" s="70">
        <f t="shared" ref="E117:E125" si="61">K117</f>
        <v>0.107562919726354</v>
      </c>
      <c r="F117">
        <f t="shared" ref="F117:J117" si="62">AF102/SUM(AF101:AF110)</f>
        <v>0.20353982300885001</v>
      </c>
      <c r="G117">
        <f t="shared" si="62"/>
        <v>0.11914893617021299</v>
      </c>
      <c r="H117" s="70">
        <f t="shared" ref="H117:H125" si="63">K117</f>
        <v>0.107562919726354</v>
      </c>
      <c r="I117" s="70">
        <f t="shared" ref="I117:I125" si="64">K117</f>
        <v>0.107562919726354</v>
      </c>
      <c r="J117">
        <f t="shared" si="62"/>
        <v>0</v>
      </c>
      <c r="K117" s="70">
        <f t="shared" ref="K117:K125" si="65">AVERAGE(J117,F117:G117)</f>
        <v>0.107562919726354</v>
      </c>
      <c r="AA117" s="80" t="s">
        <v>70</v>
      </c>
      <c r="AB117" s="80" t="s">
        <v>106</v>
      </c>
      <c r="AC117" t="s">
        <v>16</v>
      </c>
      <c r="AE117">
        <v>0</v>
      </c>
      <c r="AF117">
        <f>attached_cement!AU31</f>
        <v>28.2</v>
      </c>
      <c r="AG117">
        <f>attached_cement!BS31</f>
        <v>35</v>
      </c>
      <c r="AH117">
        <v>0</v>
      </c>
      <c r="AI117">
        <f>attached_cement!DO31</f>
        <v>0</v>
      </c>
      <c r="AJ117">
        <v>0</v>
      </c>
      <c r="AK117">
        <v>0</v>
      </c>
    </row>
    <row r="118" spans="1:40" ht="14.5">
      <c r="A118" s="80" t="s">
        <v>70</v>
      </c>
      <c r="B118" s="82" t="s">
        <v>112</v>
      </c>
      <c r="C118" t="s">
        <v>18</v>
      </c>
      <c r="E118" s="70">
        <f t="shared" si="61"/>
        <v>5.7867319399987497E-3</v>
      </c>
      <c r="F118">
        <f t="shared" ref="F118:J118" si="66">AF103/SUM(AF101:AF110)</f>
        <v>8.8495575221239006E-3</v>
      </c>
      <c r="G118">
        <f t="shared" si="66"/>
        <v>8.5106382978723406E-3</v>
      </c>
      <c r="H118" s="70">
        <f t="shared" si="63"/>
        <v>5.7867319399987497E-3</v>
      </c>
      <c r="I118" s="70">
        <f t="shared" si="64"/>
        <v>5.7867319399987497E-3</v>
      </c>
      <c r="J118">
        <f t="shared" si="66"/>
        <v>0</v>
      </c>
      <c r="K118" s="70">
        <f t="shared" si="65"/>
        <v>5.7867319399987497E-3</v>
      </c>
      <c r="AA118" s="80" t="s">
        <v>70</v>
      </c>
      <c r="AB118" s="80" t="s">
        <v>106</v>
      </c>
      <c r="AC118" t="s">
        <v>18</v>
      </c>
      <c r="AE118">
        <v>0</v>
      </c>
      <c r="AF118">
        <f>attached_cement!AU32</f>
        <v>0</v>
      </c>
      <c r="AG118">
        <f>attached_cement!BS32</f>
        <v>0.1</v>
      </c>
      <c r="AH118">
        <f>attached_cement!CQ32</f>
        <v>0</v>
      </c>
      <c r="AI118">
        <f>attached_cement!DO32</f>
        <v>0</v>
      </c>
      <c r="AJ118">
        <v>0</v>
      </c>
      <c r="AK118">
        <v>0</v>
      </c>
    </row>
    <row r="119" spans="1:40" ht="14.5">
      <c r="A119" s="80" t="s">
        <v>70</v>
      </c>
      <c r="B119" s="82" t="s">
        <v>112</v>
      </c>
      <c r="C119" t="s">
        <v>19</v>
      </c>
      <c r="E119" s="70">
        <f t="shared" si="61"/>
        <v>0</v>
      </c>
      <c r="F119">
        <f t="shared" ref="F119:J119" si="67">AF104/SUM(AF101:AF110)</f>
        <v>0</v>
      </c>
      <c r="G119">
        <f t="shared" si="67"/>
        <v>0</v>
      </c>
      <c r="H119" s="70">
        <f t="shared" si="63"/>
        <v>0</v>
      </c>
      <c r="I119" s="70">
        <f t="shared" si="64"/>
        <v>0</v>
      </c>
      <c r="J119">
        <f t="shared" si="67"/>
        <v>0</v>
      </c>
      <c r="K119" s="70">
        <f t="shared" si="65"/>
        <v>0</v>
      </c>
      <c r="AA119" s="80" t="s">
        <v>70</v>
      </c>
      <c r="AB119" s="80" t="s">
        <v>106</v>
      </c>
      <c r="AC119" t="s">
        <v>19</v>
      </c>
      <c r="AE119">
        <v>0</v>
      </c>
      <c r="AF119">
        <f>attached_cement!AU33</f>
        <v>21.9</v>
      </c>
      <c r="AG119">
        <f>attached_cement!BS33</f>
        <v>26</v>
      </c>
      <c r="AH119">
        <f>attached_cement!CQ33</f>
        <v>0</v>
      </c>
      <c r="AI119">
        <f>attached_cement!DO33</f>
        <v>0</v>
      </c>
      <c r="AJ119" t="str">
        <f>attached_cement!EM33</f>
        <v>X</v>
      </c>
      <c r="AK119" t="str">
        <f>attached_cement!FK33</f>
        <v>X</v>
      </c>
    </row>
    <row r="120" spans="1:40" ht="14.5">
      <c r="A120" s="80" t="s">
        <v>70</v>
      </c>
      <c r="B120" s="82" t="s">
        <v>112</v>
      </c>
      <c r="C120" t="s">
        <v>20</v>
      </c>
      <c r="E120" s="70">
        <f t="shared" si="61"/>
        <v>0.21070733697357699</v>
      </c>
      <c r="F120">
        <f t="shared" ref="F120:J120" si="68">AF105/SUM(AF101:AF110)</f>
        <v>0.28318584070796499</v>
      </c>
      <c r="G120">
        <f t="shared" si="68"/>
        <v>0.34893617021276602</v>
      </c>
      <c r="H120" s="70">
        <f t="shared" si="63"/>
        <v>0.21070733697357699</v>
      </c>
      <c r="I120" s="70">
        <f t="shared" si="64"/>
        <v>0.21070733697357699</v>
      </c>
      <c r="J120">
        <f t="shared" si="68"/>
        <v>0</v>
      </c>
      <c r="K120" s="70">
        <f t="shared" si="65"/>
        <v>0.21070733697357699</v>
      </c>
      <c r="AA120" s="80" t="s">
        <v>70</v>
      </c>
      <c r="AB120" s="80" t="s">
        <v>106</v>
      </c>
      <c r="AC120" t="s">
        <v>20</v>
      </c>
      <c r="AE120">
        <v>0</v>
      </c>
      <c r="AF120">
        <f>attached_cement!AU34</f>
        <v>6.1</v>
      </c>
      <c r="AG120">
        <f>attached_cement!BS34</f>
        <v>0</v>
      </c>
      <c r="AH120">
        <f>attached_cement!CQ34</f>
        <v>0</v>
      </c>
      <c r="AI120">
        <f>attached_cement!DO34</f>
        <v>0</v>
      </c>
      <c r="AJ120">
        <f>attached_cement!EM34</f>
        <v>0</v>
      </c>
      <c r="AK120">
        <v>0</v>
      </c>
    </row>
    <row r="121" spans="1:40" ht="14.5">
      <c r="A121" s="80" t="s">
        <v>70</v>
      </c>
      <c r="B121" s="82" t="s">
        <v>112</v>
      </c>
      <c r="C121" t="s">
        <v>11</v>
      </c>
      <c r="E121" s="70">
        <f t="shared" si="61"/>
        <v>0</v>
      </c>
      <c r="F121">
        <f t="shared" ref="F121:J121" si="69">AF106/SUM(AF101:AF110)</f>
        <v>0</v>
      </c>
      <c r="G121">
        <f t="shared" si="69"/>
        <v>0</v>
      </c>
      <c r="H121" s="70">
        <f t="shared" si="63"/>
        <v>0</v>
      </c>
      <c r="I121" s="70">
        <f t="shared" si="64"/>
        <v>0</v>
      </c>
      <c r="J121">
        <f t="shared" si="69"/>
        <v>0</v>
      </c>
      <c r="K121" s="70">
        <f t="shared" si="65"/>
        <v>0</v>
      </c>
      <c r="AA121" s="80" t="s">
        <v>70</v>
      </c>
      <c r="AB121" s="80" t="s">
        <v>106</v>
      </c>
      <c r="AC121" t="s">
        <v>11</v>
      </c>
      <c r="AE121">
        <v>0</v>
      </c>
      <c r="AF121">
        <f>attached_cement!AU35</f>
        <v>0</v>
      </c>
      <c r="AG121">
        <f>attached_cement!BS35</f>
        <v>0</v>
      </c>
      <c r="AH121">
        <f>attached_cement!CQ35</f>
        <v>0</v>
      </c>
      <c r="AI121">
        <f>attached_cement!DO35</f>
        <v>0</v>
      </c>
      <c r="AJ121">
        <v>0</v>
      </c>
      <c r="AK121">
        <v>0</v>
      </c>
    </row>
    <row r="122" spans="1:40" ht="14.5">
      <c r="A122" s="80" t="s">
        <v>70</v>
      </c>
      <c r="B122" s="82" t="s">
        <v>112</v>
      </c>
      <c r="C122" t="s">
        <v>21</v>
      </c>
      <c r="E122" s="70">
        <f t="shared" si="61"/>
        <v>0.16027113537940099</v>
      </c>
      <c r="F122">
        <f t="shared" ref="F122:J122" si="70">AF107/SUM(AF101:AF110)</f>
        <v>0.221238938053097</v>
      </c>
      <c r="G122">
        <f t="shared" si="70"/>
        <v>0.25957446808510598</v>
      </c>
      <c r="H122" s="70">
        <f t="shared" si="63"/>
        <v>0.16027113537940099</v>
      </c>
      <c r="I122" s="70">
        <f t="shared" si="64"/>
        <v>0.16027113537940099</v>
      </c>
      <c r="J122">
        <f t="shared" si="70"/>
        <v>0</v>
      </c>
      <c r="K122" s="70">
        <f t="shared" si="65"/>
        <v>0.16027113537940099</v>
      </c>
      <c r="AA122" s="80" t="s">
        <v>70</v>
      </c>
      <c r="AB122" s="80" t="s">
        <v>106</v>
      </c>
      <c r="AC122" t="s">
        <v>21</v>
      </c>
      <c r="AE122">
        <v>0</v>
      </c>
      <c r="AF122">
        <f>attached_cement!AU36</f>
        <v>3.7</v>
      </c>
      <c r="AG122">
        <f>attached_cement!BS36</f>
        <v>14.3</v>
      </c>
      <c r="AH122">
        <f>attached_cement!CQ36</f>
        <v>0</v>
      </c>
      <c r="AI122">
        <f>attached_cement!DO36</f>
        <v>0</v>
      </c>
      <c r="AJ122">
        <v>0</v>
      </c>
      <c r="AK122">
        <v>0</v>
      </c>
    </row>
    <row r="123" spans="1:40" ht="14.5">
      <c r="A123" s="80" t="s">
        <v>70</v>
      </c>
      <c r="B123" s="82" t="s">
        <v>112</v>
      </c>
      <c r="C123" t="s">
        <v>23</v>
      </c>
      <c r="E123" s="70">
        <f t="shared" si="61"/>
        <v>2.0648967551622401E-2</v>
      </c>
      <c r="F123">
        <f t="shared" ref="F123:J123" si="71">AF108/SUM(AF101:AF110)</f>
        <v>6.1946902654867297E-2</v>
      </c>
      <c r="G123">
        <f t="shared" si="71"/>
        <v>0</v>
      </c>
      <c r="H123" s="70">
        <f t="shared" si="63"/>
        <v>2.0648967551622401E-2</v>
      </c>
      <c r="I123" s="70">
        <f t="shared" si="64"/>
        <v>2.0648967551622401E-2</v>
      </c>
      <c r="J123">
        <f t="shared" si="71"/>
        <v>0</v>
      </c>
      <c r="K123" s="70">
        <f t="shared" si="65"/>
        <v>2.0648967551622401E-2</v>
      </c>
      <c r="AA123" s="80" t="s">
        <v>70</v>
      </c>
      <c r="AB123" s="80" t="s">
        <v>106</v>
      </c>
      <c r="AC123" t="s">
        <v>23</v>
      </c>
      <c r="AE123">
        <f>attached_cement!W37</f>
        <v>0</v>
      </c>
      <c r="AF123">
        <f>attached_cement!AU37</f>
        <v>0</v>
      </c>
      <c r="AG123">
        <f>attached_cement!BS37</f>
        <v>0</v>
      </c>
      <c r="AH123">
        <f>attached_cement!CQ37</f>
        <v>0</v>
      </c>
      <c r="AI123">
        <f>attached_cement!DO37</f>
        <v>0</v>
      </c>
      <c r="AJ123">
        <f>attached_cement!EM37</f>
        <v>0</v>
      </c>
      <c r="AK123">
        <f>attached_cement!FK37</f>
        <v>0</v>
      </c>
    </row>
    <row r="124" spans="1:40" ht="14.5">
      <c r="A124" s="80" t="s">
        <v>70</v>
      </c>
      <c r="B124" s="82" t="s">
        <v>112</v>
      </c>
      <c r="C124" t="s">
        <v>25</v>
      </c>
      <c r="E124" s="70">
        <f t="shared" si="61"/>
        <v>0</v>
      </c>
      <c r="F124">
        <f t="shared" ref="F124:J124" si="72">AF109/SUM(AF101:AF110)</f>
        <v>0</v>
      </c>
      <c r="G124">
        <f t="shared" si="72"/>
        <v>0</v>
      </c>
      <c r="H124" s="70">
        <f t="shared" si="63"/>
        <v>0</v>
      </c>
      <c r="I124" s="70">
        <f t="shared" si="64"/>
        <v>0</v>
      </c>
      <c r="J124">
        <f t="shared" si="72"/>
        <v>0</v>
      </c>
      <c r="K124" s="70">
        <f t="shared" si="65"/>
        <v>0</v>
      </c>
      <c r="AA124" s="80" t="s">
        <v>70</v>
      </c>
      <c r="AB124" s="80" t="s">
        <v>106</v>
      </c>
      <c r="AC124" t="s">
        <v>25</v>
      </c>
      <c r="AE124">
        <f>attached_cement!W38</f>
        <v>0.1</v>
      </c>
      <c r="AF124">
        <f>attached_cement!AU38</f>
        <v>0.7</v>
      </c>
      <c r="AG124">
        <f>attached_cement!BS38</f>
        <v>1.7</v>
      </c>
      <c r="AH124">
        <f>attached_cement!CQ38</f>
        <v>0</v>
      </c>
      <c r="AI124">
        <f>attached_cement!DO38</f>
        <v>0</v>
      </c>
      <c r="AJ124">
        <f>attached_cement!EM38</f>
        <v>0.6</v>
      </c>
      <c r="AK124">
        <f>attached_cement!FK38</f>
        <v>0.2</v>
      </c>
    </row>
    <row r="125" spans="1:40" ht="14.5">
      <c r="A125" s="80" t="s">
        <v>70</v>
      </c>
      <c r="B125" s="82" t="s">
        <v>112</v>
      </c>
      <c r="C125" t="s">
        <v>26</v>
      </c>
      <c r="E125" s="70">
        <f t="shared" si="61"/>
        <v>0.393359693717442</v>
      </c>
      <c r="F125">
        <f t="shared" ref="F125:J125" si="73">AF110/SUM(AF101:AF110)</f>
        <v>3.5398230088495602E-2</v>
      </c>
      <c r="G125">
        <f t="shared" si="73"/>
        <v>0.14468085106383</v>
      </c>
      <c r="H125" s="70">
        <f t="shared" si="63"/>
        <v>0.393359693717442</v>
      </c>
      <c r="I125" s="70">
        <f t="shared" si="64"/>
        <v>0.393359693717442</v>
      </c>
      <c r="J125">
        <f t="shared" si="73"/>
        <v>1</v>
      </c>
      <c r="K125" s="70">
        <f t="shared" si="65"/>
        <v>0.393359693717442</v>
      </c>
      <c r="AA125" s="80" t="s">
        <v>70</v>
      </c>
      <c r="AB125" s="80" t="s">
        <v>106</v>
      </c>
      <c r="AC125" t="s">
        <v>26</v>
      </c>
      <c r="AE125">
        <f>attached_cement!W39</f>
        <v>0</v>
      </c>
      <c r="AF125">
        <f>attached_cement!AU39</f>
        <v>0</v>
      </c>
      <c r="AG125">
        <f>attached_cement!BS39</f>
        <v>0</v>
      </c>
      <c r="AH125">
        <f>attached_cement!CQ39</f>
        <v>0</v>
      </c>
      <c r="AI125">
        <f>attached_cement!DO39</f>
        <v>0</v>
      </c>
      <c r="AJ125">
        <f>attached_cement!EM39</f>
        <v>0</v>
      </c>
      <c r="AK125">
        <f>attached_cement!FK39</f>
        <v>0</v>
      </c>
      <c r="AN125" t="s">
        <v>113</v>
      </c>
    </row>
    <row r="126" spans="1:40" ht="14.5">
      <c r="A126" s="80" t="s">
        <v>63</v>
      </c>
      <c r="AA126" s="80" t="s">
        <v>63</v>
      </c>
    </row>
    <row r="127" spans="1:40">
      <c r="A127" s="101" t="s">
        <v>89</v>
      </c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AA127" s="101" t="s">
        <v>89</v>
      </c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</row>
    <row r="128" spans="1:40" ht="14.5">
      <c r="A128" s="80" t="s">
        <v>71</v>
      </c>
      <c r="B128" s="80" t="s">
        <v>95</v>
      </c>
      <c r="C128" t="s">
        <v>13</v>
      </c>
      <c r="E128" t="str">
        <f t="shared" ref="E128:E137" si="74">C128</f>
        <v>INDELC</v>
      </c>
      <c r="F128" t="str">
        <f t="shared" ref="F128:K139" si="75">E128</f>
        <v>INDELC</v>
      </c>
      <c r="G128" t="str">
        <f t="shared" si="75"/>
        <v>INDELC</v>
      </c>
      <c r="H128" t="str">
        <f t="shared" si="75"/>
        <v>INDELC</v>
      </c>
      <c r="I128" t="str">
        <f t="shared" si="75"/>
        <v>INDELC</v>
      </c>
      <c r="J128" t="str">
        <f t="shared" si="75"/>
        <v>INDELC</v>
      </c>
      <c r="K128" t="str">
        <f t="shared" si="75"/>
        <v>INDELC</v>
      </c>
      <c r="AA128" s="80" t="s">
        <v>71</v>
      </c>
      <c r="AB128" s="80" t="s">
        <v>106</v>
      </c>
      <c r="AC128" t="s">
        <v>13</v>
      </c>
      <c r="AE128">
        <v>0</v>
      </c>
      <c r="AF128">
        <f>attached_chemicals!AU15</f>
        <v>13.1</v>
      </c>
      <c r="AG128">
        <f>attached_chemicals!BS15</f>
        <v>17</v>
      </c>
      <c r="AH128">
        <f>attached_chemicals!CQ15</f>
        <v>7.7</v>
      </c>
      <c r="AI128">
        <f>attached_chemicals!DO15</f>
        <v>2.7</v>
      </c>
      <c r="AJ128">
        <f>attached_chemicals!EM15</f>
        <v>29</v>
      </c>
      <c r="AK128">
        <f>attached_chemicals!FK15</f>
        <v>4.9000000000000004</v>
      </c>
    </row>
    <row r="129" spans="1:40" ht="14.5">
      <c r="A129" s="80" t="s">
        <v>71</v>
      </c>
      <c r="B129" s="80" t="s">
        <v>95</v>
      </c>
      <c r="C129" t="s">
        <v>16</v>
      </c>
      <c r="E129" t="str">
        <f t="shared" si="74"/>
        <v>INDGAS</v>
      </c>
      <c r="F129" t="str">
        <f t="shared" si="75"/>
        <v>INDGAS</v>
      </c>
      <c r="G129" t="str">
        <f t="shared" si="75"/>
        <v>INDGAS</v>
      </c>
      <c r="H129" t="str">
        <f t="shared" si="75"/>
        <v>INDGAS</v>
      </c>
      <c r="I129" t="str">
        <f t="shared" si="75"/>
        <v>INDGAS</v>
      </c>
      <c r="J129" t="str">
        <f t="shared" si="75"/>
        <v>INDGAS</v>
      </c>
      <c r="K129" t="str">
        <f t="shared" si="75"/>
        <v>INDGAS</v>
      </c>
      <c r="AA129" s="80" t="s">
        <v>71</v>
      </c>
      <c r="AB129" s="80" t="s">
        <v>106</v>
      </c>
      <c r="AC129" t="s">
        <v>16</v>
      </c>
      <c r="AE129">
        <f>attached_chemicals!W16</f>
        <v>0.1</v>
      </c>
      <c r="AF129">
        <f>attached_chemicals!AU16</f>
        <v>13.9</v>
      </c>
      <c r="AG129">
        <f>attached_chemicals!BS16</f>
        <v>41.3</v>
      </c>
      <c r="AH129">
        <f>attached_chemicals!CQ16</f>
        <v>8.8000000000000007</v>
      </c>
      <c r="AI129">
        <f>attached_chemicals!DO16</f>
        <v>11.4</v>
      </c>
      <c r="AJ129">
        <f>attached_chemicals!EM16</f>
        <v>81.599999999999994</v>
      </c>
      <c r="AK129">
        <f>attached_chemicals!FK16</f>
        <v>1</v>
      </c>
    </row>
    <row r="130" spans="1:40" ht="14.5">
      <c r="A130" s="80" t="s">
        <v>71</v>
      </c>
      <c r="B130" s="80" t="s">
        <v>95</v>
      </c>
      <c r="C130" t="s">
        <v>18</v>
      </c>
      <c r="E130" t="str">
        <f t="shared" si="74"/>
        <v>INDDSTLFO</v>
      </c>
      <c r="F130" t="str">
        <f t="shared" si="75"/>
        <v>INDDSTLFO</v>
      </c>
      <c r="G130" t="str">
        <f t="shared" si="75"/>
        <v>INDDSTLFO</v>
      </c>
      <c r="H130" t="str">
        <f t="shared" si="75"/>
        <v>INDDSTLFO</v>
      </c>
      <c r="I130" t="str">
        <f t="shared" si="75"/>
        <v>INDDSTLFO</v>
      </c>
      <c r="J130" t="str">
        <f t="shared" si="75"/>
        <v>INDDSTLFO</v>
      </c>
      <c r="K130" t="str">
        <f t="shared" si="75"/>
        <v>INDDSTLFO</v>
      </c>
      <c r="AA130" s="80" t="s">
        <v>71</v>
      </c>
      <c r="AB130" s="80" t="s">
        <v>106</v>
      </c>
      <c r="AC130" t="s">
        <v>18</v>
      </c>
      <c r="AE130">
        <v>0</v>
      </c>
      <c r="AF130">
        <f>attached_chemicals!AU17</f>
        <v>0.2</v>
      </c>
      <c r="AG130">
        <f>attached_chemicals!BS17</f>
        <v>0.2</v>
      </c>
      <c r="AH130">
        <f>attached_chemicals!CQ17</f>
        <v>0</v>
      </c>
      <c r="AI130">
        <f>attached_chemicals!DO17</f>
        <v>0</v>
      </c>
      <c r="AJ130">
        <f>attached_chemicals!EM17</f>
        <v>0.1</v>
      </c>
      <c r="AK130">
        <v>0</v>
      </c>
    </row>
    <row r="131" spans="1:40" ht="14.5">
      <c r="A131" s="80" t="s">
        <v>71</v>
      </c>
      <c r="B131" s="80" t="s">
        <v>95</v>
      </c>
      <c r="C131" t="s">
        <v>19</v>
      </c>
      <c r="E131" t="str">
        <f t="shared" si="74"/>
        <v>INDHFO</v>
      </c>
      <c r="F131" t="str">
        <f t="shared" si="75"/>
        <v>INDHFO</v>
      </c>
      <c r="G131" t="str">
        <f t="shared" si="75"/>
        <v>INDHFO</v>
      </c>
      <c r="H131" t="str">
        <f t="shared" si="75"/>
        <v>INDHFO</v>
      </c>
      <c r="I131" t="str">
        <f t="shared" si="75"/>
        <v>INDHFO</v>
      </c>
      <c r="J131" t="str">
        <f t="shared" si="75"/>
        <v>INDHFO</v>
      </c>
      <c r="K131" t="str">
        <f t="shared" si="75"/>
        <v>INDHFO</v>
      </c>
      <c r="AA131" s="80" t="s">
        <v>71</v>
      </c>
      <c r="AB131" s="80" t="s">
        <v>106</v>
      </c>
      <c r="AC131" t="s">
        <v>19</v>
      </c>
      <c r="AE131">
        <f>attached_chemicals!W18</f>
        <v>0</v>
      </c>
      <c r="AF131">
        <f>attached_chemicals!AU18</f>
        <v>0</v>
      </c>
      <c r="AG131">
        <f>attached_chemicals!BS18</f>
        <v>0.4</v>
      </c>
      <c r="AH131">
        <f>attached_chemicals!CQ18</f>
        <v>0</v>
      </c>
      <c r="AI131">
        <f>attached_chemicals!DO18</f>
        <v>0</v>
      </c>
      <c r="AJ131">
        <f>attached_chemicals!EM18</f>
        <v>0</v>
      </c>
      <c r="AK131">
        <f>attached_chemicals!FK18</f>
        <v>0</v>
      </c>
    </row>
    <row r="132" spans="1:40" ht="14.5">
      <c r="A132" s="80" t="s">
        <v>71</v>
      </c>
      <c r="B132" s="80" t="s">
        <v>95</v>
      </c>
      <c r="C132" t="s">
        <v>20</v>
      </c>
      <c r="E132" t="str">
        <f t="shared" si="74"/>
        <v>INDSGPC</v>
      </c>
      <c r="F132" t="str">
        <f t="shared" si="75"/>
        <v>INDSGPC</v>
      </c>
      <c r="G132" t="str">
        <f t="shared" si="75"/>
        <v>INDSGPC</v>
      </c>
      <c r="H132" t="str">
        <f t="shared" si="75"/>
        <v>INDSGPC</v>
      </c>
      <c r="I132" t="str">
        <f t="shared" si="75"/>
        <v>INDSGPC</v>
      </c>
      <c r="J132" t="str">
        <f t="shared" si="75"/>
        <v>INDSGPC</v>
      </c>
      <c r="K132" t="str">
        <f t="shared" si="75"/>
        <v>INDSGPC</v>
      </c>
      <c r="AA132" s="80" t="s">
        <v>71</v>
      </c>
      <c r="AB132" s="80" t="s">
        <v>106</v>
      </c>
      <c r="AC132" t="s">
        <v>20</v>
      </c>
      <c r="AE132">
        <f>attached_chemicals!W19</f>
        <v>0</v>
      </c>
      <c r="AF132">
        <f>attached_chemicals!AU19</f>
        <v>1</v>
      </c>
      <c r="AG132">
        <f>attached_chemicals!BS19</f>
        <v>0</v>
      </c>
      <c r="AH132">
        <f>attached_chemicals!CQ19</f>
        <v>0</v>
      </c>
      <c r="AI132">
        <f>attached_chemicals!DO19</f>
        <v>0</v>
      </c>
      <c r="AJ132">
        <f>attached_chemicals!EM19</f>
        <v>0</v>
      </c>
      <c r="AK132">
        <f>attached_chemicals!FK19</f>
        <v>0</v>
      </c>
    </row>
    <row r="133" spans="1:40" ht="14.5">
      <c r="A133" s="80" t="s">
        <v>71</v>
      </c>
      <c r="B133" s="80" t="s">
        <v>95</v>
      </c>
      <c r="C133" t="s">
        <v>11</v>
      </c>
      <c r="E133" t="str">
        <f t="shared" si="74"/>
        <v>INDLPG</v>
      </c>
      <c r="F133" t="str">
        <f t="shared" si="75"/>
        <v>INDLPG</v>
      </c>
      <c r="G133" t="str">
        <f t="shared" si="75"/>
        <v>INDLPG</v>
      </c>
      <c r="H133" t="str">
        <f t="shared" si="75"/>
        <v>INDLPG</v>
      </c>
      <c r="I133" t="str">
        <f t="shared" si="75"/>
        <v>INDLPG</v>
      </c>
      <c r="J133" t="str">
        <f t="shared" si="75"/>
        <v>INDLPG</v>
      </c>
      <c r="K133" t="str">
        <f t="shared" si="75"/>
        <v>INDLPG</v>
      </c>
      <c r="AA133" s="80" t="s">
        <v>71</v>
      </c>
      <c r="AB133" s="80" t="s">
        <v>106</v>
      </c>
      <c r="AC133" t="s">
        <v>11</v>
      </c>
      <c r="AE133">
        <f>attached_chemicals!W20</f>
        <v>0</v>
      </c>
      <c r="AF133">
        <f>attached_chemicals!AU20</f>
        <v>0</v>
      </c>
      <c r="AG133">
        <f>attached_chemicals!BS20</f>
        <v>0.1</v>
      </c>
      <c r="AH133">
        <f>attached_chemicals!CQ20</f>
        <v>0</v>
      </c>
      <c r="AI133">
        <f>attached_chemicals!DO20</f>
        <v>0</v>
      </c>
      <c r="AJ133">
        <f>attached_chemicals!EM20</f>
        <v>0</v>
      </c>
      <c r="AK133">
        <f>attached_chemicals!FK20</f>
        <v>0</v>
      </c>
    </row>
    <row r="134" spans="1:40" ht="14.5">
      <c r="A134" s="80" t="s">
        <v>71</v>
      </c>
      <c r="B134" s="80" t="s">
        <v>95</v>
      </c>
      <c r="C134" t="s">
        <v>21</v>
      </c>
      <c r="E134" t="str">
        <f t="shared" si="74"/>
        <v>INDCOA</v>
      </c>
      <c r="F134" t="str">
        <f t="shared" si="75"/>
        <v>INDCOA</v>
      </c>
      <c r="G134" t="str">
        <f t="shared" si="75"/>
        <v>INDCOA</v>
      </c>
      <c r="H134" t="str">
        <f t="shared" si="75"/>
        <v>INDCOA</v>
      </c>
      <c r="I134" t="str">
        <f t="shared" si="75"/>
        <v>INDCOA</v>
      </c>
      <c r="J134" t="str">
        <f t="shared" si="75"/>
        <v>INDCOA</v>
      </c>
      <c r="K134" t="str">
        <f t="shared" si="75"/>
        <v>INDCOA</v>
      </c>
      <c r="AA134" s="80" t="s">
        <v>71</v>
      </c>
      <c r="AB134" s="80" t="s">
        <v>106</v>
      </c>
      <c r="AC134" t="s">
        <v>21</v>
      </c>
      <c r="AE134">
        <f>attached_chemicals!W21</f>
        <v>0</v>
      </c>
      <c r="AF134">
        <f>attached_chemicals!AU21</f>
        <v>0</v>
      </c>
      <c r="AG134">
        <f>attached_chemicals!BS21</f>
        <v>0</v>
      </c>
      <c r="AH134">
        <f>attached_chemicals!CQ21</f>
        <v>0</v>
      </c>
      <c r="AI134">
        <f>attached_chemicals!DO21</f>
        <v>0</v>
      </c>
      <c r="AJ134">
        <f>attached_chemicals!EM21</f>
        <v>0</v>
      </c>
      <c r="AK134">
        <f>attached_chemicals!FK21</f>
        <v>0</v>
      </c>
    </row>
    <row r="135" spans="1:40" ht="14.5">
      <c r="A135" s="80" t="s">
        <v>71</v>
      </c>
      <c r="B135" s="80" t="s">
        <v>95</v>
      </c>
      <c r="C135" t="s">
        <v>23</v>
      </c>
      <c r="E135" t="str">
        <f t="shared" si="74"/>
        <v>INDCOKE</v>
      </c>
      <c r="F135" t="str">
        <f t="shared" si="75"/>
        <v>INDCOKE</v>
      </c>
      <c r="G135" t="str">
        <f t="shared" si="75"/>
        <v>INDCOKE</v>
      </c>
      <c r="H135" t="str">
        <f t="shared" si="75"/>
        <v>INDCOKE</v>
      </c>
      <c r="I135" t="str">
        <f t="shared" si="75"/>
        <v>INDCOKE</v>
      </c>
      <c r="J135" t="str">
        <f t="shared" si="75"/>
        <v>INDCOKE</v>
      </c>
      <c r="K135" t="str">
        <f t="shared" si="75"/>
        <v>INDCOKE</v>
      </c>
      <c r="AA135" s="80" t="s">
        <v>71</v>
      </c>
      <c r="AB135" s="80" t="s">
        <v>106</v>
      </c>
      <c r="AC135" t="s">
        <v>23</v>
      </c>
      <c r="AE135">
        <f>attached_chemicals!W22</f>
        <v>0</v>
      </c>
      <c r="AF135">
        <f>attached_chemicals!AU22</f>
        <v>0</v>
      </c>
      <c r="AG135">
        <f>attached_chemicals!BS22</f>
        <v>0</v>
      </c>
      <c r="AH135">
        <f>attached_chemicals!CQ22</f>
        <v>0</v>
      </c>
      <c r="AI135">
        <f>attached_chemicals!DO22</f>
        <v>0</v>
      </c>
      <c r="AJ135">
        <f>attached_chemicals!EM22</f>
        <v>0</v>
      </c>
      <c r="AK135">
        <f>attached_chemicals!FK22</f>
        <v>0</v>
      </c>
    </row>
    <row r="136" spans="1:40" ht="14.5">
      <c r="A136" s="80" t="s">
        <v>71</v>
      </c>
      <c r="B136" s="80" t="s">
        <v>95</v>
      </c>
      <c r="C136" t="s">
        <v>25</v>
      </c>
      <c r="E136" t="str">
        <f t="shared" si="74"/>
        <v>INDWOOD</v>
      </c>
      <c r="F136" t="str">
        <f t="shared" si="75"/>
        <v>INDWOOD</v>
      </c>
      <c r="G136" t="str">
        <f t="shared" si="75"/>
        <v>INDWOOD</v>
      </c>
      <c r="H136" t="str">
        <f t="shared" si="75"/>
        <v>INDWOOD</v>
      </c>
      <c r="I136" t="str">
        <f t="shared" si="75"/>
        <v>INDWOOD</v>
      </c>
      <c r="J136" t="str">
        <f t="shared" si="75"/>
        <v>INDWOOD</v>
      </c>
      <c r="K136" t="str">
        <f t="shared" si="75"/>
        <v>INDWOOD</v>
      </c>
      <c r="AA136" s="80" t="s">
        <v>71</v>
      </c>
      <c r="AB136" s="80" t="s">
        <v>106</v>
      </c>
      <c r="AC136" t="s">
        <v>25</v>
      </c>
      <c r="AE136">
        <f>attached_chemicals!W23</f>
        <v>0</v>
      </c>
      <c r="AF136">
        <f>attached_chemicals!AU23</f>
        <v>0</v>
      </c>
      <c r="AG136">
        <f>attached_chemicals!BS23</f>
        <v>0</v>
      </c>
      <c r="AH136">
        <f>attached_chemicals!CQ23</f>
        <v>0</v>
      </c>
      <c r="AI136">
        <f>attached_chemicals!DO23</f>
        <v>0</v>
      </c>
      <c r="AJ136">
        <f>attached_chemicals!EM23</f>
        <v>0</v>
      </c>
      <c r="AK136">
        <f>attached_chemicals!FK23</f>
        <v>0</v>
      </c>
    </row>
    <row r="137" spans="1:40" ht="14.5">
      <c r="A137" s="80" t="s">
        <v>71</v>
      </c>
      <c r="B137" s="80" t="s">
        <v>95</v>
      </c>
      <c r="C137" t="s">
        <v>26</v>
      </c>
      <c r="E137" t="str">
        <f t="shared" si="74"/>
        <v>INDSTM</v>
      </c>
      <c r="F137" t="str">
        <f t="shared" si="75"/>
        <v>INDSTM</v>
      </c>
      <c r="G137" t="str">
        <f t="shared" si="75"/>
        <v>INDSTM</v>
      </c>
      <c r="H137" t="str">
        <f t="shared" si="75"/>
        <v>INDSTM</v>
      </c>
      <c r="I137" t="str">
        <f t="shared" si="75"/>
        <v>INDSTM</v>
      </c>
      <c r="J137" t="str">
        <f t="shared" si="75"/>
        <v>INDSTM</v>
      </c>
      <c r="K137" t="str">
        <f t="shared" si="75"/>
        <v>INDSTM</v>
      </c>
      <c r="AA137" s="80" t="s">
        <v>71</v>
      </c>
      <c r="AB137" s="80" t="s">
        <v>106</v>
      </c>
      <c r="AC137" t="s">
        <v>26</v>
      </c>
      <c r="AE137">
        <f>attached_chemicals!W24</f>
        <v>0</v>
      </c>
      <c r="AF137">
        <f>attached_chemicals!AU24</f>
        <v>1.3</v>
      </c>
      <c r="AG137">
        <f>attached_chemicals!BS24</f>
        <v>1.8</v>
      </c>
      <c r="AH137">
        <f>attached_chemicals!CQ24</f>
        <v>0</v>
      </c>
      <c r="AI137">
        <f>attached_chemicals!DO24</f>
        <v>0</v>
      </c>
      <c r="AJ137">
        <f>attached_chemicals!EM24</f>
        <v>7</v>
      </c>
      <c r="AK137">
        <f>attached_chemicals!FK24</f>
        <v>0</v>
      </c>
    </row>
    <row r="138" spans="1:40" ht="14.5">
      <c r="A138" s="80" t="s">
        <v>71</v>
      </c>
      <c r="B138" s="80" t="s">
        <v>96</v>
      </c>
      <c r="AA138" s="80" t="s">
        <v>71</v>
      </c>
      <c r="AB138" s="80" t="s">
        <v>96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N138" t="s">
        <v>113</v>
      </c>
    </row>
    <row r="139" spans="1:40" ht="14.5">
      <c r="A139" s="80" t="s">
        <v>71</v>
      </c>
      <c r="B139" s="80" t="s">
        <v>97</v>
      </c>
      <c r="C139" t="s">
        <v>38</v>
      </c>
      <c r="E139" t="str">
        <f t="shared" ref="E139" si="76">C139</f>
        <v>INDCHM</v>
      </c>
      <c r="F139" t="str">
        <f t="shared" si="75"/>
        <v>INDCHM</v>
      </c>
      <c r="G139" t="str">
        <f t="shared" si="75"/>
        <v>INDCHM</v>
      </c>
      <c r="H139" t="str">
        <f t="shared" si="75"/>
        <v>INDCHM</v>
      </c>
      <c r="I139" t="str">
        <f t="shared" si="75"/>
        <v>INDCHM</v>
      </c>
      <c r="J139" t="str">
        <f t="shared" si="75"/>
        <v>INDCHM</v>
      </c>
      <c r="K139" t="str">
        <f t="shared" si="75"/>
        <v>INDCHM</v>
      </c>
      <c r="AA139" s="80" t="s">
        <v>71</v>
      </c>
      <c r="AB139" s="80" t="s">
        <v>108</v>
      </c>
      <c r="AC139" t="s">
        <v>119</v>
      </c>
      <c r="AN139">
        <v>17188</v>
      </c>
    </row>
    <row r="140" spans="1:40" ht="14.5">
      <c r="A140" s="80" t="s">
        <v>71</v>
      </c>
      <c r="B140" s="80" t="s">
        <v>99</v>
      </c>
      <c r="AA140" s="80" t="s">
        <v>71</v>
      </c>
      <c r="AB140" s="80" t="s">
        <v>99</v>
      </c>
    </row>
    <row r="141" spans="1:40" ht="14.5">
      <c r="A141" s="80" t="s">
        <v>71</v>
      </c>
      <c r="B141" s="82" t="s">
        <v>110</v>
      </c>
      <c r="C141" s="80"/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AA141" s="80"/>
      <c r="AB141" s="80"/>
      <c r="AC141" s="80"/>
    </row>
    <row r="142" spans="1:40" ht="14.5">
      <c r="A142" s="80" t="s">
        <v>71</v>
      </c>
      <c r="B142" s="82" t="s">
        <v>111</v>
      </c>
      <c r="C142" s="80"/>
      <c r="E142">
        <v>0.95</v>
      </c>
      <c r="F142">
        <v>0.95</v>
      </c>
      <c r="G142">
        <v>0.95</v>
      </c>
      <c r="H142">
        <v>0.95</v>
      </c>
      <c r="I142">
        <v>0.95</v>
      </c>
      <c r="J142">
        <v>0.95</v>
      </c>
      <c r="K142">
        <v>0.95</v>
      </c>
      <c r="AA142" s="80"/>
      <c r="AB142" s="80"/>
      <c r="AC142" s="80"/>
    </row>
    <row r="143" spans="1:40" ht="14.5">
      <c r="A143" s="80" t="s">
        <v>71</v>
      </c>
      <c r="B143" s="82" t="s">
        <v>112</v>
      </c>
      <c r="C143" t="s">
        <v>13</v>
      </c>
      <c r="E143">
        <f t="shared" ref="E143:K143" si="77">AE128/SUM(AE128:AE137)</f>
        <v>0</v>
      </c>
      <c r="F143">
        <f t="shared" si="77"/>
        <v>0.44406779661016899</v>
      </c>
      <c r="G143">
        <f t="shared" si="77"/>
        <v>0.27960526315789502</v>
      </c>
      <c r="H143">
        <f t="shared" si="77"/>
        <v>0.46666666666666701</v>
      </c>
      <c r="I143">
        <f t="shared" si="77"/>
        <v>0.19148936170212799</v>
      </c>
      <c r="J143">
        <f t="shared" si="77"/>
        <v>0.24638912489379799</v>
      </c>
      <c r="K143">
        <f t="shared" si="77"/>
        <v>0.83050847457627097</v>
      </c>
      <c r="AA143" s="80" t="s">
        <v>71</v>
      </c>
      <c r="AB143" s="80" t="s">
        <v>106</v>
      </c>
      <c r="AC143" t="s">
        <v>13</v>
      </c>
      <c r="AE143">
        <v>0</v>
      </c>
      <c r="AF143">
        <f>attached_chemicals!AU30</f>
        <v>0</v>
      </c>
      <c r="AG143">
        <f>attached_chemicals!BS30</f>
        <v>0.7</v>
      </c>
      <c r="AH143">
        <f>attached_chemicals!CQ30</f>
        <v>0</v>
      </c>
      <c r="AI143">
        <f>attached_chemicals!DO30</f>
        <v>0</v>
      </c>
      <c r="AJ143">
        <f>attached_chemicals!EM30</f>
        <v>0</v>
      </c>
      <c r="AK143">
        <f>attached_chemicals!FK30</f>
        <v>0</v>
      </c>
    </row>
    <row r="144" spans="1:40" ht="14.5">
      <c r="A144" s="80" t="s">
        <v>71</v>
      </c>
      <c r="B144" s="82" t="s">
        <v>112</v>
      </c>
      <c r="C144" t="s">
        <v>16</v>
      </c>
      <c r="E144">
        <f t="shared" ref="E144:K144" si="78">AE129/SUM(AE128:AE137)</f>
        <v>1</v>
      </c>
      <c r="F144">
        <f t="shared" si="78"/>
        <v>0.471186440677966</v>
      </c>
      <c r="G144">
        <f t="shared" si="78"/>
        <v>0.67927631578947401</v>
      </c>
      <c r="H144">
        <f t="shared" si="78"/>
        <v>0.53333333333333299</v>
      </c>
      <c r="I144">
        <f t="shared" si="78"/>
        <v>0.80851063829787195</v>
      </c>
      <c r="J144">
        <f t="shared" si="78"/>
        <v>0.69328802039082404</v>
      </c>
      <c r="K144">
        <f t="shared" si="78"/>
        <v>0.169491525423729</v>
      </c>
      <c r="AA144" s="80" t="s">
        <v>71</v>
      </c>
      <c r="AB144" s="80" t="s">
        <v>106</v>
      </c>
      <c r="AC144" t="s">
        <v>16</v>
      </c>
      <c r="AE144">
        <f>attached_chemicals!W31</f>
        <v>0</v>
      </c>
      <c r="AF144">
        <f>attached_chemicals!AU31</f>
        <v>3.4</v>
      </c>
      <c r="AG144">
        <f>attached_chemicals!BS31</f>
        <v>0</v>
      </c>
      <c r="AH144">
        <f>attached_chemicals!CQ31</f>
        <v>0</v>
      </c>
      <c r="AI144">
        <f>attached_chemicals!DO31</f>
        <v>0</v>
      </c>
      <c r="AJ144">
        <f>attached_chemicals!EM31</f>
        <v>0</v>
      </c>
      <c r="AK144">
        <f>attached_chemicals!FK31</f>
        <v>0</v>
      </c>
    </row>
    <row r="145" spans="1:37" ht="14.5">
      <c r="A145" s="80" t="s">
        <v>71</v>
      </c>
      <c r="B145" s="82" t="s">
        <v>112</v>
      </c>
      <c r="C145" t="s">
        <v>18</v>
      </c>
      <c r="E145">
        <f t="shared" ref="E145:K145" si="79">AE130/SUM(AE128:AE137)</f>
        <v>0</v>
      </c>
      <c r="F145">
        <f t="shared" si="79"/>
        <v>6.7796610169491497E-3</v>
      </c>
      <c r="G145">
        <f t="shared" si="79"/>
        <v>3.28947368421053E-3</v>
      </c>
      <c r="H145">
        <f t="shared" si="79"/>
        <v>0</v>
      </c>
      <c r="I145">
        <f t="shared" si="79"/>
        <v>0</v>
      </c>
      <c r="J145">
        <f t="shared" si="79"/>
        <v>8.4961767204757904E-4</v>
      </c>
      <c r="K145">
        <f t="shared" si="79"/>
        <v>0</v>
      </c>
      <c r="AA145" s="80" t="s">
        <v>71</v>
      </c>
      <c r="AB145" s="80" t="s">
        <v>106</v>
      </c>
      <c r="AC145" t="s">
        <v>18</v>
      </c>
      <c r="AE145">
        <v>0</v>
      </c>
      <c r="AF145">
        <f>attached_chemicals!AU32</f>
        <v>0.2</v>
      </c>
      <c r="AG145">
        <f>attached_chemicals!BS32</f>
        <v>0.2</v>
      </c>
      <c r="AH145">
        <f>attached_chemicals!CQ32</f>
        <v>0</v>
      </c>
      <c r="AI145">
        <f>attached_chemicals!DO32</f>
        <v>0</v>
      </c>
      <c r="AJ145">
        <f>attached_chemicals!EM32</f>
        <v>0</v>
      </c>
      <c r="AK145">
        <v>0</v>
      </c>
    </row>
    <row r="146" spans="1:37" ht="14.5">
      <c r="A146" s="80" t="s">
        <v>71</v>
      </c>
      <c r="B146" s="82" t="s">
        <v>112</v>
      </c>
      <c r="C146" t="s">
        <v>19</v>
      </c>
      <c r="E146">
        <f t="shared" ref="E146:K146" si="80">AE131/SUM(AE128:AE137)</f>
        <v>0</v>
      </c>
      <c r="F146">
        <f t="shared" si="80"/>
        <v>0</v>
      </c>
      <c r="G146">
        <f t="shared" si="80"/>
        <v>6.5789473684210497E-3</v>
      </c>
      <c r="H146">
        <f t="shared" si="80"/>
        <v>0</v>
      </c>
      <c r="I146">
        <f t="shared" si="80"/>
        <v>0</v>
      </c>
      <c r="J146">
        <f t="shared" si="80"/>
        <v>0</v>
      </c>
      <c r="K146">
        <f t="shared" si="80"/>
        <v>0</v>
      </c>
      <c r="AA146" s="80" t="s">
        <v>71</v>
      </c>
      <c r="AB146" s="80" t="s">
        <v>106</v>
      </c>
      <c r="AC146" t="s">
        <v>19</v>
      </c>
      <c r="AE146">
        <f>attached_chemicals!W33</f>
        <v>0</v>
      </c>
      <c r="AF146">
        <f>attached_chemicals!AU33</f>
        <v>0</v>
      </c>
      <c r="AG146">
        <f>attached_chemicals!BS33</f>
        <v>0</v>
      </c>
      <c r="AH146">
        <f>attached_chemicals!CQ33</f>
        <v>0</v>
      </c>
      <c r="AI146">
        <f>attached_chemicals!DO33</f>
        <v>0</v>
      </c>
      <c r="AJ146">
        <f>attached_chemicals!EM33</f>
        <v>0</v>
      </c>
      <c r="AK146">
        <f>attached_chemicals!FK33</f>
        <v>0</v>
      </c>
    </row>
    <row r="147" spans="1:37" ht="14.5">
      <c r="A147" s="80" t="s">
        <v>71</v>
      </c>
      <c r="B147" s="82" t="s">
        <v>112</v>
      </c>
      <c r="C147" t="s">
        <v>20</v>
      </c>
      <c r="E147">
        <f t="shared" ref="E147:K147" si="81">AE132/SUM(AE128:AE137)</f>
        <v>0</v>
      </c>
      <c r="F147">
        <f t="shared" si="81"/>
        <v>3.3898305084745797E-2</v>
      </c>
      <c r="G147">
        <f t="shared" si="81"/>
        <v>0</v>
      </c>
      <c r="H147">
        <f t="shared" si="81"/>
        <v>0</v>
      </c>
      <c r="I147">
        <f t="shared" si="81"/>
        <v>0</v>
      </c>
      <c r="J147">
        <f t="shared" si="81"/>
        <v>0</v>
      </c>
      <c r="K147">
        <f t="shared" si="81"/>
        <v>0</v>
      </c>
      <c r="AA147" s="80" t="s">
        <v>71</v>
      </c>
      <c r="AB147" s="80" t="s">
        <v>106</v>
      </c>
      <c r="AC147" t="s">
        <v>20</v>
      </c>
      <c r="AE147">
        <f>attached_chemicals!W34</f>
        <v>0</v>
      </c>
      <c r="AF147">
        <f>attached_chemicals!AU34</f>
        <v>0</v>
      </c>
      <c r="AG147">
        <f>attached_chemicals!BS34</f>
        <v>0</v>
      </c>
      <c r="AH147">
        <f>attached_chemicals!CQ34</f>
        <v>0</v>
      </c>
      <c r="AI147">
        <f>attached_chemicals!DO34</f>
        <v>0</v>
      </c>
      <c r="AJ147">
        <f>attached_chemicals!EM34</f>
        <v>0</v>
      </c>
      <c r="AK147">
        <f>attached_chemicals!FK34</f>
        <v>0</v>
      </c>
    </row>
    <row r="148" spans="1:37" ht="14.5">
      <c r="A148" s="80" t="s">
        <v>71</v>
      </c>
      <c r="B148" s="82" t="s">
        <v>112</v>
      </c>
      <c r="C148" t="s">
        <v>11</v>
      </c>
      <c r="E148">
        <f t="shared" ref="E148:K148" si="82">AE133/SUM(AE128:AE137)</f>
        <v>0</v>
      </c>
      <c r="F148">
        <f t="shared" si="82"/>
        <v>0</v>
      </c>
      <c r="G148">
        <f t="shared" si="82"/>
        <v>1.64473684210526E-3</v>
      </c>
      <c r="H148">
        <f t="shared" si="82"/>
        <v>0</v>
      </c>
      <c r="I148">
        <f t="shared" si="82"/>
        <v>0</v>
      </c>
      <c r="J148">
        <f t="shared" si="82"/>
        <v>0</v>
      </c>
      <c r="K148">
        <f t="shared" si="82"/>
        <v>0</v>
      </c>
      <c r="AA148" s="80" t="s">
        <v>71</v>
      </c>
      <c r="AB148" s="80" t="s">
        <v>106</v>
      </c>
      <c r="AC148" t="s">
        <v>11</v>
      </c>
      <c r="AE148">
        <f>attached_chemicals!W35</f>
        <v>0</v>
      </c>
      <c r="AF148">
        <f>attached_chemicals!AU35</f>
        <v>0</v>
      </c>
      <c r="AG148">
        <f>attached_chemicals!BS35</f>
        <v>0</v>
      </c>
      <c r="AH148">
        <f>attached_chemicals!CQ35</f>
        <v>0</v>
      </c>
      <c r="AI148">
        <f>attached_chemicals!DO35</f>
        <v>0</v>
      </c>
      <c r="AJ148">
        <f>attached_chemicals!EM35</f>
        <v>0</v>
      </c>
      <c r="AK148">
        <f>attached_chemicals!FK35</f>
        <v>0</v>
      </c>
    </row>
    <row r="149" spans="1:37" ht="14.5">
      <c r="A149" s="80" t="s">
        <v>71</v>
      </c>
      <c r="B149" s="82" t="s">
        <v>112</v>
      </c>
      <c r="C149" t="s">
        <v>21</v>
      </c>
      <c r="E149">
        <f t="shared" ref="E149:K149" si="83">AE134/SUM(AE128:AE137)</f>
        <v>0</v>
      </c>
      <c r="F149">
        <f t="shared" si="83"/>
        <v>0</v>
      </c>
      <c r="G149">
        <f t="shared" si="83"/>
        <v>0</v>
      </c>
      <c r="H149">
        <f t="shared" si="83"/>
        <v>0</v>
      </c>
      <c r="I149">
        <f t="shared" si="83"/>
        <v>0</v>
      </c>
      <c r="J149">
        <f t="shared" si="83"/>
        <v>0</v>
      </c>
      <c r="K149">
        <f t="shared" si="83"/>
        <v>0</v>
      </c>
      <c r="AA149" s="80" t="s">
        <v>71</v>
      </c>
      <c r="AB149" s="80" t="s">
        <v>106</v>
      </c>
      <c r="AC149" t="s">
        <v>21</v>
      </c>
      <c r="AE149">
        <f>attached_chemicals!W36</f>
        <v>0</v>
      </c>
      <c r="AF149">
        <f>attached_chemicals!AU36</f>
        <v>4.4000000000000004</v>
      </c>
      <c r="AG149">
        <f>attached_chemicals!BS36</f>
        <v>3</v>
      </c>
      <c r="AH149">
        <f>attached_chemicals!CQ36</f>
        <v>0</v>
      </c>
      <c r="AI149">
        <f>attached_chemicals!DO36</f>
        <v>0.3</v>
      </c>
      <c r="AJ149">
        <f>attached_chemicals!EM36</f>
        <v>6</v>
      </c>
      <c r="AK149">
        <f>attached_chemicals!FK36</f>
        <v>0</v>
      </c>
    </row>
    <row r="150" spans="1:37" ht="14.5">
      <c r="A150" s="80" t="s">
        <v>71</v>
      </c>
      <c r="B150" s="82" t="s">
        <v>112</v>
      </c>
      <c r="C150" t="s">
        <v>23</v>
      </c>
      <c r="E150">
        <f t="shared" ref="E150:K150" si="84">AE135/SUM(AE128:AE137)</f>
        <v>0</v>
      </c>
      <c r="F150">
        <f t="shared" si="84"/>
        <v>0</v>
      </c>
      <c r="G150">
        <f t="shared" si="84"/>
        <v>0</v>
      </c>
      <c r="H150">
        <f t="shared" si="84"/>
        <v>0</v>
      </c>
      <c r="I150">
        <f t="shared" si="84"/>
        <v>0</v>
      </c>
      <c r="J150">
        <f t="shared" si="84"/>
        <v>0</v>
      </c>
      <c r="K150">
        <f t="shared" si="84"/>
        <v>0</v>
      </c>
      <c r="AA150" s="80" t="s">
        <v>71</v>
      </c>
      <c r="AB150" s="80" t="s">
        <v>106</v>
      </c>
      <c r="AC150" t="s">
        <v>23</v>
      </c>
      <c r="AE150">
        <f>attached_chemicals!W37</f>
        <v>0</v>
      </c>
      <c r="AF150">
        <f>attached_chemicals!AU37</f>
        <v>0</v>
      </c>
      <c r="AG150">
        <f>attached_chemicals!BS37</f>
        <v>0</v>
      </c>
      <c r="AH150">
        <f>attached_chemicals!CQ37</f>
        <v>0</v>
      </c>
      <c r="AI150">
        <f>attached_chemicals!DO37</f>
        <v>0</v>
      </c>
      <c r="AJ150">
        <f>attached_chemicals!EM37</f>
        <v>0</v>
      </c>
      <c r="AK150">
        <f>attached_chemicals!FK37</f>
        <v>0</v>
      </c>
    </row>
    <row r="151" spans="1:37" ht="14.5">
      <c r="A151" s="80" t="s">
        <v>71</v>
      </c>
      <c r="B151" s="82" t="s">
        <v>112</v>
      </c>
      <c r="C151" t="s">
        <v>25</v>
      </c>
      <c r="E151">
        <f t="shared" ref="E151:K151" si="85">AE136/SUM(AE128:AE137)</f>
        <v>0</v>
      </c>
      <c r="F151">
        <f t="shared" si="85"/>
        <v>0</v>
      </c>
      <c r="G151">
        <f t="shared" si="85"/>
        <v>0</v>
      </c>
      <c r="H151">
        <f t="shared" si="85"/>
        <v>0</v>
      </c>
      <c r="I151">
        <f t="shared" si="85"/>
        <v>0</v>
      </c>
      <c r="J151">
        <f t="shared" si="85"/>
        <v>0</v>
      </c>
      <c r="K151">
        <f t="shared" si="85"/>
        <v>0</v>
      </c>
      <c r="AA151" s="80" t="s">
        <v>71</v>
      </c>
      <c r="AB151" s="80" t="s">
        <v>106</v>
      </c>
      <c r="AC151" t="s">
        <v>25</v>
      </c>
      <c r="AE151">
        <f>attached_chemicals!W38</f>
        <v>0</v>
      </c>
      <c r="AF151">
        <f>attached_chemicals!AU38</f>
        <v>0.8</v>
      </c>
      <c r="AG151">
        <f>attached_chemicals!BS38</f>
        <v>2.1</v>
      </c>
      <c r="AH151">
        <f>attached_chemicals!CQ38</f>
        <v>0.4</v>
      </c>
      <c r="AI151">
        <f>attached_chemicals!DO38</f>
        <v>0.6</v>
      </c>
      <c r="AJ151">
        <f>attached_chemicals!EM38</f>
        <v>4.0999999999999996</v>
      </c>
      <c r="AK151">
        <f>attached_chemicals!FK38</f>
        <v>0.1</v>
      </c>
    </row>
    <row r="152" spans="1:37" ht="14.5">
      <c r="A152" s="80" t="s">
        <v>71</v>
      </c>
      <c r="B152" s="82" t="s">
        <v>112</v>
      </c>
      <c r="C152" t="s">
        <v>26</v>
      </c>
      <c r="E152">
        <f t="shared" ref="E152:K152" si="86">AE137/SUM(AE128:AE137)</f>
        <v>0</v>
      </c>
      <c r="F152">
        <f t="shared" si="86"/>
        <v>4.4067796610169498E-2</v>
      </c>
      <c r="G152">
        <f t="shared" si="86"/>
        <v>2.9605263157894701E-2</v>
      </c>
      <c r="H152">
        <f t="shared" si="86"/>
        <v>0</v>
      </c>
      <c r="I152">
        <f t="shared" si="86"/>
        <v>0</v>
      </c>
      <c r="J152">
        <f t="shared" si="86"/>
        <v>5.9473237043330497E-2</v>
      </c>
      <c r="K152">
        <f t="shared" si="86"/>
        <v>0</v>
      </c>
      <c r="AA152" s="80" t="s">
        <v>71</v>
      </c>
      <c r="AB152" s="80" t="s">
        <v>106</v>
      </c>
      <c r="AC152" t="s">
        <v>26</v>
      </c>
      <c r="AE152">
        <f>attached_chemicals!W39</f>
        <v>0</v>
      </c>
      <c r="AF152">
        <f>attached_chemicals!AU39</f>
        <v>0</v>
      </c>
      <c r="AG152">
        <f>attached_chemicals!BS39</f>
        <v>0</v>
      </c>
      <c r="AH152">
        <f>attached_chemicals!CQ39</f>
        <v>0</v>
      </c>
      <c r="AI152">
        <f>attached_chemicals!DO39</f>
        <v>0</v>
      </c>
      <c r="AJ152">
        <f>attached_chemicals!EM39</f>
        <v>0</v>
      </c>
      <c r="AK152">
        <f>attached_chemicals!FK39</f>
        <v>0</v>
      </c>
    </row>
    <row r="153" spans="1:37" ht="14.5">
      <c r="A153" s="80" t="s">
        <v>63</v>
      </c>
      <c r="AA153" s="80" t="s">
        <v>63</v>
      </c>
    </row>
    <row r="154" spans="1:37">
      <c r="A154" s="101" t="s">
        <v>90</v>
      </c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AA154" s="101" t="s">
        <v>90</v>
      </c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</row>
    <row r="155" spans="1:37" ht="14.5">
      <c r="A155" s="80" t="s">
        <v>72</v>
      </c>
      <c r="B155" s="80" t="s">
        <v>95</v>
      </c>
      <c r="C155" t="s">
        <v>13</v>
      </c>
      <c r="E155" t="str">
        <f t="shared" ref="E155:E164" si="87">C155</f>
        <v>INDELC</v>
      </c>
      <c r="F155" t="str">
        <f t="shared" ref="F155:K164" si="88">E155</f>
        <v>INDELC</v>
      </c>
      <c r="G155" t="str">
        <f t="shared" si="88"/>
        <v>INDELC</v>
      </c>
      <c r="H155" t="str">
        <f t="shared" si="88"/>
        <v>INDELC</v>
      </c>
      <c r="I155" t="str">
        <f t="shared" si="88"/>
        <v>INDELC</v>
      </c>
      <c r="J155" t="str">
        <f t="shared" si="88"/>
        <v>INDELC</v>
      </c>
      <c r="K155" t="str">
        <f t="shared" si="88"/>
        <v>INDELC</v>
      </c>
      <c r="AA155" s="80" t="s">
        <v>72</v>
      </c>
      <c r="AB155" s="80" t="s">
        <v>106</v>
      </c>
      <c r="AC155" t="s">
        <v>13</v>
      </c>
      <c r="AE155">
        <v>0</v>
      </c>
      <c r="AF155">
        <v>0</v>
      </c>
      <c r="AG155">
        <f>attached_iron!BS15</f>
        <v>12.2</v>
      </c>
      <c r="AH155">
        <f>attached_iron!CQ15</f>
        <v>1</v>
      </c>
      <c r="AI155">
        <v>0</v>
      </c>
      <c r="AJ155">
        <f>attached_iron!EM15</f>
        <v>1</v>
      </c>
      <c r="AK155">
        <f>attached_iron!FK15</f>
        <v>0.2</v>
      </c>
    </row>
    <row r="156" spans="1:37" ht="14.5">
      <c r="A156" s="80" t="s">
        <v>72</v>
      </c>
      <c r="B156" s="80" t="s">
        <v>95</v>
      </c>
      <c r="C156" t="s">
        <v>16</v>
      </c>
      <c r="E156" t="str">
        <f t="shared" si="87"/>
        <v>INDGAS</v>
      </c>
      <c r="F156" t="str">
        <f t="shared" si="88"/>
        <v>INDGAS</v>
      </c>
      <c r="G156" t="str">
        <f t="shared" si="88"/>
        <v>INDGAS</v>
      </c>
      <c r="H156" t="str">
        <f t="shared" si="88"/>
        <v>INDGAS</v>
      </c>
      <c r="I156" t="str">
        <f t="shared" si="88"/>
        <v>INDGAS</v>
      </c>
      <c r="J156" t="str">
        <f t="shared" si="88"/>
        <v>INDGAS</v>
      </c>
      <c r="K156" t="str">
        <f t="shared" si="88"/>
        <v>INDGAS</v>
      </c>
      <c r="AA156" s="80" t="s">
        <v>72</v>
      </c>
      <c r="AB156" s="80" t="s">
        <v>106</v>
      </c>
      <c r="AC156" t="s">
        <v>16</v>
      </c>
      <c r="AE156">
        <f>attached_iron!W16</f>
        <v>0</v>
      </c>
      <c r="AF156">
        <v>0</v>
      </c>
      <c r="AG156">
        <f>attached_iron!BS16</f>
        <v>51.8</v>
      </c>
      <c r="AH156">
        <f>attached_iron!CQ16</f>
        <v>0.8</v>
      </c>
      <c r="AI156">
        <v>0</v>
      </c>
      <c r="AJ156">
        <f>attached_iron!EM16</f>
        <v>1.3</v>
      </c>
      <c r="AK156">
        <f>attached_iron!FK16</f>
        <v>0.7</v>
      </c>
    </row>
    <row r="157" spans="1:37" ht="14.5">
      <c r="A157" s="80" t="s">
        <v>72</v>
      </c>
      <c r="B157" s="80" t="s">
        <v>95</v>
      </c>
      <c r="C157" t="s">
        <v>18</v>
      </c>
      <c r="E157" t="str">
        <f t="shared" si="87"/>
        <v>INDDSTLFO</v>
      </c>
      <c r="F157" t="str">
        <f t="shared" si="88"/>
        <v>INDDSTLFO</v>
      </c>
      <c r="G157" t="str">
        <f t="shared" si="88"/>
        <v>INDDSTLFO</v>
      </c>
      <c r="H157" t="str">
        <f t="shared" si="88"/>
        <v>INDDSTLFO</v>
      </c>
      <c r="I157" t="str">
        <f t="shared" si="88"/>
        <v>INDDSTLFO</v>
      </c>
      <c r="J157" t="str">
        <f t="shared" si="88"/>
        <v>INDDSTLFO</v>
      </c>
      <c r="K157" t="str">
        <f t="shared" si="88"/>
        <v>INDDSTLFO</v>
      </c>
      <c r="AA157" s="80" t="s">
        <v>72</v>
      </c>
      <c r="AB157" s="80" t="s">
        <v>106</v>
      </c>
      <c r="AC157" t="s">
        <v>18</v>
      </c>
      <c r="AE157">
        <f>attached_iron!W17</f>
        <v>0</v>
      </c>
      <c r="AF157">
        <v>0</v>
      </c>
      <c r="AG157">
        <f>attached_iron!BS17</f>
        <v>0.7</v>
      </c>
      <c r="AH157">
        <f>attached_iron!CQ17</f>
        <v>0</v>
      </c>
      <c r="AI157">
        <v>0</v>
      </c>
      <c r="AJ157">
        <f>attached_iron!EM17</f>
        <v>0.1</v>
      </c>
      <c r="AK157">
        <f>attached_iron!FK17</f>
        <v>0</v>
      </c>
    </row>
    <row r="158" spans="1:37" ht="14.5">
      <c r="A158" s="80" t="s">
        <v>72</v>
      </c>
      <c r="B158" s="80" t="s">
        <v>95</v>
      </c>
      <c r="C158" t="s">
        <v>19</v>
      </c>
      <c r="E158" t="str">
        <f t="shared" si="87"/>
        <v>INDHFO</v>
      </c>
      <c r="F158" t="str">
        <f t="shared" si="88"/>
        <v>INDHFO</v>
      </c>
      <c r="G158" t="str">
        <f t="shared" si="88"/>
        <v>INDHFO</v>
      </c>
      <c r="H158" t="str">
        <f t="shared" si="88"/>
        <v>INDHFO</v>
      </c>
      <c r="I158" t="str">
        <f t="shared" si="88"/>
        <v>INDHFO</v>
      </c>
      <c r="J158" t="str">
        <f t="shared" si="88"/>
        <v>INDHFO</v>
      </c>
      <c r="K158" t="str">
        <f t="shared" si="88"/>
        <v>INDHFO</v>
      </c>
      <c r="AA158" s="80" t="s">
        <v>72</v>
      </c>
      <c r="AB158" s="80" t="s">
        <v>106</v>
      </c>
      <c r="AC158" t="s">
        <v>19</v>
      </c>
      <c r="AE158">
        <f>attached_iron!W18</f>
        <v>0</v>
      </c>
      <c r="AF158">
        <f>attached_iron!AU18</f>
        <v>0</v>
      </c>
      <c r="AG158">
        <f>attached_iron!BS18</f>
        <v>0</v>
      </c>
      <c r="AH158">
        <f>attached_iron!CQ18</f>
        <v>0</v>
      </c>
      <c r="AI158">
        <f>attached_iron!DO18</f>
        <v>0</v>
      </c>
      <c r="AJ158">
        <f>attached_iron!EM18</f>
        <v>0</v>
      </c>
      <c r="AK158">
        <f>attached_iron!FK18</f>
        <v>0</v>
      </c>
    </row>
    <row r="159" spans="1:37" ht="14.5">
      <c r="A159" s="80" t="s">
        <v>72</v>
      </c>
      <c r="B159" s="80" t="s">
        <v>95</v>
      </c>
      <c r="C159" t="s">
        <v>20</v>
      </c>
      <c r="E159" t="str">
        <f t="shared" si="87"/>
        <v>INDSGPC</v>
      </c>
      <c r="F159" t="str">
        <f t="shared" si="88"/>
        <v>INDSGPC</v>
      </c>
      <c r="G159" t="str">
        <f t="shared" si="88"/>
        <v>INDSGPC</v>
      </c>
      <c r="H159" t="str">
        <f t="shared" si="88"/>
        <v>INDSGPC</v>
      </c>
      <c r="I159" t="str">
        <f t="shared" si="88"/>
        <v>INDSGPC</v>
      </c>
      <c r="J159" t="str">
        <f t="shared" si="88"/>
        <v>INDSGPC</v>
      </c>
      <c r="K159" t="str">
        <f t="shared" si="88"/>
        <v>INDSGPC</v>
      </c>
      <c r="AA159" s="80" t="s">
        <v>72</v>
      </c>
      <c r="AB159" s="80" t="s">
        <v>106</v>
      </c>
      <c r="AC159" t="s">
        <v>20</v>
      </c>
      <c r="AE159">
        <f>attached_iron!W19</f>
        <v>0</v>
      </c>
      <c r="AF159">
        <f>attached_iron!AU19</f>
        <v>0</v>
      </c>
      <c r="AG159">
        <f>attached_iron!BS19</f>
        <v>0.1</v>
      </c>
      <c r="AH159">
        <f>attached_iron!CQ19</f>
        <v>0</v>
      </c>
      <c r="AI159">
        <f>attached_iron!DO19</f>
        <v>0</v>
      </c>
      <c r="AJ159">
        <f>attached_iron!EM19</f>
        <v>0</v>
      </c>
      <c r="AK159">
        <f>attached_iron!FK19</f>
        <v>0</v>
      </c>
    </row>
    <row r="160" spans="1:37" ht="14.5">
      <c r="A160" s="80" t="s">
        <v>72</v>
      </c>
      <c r="B160" s="80" t="s">
        <v>95</v>
      </c>
      <c r="C160" t="s">
        <v>11</v>
      </c>
      <c r="E160" t="str">
        <f t="shared" si="87"/>
        <v>INDLPG</v>
      </c>
      <c r="F160" t="str">
        <f t="shared" si="88"/>
        <v>INDLPG</v>
      </c>
      <c r="G160" t="str">
        <f t="shared" si="88"/>
        <v>INDLPG</v>
      </c>
      <c r="H160" t="str">
        <f t="shared" si="88"/>
        <v>INDLPG</v>
      </c>
      <c r="I160" t="str">
        <f t="shared" si="88"/>
        <v>INDLPG</v>
      </c>
      <c r="J160" t="str">
        <f t="shared" si="88"/>
        <v>INDLPG</v>
      </c>
      <c r="K160" t="str">
        <f t="shared" si="88"/>
        <v>INDLPG</v>
      </c>
      <c r="AA160" s="80" t="s">
        <v>72</v>
      </c>
      <c r="AB160" s="80" t="s">
        <v>106</v>
      </c>
      <c r="AC160" t="s">
        <v>11</v>
      </c>
      <c r="AE160">
        <f>attached_iron!W20</f>
        <v>0</v>
      </c>
      <c r="AF160">
        <f>attached_iron!AU20</f>
        <v>0.2</v>
      </c>
      <c r="AG160">
        <f>attached_iron!BS20</f>
        <v>0.1</v>
      </c>
      <c r="AH160">
        <f>attached_iron!CQ20</f>
        <v>0</v>
      </c>
      <c r="AI160">
        <f>attached_iron!DO20</f>
        <v>0</v>
      </c>
      <c r="AJ160">
        <f>attached_iron!EM20</f>
        <v>0</v>
      </c>
      <c r="AK160">
        <f>attached_iron!FK20</f>
        <v>0</v>
      </c>
    </row>
    <row r="161" spans="1:40" ht="14.5">
      <c r="A161" s="80" t="s">
        <v>72</v>
      </c>
      <c r="B161" s="80" t="s">
        <v>95</v>
      </c>
      <c r="C161" t="s">
        <v>21</v>
      </c>
      <c r="E161" t="str">
        <f t="shared" si="87"/>
        <v>INDCOA</v>
      </c>
      <c r="F161" t="str">
        <f t="shared" si="88"/>
        <v>INDCOA</v>
      </c>
      <c r="G161" t="str">
        <f t="shared" si="88"/>
        <v>INDCOA</v>
      </c>
      <c r="H161" t="str">
        <f t="shared" si="88"/>
        <v>INDCOA</v>
      </c>
      <c r="I161" t="str">
        <f t="shared" si="88"/>
        <v>INDCOA</v>
      </c>
      <c r="J161" t="str">
        <f t="shared" si="88"/>
        <v>INDCOA</v>
      </c>
      <c r="K161" t="str">
        <f t="shared" si="88"/>
        <v>INDCOA</v>
      </c>
      <c r="AA161" s="80" t="s">
        <v>72</v>
      </c>
      <c r="AB161" s="80" t="s">
        <v>106</v>
      </c>
      <c r="AC161" t="s">
        <v>21</v>
      </c>
      <c r="AE161">
        <f>attached_iron!W21</f>
        <v>0</v>
      </c>
      <c r="AF161">
        <f>attached_iron!AU21</f>
        <v>0</v>
      </c>
      <c r="AG161">
        <f>attached_iron!BS21</f>
        <v>7.5</v>
      </c>
      <c r="AH161">
        <f>attached_iron!CQ21</f>
        <v>0</v>
      </c>
      <c r="AI161">
        <f>attached_iron!DO21</f>
        <v>0</v>
      </c>
      <c r="AJ161">
        <f>attached_iron!EM21</f>
        <v>0.2</v>
      </c>
      <c r="AK161">
        <f>attached_iron!FK21</f>
        <v>0</v>
      </c>
    </row>
    <row r="162" spans="1:40" ht="14.5">
      <c r="A162" s="80" t="s">
        <v>72</v>
      </c>
      <c r="B162" s="80" t="s">
        <v>95</v>
      </c>
      <c r="C162" t="s">
        <v>23</v>
      </c>
      <c r="E162" t="str">
        <f t="shared" si="87"/>
        <v>INDCOKE</v>
      </c>
      <c r="F162" t="str">
        <f t="shared" si="88"/>
        <v>INDCOKE</v>
      </c>
      <c r="G162" t="str">
        <f t="shared" si="88"/>
        <v>INDCOKE</v>
      </c>
      <c r="H162" t="str">
        <f t="shared" si="88"/>
        <v>INDCOKE</v>
      </c>
      <c r="I162" t="str">
        <f t="shared" si="88"/>
        <v>INDCOKE</v>
      </c>
      <c r="J162" t="str">
        <f t="shared" si="88"/>
        <v>INDCOKE</v>
      </c>
      <c r="K162" t="str">
        <f t="shared" si="88"/>
        <v>INDCOKE</v>
      </c>
      <c r="AA162" s="80" t="s">
        <v>72</v>
      </c>
      <c r="AB162" s="80" t="s">
        <v>106</v>
      </c>
      <c r="AC162" t="s">
        <v>23</v>
      </c>
      <c r="AE162">
        <f>attached_iron!W22</f>
        <v>0</v>
      </c>
      <c r="AF162">
        <f>attached_iron!AU22</f>
        <v>0.1</v>
      </c>
      <c r="AG162">
        <f>attached_iron!BS22</f>
        <v>85.3</v>
      </c>
      <c r="AH162">
        <f>attached_iron!CQ22</f>
        <v>0</v>
      </c>
      <c r="AI162">
        <f>attached_iron!DO22</f>
        <v>0</v>
      </c>
      <c r="AJ162">
        <f>attached_iron!EM22</f>
        <v>0</v>
      </c>
      <c r="AK162">
        <f>attached_iron!FK22</f>
        <v>0</v>
      </c>
    </row>
    <row r="163" spans="1:40" ht="14.5">
      <c r="A163" s="80" t="s">
        <v>72</v>
      </c>
      <c r="B163" s="80" t="s">
        <v>95</v>
      </c>
      <c r="C163" t="s">
        <v>25</v>
      </c>
      <c r="E163" t="str">
        <f t="shared" si="87"/>
        <v>INDWOOD</v>
      </c>
      <c r="F163" t="str">
        <f t="shared" si="88"/>
        <v>INDWOOD</v>
      </c>
      <c r="G163" t="str">
        <f t="shared" si="88"/>
        <v>INDWOOD</v>
      </c>
      <c r="H163" t="str">
        <f t="shared" si="88"/>
        <v>INDWOOD</v>
      </c>
      <c r="I163" t="str">
        <f t="shared" si="88"/>
        <v>INDWOOD</v>
      </c>
      <c r="J163" t="str">
        <f t="shared" si="88"/>
        <v>INDWOOD</v>
      </c>
      <c r="K163" t="str">
        <f t="shared" si="88"/>
        <v>INDWOOD</v>
      </c>
      <c r="AA163" s="80" t="s">
        <v>72</v>
      </c>
      <c r="AB163" s="80" t="s">
        <v>106</v>
      </c>
      <c r="AC163" t="s">
        <v>25</v>
      </c>
      <c r="AE163">
        <f>attached_iron!W23</f>
        <v>0</v>
      </c>
      <c r="AF163">
        <f>attached_iron!AU23</f>
        <v>0</v>
      </c>
      <c r="AG163">
        <f>attached_iron!BS23</f>
        <v>0</v>
      </c>
      <c r="AH163">
        <f>attached_iron!CQ23</f>
        <v>0</v>
      </c>
      <c r="AI163">
        <f>attached_iron!DO23</f>
        <v>0</v>
      </c>
      <c r="AJ163">
        <f>attached_iron!EM23</f>
        <v>0</v>
      </c>
      <c r="AK163">
        <f>attached_iron!FK23</f>
        <v>0</v>
      </c>
    </row>
    <row r="164" spans="1:40" ht="14.5">
      <c r="A164" s="80" t="s">
        <v>72</v>
      </c>
      <c r="B164" s="80" t="s">
        <v>95</v>
      </c>
      <c r="C164" t="s">
        <v>26</v>
      </c>
      <c r="E164" t="str">
        <f t="shared" si="87"/>
        <v>INDSTM</v>
      </c>
      <c r="F164" t="str">
        <f t="shared" si="88"/>
        <v>INDSTM</v>
      </c>
      <c r="G164" t="str">
        <f t="shared" si="88"/>
        <v>INDSTM</v>
      </c>
      <c r="H164" t="str">
        <f t="shared" si="88"/>
        <v>INDSTM</v>
      </c>
      <c r="I164" t="str">
        <f t="shared" si="88"/>
        <v>INDSTM</v>
      </c>
      <c r="J164" t="str">
        <f t="shared" si="88"/>
        <v>INDSTM</v>
      </c>
      <c r="K164" t="str">
        <f t="shared" si="88"/>
        <v>INDSTM</v>
      </c>
      <c r="AA164" s="80" t="s">
        <v>72</v>
      </c>
      <c r="AB164" s="80" t="s">
        <v>106</v>
      </c>
      <c r="AC164" t="s">
        <v>26</v>
      </c>
      <c r="AE164">
        <f>attached_iron!W24</f>
        <v>0</v>
      </c>
      <c r="AF164">
        <f>attached_iron!AU24</f>
        <v>0</v>
      </c>
      <c r="AG164">
        <f>attached_iron!BS24</f>
        <v>0</v>
      </c>
      <c r="AH164">
        <f>attached_iron!CQ24</f>
        <v>0</v>
      </c>
      <c r="AI164">
        <f>attached_iron!DO24</f>
        <v>0</v>
      </c>
      <c r="AJ164">
        <f>attached_iron!EM24</f>
        <v>0</v>
      </c>
      <c r="AK164">
        <f>attached_iron!FK24</f>
        <v>0</v>
      </c>
    </row>
    <row r="165" spans="1:40" ht="14.5">
      <c r="A165" s="80" t="s">
        <v>72</v>
      </c>
      <c r="B165" s="80" t="s">
        <v>96</v>
      </c>
      <c r="AA165" s="80" t="s">
        <v>72</v>
      </c>
      <c r="AB165" s="80" t="s">
        <v>96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N165" t="s">
        <v>113</v>
      </c>
    </row>
    <row r="166" spans="1:40" ht="14.5">
      <c r="A166" s="80" t="s">
        <v>72</v>
      </c>
      <c r="B166" s="80" t="s">
        <v>97</v>
      </c>
      <c r="C166" t="s">
        <v>39</v>
      </c>
      <c r="E166" t="str">
        <f t="shared" ref="E166" si="89">C166</f>
        <v>INDIRON</v>
      </c>
      <c r="F166" t="str">
        <f t="shared" ref="F166:K166" si="90">E166</f>
        <v>INDIRON</v>
      </c>
      <c r="G166" t="str">
        <f t="shared" si="90"/>
        <v>INDIRON</v>
      </c>
      <c r="H166" t="str">
        <f t="shared" si="90"/>
        <v>INDIRON</v>
      </c>
      <c r="I166" t="str">
        <f t="shared" si="90"/>
        <v>INDIRON</v>
      </c>
      <c r="J166" t="str">
        <f t="shared" si="90"/>
        <v>INDIRON</v>
      </c>
      <c r="K166" t="str">
        <f t="shared" si="90"/>
        <v>INDIRON</v>
      </c>
      <c r="AA166" s="80" t="s">
        <v>72</v>
      </c>
      <c r="AB166" s="80" t="s">
        <v>108</v>
      </c>
      <c r="AC166" t="s">
        <v>120</v>
      </c>
      <c r="AN166" s="86" t="s">
        <v>121</v>
      </c>
    </row>
    <row r="167" spans="1:40" ht="14.5">
      <c r="A167" s="80" t="s">
        <v>72</v>
      </c>
      <c r="B167" s="80" t="s">
        <v>99</v>
      </c>
      <c r="AA167" s="80" t="s">
        <v>72</v>
      </c>
      <c r="AB167" s="80" t="s">
        <v>99</v>
      </c>
    </row>
    <row r="168" spans="1:40" ht="14.5">
      <c r="A168" s="80" t="s">
        <v>72</v>
      </c>
      <c r="B168" s="82" t="s">
        <v>110</v>
      </c>
      <c r="C168" s="80"/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AA168" s="80"/>
      <c r="AB168" s="80"/>
      <c r="AC168" s="80"/>
    </row>
    <row r="169" spans="1:40" ht="14.5">
      <c r="A169" s="80" t="s">
        <v>72</v>
      </c>
      <c r="B169" s="82" t="s">
        <v>111</v>
      </c>
      <c r="C169" s="80"/>
      <c r="E169">
        <v>0.95</v>
      </c>
      <c r="F169">
        <v>0.95</v>
      </c>
      <c r="G169">
        <v>0.95</v>
      </c>
      <c r="H169">
        <v>0.95</v>
      </c>
      <c r="I169">
        <v>0.95</v>
      </c>
      <c r="J169">
        <v>0.95</v>
      </c>
      <c r="K169">
        <v>0.95</v>
      </c>
      <c r="AA169" s="80"/>
      <c r="AB169" s="80"/>
      <c r="AC169" s="80"/>
    </row>
    <row r="170" spans="1:40" ht="14.5">
      <c r="A170" s="80" t="s">
        <v>72</v>
      </c>
      <c r="B170" s="82" t="s">
        <v>112</v>
      </c>
      <c r="C170" t="s">
        <v>13</v>
      </c>
      <c r="E170" s="70">
        <f>AVERAGE(F170:H170,J170:K170)</f>
        <v>0.24795104845834101</v>
      </c>
      <c r="F170">
        <f t="shared" ref="F170" si="91">AF155/SUM(AF155:AF164)</f>
        <v>0</v>
      </c>
      <c r="G170">
        <f t="shared" ref="G170" si="92">AG155/SUM(AG155:AG164)</f>
        <v>7.7362079898541505E-2</v>
      </c>
      <c r="H170">
        <f t="shared" ref="H170" si="93">AH155/SUM(AH155:AH164)</f>
        <v>0.55555555555555602</v>
      </c>
      <c r="I170" s="70">
        <f>E170</f>
        <v>0.24795104845834101</v>
      </c>
      <c r="J170">
        <f t="shared" ref="J170:K170" si="94">AJ155/SUM(AJ155:AJ164)</f>
        <v>0.38461538461538503</v>
      </c>
      <c r="K170">
        <f t="shared" si="94"/>
        <v>0.22222222222222199</v>
      </c>
      <c r="AA170" s="80" t="s">
        <v>72</v>
      </c>
      <c r="AB170" s="80" t="s">
        <v>106</v>
      </c>
      <c r="AC170" t="s">
        <v>13</v>
      </c>
      <c r="AE170">
        <v>0</v>
      </c>
      <c r="AF170">
        <v>0</v>
      </c>
      <c r="AG170">
        <f>attached_iron!BS30</f>
        <v>0</v>
      </c>
      <c r="AH170">
        <f>attached_iron!CQ30</f>
        <v>0</v>
      </c>
      <c r="AI170">
        <v>0</v>
      </c>
      <c r="AJ170">
        <f>attached_iron!EM30</f>
        <v>0</v>
      </c>
      <c r="AK170">
        <f>attached_iron!FK30</f>
        <v>0</v>
      </c>
    </row>
    <row r="171" spans="1:40" ht="14.5">
      <c r="A171" s="80" t="s">
        <v>72</v>
      </c>
      <c r="B171" s="82" t="s">
        <v>112</v>
      </c>
      <c r="C171" t="s">
        <v>16</v>
      </c>
      <c r="E171" s="70">
        <f t="shared" ref="E171:E179" si="95">AVERAGE(F171:H171,J171:K171)</f>
        <v>0.41013880081730397</v>
      </c>
      <c r="F171">
        <f t="shared" ref="F171" si="96">AF156/SUM(AF155:AF164)</f>
        <v>0</v>
      </c>
      <c r="G171">
        <f t="shared" ref="G171:H171" si="97">AG156/SUM(AG155:AG164)</f>
        <v>0.32847178186429898</v>
      </c>
      <c r="H171">
        <f t="shared" si="97"/>
        <v>0.44444444444444398</v>
      </c>
      <c r="I171" s="70">
        <f t="shared" ref="I171:I179" si="98">E171</f>
        <v>0.41013880081730397</v>
      </c>
      <c r="J171">
        <f t="shared" ref="J171:K171" si="99">AJ156/SUM(AJ155:AJ164)</f>
        <v>0.5</v>
      </c>
      <c r="K171">
        <f t="shared" si="99"/>
        <v>0.77777777777777801</v>
      </c>
      <c r="AA171" s="80" t="s">
        <v>72</v>
      </c>
      <c r="AB171" s="80" t="s">
        <v>106</v>
      </c>
      <c r="AC171" t="s">
        <v>16</v>
      </c>
      <c r="AE171">
        <f>attached_iron!W31</f>
        <v>0</v>
      </c>
      <c r="AF171">
        <v>0</v>
      </c>
      <c r="AG171">
        <f>attached_iron!BS31</f>
        <v>0.1</v>
      </c>
      <c r="AH171">
        <f>attached_iron!CQ31</f>
        <v>1.2</v>
      </c>
      <c r="AI171">
        <v>0</v>
      </c>
      <c r="AJ171">
        <f>attached_iron!EM31</f>
        <v>0</v>
      </c>
      <c r="AK171">
        <f>attached_iron!FK31</f>
        <v>0</v>
      </c>
    </row>
    <row r="172" spans="1:40" ht="14.5">
      <c r="A172" s="80" t="s">
        <v>72</v>
      </c>
      <c r="B172" s="82" t="s">
        <v>112</v>
      </c>
      <c r="C172" t="s">
        <v>18</v>
      </c>
      <c r="E172" s="70">
        <f t="shared" si="95"/>
        <v>8.5800692649139094E-3</v>
      </c>
      <c r="F172">
        <f t="shared" ref="F172:H172" si="100">AF157/SUM(AF155:AF164)</f>
        <v>0</v>
      </c>
      <c r="G172">
        <f t="shared" si="100"/>
        <v>4.4388078630310697E-3</v>
      </c>
      <c r="H172">
        <f t="shared" si="100"/>
        <v>0</v>
      </c>
      <c r="I172" s="70">
        <f t="shared" si="98"/>
        <v>8.5800692649139094E-3</v>
      </c>
      <c r="J172">
        <f t="shared" ref="J172:K172" si="101">AJ157/SUM(AJ155:AJ164)</f>
        <v>3.8461538461538498E-2</v>
      </c>
      <c r="K172">
        <f t="shared" si="101"/>
        <v>0</v>
      </c>
      <c r="AA172" s="80" t="s">
        <v>72</v>
      </c>
      <c r="AB172" s="80" t="s">
        <v>106</v>
      </c>
      <c r="AC172" t="s">
        <v>18</v>
      </c>
      <c r="AE172">
        <f>attached_iron!W32</f>
        <v>25</v>
      </c>
      <c r="AF172">
        <v>0</v>
      </c>
      <c r="AG172">
        <f>attached_iron!BS32</f>
        <v>0.1</v>
      </c>
      <c r="AH172">
        <f>attached_iron!CQ32</f>
        <v>0.4</v>
      </c>
      <c r="AI172">
        <v>0</v>
      </c>
      <c r="AJ172">
        <f>attached_iron!EM32</f>
        <v>0</v>
      </c>
      <c r="AK172">
        <f>attached_iron!FK32</f>
        <v>1</v>
      </c>
    </row>
    <row r="173" spans="1:40" ht="14.5">
      <c r="A173" s="80" t="s">
        <v>72</v>
      </c>
      <c r="B173" s="82" t="s">
        <v>112</v>
      </c>
      <c r="C173" t="s">
        <v>19</v>
      </c>
      <c r="E173" s="70">
        <f t="shared" si="95"/>
        <v>0</v>
      </c>
      <c r="F173">
        <f t="shared" ref="F173:H173" si="102">AF158/SUM(AF155:AF164)</f>
        <v>0</v>
      </c>
      <c r="G173">
        <f t="shared" si="102"/>
        <v>0</v>
      </c>
      <c r="H173">
        <f t="shared" si="102"/>
        <v>0</v>
      </c>
      <c r="I173" s="70">
        <f t="shared" si="98"/>
        <v>0</v>
      </c>
      <c r="J173">
        <f t="shared" ref="J173:K173" si="103">AJ158/SUM(AJ155:AJ164)</f>
        <v>0</v>
      </c>
      <c r="K173">
        <f t="shared" si="103"/>
        <v>0</v>
      </c>
      <c r="AA173" s="80" t="s">
        <v>72</v>
      </c>
      <c r="AB173" s="80" t="s">
        <v>106</v>
      </c>
      <c r="AC173" t="s">
        <v>19</v>
      </c>
      <c r="AE173">
        <f>attached_iron!W33</f>
        <v>0</v>
      </c>
      <c r="AF173">
        <f>attached_iron!AU33</f>
        <v>0</v>
      </c>
      <c r="AG173">
        <f>attached_iron!BS33</f>
        <v>4.8</v>
      </c>
      <c r="AH173">
        <f>attached_iron!CQ33</f>
        <v>0</v>
      </c>
      <c r="AI173">
        <f>attached_iron!DO33</f>
        <v>0</v>
      </c>
      <c r="AJ173">
        <f>attached_iron!EM33</f>
        <v>7.7</v>
      </c>
      <c r="AK173">
        <f>attached_iron!FK33</f>
        <v>0</v>
      </c>
    </row>
    <row r="174" spans="1:40" ht="14.5">
      <c r="A174" s="80" t="s">
        <v>72</v>
      </c>
      <c r="B174" s="82" t="s">
        <v>112</v>
      </c>
      <c r="C174" t="s">
        <v>20</v>
      </c>
      <c r="E174" s="70">
        <f t="shared" si="95"/>
        <v>1.2682308180088801E-4</v>
      </c>
      <c r="F174">
        <f t="shared" ref="F174:H174" si="104">AF159/SUM(AF155:AF164)</f>
        <v>0</v>
      </c>
      <c r="G174">
        <f t="shared" si="104"/>
        <v>6.3411540900443902E-4</v>
      </c>
      <c r="H174">
        <f t="shared" si="104"/>
        <v>0</v>
      </c>
      <c r="I174" s="70">
        <f t="shared" si="98"/>
        <v>1.2682308180088801E-4</v>
      </c>
      <c r="J174">
        <f t="shared" ref="J174:K174" si="105">AJ159/SUM(AJ155:AJ164)</f>
        <v>0</v>
      </c>
      <c r="K174">
        <f t="shared" si="105"/>
        <v>0</v>
      </c>
      <c r="AA174" s="80" t="s">
        <v>72</v>
      </c>
      <c r="AB174" s="80" t="s">
        <v>106</v>
      </c>
      <c r="AC174" t="s">
        <v>20</v>
      </c>
      <c r="AE174">
        <f>attached_iron!W34</f>
        <v>0</v>
      </c>
      <c r="AF174">
        <f>attached_iron!AU34</f>
        <v>0.6</v>
      </c>
      <c r="AG174">
        <f>attached_iron!BS34</f>
        <v>54.1</v>
      </c>
      <c r="AH174">
        <f>attached_iron!CQ34</f>
        <v>0</v>
      </c>
      <c r="AI174">
        <f>attached_iron!DO34</f>
        <v>0</v>
      </c>
      <c r="AJ174">
        <f>attached_iron!EM34</f>
        <v>0</v>
      </c>
      <c r="AK174">
        <f>attached_iron!FK34</f>
        <v>0</v>
      </c>
    </row>
    <row r="175" spans="1:40" ht="14.5">
      <c r="A175" s="80" t="s">
        <v>72</v>
      </c>
      <c r="B175" s="82" t="s">
        <v>112</v>
      </c>
      <c r="C175" t="s">
        <v>11</v>
      </c>
      <c r="E175" s="70">
        <f t="shared" si="95"/>
        <v>0.13346015641513401</v>
      </c>
      <c r="F175">
        <f t="shared" ref="F175:H175" si="106">AF160/SUM(AF155:AF164)</f>
        <v>0.66666666666666696</v>
      </c>
      <c r="G175">
        <f t="shared" si="106"/>
        <v>6.3411540900443902E-4</v>
      </c>
      <c r="H175">
        <f t="shared" si="106"/>
        <v>0</v>
      </c>
      <c r="I175" s="70">
        <f t="shared" si="98"/>
        <v>0.13346015641513401</v>
      </c>
      <c r="J175">
        <f t="shared" ref="J175:K175" si="107">AJ160/SUM(AJ155:AJ164)</f>
        <v>0</v>
      </c>
      <c r="K175">
        <f t="shared" si="107"/>
        <v>0</v>
      </c>
      <c r="AA175" s="80" t="s">
        <v>72</v>
      </c>
      <c r="AB175" s="80" t="s">
        <v>106</v>
      </c>
      <c r="AC175" t="s">
        <v>11</v>
      </c>
      <c r="AE175">
        <f>attached_iron!W35</f>
        <v>0</v>
      </c>
      <c r="AF175">
        <f>attached_iron!AU35</f>
        <v>0</v>
      </c>
      <c r="AG175">
        <f>attached_iron!BS35</f>
        <v>0</v>
      </c>
      <c r="AH175">
        <f>attached_iron!CQ35</f>
        <v>0</v>
      </c>
      <c r="AI175">
        <f>attached_iron!DO35</f>
        <v>0</v>
      </c>
      <c r="AJ175">
        <f>attached_iron!EM35</f>
        <v>0</v>
      </c>
      <c r="AK175">
        <f>attached_iron!FK35</f>
        <v>0</v>
      </c>
    </row>
    <row r="176" spans="1:40" ht="14.5">
      <c r="A176" s="80" t="s">
        <v>72</v>
      </c>
      <c r="B176" s="82" t="s">
        <v>112</v>
      </c>
      <c r="C176" t="s">
        <v>21</v>
      </c>
      <c r="E176" s="70">
        <f t="shared" si="95"/>
        <v>2.4896346519681999E-2</v>
      </c>
      <c r="F176">
        <f t="shared" ref="F176:H176" si="108">AF161/SUM(AF155:AF164)</f>
        <v>0</v>
      </c>
      <c r="G176">
        <f t="shared" si="108"/>
        <v>4.7558655675332899E-2</v>
      </c>
      <c r="H176">
        <f t="shared" si="108"/>
        <v>0</v>
      </c>
      <c r="I176" s="70">
        <f t="shared" si="98"/>
        <v>2.4896346519681999E-2</v>
      </c>
      <c r="J176">
        <f t="shared" ref="J176:K176" si="109">AJ161/SUM(AJ155:AJ164)</f>
        <v>7.69230769230769E-2</v>
      </c>
      <c r="K176">
        <f t="shared" si="109"/>
        <v>0</v>
      </c>
      <c r="AA176" s="80" t="s">
        <v>72</v>
      </c>
      <c r="AB176" s="80" t="s">
        <v>106</v>
      </c>
      <c r="AC176" t="s">
        <v>21</v>
      </c>
      <c r="AE176">
        <f>attached_iron!W36</f>
        <v>0</v>
      </c>
      <c r="AF176">
        <f>attached_iron!AU36</f>
        <v>0</v>
      </c>
      <c r="AG176">
        <f>attached_iron!BS36</f>
        <v>0</v>
      </c>
      <c r="AH176">
        <f>attached_iron!CQ36</f>
        <v>0</v>
      </c>
      <c r="AI176">
        <f>attached_iron!DO36</f>
        <v>0</v>
      </c>
      <c r="AJ176">
        <f>attached_iron!EM36</f>
        <v>0</v>
      </c>
      <c r="AK176">
        <f>attached_iron!FK36</f>
        <v>0</v>
      </c>
    </row>
    <row r="177" spans="1:37" ht="14.5">
      <c r="A177" s="80" t="s">
        <v>72</v>
      </c>
      <c r="B177" s="82" t="s">
        <v>112</v>
      </c>
      <c r="C177" t="s">
        <v>23</v>
      </c>
      <c r="E177" s="70">
        <f t="shared" si="95"/>
        <v>0.17484675544282399</v>
      </c>
      <c r="F177">
        <f t="shared" ref="F177:H177" si="110">AF162/SUM(AF155:AF164)</f>
        <v>0.33333333333333298</v>
      </c>
      <c r="G177">
        <f t="shared" si="110"/>
        <v>0.54090044388078595</v>
      </c>
      <c r="H177">
        <f t="shared" si="110"/>
        <v>0</v>
      </c>
      <c r="I177" s="70">
        <f t="shared" si="98"/>
        <v>0.17484675544282399</v>
      </c>
      <c r="J177">
        <f t="shared" ref="J177:K177" si="111">AJ162/SUM(AJ155:AJ164)</f>
        <v>0</v>
      </c>
      <c r="K177">
        <f t="shared" si="111"/>
        <v>0</v>
      </c>
      <c r="AA177" s="80" t="s">
        <v>72</v>
      </c>
      <c r="AB177" s="80" t="s">
        <v>106</v>
      </c>
      <c r="AC177" t="s">
        <v>23</v>
      </c>
      <c r="AE177">
        <f>attached_iron!W37</f>
        <v>0</v>
      </c>
      <c r="AF177">
        <f>attached_iron!AU37</f>
        <v>0</v>
      </c>
      <c r="AG177">
        <f>attached_iron!BS37</f>
        <v>0</v>
      </c>
      <c r="AH177">
        <f>attached_iron!CQ37</f>
        <v>0</v>
      </c>
      <c r="AI177">
        <f>attached_iron!DO37</f>
        <v>0</v>
      </c>
      <c r="AJ177">
        <f>attached_iron!EM37</f>
        <v>0</v>
      </c>
      <c r="AK177">
        <f>attached_iron!FK37</f>
        <v>0</v>
      </c>
    </row>
    <row r="178" spans="1:37" ht="14.5">
      <c r="A178" s="80" t="s">
        <v>72</v>
      </c>
      <c r="B178" s="82" t="s">
        <v>112</v>
      </c>
      <c r="C178" t="s">
        <v>25</v>
      </c>
      <c r="E178" s="70">
        <f t="shared" si="95"/>
        <v>0</v>
      </c>
      <c r="F178">
        <f t="shared" ref="F178:H178" si="112">AF163/SUM(AF155:AF164)</f>
        <v>0</v>
      </c>
      <c r="G178">
        <f t="shared" si="112"/>
        <v>0</v>
      </c>
      <c r="H178">
        <f t="shared" si="112"/>
        <v>0</v>
      </c>
      <c r="I178" s="70">
        <f t="shared" si="98"/>
        <v>0</v>
      </c>
      <c r="J178">
        <f t="shared" ref="J178:K178" si="113">AJ163/SUM(AJ155:AJ164)</f>
        <v>0</v>
      </c>
      <c r="K178">
        <f t="shared" si="113"/>
        <v>0</v>
      </c>
      <c r="AA178" s="80" t="s">
        <v>72</v>
      </c>
      <c r="AB178" s="80" t="s">
        <v>106</v>
      </c>
      <c r="AC178" t="s">
        <v>25</v>
      </c>
      <c r="AE178">
        <f>attached_iron!W38</f>
        <v>0</v>
      </c>
      <c r="AF178">
        <f>attached_iron!AU38</f>
        <v>0.2</v>
      </c>
      <c r="AG178">
        <f>attached_iron!BS38</f>
        <v>11.1</v>
      </c>
      <c r="AH178">
        <f>attached_iron!CQ38</f>
        <v>0</v>
      </c>
      <c r="AI178">
        <f>attached_iron!DO38</f>
        <v>0.1</v>
      </c>
      <c r="AJ178">
        <f>attached_iron!EM38</f>
        <v>0.1</v>
      </c>
      <c r="AK178">
        <f>attached_iron!FK38</f>
        <v>0</v>
      </c>
    </row>
    <row r="179" spans="1:37" ht="14.5">
      <c r="A179" s="80" t="s">
        <v>72</v>
      </c>
      <c r="B179" s="82" t="s">
        <v>112</v>
      </c>
      <c r="C179" t="s">
        <v>26</v>
      </c>
      <c r="E179" s="70">
        <f t="shared" si="95"/>
        <v>0</v>
      </c>
      <c r="F179">
        <f t="shared" ref="F179:H179" si="114">AF164/SUM(AF155:AF164)</f>
        <v>0</v>
      </c>
      <c r="G179">
        <f t="shared" si="114"/>
        <v>0</v>
      </c>
      <c r="H179">
        <f t="shared" si="114"/>
        <v>0</v>
      </c>
      <c r="I179" s="70">
        <f t="shared" si="98"/>
        <v>0</v>
      </c>
      <c r="J179">
        <f t="shared" ref="J179:K179" si="115">AJ164/SUM(AJ155:AJ164)</f>
        <v>0</v>
      </c>
      <c r="K179">
        <f t="shared" si="115"/>
        <v>0</v>
      </c>
      <c r="AA179" s="80" t="s">
        <v>72</v>
      </c>
      <c r="AB179" s="80" t="s">
        <v>106</v>
      </c>
      <c r="AC179" t="s">
        <v>26</v>
      </c>
      <c r="AE179">
        <f>attached_iron!W39</f>
        <v>0</v>
      </c>
      <c r="AF179">
        <f>attached_iron!AU39</f>
        <v>0</v>
      </c>
      <c r="AG179">
        <f>attached_iron!BS39</f>
        <v>0</v>
      </c>
      <c r="AH179">
        <f>attached_iron!CQ39</f>
        <v>0</v>
      </c>
      <c r="AI179">
        <f>attached_iron!DO39</f>
        <v>0</v>
      </c>
      <c r="AJ179">
        <f>attached_iron!EM39</f>
        <v>0</v>
      </c>
      <c r="AK179">
        <f>attached_iron!FK39</f>
        <v>0</v>
      </c>
    </row>
    <row r="180" spans="1:37" ht="14.5">
      <c r="A180" s="80" t="s">
        <v>63</v>
      </c>
      <c r="AA180" s="80" t="s">
        <v>63</v>
      </c>
    </row>
    <row r="181" spans="1:37">
      <c r="A181" s="101" t="s">
        <v>91</v>
      </c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AA181" s="101" t="s">
        <v>91</v>
      </c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</row>
    <row r="182" spans="1:37" ht="14.5">
      <c r="A182" s="80" t="s">
        <v>73</v>
      </c>
      <c r="B182" s="80" t="s">
        <v>95</v>
      </c>
      <c r="C182" t="s">
        <v>13</v>
      </c>
      <c r="E182" t="str">
        <f t="shared" ref="E182:E191" si="116">C182</f>
        <v>INDELC</v>
      </c>
      <c r="F182" t="str">
        <f t="shared" ref="F182:K191" si="117">E182</f>
        <v>INDELC</v>
      </c>
      <c r="G182" t="str">
        <f t="shared" si="117"/>
        <v>INDELC</v>
      </c>
      <c r="H182" t="str">
        <f t="shared" si="117"/>
        <v>INDELC</v>
      </c>
      <c r="I182" t="str">
        <f t="shared" si="117"/>
        <v>INDELC</v>
      </c>
      <c r="J182" t="str">
        <f t="shared" si="117"/>
        <v>INDELC</v>
      </c>
      <c r="K182" t="str">
        <f t="shared" si="117"/>
        <v>INDELC</v>
      </c>
      <c r="AA182" s="80" t="s">
        <v>73</v>
      </c>
      <c r="AB182" s="80" t="s">
        <v>106</v>
      </c>
      <c r="AC182" t="s">
        <v>13</v>
      </c>
      <c r="AE182">
        <v>0</v>
      </c>
      <c r="AF182">
        <f>attached_others!AU15</f>
        <v>39</v>
      </c>
      <c r="AG182">
        <f>attached_others!BS15</f>
        <v>56.9</v>
      </c>
      <c r="AH182">
        <f>attached_others!CQ15</f>
        <v>5.0999999999999996</v>
      </c>
      <c r="AI182">
        <f>attached_others!DO15</f>
        <v>2.7</v>
      </c>
      <c r="AJ182">
        <f>attached_others!EM15</f>
        <v>13.3</v>
      </c>
      <c r="AK182">
        <v>0</v>
      </c>
    </row>
    <row r="183" spans="1:37" ht="14.5">
      <c r="A183" s="80" t="s">
        <v>73</v>
      </c>
      <c r="B183" s="80" t="s">
        <v>95</v>
      </c>
      <c r="C183" t="s">
        <v>16</v>
      </c>
      <c r="E183" t="str">
        <f t="shared" si="116"/>
        <v>INDGAS</v>
      </c>
      <c r="F183" t="str">
        <f t="shared" si="117"/>
        <v>INDGAS</v>
      </c>
      <c r="G183" t="str">
        <f t="shared" si="117"/>
        <v>INDGAS</v>
      </c>
      <c r="H183" t="str">
        <f t="shared" si="117"/>
        <v>INDGAS</v>
      </c>
      <c r="I183" t="str">
        <f t="shared" si="117"/>
        <v>INDGAS</v>
      </c>
      <c r="J183" t="str">
        <f t="shared" si="117"/>
        <v>INDGAS</v>
      </c>
      <c r="K183" t="str">
        <f t="shared" si="117"/>
        <v>INDGAS</v>
      </c>
      <c r="AA183" s="80" t="s">
        <v>73</v>
      </c>
      <c r="AB183" s="80" t="s">
        <v>106</v>
      </c>
      <c r="AC183" t="s">
        <v>16</v>
      </c>
      <c r="AE183">
        <f>attached_others!W16</f>
        <v>7.2</v>
      </c>
      <c r="AF183">
        <f>attached_others!AU16</f>
        <v>39.200000000000003</v>
      </c>
      <c r="AG183">
        <f>attached_others!BS16</f>
        <v>90</v>
      </c>
      <c r="AH183">
        <f>attached_others!CQ16</f>
        <v>12.2</v>
      </c>
      <c r="AI183">
        <f>attached_others!DO16</f>
        <v>6.6</v>
      </c>
      <c r="AJ183">
        <f>attached_others!EM16</f>
        <v>32</v>
      </c>
      <c r="AK183">
        <f>attached_others!FK16</f>
        <v>20.9</v>
      </c>
    </row>
    <row r="184" spans="1:37" ht="14.5">
      <c r="A184" s="80" t="s">
        <v>73</v>
      </c>
      <c r="B184" s="80" t="s">
        <v>95</v>
      </c>
      <c r="C184" t="s">
        <v>18</v>
      </c>
      <c r="E184" t="str">
        <f t="shared" si="116"/>
        <v>INDDSTLFO</v>
      </c>
      <c r="F184" t="str">
        <f t="shared" si="117"/>
        <v>INDDSTLFO</v>
      </c>
      <c r="G184" t="str">
        <f t="shared" si="117"/>
        <v>INDDSTLFO</v>
      </c>
      <c r="H184" t="str">
        <f t="shared" si="117"/>
        <v>INDDSTLFO</v>
      </c>
      <c r="I184" t="str">
        <f t="shared" si="117"/>
        <v>INDDSTLFO</v>
      </c>
      <c r="J184" t="str">
        <f t="shared" si="117"/>
        <v>INDDSTLFO</v>
      </c>
      <c r="K184" t="str">
        <f t="shared" si="117"/>
        <v>INDDSTLFO</v>
      </c>
      <c r="AA184" s="80" t="s">
        <v>73</v>
      </c>
      <c r="AB184" s="80" t="s">
        <v>106</v>
      </c>
      <c r="AC184" t="s">
        <v>18</v>
      </c>
      <c r="AE184">
        <f>attached_others!W17</f>
        <v>1.4</v>
      </c>
      <c r="AF184">
        <v>0</v>
      </c>
      <c r="AG184">
        <f>attached_others!BS17</f>
        <v>1.9</v>
      </c>
      <c r="AH184">
        <v>0</v>
      </c>
      <c r="AI184">
        <f>attached_others!DO17</f>
        <v>0.1</v>
      </c>
      <c r="AJ184">
        <v>0</v>
      </c>
      <c r="AK184">
        <v>0</v>
      </c>
    </row>
    <row r="185" spans="1:37" ht="14.5">
      <c r="A185" s="80" t="s">
        <v>73</v>
      </c>
      <c r="B185" s="80" t="s">
        <v>95</v>
      </c>
      <c r="C185" t="s">
        <v>19</v>
      </c>
      <c r="E185" t="str">
        <f t="shared" si="116"/>
        <v>INDHFO</v>
      </c>
      <c r="F185" t="str">
        <f t="shared" si="117"/>
        <v>INDHFO</v>
      </c>
      <c r="G185" t="str">
        <f t="shared" si="117"/>
        <v>INDHFO</v>
      </c>
      <c r="H185" t="str">
        <f t="shared" si="117"/>
        <v>INDHFO</v>
      </c>
      <c r="I185" t="str">
        <f t="shared" si="117"/>
        <v>INDHFO</v>
      </c>
      <c r="J185" t="str">
        <f t="shared" si="117"/>
        <v>INDHFO</v>
      </c>
      <c r="K185" t="str">
        <f t="shared" si="117"/>
        <v>INDHFO</v>
      </c>
      <c r="AA185" s="80" t="s">
        <v>73</v>
      </c>
      <c r="AB185" s="80" t="s">
        <v>106</v>
      </c>
      <c r="AC185" t="s">
        <v>19</v>
      </c>
      <c r="AE185">
        <v>0</v>
      </c>
      <c r="AF185">
        <f>attached_others!AU18</f>
        <v>0.1</v>
      </c>
      <c r="AG185">
        <f>attached_others!BS18</f>
        <v>0.3</v>
      </c>
      <c r="AH185">
        <f>attached_others!CQ18</f>
        <v>0</v>
      </c>
      <c r="AI185">
        <f>attached_others!DO18</f>
        <v>0</v>
      </c>
      <c r="AJ185">
        <f>attached_others!EM18</f>
        <v>0</v>
      </c>
      <c r="AK185">
        <f>attached_others!FK18</f>
        <v>0</v>
      </c>
    </row>
    <row r="186" spans="1:37" ht="14.5">
      <c r="A186" s="80" t="s">
        <v>73</v>
      </c>
      <c r="B186" s="80" t="s">
        <v>95</v>
      </c>
      <c r="C186" t="s">
        <v>20</v>
      </c>
      <c r="E186" t="str">
        <f t="shared" si="116"/>
        <v>INDSGPC</v>
      </c>
      <c r="F186" t="str">
        <f t="shared" si="117"/>
        <v>INDSGPC</v>
      </c>
      <c r="G186" t="str">
        <f t="shared" si="117"/>
        <v>INDSGPC</v>
      </c>
      <c r="H186" t="str">
        <f t="shared" si="117"/>
        <v>INDSGPC</v>
      </c>
      <c r="I186" t="str">
        <f t="shared" si="117"/>
        <v>INDSGPC</v>
      </c>
      <c r="J186" t="str">
        <f t="shared" si="117"/>
        <v>INDSGPC</v>
      </c>
      <c r="K186" t="str">
        <f t="shared" si="117"/>
        <v>INDSGPC</v>
      </c>
      <c r="AA186" s="80" t="s">
        <v>73</v>
      </c>
      <c r="AB186" s="80" t="s">
        <v>106</v>
      </c>
      <c r="AC186" t="s">
        <v>20</v>
      </c>
      <c r="AE186">
        <f>attached_others!W19</f>
        <v>0</v>
      </c>
      <c r="AF186">
        <f>attached_others!AU19</f>
        <v>0.3</v>
      </c>
      <c r="AG186">
        <f>attached_others!BS19</f>
        <v>2.2000000000000002</v>
      </c>
      <c r="AH186">
        <f>attached_others!CQ19</f>
        <v>0.3</v>
      </c>
      <c r="AI186">
        <f>attached_others!DO19</f>
        <v>0</v>
      </c>
      <c r="AJ186">
        <f>attached_others!EM19</f>
        <v>0</v>
      </c>
      <c r="AK186">
        <f>attached_others!FK19</f>
        <v>0</v>
      </c>
    </row>
    <row r="187" spans="1:37" ht="14.5">
      <c r="A187" s="80" t="s">
        <v>73</v>
      </c>
      <c r="B187" s="80" t="s">
        <v>95</v>
      </c>
      <c r="C187" t="s">
        <v>11</v>
      </c>
      <c r="E187" t="str">
        <f t="shared" si="116"/>
        <v>INDLPG</v>
      </c>
      <c r="F187" t="str">
        <f t="shared" si="117"/>
        <v>INDLPG</v>
      </c>
      <c r="G187" t="str">
        <f t="shared" si="117"/>
        <v>INDLPG</v>
      </c>
      <c r="H187" t="str">
        <f t="shared" si="117"/>
        <v>INDLPG</v>
      </c>
      <c r="I187" t="str">
        <f t="shared" si="117"/>
        <v>INDLPG</v>
      </c>
      <c r="J187" t="str">
        <f t="shared" si="117"/>
        <v>INDLPG</v>
      </c>
      <c r="K187" t="str">
        <f t="shared" si="117"/>
        <v>INDLPG</v>
      </c>
      <c r="AA187" s="80" t="s">
        <v>73</v>
      </c>
      <c r="AB187" s="80" t="s">
        <v>106</v>
      </c>
      <c r="AC187" t="s">
        <v>11</v>
      </c>
      <c r="AE187">
        <v>0</v>
      </c>
      <c r="AF187">
        <f>attached_others!AU20</f>
        <v>2</v>
      </c>
      <c r="AG187">
        <f>attached_others!BS20</f>
        <v>1.2</v>
      </c>
      <c r="AH187">
        <f>attached_others!CQ20</f>
        <v>0</v>
      </c>
      <c r="AI187">
        <f>attached_others!DO20</f>
        <v>0</v>
      </c>
      <c r="AJ187">
        <v>0</v>
      </c>
      <c r="AK187">
        <v>0</v>
      </c>
    </row>
    <row r="188" spans="1:37" ht="14.5">
      <c r="A188" s="80" t="s">
        <v>73</v>
      </c>
      <c r="B188" s="80" t="s">
        <v>95</v>
      </c>
      <c r="C188" t="s">
        <v>21</v>
      </c>
      <c r="E188" t="str">
        <f t="shared" si="116"/>
        <v>INDCOA</v>
      </c>
      <c r="F188" t="str">
        <f t="shared" si="117"/>
        <v>INDCOA</v>
      </c>
      <c r="G188" t="str">
        <f t="shared" si="117"/>
        <v>INDCOA</v>
      </c>
      <c r="H188" t="str">
        <f t="shared" si="117"/>
        <v>INDCOA</v>
      </c>
      <c r="I188" t="str">
        <f t="shared" si="117"/>
        <v>INDCOA</v>
      </c>
      <c r="J188" t="str">
        <f t="shared" si="117"/>
        <v>INDCOA</v>
      </c>
      <c r="K188" t="str">
        <f t="shared" si="117"/>
        <v>INDCOA</v>
      </c>
      <c r="AA188" s="80" t="s">
        <v>73</v>
      </c>
      <c r="AB188" s="80" t="s">
        <v>106</v>
      </c>
      <c r="AC188" t="s">
        <v>21</v>
      </c>
      <c r="AE188">
        <f>attached_others!W21</f>
        <v>0</v>
      </c>
      <c r="AF188">
        <v>0</v>
      </c>
      <c r="AG188">
        <f>attached_others!BS21</f>
        <v>0.6</v>
      </c>
      <c r="AH188">
        <f>attached_others!CQ21</f>
        <v>0.3</v>
      </c>
      <c r="AI188">
        <f>attached_others!DO21</f>
        <v>0</v>
      </c>
      <c r="AJ188">
        <v>0</v>
      </c>
      <c r="AK188">
        <f>attached_others!FK21</f>
        <v>0</v>
      </c>
    </row>
    <row r="189" spans="1:37" ht="14.5">
      <c r="A189" s="80" t="s">
        <v>73</v>
      </c>
      <c r="B189" s="80" t="s">
        <v>95</v>
      </c>
      <c r="C189" t="s">
        <v>23</v>
      </c>
      <c r="E189" t="str">
        <f t="shared" si="116"/>
        <v>INDCOKE</v>
      </c>
      <c r="F189" t="str">
        <f t="shared" si="117"/>
        <v>INDCOKE</v>
      </c>
      <c r="G189" t="str">
        <f t="shared" si="117"/>
        <v>INDCOKE</v>
      </c>
      <c r="H189" t="str">
        <f t="shared" si="117"/>
        <v>INDCOKE</v>
      </c>
      <c r="I189" t="str">
        <f t="shared" si="117"/>
        <v>INDCOKE</v>
      </c>
      <c r="J189" t="str">
        <f t="shared" si="117"/>
        <v>INDCOKE</v>
      </c>
      <c r="K189" t="str">
        <f t="shared" si="117"/>
        <v>INDCOKE</v>
      </c>
      <c r="AA189" s="80" t="s">
        <v>73</v>
      </c>
      <c r="AB189" s="80" t="s">
        <v>106</v>
      </c>
      <c r="AC189" t="s">
        <v>23</v>
      </c>
      <c r="AE189">
        <f>attached_others!W22</f>
        <v>0</v>
      </c>
      <c r="AF189">
        <f>attached_others!AU22</f>
        <v>0</v>
      </c>
      <c r="AG189">
        <f>attached_others!BS22</f>
        <v>0</v>
      </c>
      <c r="AH189">
        <f>attached_others!CQ22</f>
        <v>0</v>
      </c>
      <c r="AI189">
        <f>attached_others!DO22</f>
        <v>0</v>
      </c>
      <c r="AJ189">
        <f>attached_others!EM22</f>
        <v>0</v>
      </c>
      <c r="AK189">
        <f>attached_others!FK22</f>
        <v>0</v>
      </c>
    </row>
    <row r="190" spans="1:37" ht="14.5">
      <c r="A190" s="80" t="s">
        <v>73</v>
      </c>
      <c r="B190" s="80" t="s">
        <v>95</v>
      </c>
      <c r="C190" t="s">
        <v>25</v>
      </c>
      <c r="E190" t="str">
        <f t="shared" si="116"/>
        <v>INDWOOD</v>
      </c>
      <c r="F190" t="str">
        <f t="shared" si="117"/>
        <v>INDWOOD</v>
      </c>
      <c r="G190" t="str">
        <f t="shared" si="117"/>
        <v>INDWOOD</v>
      </c>
      <c r="H190" t="str">
        <f t="shared" si="117"/>
        <v>INDWOOD</v>
      </c>
      <c r="I190" t="str">
        <f t="shared" si="117"/>
        <v>INDWOOD</v>
      </c>
      <c r="J190" t="str">
        <f t="shared" si="117"/>
        <v>INDWOOD</v>
      </c>
      <c r="K190" t="str">
        <f t="shared" si="117"/>
        <v>INDWOOD</v>
      </c>
      <c r="AA190" s="80" t="s">
        <v>73</v>
      </c>
      <c r="AB190" s="80" t="s">
        <v>106</v>
      </c>
      <c r="AC190" t="s">
        <v>25</v>
      </c>
      <c r="AE190">
        <f>attached_others!W23</f>
        <v>5.2</v>
      </c>
      <c r="AF190">
        <f>attached_others!AU23</f>
        <v>12.3</v>
      </c>
      <c r="AG190">
        <f>attached_others!BS23</f>
        <v>8.1999999999999993</v>
      </c>
      <c r="AH190">
        <f>attached_others!CQ23</f>
        <v>1.5</v>
      </c>
      <c r="AI190">
        <f>attached_others!DO23</f>
        <v>1.2</v>
      </c>
      <c r="AJ190">
        <f>attached_others!EM23</f>
        <v>6.2</v>
      </c>
      <c r="AK190">
        <f>attached_others!FK23</f>
        <v>11.7</v>
      </c>
    </row>
    <row r="191" spans="1:37" ht="14.5">
      <c r="A191" s="80" t="s">
        <v>73</v>
      </c>
      <c r="B191" s="80" t="s">
        <v>95</v>
      </c>
      <c r="C191" t="s">
        <v>26</v>
      </c>
      <c r="E191" t="str">
        <f t="shared" si="116"/>
        <v>INDSTM</v>
      </c>
      <c r="F191" t="str">
        <f t="shared" si="117"/>
        <v>INDSTM</v>
      </c>
      <c r="G191" t="str">
        <f t="shared" si="117"/>
        <v>INDSTM</v>
      </c>
      <c r="H191" t="str">
        <f t="shared" si="117"/>
        <v>INDSTM</v>
      </c>
      <c r="I191" t="str">
        <f t="shared" si="117"/>
        <v>INDSTM</v>
      </c>
      <c r="J191" t="str">
        <f t="shared" si="117"/>
        <v>INDSTM</v>
      </c>
      <c r="K191" t="str">
        <f t="shared" si="117"/>
        <v>INDSTM</v>
      </c>
      <c r="AA191" s="80" t="s">
        <v>73</v>
      </c>
      <c r="AB191" s="80" t="s">
        <v>106</v>
      </c>
      <c r="AC191" t="s">
        <v>26</v>
      </c>
      <c r="AE191">
        <f>attached_others!W24</f>
        <v>0</v>
      </c>
      <c r="AF191">
        <f>attached_others!AU24</f>
        <v>4.2</v>
      </c>
      <c r="AG191">
        <f>attached_others!BS24</f>
        <v>0</v>
      </c>
      <c r="AH191">
        <f>attached_others!CQ24</f>
        <v>0</v>
      </c>
      <c r="AI191">
        <f>attached_others!DO24</f>
        <v>4.5</v>
      </c>
      <c r="AJ191">
        <f>attached_others!EM24</f>
        <v>5.2</v>
      </c>
      <c r="AK191">
        <f>attached_others!FK24</f>
        <v>0.1</v>
      </c>
    </row>
    <row r="192" spans="1:37" ht="14.5">
      <c r="A192" s="80" t="s">
        <v>73</v>
      </c>
      <c r="B192" s="80" t="s">
        <v>96</v>
      </c>
      <c r="AA192" s="80" t="s">
        <v>73</v>
      </c>
      <c r="AB192" s="80" t="s">
        <v>96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</row>
    <row r="193" spans="1:37" ht="14.5">
      <c r="A193" s="80" t="s">
        <v>73</v>
      </c>
      <c r="B193" s="80" t="s">
        <v>97</v>
      </c>
      <c r="C193" t="s">
        <v>40</v>
      </c>
      <c r="E193" t="str">
        <f t="shared" ref="E193" si="118">C193</f>
        <v>INDOTH</v>
      </c>
      <c r="F193" t="str">
        <f t="shared" ref="F193:K193" si="119">E193</f>
        <v>INDOTH</v>
      </c>
      <c r="G193" t="str">
        <f t="shared" si="119"/>
        <v>INDOTH</v>
      </c>
      <c r="H193" t="str">
        <f t="shared" si="119"/>
        <v>INDOTH</v>
      </c>
      <c r="I193" t="str">
        <f t="shared" si="119"/>
        <v>INDOTH</v>
      </c>
      <c r="J193" t="str">
        <f t="shared" si="119"/>
        <v>INDOTH</v>
      </c>
      <c r="K193" t="str">
        <f t="shared" si="119"/>
        <v>INDOTH</v>
      </c>
      <c r="AA193" s="80" t="s">
        <v>73</v>
      </c>
      <c r="AB193" s="80" t="s">
        <v>108</v>
      </c>
      <c r="AC193" t="s">
        <v>122</v>
      </c>
    </row>
    <row r="194" spans="1:37" ht="14.5">
      <c r="A194" s="80" t="s">
        <v>73</v>
      </c>
      <c r="B194" s="80" t="s">
        <v>99</v>
      </c>
      <c r="AA194" s="80" t="s">
        <v>73</v>
      </c>
      <c r="AB194" s="80" t="s">
        <v>99</v>
      </c>
    </row>
    <row r="195" spans="1:37" ht="14.5">
      <c r="A195" s="80" t="s">
        <v>73</v>
      </c>
      <c r="B195" s="82" t="s">
        <v>110</v>
      </c>
      <c r="C195" s="80"/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AA195" s="80"/>
      <c r="AB195" s="80"/>
      <c r="AC195" s="80"/>
    </row>
    <row r="196" spans="1:37" ht="14.5">
      <c r="A196" s="80" t="s">
        <v>73</v>
      </c>
      <c r="B196" s="82" t="s">
        <v>111</v>
      </c>
      <c r="C196" s="80"/>
      <c r="E196">
        <v>0.95</v>
      </c>
      <c r="F196">
        <v>0.95</v>
      </c>
      <c r="G196">
        <v>0.95</v>
      </c>
      <c r="H196">
        <v>0.95</v>
      </c>
      <c r="I196">
        <v>0.95</v>
      </c>
      <c r="J196">
        <v>0.95</v>
      </c>
      <c r="K196">
        <v>0.95</v>
      </c>
      <c r="AA196" s="80"/>
      <c r="AB196" s="80"/>
      <c r="AC196" s="80"/>
    </row>
    <row r="197" spans="1:37" ht="14.5">
      <c r="A197" s="80" t="s">
        <v>73</v>
      </c>
      <c r="B197" s="82" t="s">
        <v>112</v>
      </c>
      <c r="C197" t="s">
        <v>13</v>
      </c>
      <c r="E197">
        <f t="shared" ref="E197:K197" si="120">AE182/SUM(AE182:AE191)</f>
        <v>0</v>
      </c>
      <c r="F197">
        <f t="shared" si="120"/>
        <v>0.40164778578784799</v>
      </c>
      <c r="G197">
        <f t="shared" si="120"/>
        <v>0.352758834469932</v>
      </c>
      <c r="H197">
        <f t="shared" si="120"/>
        <v>0.26288659793814401</v>
      </c>
      <c r="I197">
        <f t="shared" si="120"/>
        <v>0.17880794701986799</v>
      </c>
      <c r="J197">
        <f t="shared" si="120"/>
        <v>0.234567901234568</v>
      </c>
      <c r="K197">
        <f t="shared" si="120"/>
        <v>0</v>
      </c>
      <c r="AA197" s="80" t="s">
        <v>73</v>
      </c>
      <c r="AB197" s="80" t="s">
        <v>106</v>
      </c>
      <c r="AC197" t="s">
        <v>13</v>
      </c>
      <c r="AE197">
        <v>0</v>
      </c>
      <c r="AF197">
        <f>attached_others!AU30</f>
        <v>0.1</v>
      </c>
      <c r="AG197">
        <f>attached_others!BS30</f>
        <v>0.2</v>
      </c>
      <c r="AH197">
        <f>attached_others!CQ30</f>
        <v>0</v>
      </c>
      <c r="AI197">
        <f>attached_others!DO30</f>
        <v>0</v>
      </c>
      <c r="AJ197">
        <f>attached_others!EM30</f>
        <v>0</v>
      </c>
      <c r="AK197">
        <v>0</v>
      </c>
    </row>
    <row r="198" spans="1:37" ht="14.5">
      <c r="A198" s="80" t="s">
        <v>73</v>
      </c>
      <c r="B198" s="82" t="s">
        <v>112</v>
      </c>
      <c r="C198" t="s">
        <v>16</v>
      </c>
      <c r="E198">
        <f t="shared" ref="E198:K198" si="121">AE183/SUM(AE182:AE191)</f>
        <v>0.52173913043478304</v>
      </c>
      <c r="F198">
        <f t="shared" si="121"/>
        <v>0.40370751802265697</v>
      </c>
      <c r="G198">
        <f t="shared" si="121"/>
        <v>0.55796652200868002</v>
      </c>
      <c r="H198">
        <f t="shared" si="121"/>
        <v>0.62886597938144295</v>
      </c>
      <c r="I198">
        <f t="shared" si="121"/>
        <v>0.43708609271523202</v>
      </c>
      <c r="J198">
        <f t="shared" si="121"/>
        <v>0.56437389770723101</v>
      </c>
      <c r="K198">
        <f t="shared" si="121"/>
        <v>0.63914373088684995</v>
      </c>
      <c r="AA198" s="80" t="s">
        <v>73</v>
      </c>
      <c r="AB198" s="80" t="s">
        <v>106</v>
      </c>
      <c r="AC198" t="s">
        <v>16</v>
      </c>
      <c r="AE198">
        <f>attached_others!W31</f>
        <v>0</v>
      </c>
      <c r="AF198">
        <f>attached_others!AU31</f>
        <v>0.3</v>
      </c>
      <c r="AG198">
        <f>attached_others!BS31</f>
        <v>1.4</v>
      </c>
      <c r="AH198">
        <f>attached_others!CQ31</f>
        <v>1.4</v>
      </c>
      <c r="AI198">
        <f>attached_others!DO31</f>
        <v>0</v>
      </c>
      <c r="AJ198">
        <f>attached_others!EM31</f>
        <v>0</v>
      </c>
      <c r="AK198">
        <f>attached_others!FK31</f>
        <v>0</v>
      </c>
    </row>
    <row r="199" spans="1:37" ht="14.5">
      <c r="A199" s="80" t="s">
        <v>73</v>
      </c>
      <c r="B199" s="82" t="s">
        <v>112</v>
      </c>
      <c r="C199" t="s">
        <v>18</v>
      </c>
      <c r="E199">
        <f t="shared" ref="E199:K199" si="122">AE184/SUM(AE182:AE191)</f>
        <v>0.101449275362319</v>
      </c>
      <c r="F199">
        <f t="shared" si="122"/>
        <v>0</v>
      </c>
      <c r="G199">
        <f t="shared" si="122"/>
        <v>1.17792932424055E-2</v>
      </c>
      <c r="H199">
        <f t="shared" si="122"/>
        <v>0</v>
      </c>
      <c r="I199">
        <f t="shared" si="122"/>
        <v>6.6225165562913899E-3</v>
      </c>
      <c r="J199">
        <f t="shared" si="122"/>
        <v>0</v>
      </c>
      <c r="K199">
        <f t="shared" si="122"/>
        <v>0</v>
      </c>
      <c r="AA199" s="80" t="s">
        <v>73</v>
      </c>
      <c r="AB199" s="80" t="s">
        <v>106</v>
      </c>
      <c r="AC199" t="s">
        <v>18</v>
      </c>
      <c r="AE199" t="str">
        <f>attached_others!W32</f>
        <v>X</v>
      </c>
      <c r="AF199">
        <v>0</v>
      </c>
      <c r="AG199">
        <f>attached_others!BS32</f>
        <v>0.8</v>
      </c>
      <c r="AH199">
        <v>0</v>
      </c>
      <c r="AI199">
        <f>attached_others!DO32</f>
        <v>0.2</v>
      </c>
      <c r="AJ199">
        <v>0</v>
      </c>
      <c r="AK199">
        <v>0</v>
      </c>
    </row>
    <row r="200" spans="1:37" ht="14.5">
      <c r="A200" s="80" t="s">
        <v>73</v>
      </c>
      <c r="B200" s="82" t="s">
        <v>112</v>
      </c>
      <c r="C200" t="s">
        <v>19</v>
      </c>
      <c r="E200">
        <f t="shared" ref="E200:K200" si="123">AE185/SUM(AE182:AE191)</f>
        <v>0</v>
      </c>
      <c r="F200">
        <f t="shared" si="123"/>
        <v>1.02986611740474E-3</v>
      </c>
      <c r="G200">
        <f t="shared" si="123"/>
        <v>1.8598884066956E-3</v>
      </c>
      <c r="H200">
        <f t="shared" si="123"/>
        <v>0</v>
      </c>
      <c r="I200">
        <f t="shared" si="123"/>
        <v>0</v>
      </c>
      <c r="J200">
        <f t="shared" si="123"/>
        <v>0</v>
      </c>
      <c r="K200">
        <f t="shared" si="123"/>
        <v>0</v>
      </c>
      <c r="AA200" s="80" t="s">
        <v>73</v>
      </c>
      <c r="AB200" s="80" t="s">
        <v>106</v>
      </c>
      <c r="AC200" t="s">
        <v>19</v>
      </c>
      <c r="AE200">
        <v>0</v>
      </c>
      <c r="AF200" t="str">
        <f>attached_others!AU33</f>
        <v>X</v>
      </c>
      <c r="AG200">
        <f>attached_others!BS33</f>
        <v>0.4</v>
      </c>
      <c r="AH200">
        <f>attached_others!CQ33</f>
        <v>1.6</v>
      </c>
      <c r="AI200">
        <f>attached_others!DO33</f>
        <v>0</v>
      </c>
      <c r="AJ200" t="str">
        <f>attached_others!EM33</f>
        <v>X</v>
      </c>
      <c r="AK200">
        <f>attached_others!FK33</f>
        <v>0</v>
      </c>
    </row>
    <row r="201" spans="1:37" ht="14.5">
      <c r="A201" s="80" t="s">
        <v>73</v>
      </c>
      <c r="B201" s="82" t="s">
        <v>112</v>
      </c>
      <c r="C201" t="s">
        <v>20</v>
      </c>
      <c r="E201">
        <f t="shared" ref="E201:K201" si="124">AE186/SUM(AE182:AE191)</f>
        <v>0</v>
      </c>
      <c r="F201">
        <f t="shared" si="124"/>
        <v>3.0895983522142099E-3</v>
      </c>
      <c r="G201">
        <f t="shared" si="124"/>
        <v>1.3639181649101099E-2</v>
      </c>
      <c r="H201">
        <f t="shared" si="124"/>
        <v>1.54639175257732E-2</v>
      </c>
      <c r="I201">
        <f t="shared" si="124"/>
        <v>0</v>
      </c>
      <c r="J201">
        <f t="shared" si="124"/>
        <v>0</v>
      </c>
      <c r="K201">
        <f t="shared" si="124"/>
        <v>0</v>
      </c>
      <c r="AA201" s="80" t="s">
        <v>73</v>
      </c>
      <c r="AB201" s="80" t="s">
        <v>106</v>
      </c>
      <c r="AC201" t="s">
        <v>20</v>
      </c>
      <c r="AE201">
        <f>attached_others!W34</f>
        <v>0</v>
      </c>
      <c r="AF201">
        <f>attached_others!AU34</f>
        <v>0</v>
      </c>
      <c r="AG201">
        <f>attached_others!BS34</f>
        <v>0</v>
      </c>
      <c r="AH201">
        <f>attached_others!CQ34</f>
        <v>0</v>
      </c>
      <c r="AI201">
        <f>attached_others!DO34</f>
        <v>0</v>
      </c>
      <c r="AJ201">
        <f>attached_others!EM34</f>
        <v>0</v>
      </c>
      <c r="AK201">
        <f>attached_others!FK34</f>
        <v>0</v>
      </c>
    </row>
    <row r="202" spans="1:37" ht="14.5">
      <c r="A202" s="80" t="s">
        <v>73</v>
      </c>
      <c r="B202" s="82" t="s">
        <v>112</v>
      </c>
      <c r="C202" t="s">
        <v>11</v>
      </c>
      <c r="E202">
        <f t="shared" ref="E202:K202" si="125">AE187/SUM(AE182:AE191)</f>
        <v>0</v>
      </c>
      <c r="F202">
        <f t="shared" si="125"/>
        <v>2.05973223480947E-2</v>
      </c>
      <c r="G202">
        <f t="shared" si="125"/>
        <v>7.4395536267823897E-3</v>
      </c>
      <c r="H202">
        <f t="shared" si="125"/>
        <v>0</v>
      </c>
      <c r="I202">
        <f t="shared" si="125"/>
        <v>0</v>
      </c>
      <c r="J202">
        <f t="shared" si="125"/>
        <v>0</v>
      </c>
      <c r="K202">
        <f t="shared" si="125"/>
        <v>0</v>
      </c>
      <c r="AA202" s="80" t="s">
        <v>73</v>
      </c>
      <c r="AB202" s="80" t="s">
        <v>106</v>
      </c>
      <c r="AC202" t="s">
        <v>11</v>
      </c>
      <c r="AE202">
        <v>0</v>
      </c>
      <c r="AF202">
        <f>attached_others!AU35</f>
        <v>12.3</v>
      </c>
      <c r="AG202">
        <f>attached_others!BS35</f>
        <v>5.0999999999999996</v>
      </c>
      <c r="AH202">
        <f>attached_others!CQ35</f>
        <v>7.5</v>
      </c>
      <c r="AI202">
        <f>attached_others!DO35</f>
        <v>7.6</v>
      </c>
      <c r="AJ202">
        <v>0</v>
      </c>
      <c r="AK202">
        <v>0</v>
      </c>
    </row>
    <row r="203" spans="1:37" ht="14.5">
      <c r="A203" s="80" t="s">
        <v>73</v>
      </c>
      <c r="B203" s="82" t="s">
        <v>112</v>
      </c>
      <c r="C203" t="s">
        <v>21</v>
      </c>
      <c r="E203">
        <f t="shared" ref="E203:K203" si="126">AE188/SUM(AE182:AE191)</f>
        <v>0</v>
      </c>
      <c r="F203">
        <f t="shared" si="126"/>
        <v>0</v>
      </c>
      <c r="G203">
        <f t="shared" si="126"/>
        <v>3.7197768133912E-3</v>
      </c>
      <c r="H203">
        <f t="shared" si="126"/>
        <v>1.54639175257732E-2</v>
      </c>
      <c r="I203">
        <f t="shared" si="126"/>
        <v>0</v>
      </c>
      <c r="J203">
        <f t="shared" si="126"/>
        <v>0</v>
      </c>
      <c r="K203">
        <f t="shared" si="126"/>
        <v>0</v>
      </c>
      <c r="AA203" s="80" t="s">
        <v>73</v>
      </c>
      <c r="AB203" s="80" t="s">
        <v>106</v>
      </c>
      <c r="AC203" t="s">
        <v>21</v>
      </c>
      <c r="AE203">
        <f>attached_others!W36</f>
        <v>0</v>
      </c>
      <c r="AF203">
        <v>0</v>
      </c>
      <c r="AG203">
        <f>attached_others!BS36</f>
        <v>0</v>
      </c>
      <c r="AH203">
        <f>attached_others!CQ36</f>
        <v>0</v>
      </c>
      <c r="AI203">
        <f>attached_others!DO36</f>
        <v>29.7</v>
      </c>
      <c r="AJ203">
        <v>0</v>
      </c>
      <c r="AK203">
        <f>attached_others!FK36</f>
        <v>0.1</v>
      </c>
    </row>
    <row r="204" spans="1:37" ht="14.5">
      <c r="A204" s="80" t="s">
        <v>73</v>
      </c>
      <c r="B204" s="82" t="s">
        <v>112</v>
      </c>
      <c r="C204" t="s">
        <v>23</v>
      </c>
      <c r="E204">
        <f t="shared" ref="E204:K204" si="127">AE189/SUM(AE182:AE191)</f>
        <v>0</v>
      </c>
      <c r="F204">
        <f t="shared" si="127"/>
        <v>0</v>
      </c>
      <c r="G204">
        <f t="shared" si="127"/>
        <v>0</v>
      </c>
      <c r="H204">
        <f t="shared" si="127"/>
        <v>0</v>
      </c>
      <c r="I204">
        <f t="shared" si="127"/>
        <v>0</v>
      </c>
      <c r="J204">
        <f t="shared" si="127"/>
        <v>0</v>
      </c>
      <c r="K204">
        <f t="shared" si="127"/>
        <v>0</v>
      </c>
      <c r="AA204" s="80" t="s">
        <v>73</v>
      </c>
      <c r="AB204" s="80" t="s">
        <v>106</v>
      </c>
      <c r="AC204" t="s">
        <v>23</v>
      </c>
      <c r="AE204">
        <f>attached_others!W37</f>
        <v>0</v>
      </c>
      <c r="AF204">
        <f>attached_others!AU37</f>
        <v>0</v>
      </c>
      <c r="AG204">
        <f>attached_others!BS37</f>
        <v>0</v>
      </c>
      <c r="AH204">
        <f>attached_others!CQ37</f>
        <v>0</v>
      </c>
      <c r="AI204">
        <f>attached_others!DO37</f>
        <v>0</v>
      </c>
      <c r="AJ204">
        <f>attached_others!EM37</f>
        <v>0</v>
      </c>
      <c r="AK204">
        <f>attached_others!FK37</f>
        <v>0</v>
      </c>
    </row>
    <row r="205" spans="1:37" ht="14.5">
      <c r="A205" s="80" t="s">
        <v>73</v>
      </c>
      <c r="B205" s="82" t="s">
        <v>112</v>
      </c>
      <c r="C205" t="s">
        <v>25</v>
      </c>
      <c r="E205">
        <f t="shared" ref="E205:K205" si="128">AE190/SUM(AE182:AE191)</f>
        <v>0.376811594202899</v>
      </c>
      <c r="F205">
        <f t="shared" si="128"/>
        <v>0.126673532440783</v>
      </c>
      <c r="G205">
        <f t="shared" si="128"/>
        <v>5.0836949783013001E-2</v>
      </c>
      <c r="H205">
        <f t="shared" si="128"/>
        <v>7.7319587628865996E-2</v>
      </c>
      <c r="I205">
        <f t="shared" si="128"/>
        <v>7.9470198675496706E-2</v>
      </c>
      <c r="J205">
        <f t="shared" si="128"/>
        <v>0.10934744268077599</v>
      </c>
      <c r="K205">
        <f t="shared" si="128"/>
        <v>0.35779816513761498</v>
      </c>
      <c r="AA205" s="80" t="s">
        <v>73</v>
      </c>
      <c r="AB205" s="80" t="s">
        <v>106</v>
      </c>
      <c r="AC205" t="s">
        <v>25</v>
      </c>
      <c r="AE205">
        <f>attached_others!W38</f>
        <v>0.7</v>
      </c>
      <c r="AF205">
        <f>attached_others!AU38</f>
        <v>2.2999999999999998</v>
      </c>
      <c r="AG205">
        <f>attached_others!BS38</f>
        <v>4.9000000000000004</v>
      </c>
      <c r="AH205">
        <f>attached_others!CQ38</f>
        <v>0.7</v>
      </c>
      <c r="AI205">
        <f>attached_others!DO38</f>
        <v>0.3</v>
      </c>
      <c r="AJ205">
        <f>attached_others!EM38</f>
        <v>1.7</v>
      </c>
      <c r="AK205">
        <f>attached_others!FK38</f>
        <v>1.2</v>
      </c>
    </row>
    <row r="206" spans="1:37" ht="14.5">
      <c r="A206" s="80" t="s">
        <v>73</v>
      </c>
      <c r="B206" s="82" t="s">
        <v>112</v>
      </c>
      <c r="C206" t="s">
        <v>26</v>
      </c>
      <c r="E206">
        <f t="shared" ref="E206:K206" si="129">AE191/SUM(AE182:AE191)</f>
        <v>0</v>
      </c>
      <c r="F206">
        <f t="shared" si="129"/>
        <v>4.3254376930998997E-2</v>
      </c>
      <c r="G206">
        <f t="shared" si="129"/>
        <v>0</v>
      </c>
      <c r="H206">
        <f t="shared" si="129"/>
        <v>0</v>
      </c>
      <c r="I206">
        <f t="shared" si="129"/>
        <v>0.29801324503311299</v>
      </c>
      <c r="J206">
        <f t="shared" si="129"/>
        <v>9.1710758377424997E-2</v>
      </c>
      <c r="K206">
        <f t="shared" si="129"/>
        <v>3.05810397553517E-3</v>
      </c>
      <c r="AA206" s="80" t="s">
        <v>73</v>
      </c>
      <c r="AB206" s="80" t="s">
        <v>106</v>
      </c>
      <c r="AC206" t="s">
        <v>26</v>
      </c>
      <c r="AE206">
        <f>attached_others!W39</f>
        <v>0</v>
      </c>
      <c r="AF206">
        <f>attached_others!AU39</f>
        <v>0</v>
      </c>
      <c r="AG206">
        <f>attached_others!BS39</f>
        <v>0</v>
      </c>
      <c r="AH206">
        <f>attached_others!CQ39</f>
        <v>0</v>
      </c>
      <c r="AI206">
        <f>attached_others!DO39</f>
        <v>0</v>
      </c>
      <c r="AJ206">
        <f>attached_others!EM39</f>
        <v>0</v>
      </c>
      <c r="AK206">
        <f>attached_others!FK39</f>
        <v>0</v>
      </c>
    </row>
    <row r="207" spans="1:37" ht="14.5">
      <c r="A207" s="80" t="s">
        <v>63</v>
      </c>
      <c r="AA207" s="80" t="s">
        <v>63</v>
      </c>
    </row>
    <row r="208" spans="1:37">
      <c r="A208" s="101" t="s">
        <v>92</v>
      </c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AA208" s="101" t="s">
        <v>92</v>
      </c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</row>
    <row r="209" spans="1:37" ht="14.5">
      <c r="A209" s="80" t="s">
        <v>74</v>
      </c>
      <c r="B209" s="80" t="s">
        <v>95</v>
      </c>
      <c r="C209" t="s">
        <v>13</v>
      </c>
      <c r="E209" t="str">
        <f t="shared" ref="E209:E218" si="130">C209</f>
        <v>INDELC</v>
      </c>
      <c r="F209" t="str">
        <f t="shared" ref="F209:K218" si="131">E209</f>
        <v>INDELC</v>
      </c>
      <c r="G209" t="str">
        <f t="shared" si="131"/>
        <v>INDELC</v>
      </c>
      <c r="H209" t="str">
        <f t="shared" si="131"/>
        <v>INDELC</v>
      </c>
      <c r="I209" t="str">
        <f t="shared" si="131"/>
        <v>INDELC</v>
      </c>
      <c r="J209" t="str">
        <f t="shared" si="131"/>
        <v>INDELC</v>
      </c>
      <c r="K209" t="str">
        <f t="shared" si="131"/>
        <v>INDELC</v>
      </c>
      <c r="AA209" s="80" t="s">
        <v>74</v>
      </c>
      <c r="AB209" s="80" t="s">
        <v>106</v>
      </c>
      <c r="AC209" t="s">
        <v>13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ht="14.5">
      <c r="A210" s="80" t="s">
        <v>74</v>
      </c>
      <c r="B210" s="80" t="s">
        <v>95</v>
      </c>
      <c r="C210" t="s">
        <v>16</v>
      </c>
      <c r="E210" t="str">
        <f t="shared" si="130"/>
        <v>INDGAS</v>
      </c>
      <c r="F210" t="str">
        <f t="shared" si="131"/>
        <v>INDGAS</v>
      </c>
      <c r="G210" t="str">
        <f t="shared" si="131"/>
        <v>INDGAS</v>
      </c>
      <c r="H210" t="str">
        <f t="shared" si="131"/>
        <v>INDGAS</v>
      </c>
      <c r="I210" t="str">
        <f t="shared" si="131"/>
        <v>INDGAS</v>
      </c>
      <c r="J210" t="str">
        <f t="shared" si="131"/>
        <v>INDGAS</v>
      </c>
      <c r="K210" t="str">
        <f t="shared" si="131"/>
        <v>INDGAS</v>
      </c>
      <c r="AA210" s="80" t="s">
        <v>74</v>
      </c>
      <c r="AB210" s="80" t="s">
        <v>106</v>
      </c>
      <c r="AC210" t="s">
        <v>16</v>
      </c>
      <c r="AE210">
        <f>attached_forestry!W16</f>
        <v>0</v>
      </c>
      <c r="AF210">
        <f>attached_forestry!AU16</f>
        <v>0</v>
      </c>
      <c r="AG210">
        <f>attached_forestry!BS16</f>
        <v>0</v>
      </c>
      <c r="AH210">
        <f>attached_forestry!CQ16</f>
        <v>0</v>
      </c>
      <c r="AI210">
        <f>attached_forestry!DO16</f>
        <v>0</v>
      </c>
      <c r="AJ210">
        <f>attached_forestry!EM16</f>
        <v>0</v>
      </c>
      <c r="AK210">
        <f>attached_forestry!FK16</f>
        <v>0</v>
      </c>
    </row>
    <row r="211" spans="1:37" ht="14.5">
      <c r="A211" s="80" t="s">
        <v>74</v>
      </c>
      <c r="B211" s="80" t="s">
        <v>95</v>
      </c>
      <c r="C211" t="s">
        <v>18</v>
      </c>
      <c r="E211" t="str">
        <f t="shared" si="130"/>
        <v>INDDSTLFO</v>
      </c>
      <c r="F211" t="str">
        <f t="shared" si="131"/>
        <v>INDDSTLFO</v>
      </c>
      <c r="G211" t="str">
        <f t="shared" si="131"/>
        <v>INDDSTLFO</v>
      </c>
      <c r="H211" t="str">
        <f t="shared" si="131"/>
        <v>INDDSTLFO</v>
      </c>
      <c r="I211" t="str">
        <f t="shared" si="131"/>
        <v>INDDSTLFO</v>
      </c>
      <c r="J211" t="str">
        <f t="shared" si="131"/>
        <v>INDDSTLFO</v>
      </c>
      <c r="K211" t="str">
        <f t="shared" si="131"/>
        <v>INDDSTLFO</v>
      </c>
      <c r="AA211" s="80" t="s">
        <v>74</v>
      </c>
      <c r="AB211" s="80" t="s">
        <v>106</v>
      </c>
      <c r="AC211" t="s">
        <v>18</v>
      </c>
      <c r="AE211">
        <f>attached_forestry!W17</f>
        <v>1.8</v>
      </c>
      <c r="AF211">
        <f>attached_forestry!AU17</f>
        <v>5.9</v>
      </c>
      <c r="AG211">
        <f>attached_forestry!BS17</f>
        <v>3.4</v>
      </c>
      <c r="AH211">
        <f>attached_forestry!CQ17</f>
        <v>0.5</v>
      </c>
      <c r="AI211">
        <f>attached_forestry!DO17</f>
        <v>0.3</v>
      </c>
      <c r="AJ211">
        <f>attached_forestry!EM17</f>
        <v>2.6</v>
      </c>
      <c r="AK211">
        <f>attached_forestry!FK17</f>
        <v>6.6</v>
      </c>
    </row>
    <row r="212" spans="1:37" ht="14.5">
      <c r="A212" s="80" t="s">
        <v>74</v>
      </c>
      <c r="B212" s="80" t="s">
        <v>95</v>
      </c>
      <c r="C212" t="s">
        <v>19</v>
      </c>
      <c r="E212" t="str">
        <f t="shared" si="130"/>
        <v>INDHFO</v>
      </c>
      <c r="F212" t="str">
        <f t="shared" si="131"/>
        <v>INDHFO</v>
      </c>
      <c r="G212" t="str">
        <f t="shared" si="131"/>
        <v>INDHFO</v>
      </c>
      <c r="H212" t="str">
        <f t="shared" si="131"/>
        <v>INDHFO</v>
      </c>
      <c r="I212" t="str">
        <f t="shared" si="131"/>
        <v>INDHFO</v>
      </c>
      <c r="J212" t="str">
        <f t="shared" si="131"/>
        <v>INDHFO</v>
      </c>
      <c r="K212" t="str">
        <f t="shared" si="131"/>
        <v>INDHFO</v>
      </c>
      <c r="AA212" s="80" t="s">
        <v>74</v>
      </c>
      <c r="AB212" s="80" t="s">
        <v>106</v>
      </c>
      <c r="AC212" t="s">
        <v>19</v>
      </c>
      <c r="AE212">
        <f>attached_forestry!W18</f>
        <v>0</v>
      </c>
      <c r="AF212">
        <f>attached_forestry!AU18</f>
        <v>0</v>
      </c>
      <c r="AG212">
        <f>attached_forestry!BS18</f>
        <v>0</v>
      </c>
      <c r="AH212">
        <f>attached_forestry!CQ18</f>
        <v>0</v>
      </c>
      <c r="AI212">
        <f>attached_forestry!DO18</f>
        <v>0</v>
      </c>
      <c r="AJ212">
        <f>attached_forestry!EM18</f>
        <v>0</v>
      </c>
      <c r="AK212">
        <f>attached_forestry!FK18</f>
        <v>0</v>
      </c>
    </row>
    <row r="213" spans="1:37" ht="14.5">
      <c r="A213" s="80" t="s">
        <v>74</v>
      </c>
      <c r="B213" s="80" t="s">
        <v>95</v>
      </c>
      <c r="C213" t="s">
        <v>20</v>
      </c>
      <c r="E213" t="str">
        <f t="shared" si="130"/>
        <v>INDSGPC</v>
      </c>
      <c r="F213" t="str">
        <f t="shared" si="131"/>
        <v>INDSGPC</v>
      </c>
      <c r="G213" t="str">
        <f t="shared" si="131"/>
        <v>INDSGPC</v>
      </c>
      <c r="H213" t="str">
        <f t="shared" si="131"/>
        <v>INDSGPC</v>
      </c>
      <c r="I213" t="str">
        <f t="shared" si="131"/>
        <v>INDSGPC</v>
      </c>
      <c r="J213" t="str">
        <f t="shared" si="131"/>
        <v>INDSGPC</v>
      </c>
      <c r="K213" t="str">
        <f t="shared" si="131"/>
        <v>INDSGPC</v>
      </c>
      <c r="AA213" s="80" t="s">
        <v>74</v>
      </c>
      <c r="AB213" s="80" t="s">
        <v>106</v>
      </c>
      <c r="AC213" t="s">
        <v>20</v>
      </c>
      <c r="AE213">
        <f>attached_forestry!W19</f>
        <v>0</v>
      </c>
      <c r="AF213">
        <f>attached_forestry!AU19</f>
        <v>0</v>
      </c>
      <c r="AG213">
        <f>attached_forestry!BS19</f>
        <v>0</v>
      </c>
      <c r="AH213">
        <f>attached_forestry!CQ19</f>
        <v>0</v>
      </c>
      <c r="AI213">
        <f>attached_forestry!DO19</f>
        <v>0</v>
      </c>
      <c r="AJ213">
        <f>attached_forestry!EM19</f>
        <v>0</v>
      </c>
      <c r="AK213">
        <f>attached_forestry!FK19</f>
        <v>0</v>
      </c>
    </row>
    <row r="214" spans="1:37" ht="14.5">
      <c r="A214" s="80" t="s">
        <v>74</v>
      </c>
      <c r="B214" s="80" t="s">
        <v>95</v>
      </c>
      <c r="C214" t="s">
        <v>11</v>
      </c>
      <c r="E214" t="str">
        <f t="shared" si="130"/>
        <v>INDLPG</v>
      </c>
      <c r="F214" t="str">
        <f t="shared" si="131"/>
        <v>INDLPG</v>
      </c>
      <c r="G214" t="str">
        <f t="shared" si="131"/>
        <v>INDLPG</v>
      </c>
      <c r="H214" t="str">
        <f t="shared" si="131"/>
        <v>INDLPG</v>
      </c>
      <c r="I214" t="str">
        <f t="shared" si="131"/>
        <v>INDLPG</v>
      </c>
      <c r="J214" t="str">
        <f t="shared" si="131"/>
        <v>INDLPG</v>
      </c>
      <c r="K214" t="str">
        <f t="shared" si="131"/>
        <v>INDLPG</v>
      </c>
      <c r="AA214" s="80" t="s">
        <v>74</v>
      </c>
      <c r="AB214" s="80" t="s">
        <v>106</v>
      </c>
      <c r="AC214" t="s">
        <v>11</v>
      </c>
      <c r="AE214">
        <f>attached_forestry!W20</f>
        <v>0</v>
      </c>
      <c r="AF214">
        <f>attached_forestry!AU20</f>
        <v>0</v>
      </c>
      <c r="AG214">
        <f>attached_forestry!BS20</f>
        <v>0</v>
      </c>
      <c r="AH214">
        <f>attached_forestry!CQ20</f>
        <v>0</v>
      </c>
      <c r="AI214">
        <f>attached_forestry!DO20</f>
        <v>0</v>
      </c>
      <c r="AJ214">
        <f>attached_forestry!EM20</f>
        <v>0</v>
      </c>
      <c r="AK214">
        <f>attached_forestry!FK20</f>
        <v>0</v>
      </c>
    </row>
    <row r="215" spans="1:37" ht="14.5">
      <c r="A215" s="80" t="s">
        <v>74</v>
      </c>
      <c r="B215" s="80" t="s">
        <v>95</v>
      </c>
      <c r="C215" t="s">
        <v>21</v>
      </c>
      <c r="E215" t="str">
        <f t="shared" si="130"/>
        <v>INDCOA</v>
      </c>
      <c r="F215" t="str">
        <f t="shared" si="131"/>
        <v>INDCOA</v>
      </c>
      <c r="G215" t="str">
        <f t="shared" si="131"/>
        <v>INDCOA</v>
      </c>
      <c r="H215" t="str">
        <f t="shared" si="131"/>
        <v>INDCOA</v>
      </c>
      <c r="I215" t="str">
        <f t="shared" si="131"/>
        <v>INDCOA</v>
      </c>
      <c r="J215" t="str">
        <f t="shared" si="131"/>
        <v>INDCOA</v>
      </c>
      <c r="K215" t="str">
        <f t="shared" si="131"/>
        <v>INDCOA</v>
      </c>
      <c r="AA215" s="80" t="s">
        <v>74</v>
      </c>
      <c r="AB215" s="80" t="s">
        <v>106</v>
      </c>
      <c r="AC215" t="s">
        <v>21</v>
      </c>
      <c r="AE215">
        <f>attached_forestry!W21</f>
        <v>0</v>
      </c>
      <c r="AF215">
        <f>attached_forestry!AU21</f>
        <v>0</v>
      </c>
      <c r="AG215">
        <f>attached_forestry!BS21</f>
        <v>0</v>
      </c>
      <c r="AH215">
        <f>attached_forestry!CQ21</f>
        <v>0</v>
      </c>
      <c r="AI215">
        <f>attached_forestry!DO21</f>
        <v>0</v>
      </c>
      <c r="AJ215">
        <f>attached_forestry!EM21</f>
        <v>0</v>
      </c>
      <c r="AK215">
        <f>attached_forestry!FK21</f>
        <v>0</v>
      </c>
    </row>
    <row r="216" spans="1:37" ht="14.5">
      <c r="A216" s="80" t="s">
        <v>74</v>
      </c>
      <c r="B216" s="80" t="s">
        <v>95</v>
      </c>
      <c r="C216" t="s">
        <v>23</v>
      </c>
      <c r="E216" t="str">
        <f t="shared" si="130"/>
        <v>INDCOKE</v>
      </c>
      <c r="F216" t="str">
        <f t="shared" si="131"/>
        <v>INDCOKE</v>
      </c>
      <c r="G216" t="str">
        <f t="shared" si="131"/>
        <v>INDCOKE</v>
      </c>
      <c r="H216" t="str">
        <f t="shared" si="131"/>
        <v>INDCOKE</v>
      </c>
      <c r="I216" t="str">
        <f t="shared" si="131"/>
        <v>INDCOKE</v>
      </c>
      <c r="J216" t="str">
        <f t="shared" si="131"/>
        <v>INDCOKE</v>
      </c>
      <c r="K216" t="str">
        <f t="shared" si="131"/>
        <v>INDCOKE</v>
      </c>
      <c r="AA216" s="80" t="s">
        <v>74</v>
      </c>
      <c r="AB216" s="80" t="s">
        <v>106</v>
      </c>
      <c r="AC216" t="s">
        <v>23</v>
      </c>
      <c r="AE216">
        <f>attached_forestry!W22</f>
        <v>0</v>
      </c>
      <c r="AF216">
        <f>attached_forestry!AU22</f>
        <v>0</v>
      </c>
      <c r="AG216">
        <f>attached_forestry!BS22</f>
        <v>0</v>
      </c>
      <c r="AH216">
        <f>attached_forestry!CQ22</f>
        <v>0</v>
      </c>
      <c r="AI216">
        <f>attached_forestry!DO22</f>
        <v>0</v>
      </c>
      <c r="AJ216">
        <f>attached_forestry!EM22</f>
        <v>0</v>
      </c>
      <c r="AK216">
        <f>attached_forestry!FK22</f>
        <v>0</v>
      </c>
    </row>
    <row r="217" spans="1:37" ht="14.5">
      <c r="A217" s="80" t="s">
        <v>74</v>
      </c>
      <c r="B217" s="80" t="s">
        <v>95</v>
      </c>
      <c r="C217" t="s">
        <v>25</v>
      </c>
      <c r="E217" t="str">
        <f t="shared" si="130"/>
        <v>INDWOOD</v>
      </c>
      <c r="F217" t="str">
        <f t="shared" si="131"/>
        <v>INDWOOD</v>
      </c>
      <c r="G217" t="str">
        <f t="shared" si="131"/>
        <v>INDWOOD</v>
      </c>
      <c r="H217" t="str">
        <f t="shared" si="131"/>
        <v>INDWOOD</v>
      </c>
      <c r="I217" t="str">
        <f t="shared" si="131"/>
        <v>INDWOOD</v>
      </c>
      <c r="J217" t="str">
        <f t="shared" si="131"/>
        <v>INDWOOD</v>
      </c>
      <c r="K217" t="str">
        <f t="shared" si="131"/>
        <v>INDWOOD</v>
      </c>
      <c r="AA217" s="80" t="s">
        <v>74</v>
      </c>
      <c r="AB217" s="80" t="s">
        <v>106</v>
      </c>
      <c r="AC217" t="s">
        <v>25</v>
      </c>
      <c r="AE217">
        <f>attached_forestry!W23</f>
        <v>0</v>
      </c>
      <c r="AF217">
        <f>attached_forestry!AU23</f>
        <v>0</v>
      </c>
      <c r="AG217">
        <f>attached_forestry!BS23</f>
        <v>0</v>
      </c>
      <c r="AH217">
        <f>attached_forestry!CQ23</f>
        <v>0</v>
      </c>
      <c r="AI217">
        <f>attached_forestry!DO23</f>
        <v>0</v>
      </c>
      <c r="AJ217">
        <f>attached_forestry!EM23</f>
        <v>0</v>
      </c>
      <c r="AK217">
        <f>attached_forestry!FK23</f>
        <v>0</v>
      </c>
    </row>
    <row r="218" spans="1:37" ht="14.5">
      <c r="A218" s="80" t="s">
        <v>74</v>
      </c>
      <c r="B218" s="80" t="s">
        <v>95</v>
      </c>
      <c r="C218" t="s">
        <v>26</v>
      </c>
      <c r="E218" t="str">
        <f t="shared" si="130"/>
        <v>INDSTM</v>
      </c>
      <c r="F218" t="str">
        <f t="shared" si="131"/>
        <v>INDSTM</v>
      </c>
      <c r="G218" t="str">
        <f t="shared" si="131"/>
        <v>INDSTM</v>
      </c>
      <c r="H218" t="str">
        <f t="shared" si="131"/>
        <v>INDSTM</v>
      </c>
      <c r="I218" t="str">
        <f t="shared" si="131"/>
        <v>INDSTM</v>
      </c>
      <c r="J218" t="str">
        <f t="shared" si="131"/>
        <v>INDSTM</v>
      </c>
      <c r="K218" t="str">
        <f t="shared" si="131"/>
        <v>INDSTM</v>
      </c>
      <c r="AA218" s="80" t="s">
        <v>74</v>
      </c>
      <c r="AB218" s="80" t="s">
        <v>106</v>
      </c>
      <c r="AC218" t="s">
        <v>26</v>
      </c>
      <c r="AE218">
        <f>attached_forestry!W24</f>
        <v>0</v>
      </c>
      <c r="AF218">
        <f>attached_forestry!AU24</f>
        <v>0</v>
      </c>
      <c r="AG218">
        <f>attached_forestry!BS24</f>
        <v>0</v>
      </c>
      <c r="AH218">
        <f>attached_forestry!CQ24</f>
        <v>0</v>
      </c>
      <c r="AI218">
        <f>attached_forestry!DO24</f>
        <v>0</v>
      </c>
      <c r="AJ218">
        <f>attached_forestry!EM24</f>
        <v>0</v>
      </c>
      <c r="AK218">
        <f>attached_forestry!FK24</f>
        <v>0</v>
      </c>
    </row>
    <row r="219" spans="1:37" ht="14.5">
      <c r="A219" s="80" t="s">
        <v>74</v>
      </c>
      <c r="B219" s="80" t="s">
        <v>96</v>
      </c>
      <c r="AA219" s="80" t="s">
        <v>74</v>
      </c>
      <c r="AB219" s="80" t="s">
        <v>96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</row>
    <row r="220" spans="1:37" ht="14.5">
      <c r="A220" s="80" t="s">
        <v>74</v>
      </c>
      <c r="B220" s="80" t="s">
        <v>97</v>
      </c>
      <c r="C220" t="s">
        <v>41</v>
      </c>
      <c r="E220" t="str">
        <f t="shared" ref="E220" si="132">C220</f>
        <v>INDFOR</v>
      </c>
      <c r="F220" t="str">
        <f t="shared" ref="F220:K220" si="133">E220</f>
        <v>INDFOR</v>
      </c>
      <c r="G220" t="str">
        <f t="shared" si="133"/>
        <v>INDFOR</v>
      </c>
      <c r="H220" t="str">
        <f t="shared" si="133"/>
        <v>INDFOR</v>
      </c>
      <c r="I220" t="str">
        <f t="shared" si="133"/>
        <v>INDFOR</v>
      </c>
      <c r="J220" t="str">
        <f t="shared" si="133"/>
        <v>INDFOR</v>
      </c>
      <c r="K220" t="str">
        <f t="shared" si="133"/>
        <v>INDFOR</v>
      </c>
      <c r="AA220" s="80" t="s">
        <v>74</v>
      </c>
      <c r="AB220" s="80" t="s">
        <v>108</v>
      </c>
      <c r="AC220" t="s">
        <v>123</v>
      </c>
    </row>
    <row r="221" spans="1:37" ht="14.5">
      <c r="A221" s="80" t="s">
        <v>74</v>
      </c>
      <c r="B221" s="80" t="s">
        <v>99</v>
      </c>
      <c r="AA221" s="80" t="s">
        <v>74</v>
      </c>
      <c r="AB221" s="80" t="s">
        <v>99</v>
      </c>
    </row>
    <row r="222" spans="1:37" ht="14.5">
      <c r="A222" s="80" t="s">
        <v>74</v>
      </c>
      <c r="B222" s="82" t="s">
        <v>110</v>
      </c>
      <c r="C222" s="80"/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AA222" s="80"/>
      <c r="AB222" s="80"/>
      <c r="AC222" s="80"/>
    </row>
    <row r="223" spans="1:37" ht="14.5">
      <c r="A223" s="80" t="s">
        <v>74</v>
      </c>
      <c r="B223" s="82" t="s">
        <v>111</v>
      </c>
      <c r="C223" s="80"/>
      <c r="E223">
        <v>0.95</v>
      </c>
      <c r="F223">
        <v>0.95</v>
      </c>
      <c r="G223">
        <v>0.95</v>
      </c>
      <c r="H223">
        <v>0.95</v>
      </c>
      <c r="I223">
        <v>0.95</v>
      </c>
      <c r="J223">
        <v>0.95</v>
      </c>
      <c r="K223">
        <v>0.95</v>
      </c>
      <c r="AA223" s="80"/>
      <c r="AB223" s="80"/>
      <c r="AC223" s="80"/>
    </row>
    <row r="224" spans="1:37" ht="14.5">
      <c r="A224" s="80" t="s">
        <v>74</v>
      </c>
      <c r="B224" s="82" t="s">
        <v>112</v>
      </c>
      <c r="C224" t="s">
        <v>13</v>
      </c>
      <c r="E224">
        <f t="shared" ref="E224:K224" si="134">AE209/SUM(AE209:AE218)</f>
        <v>0</v>
      </c>
      <c r="F224">
        <f t="shared" si="134"/>
        <v>0</v>
      </c>
      <c r="G224">
        <f t="shared" si="134"/>
        <v>0</v>
      </c>
      <c r="H224">
        <f t="shared" si="134"/>
        <v>0</v>
      </c>
      <c r="I224">
        <f t="shared" si="134"/>
        <v>0</v>
      </c>
      <c r="J224">
        <f t="shared" si="134"/>
        <v>0</v>
      </c>
      <c r="K224">
        <f t="shared" si="134"/>
        <v>0</v>
      </c>
      <c r="AA224" s="80" t="s">
        <v>73</v>
      </c>
      <c r="AB224" s="80" t="s">
        <v>106</v>
      </c>
      <c r="AC224" t="s">
        <v>13</v>
      </c>
      <c r="AE224">
        <v>0</v>
      </c>
      <c r="AF224">
        <f>attached_others!AU57</f>
        <v>0</v>
      </c>
      <c r="AG224">
        <f>attached_others!BS57</f>
        <v>0</v>
      </c>
      <c r="AH224">
        <f>attached_others!CQ57</f>
        <v>0</v>
      </c>
      <c r="AI224">
        <f>attached_others!DO57</f>
        <v>0</v>
      </c>
      <c r="AJ224">
        <f>attached_others!EM57</f>
        <v>0</v>
      </c>
      <c r="AK224">
        <v>0</v>
      </c>
    </row>
    <row r="225" spans="1:37" ht="14.5">
      <c r="A225" s="80" t="s">
        <v>74</v>
      </c>
      <c r="B225" s="82" t="s">
        <v>112</v>
      </c>
      <c r="C225" t="s">
        <v>16</v>
      </c>
      <c r="E225">
        <f t="shared" ref="E225:K225" si="135">AE210/SUM(AE209:AE218)</f>
        <v>0</v>
      </c>
      <c r="F225">
        <f t="shared" si="135"/>
        <v>0</v>
      </c>
      <c r="G225">
        <f t="shared" si="135"/>
        <v>0</v>
      </c>
      <c r="H225">
        <f t="shared" si="135"/>
        <v>0</v>
      </c>
      <c r="I225">
        <f t="shared" si="135"/>
        <v>0</v>
      </c>
      <c r="J225">
        <f t="shared" si="135"/>
        <v>0</v>
      </c>
      <c r="K225">
        <f t="shared" si="135"/>
        <v>0</v>
      </c>
      <c r="AA225" s="80" t="s">
        <v>73</v>
      </c>
      <c r="AB225" s="80" t="s">
        <v>106</v>
      </c>
      <c r="AC225" t="s">
        <v>16</v>
      </c>
      <c r="AE225">
        <f>attached_others!W58</f>
        <v>0</v>
      </c>
      <c r="AF225">
        <f>attached_others!AU58</f>
        <v>0</v>
      </c>
      <c r="AG225">
        <f>attached_others!BS58</f>
        <v>0</v>
      </c>
      <c r="AH225">
        <f>attached_others!CQ58</f>
        <v>0</v>
      </c>
      <c r="AI225">
        <f>attached_others!DO58</f>
        <v>0</v>
      </c>
      <c r="AJ225">
        <f>attached_others!EM58</f>
        <v>0</v>
      </c>
      <c r="AK225">
        <f>attached_others!FK58</f>
        <v>0</v>
      </c>
    </row>
    <row r="226" spans="1:37" ht="14.5">
      <c r="A226" s="80" t="s">
        <v>74</v>
      </c>
      <c r="B226" s="82" t="s">
        <v>112</v>
      </c>
      <c r="C226" t="s">
        <v>18</v>
      </c>
      <c r="E226">
        <f t="shared" ref="E226:K226" si="136">AE211/SUM(AE209:AE218)</f>
        <v>1</v>
      </c>
      <c r="F226">
        <f t="shared" si="136"/>
        <v>1</v>
      </c>
      <c r="G226">
        <f t="shared" si="136"/>
        <v>1</v>
      </c>
      <c r="H226">
        <f t="shared" si="136"/>
        <v>1</v>
      </c>
      <c r="I226">
        <f t="shared" si="136"/>
        <v>1</v>
      </c>
      <c r="J226">
        <f t="shared" si="136"/>
        <v>1</v>
      </c>
      <c r="K226">
        <f t="shared" si="136"/>
        <v>1</v>
      </c>
      <c r="AA226" s="80" t="s">
        <v>73</v>
      </c>
      <c r="AB226" s="80" t="s">
        <v>106</v>
      </c>
      <c r="AC226" t="s">
        <v>18</v>
      </c>
      <c r="AE226">
        <f>attached_others!W59</f>
        <v>0</v>
      </c>
      <c r="AF226">
        <v>0</v>
      </c>
      <c r="AG226">
        <f>attached_others!BS59</f>
        <v>0</v>
      </c>
      <c r="AH226">
        <v>0</v>
      </c>
      <c r="AI226">
        <f>attached_others!DO59</f>
        <v>0</v>
      </c>
      <c r="AJ226">
        <v>0</v>
      </c>
      <c r="AK226">
        <v>0</v>
      </c>
    </row>
    <row r="227" spans="1:37" ht="14.5">
      <c r="A227" s="80" t="s">
        <v>74</v>
      </c>
      <c r="B227" s="82" t="s">
        <v>112</v>
      </c>
      <c r="C227" t="s">
        <v>19</v>
      </c>
      <c r="E227">
        <f t="shared" ref="E227:K227" si="137">AE212/SUM(AE209:AE218)</f>
        <v>0</v>
      </c>
      <c r="F227">
        <f t="shared" si="137"/>
        <v>0</v>
      </c>
      <c r="G227">
        <f t="shared" si="137"/>
        <v>0</v>
      </c>
      <c r="H227">
        <f t="shared" si="137"/>
        <v>0</v>
      </c>
      <c r="I227">
        <f t="shared" si="137"/>
        <v>0</v>
      </c>
      <c r="J227">
        <f t="shared" si="137"/>
        <v>0</v>
      </c>
      <c r="K227">
        <f t="shared" si="137"/>
        <v>0</v>
      </c>
      <c r="AA227" s="80" t="s">
        <v>73</v>
      </c>
      <c r="AB227" s="80" t="s">
        <v>106</v>
      </c>
      <c r="AC227" t="s">
        <v>19</v>
      </c>
      <c r="AE227">
        <v>0</v>
      </c>
      <c r="AF227">
        <f>attached_others!AU60</f>
        <v>0</v>
      </c>
      <c r="AG227">
        <f>attached_others!BS60</f>
        <v>0</v>
      </c>
      <c r="AH227">
        <f>attached_others!CQ60</f>
        <v>0</v>
      </c>
      <c r="AI227">
        <f>attached_others!DO60</f>
        <v>0</v>
      </c>
      <c r="AJ227">
        <f>attached_others!EM60</f>
        <v>0</v>
      </c>
      <c r="AK227">
        <f>attached_others!FK60</f>
        <v>0</v>
      </c>
    </row>
    <row r="228" spans="1:37" ht="14.5">
      <c r="A228" s="80" t="s">
        <v>74</v>
      </c>
      <c r="B228" s="82" t="s">
        <v>112</v>
      </c>
      <c r="C228" t="s">
        <v>20</v>
      </c>
      <c r="E228">
        <f t="shared" ref="E228:K228" si="138">AE213/SUM(AE209:AE218)</f>
        <v>0</v>
      </c>
      <c r="F228">
        <f t="shared" si="138"/>
        <v>0</v>
      </c>
      <c r="G228">
        <f t="shared" si="138"/>
        <v>0</v>
      </c>
      <c r="H228">
        <f t="shared" si="138"/>
        <v>0</v>
      </c>
      <c r="I228">
        <f t="shared" si="138"/>
        <v>0</v>
      </c>
      <c r="J228">
        <f t="shared" si="138"/>
        <v>0</v>
      </c>
      <c r="K228">
        <f t="shared" si="138"/>
        <v>0</v>
      </c>
      <c r="AA228" s="80" t="s">
        <v>73</v>
      </c>
      <c r="AB228" s="80" t="s">
        <v>106</v>
      </c>
      <c r="AC228" t="s">
        <v>20</v>
      </c>
      <c r="AE228">
        <f>attached_others!W61</f>
        <v>0</v>
      </c>
      <c r="AF228">
        <f>attached_others!AU61</f>
        <v>0</v>
      </c>
      <c r="AG228">
        <f>attached_others!BS61</f>
        <v>0</v>
      </c>
      <c r="AH228">
        <f>attached_others!CQ61</f>
        <v>0</v>
      </c>
      <c r="AI228">
        <f>attached_others!DO61</f>
        <v>0</v>
      </c>
      <c r="AJ228">
        <f>attached_others!EM61</f>
        <v>0</v>
      </c>
      <c r="AK228">
        <f>attached_others!FK61</f>
        <v>0</v>
      </c>
    </row>
    <row r="229" spans="1:37" ht="14.5">
      <c r="A229" s="80" t="s">
        <v>74</v>
      </c>
      <c r="B229" s="82" t="s">
        <v>112</v>
      </c>
      <c r="C229" t="s">
        <v>11</v>
      </c>
      <c r="E229">
        <f t="shared" ref="E229:K229" si="139">AE214/SUM(AE209:AE218)</f>
        <v>0</v>
      </c>
      <c r="F229">
        <f t="shared" si="139"/>
        <v>0</v>
      </c>
      <c r="G229">
        <f t="shared" si="139"/>
        <v>0</v>
      </c>
      <c r="H229">
        <f t="shared" si="139"/>
        <v>0</v>
      </c>
      <c r="I229">
        <f t="shared" si="139"/>
        <v>0</v>
      </c>
      <c r="J229">
        <f t="shared" si="139"/>
        <v>0</v>
      </c>
      <c r="K229">
        <f t="shared" si="139"/>
        <v>0</v>
      </c>
      <c r="AA229" s="80" t="s">
        <v>73</v>
      </c>
      <c r="AB229" s="80" t="s">
        <v>106</v>
      </c>
      <c r="AC229" t="s">
        <v>11</v>
      </c>
      <c r="AE229">
        <v>0</v>
      </c>
      <c r="AF229">
        <f>attached_others!AU62</f>
        <v>0</v>
      </c>
      <c r="AG229">
        <f>attached_others!BS62</f>
        <v>0</v>
      </c>
      <c r="AH229">
        <f>attached_others!CQ62</f>
        <v>0</v>
      </c>
      <c r="AI229">
        <f>attached_others!DO62</f>
        <v>0</v>
      </c>
      <c r="AJ229">
        <v>0</v>
      </c>
      <c r="AK229">
        <v>0</v>
      </c>
    </row>
    <row r="230" spans="1:37" ht="14.5">
      <c r="A230" s="80" t="s">
        <v>74</v>
      </c>
      <c r="B230" s="82" t="s">
        <v>112</v>
      </c>
      <c r="C230" t="s">
        <v>21</v>
      </c>
      <c r="E230">
        <f t="shared" ref="E230:K230" si="140">AE215/SUM(AE209:AE218)</f>
        <v>0</v>
      </c>
      <c r="F230">
        <f t="shared" si="140"/>
        <v>0</v>
      </c>
      <c r="G230">
        <f t="shared" si="140"/>
        <v>0</v>
      </c>
      <c r="H230">
        <f t="shared" si="140"/>
        <v>0</v>
      </c>
      <c r="I230">
        <f t="shared" si="140"/>
        <v>0</v>
      </c>
      <c r="J230">
        <f t="shared" si="140"/>
        <v>0</v>
      </c>
      <c r="K230">
        <f t="shared" si="140"/>
        <v>0</v>
      </c>
      <c r="AA230" s="80" t="s">
        <v>73</v>
      </c>
      <c r="AB230" s="80" t="s">
        <v>106</v>
      </c>
      <c r="AC230" t="s">
        <v>21</v>
      </c>
      <c r="AE230">
        <f>attached_others!W63</f>
        <v>0</v>
      </c>
      <c r="AF230">
        <v>0</v>
      </c>
      <c r="AG230">
        <f>attached_others!BS63</f>
        <v>0</v>
      </c>
      <c r="AH230">
        <f>attached_others!CQ63</f>
        <v>0</v>
      </c>
      <c r="AI230">
        <f>attached_others!DO63</f>
        <v>0</v>
      </c>
      <c r="AJ230">
        <v>0</v>
      </c>
      <c r="AK230">
        <f>attached_others!FK63</f>
        <v>0</v>
      </c>
    </row>
    <row r="231" spans="1:37" ht="14.5">
      <c r="A231" s="80" t="s">
        <v>74</v>
      </c>
      <c r="B231" s="82" t="s">
        <v>112</v>
      </c>
      <c r="C231" t="s">
        <v>23</v>
      </c>
      <c r="E231">
        <f t="shared" ref="E231:K231" si="141">AE216/SUM(AE209:AE218)</f>
        <v>0</v>
      </c>
      <c r="F231">
        <f t="shared" si="141"/>
        <v>0</v>
      </c>
      <c r="G231">
        <f t="shared" si="141"/>
        <v>0</v>
      </c>
      <c r="H231">
        <f t="shared" si="141"/>
        <v>0</v>
      </c>
      <c r="I231">
        <f t="shared" si="141"/>
        <v>0</v>
      </c>
      <c r="J231">
        <f t="shared" si="141"/>
        <v>0</v>
      </c>
      <c r="K231">
        <f t="shared" si="141"/>
        <v>0</v>
      </c>
      <c r="AA231" s="80" t="s">
        <v>73</v>
      </c>
      <c r="AB231" s="80" t="s">
        <v>106</v>
      </c>
      <c r="AC231" t="s">
        <v>23</v>
      </c>
      <c r="AE231">
        <f>attached_others!W64</f>
        <v>0</v>
      </c>
      <c r="AF231">
        <f>attached_others!AU64</f>
        <v>0</v>
      </c>
      <c r="AG231">
        <f>attached_others!BS64</f>
        <v>0</v>
      </c>
      <c r="AH231">
        <f>attached_others!CQ64</f>
        <v>0</v>
      </c>
      <c r="AI231">
        <f>attached_others!DO64</f>
        <v>0</v>
      </c>
      <c r="AJ231">
        <f>attached_others!EM64</f>
        <v>0</v>
      </c>
      <c r="AK231">
        <f>attached_others!FK64</f>
        <v>0</v>
      </c>
    </row>
    <row r="232" spans="1:37" ht="14.5">
      <c r="A232" s="80" t="s">
        <v>74</v>
      </c>
      <c r="B232" s="82" t="s">
        <v>112</v>
      </c>
      <c r="C232" t="s">
        <v>25</v>
      </c>
      <c r="E232">
        <f t="shared" ref="E232:K232" si="142">AE217/SUM(AE209:AE218)</f>
        <v>0</v>
      </c>
      <c r="F232">
        <f t="shared" si="142"/>
        <v>0</v>
      </c>
      <c r="G232">
        <f t="shared" si="142"/>
        <v>0</v>
      </c>
      <c r="H232">
        <f t="shared" si="142"/>
        <v>0</v>
      </c>
      <c r="I232">
        <f t="shared" si="142"/>
        <v>0</v>
      </c>
      <c r="J232">
        <f t="shared" si="142"/>
        <v>0</v>
      </c>
      <c r="K232">
        <f t="shared" si="142"/>
        <v>0</v>
      </c>
      <c r="AA232" s="80" t="s">
        <v>73</v>
      </c>
      <c r="AB232" s="80" t="s">
        <v>106</v>
      </c>
      <c r="AC232" t="s">
        <v>25</v>
      </c>
      <c r="AE232">
        <f>attached_others!W65</f>
        <v>0</v>
      </c>
      <c r="AF232">
        <f>attached_others!AU65</f>
        <v>0</v>
      </c>
      <c r="AG232">
        <f>attached_others!BS65</f>
        <v>0</v>
      </c>
      <c r="AH232">
        <f>attached_others!CQ65</f>
        <v>0</v>
      </c>
      <c r="AI232">
        <f>attached_others!DO65</f>
        <v>0</v>
      </c>
      <c r="AJ232">
        <f>attached_others!EM65</f>
        <v>0</v>
      </c>
      <c r="AK232">
        <f>attached_others!FK65</f>
        <v>0</v>
      </c>
    </row>
    <row r="233" spans="1:37" ht="14.5">
      <c r="A233" s="80" t="s">
        <v>74</v>
      </c>
      <c r="B233" s="82" t="s">
        <v>112</v>
      </c>
      <c r="C233" t="s">
        <v>26</v>
      </c>
      <c r="E233">
        <f t="shared" ref="E233:K233" si="143">AE218/SUM(AE209:AE218)</f>
        <v>0</v>
      </c>
      <c r="F233">
        <f t="shared" si="143"/>
        <v>0</v>
      </c>
      <c r="G233">
        <f t="shared" si="143"/>
        <v>0</v>
      </c>
      <c r="H233">
        <f t="shared" si="143"/>
        <v>0</v>
      </c>
      <c r="I233">
        <f t="shared" si="143"/>
        <v>0</v>
      </c>
      <c r="J233">
        <f t="shared" si="143"/>
        <v>0</v>
      </c>
      <c r="K233">
        <f t="shared" si="143"/>
        <v>0</v>
      </c>
      <c r="AA233" s="80" t="s">
        <v>73</v>
      </c>
      <c r="AB233" s="80" t="s">
        <v>106</v>
      </c>
      <c r="AC233" t="s">
        <v>26</v>
      </c>
      <c r="AE233">
        <f>attached_others!W66</f>
        <v>0</v>
      </c>
      <c r="AF233">
        <f>attached_others!AU66</f>
        <v>0</v>
      </c>
      <c r="AG233">
        <f>attached_others!BS66</f>
        <v>0</v>
      </c>
      <c r="AH233">
        <f>attached_others!CQ66</f>
        <v>0</v>
      </c>
      <c r="AI233">
        <f>attached_others!DO66</f>
        <v>0</v>
      </c>
      <c r="AJ233">
        <f>attached_others!EM66</f>
        <v>0</v>
      </c>
      <c r="AK233">
        <f>attached_others!FK66</f>
        <v>0</v>
      </c>
    </row>
    <row r="234" spans="1:37" ht="14.5">
      <c r="A234" s="80"/>
      <c r="AA234" s="80" t="s">
        <v>63</v>
      </c>
    </row>
    <row r="239" spans="1:37">
      <c r="A239" s="102" t="s">
        <v>93</v>
      </c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AA239" s="102" t="s">
        <v>93</v>
      </c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</row>
    <row r="240" spans="1:37" ht="14.5">
      <c r="A240" s="87" t="s">
        <v>94</v>
      </c>
      <c r="B240" s="87" t="s">
        <v>95</v>
      </c>
      <c r="C240" s="61" t="s">
        <v>13</v>
      </c>
      <c r="D240" s="61"/>
      <c r="E240" s="61"/>
      <c r="F240" s="61"/>
      <c r="G240" s="61"/>
      <c r="H240" s="61"/>
      <c r="I240" s="61"/>
      <c r="J240" s="61"/>
      <c r="K240" s="61"/>
      <c r="AA240" s="87" t="s">
        <v>94</v>
      </c>
      <c r="AB240" s="87" t="s">
        <v>106</v>
      </c>
      <c r="AC240" s="61" t="s">
        <v>13</v>
      </c>
      <c r="AD240" s="61"/>
      <c r="AE240" s="61">
        <f>attached_mining!W15</f>
        <v>7.6</v>
      </c>
      <c r="AF240" s="61">
        <f>attached_mining!AU15</f>
        <v>14</v>
      </c>
      <c r="AG240" s="61">
        <f>attached_mining!BS15</f>
        <v>18.600000000000001</v>
      </c>
      <c r="AH240" s="61">
        <f>attached_mining!CQ15</f>
        <v>1.9</v>
      </c>
      <c r="AI240" s="61">
        <f>attached_mining!DO15</f>
        <v>25</v>
      </c>
      <c r="AJ240" s="61">
        <f>attached_mining!EM15</f>
        <v>41.6</v>
      </c>
      <c r="AK240" s="61">
        <f>attached_mining!FK15</f>
        <v>6.2</v>
      </c>
    </row>
    <row r="241" spans="1:37" ht="14.5">
      <c r="A241" s="87" t="s">
        <v>94</v>
      </c>
      <c r="B241" s="87" t="s">
        <v>95</v>
      </c>
      <c r="C241" s="61" t="s">
        <v>16</v>
      </c>
      <c r="D241" s="61"/>
      <c r="E241" s="61"/>
      <c r="F241" s="61"/>
      <c r="G241" s="61"/>
      <c r="H241" s="61"/>
      <c r="I241" s="61"/>
      <c r="J241" s="61"/>
      <c r="K241" s="61"/>
      <c r="AA241" s="87" t="s">
        <v>94</v>
      </c>
      <c r="AB241" s="87" t="s">
        <v>106</v>
      </c>
      <c r="AC241" s="61" t="s">
        <v>16</v>
      </c>
      <c r="AD241" s="61"/>
      <c r="AE241" s="61">
        <f>attached_mining!W16</f>
        <v>0</v>
      </c>
      <c r="AF241" s="61">
        <f>attached_mining!AU16</f>
        <v>0.4</v>
      </c>
      <c r="AG241" s="61">
        <f>attached_mining!BS16</f>
        <v>4.9000000000000004</v>
      </c>
      <c r="AH241" s="61">
        <f>attached_mining!CQ16</f>
        <v>0</v>
      </c>
      <c r="AI241" s="61">
        <f>attached_mining!DO16</f>
        <v>41.7</v>
      </c>
      <c r="AJ241" s="61">
        <f>attached_mining!EM16</f>
        <v>772.9</v>
      </c>
      <c r="AK241" s="61">
        <f>attached_mining!FK16</f>
        <v>43.1</v>
      </c>
    </row>
    <row r="242" spans="1:37" ht="14.5">
      <c r="A242" s="87" t="s">
        <v>94</v>
      </c>
      <c r="B242" s="87" t="s">
        <v>95</v>
      </c>
      <c r="C242" s="61" t="s">
        <v>18</v>
      </c>
      <c r="D242" s="61"/>
      <c r="E242" s="61"/>
      <c r="F242" s="61"/>
      <c r="G242" s="61"/>
      <c r="H242" s="61"/>
      <c r="I242" s="61"/>
      <c r="J242" s="61"/>
      <c r="K242" s="61"/>
      <c r="AA242" s="87" t="s">
        <v>94</v>
      </c>
      <c r="AB242" s="87" t="s">
        <v>106</v>
      </c>
      <c r="AC242" s="61" t="s">
        <v>18</v>
      </c>
      <c r="AD242" s="61"/>
      <c r="AE242" s="61">
        <f>attached_mining!W17</f>
        <v>4.3</v>
      </c>
      <c r="AF242" s="61">
        <f>attached_mining!AU17</f>
        <v>13.5</v>
      </c>
      <c r="AG242" s="61">
        <f>attached_mining!BS17</f>
        <v>10.199999999999999</v>
      </c>
      <c r="AH242" s="61">
        <f>attached_mining!CQ17</f>
        <v>2</v>
      </c>
      <c r="AI242" s="61">
        <f>attached_mining!DO17</f>
        <v>14.5</v>
      </c>
      <c r="AJ242" s="61">
        <f>attached_mining!EM17</f>
        <v>75.2</v>
      </c>
      <c r="AK242" s="61">
        <f>attached_mining!FK17</f>
        <v>30.1</v>
      </c>
    </row>
    <row r="243" spans="1:37" ht="14.5">
      <c r="A243" s="87" t="s">
        <v>94</v>
      </c>
      <c r="B243" s="87" t="s">
        <v>95</v>
      </c>
      <c r="C243" s="61" t="s">
        <v>19</v>
      </c>
      <c r="D243" s="61"/>
      <c r="E243" s="61"/>
      <c r="F243" s="61"/>
      <c r="G243" s="61"/>
      <c r="H243" s="61"/>
      <c r="I243" s="61"/>
      <c r="J243" s="61"/>
      <c r="K243" s="61"/>
      <c r="AA243" s="87" t="s">
        <v>94</v>
      </c>
      <c r="AB243" s="87" t="s">
        <v>106</v>
      </c>
      <c r="AC243" s="61" t="s">
        <v>19</v>
      </c>
      <c r="AD243" s="61"/>
      <c r="AE243" s="61">
        <f>attached_mining!W18</f>
        <v>4</v>
      </c>
      <c r="AF243" s="61">
        <f>attached_mining!AU18</f>
        <v>9.4</v>
      </c>
      <c r="AG243" s="61">
        <f>attached_mining!BS18</f>
        <v>0</v>
      </c>
      <c r="AH243" s="61">
        <f>attached_mining!CQ18</f>
        <v>0</v>
      </c>
      <c r="AI243" s="61">
        <f>attached_mining!DO18</f>
        <v>0</v>
      </c>
      <c r="AJ243" s="61">
        <f>attached_mining!EM18</f>
        <v>0</v>
      </c>
      <c r="AK243" s="61">
        <f>attached_mining!FK18</f>
        <v>0</v>
      </c>
    </row>
    <row r="244" spans="1:37" ht="14.5">
      <c r="A244" s="87" t="s">
        <v>94</v>
      </c>
      <c r="B244" s="87" t="s">
        <v>95</v>
      </c>
      <c r="C244" s="61" t="s">
        <v>20</v>
      </c>
      <c r="D244" s="61"/>
      <c r="E244" s="61"/>
      <c r="F244" s="61"/>
      <c r="G244" s="61"/>
      <c r="H244" s="61"/>
      <c r="I244" s="61"/>
      <c r="J244" s="61"/>
      <c r="K244" s="61"/>
      <c r="AA244" s="87" t="s">
        <v>94</v>
      </c>
      <c r="AB244" s="87" t="s">
        <v>106</v>
      </c>
      <c r="AC244" s="61" t="s">
        <v>20</v>
      </c>
      <c r="AD244" s="61"/>
      <c r="AE244" s="61">
        <f>attached_mining!W19</f>
        <v>0</v>
      </c>
      <c r="AF244" s="61">
        <f>attached_mining!AU19</f>
        <v>0</v>
      </c>
      <c r="AG244" s="61">
        <f>attached_mining!BS19</f>
        <v>0</v>
      </c>
      <c r="AH244" s="61">
        <f>attached_mining!CQ19</f>
        <v>0</v>
      </c>
      <c r="AI244" s="61">
        <f>attached_mining!DO19</f>
        <v>5.3</v>
      </c>
      <c r="AJ244" s="61">
        <f>attached_mining!EM19</f>
        <v>230.6</v>
      </c>
      <c r="AK244" s="61">
        <f>attached_mining!FK19</f>
        <v>0</v>
      </c>
    </row>
    <row r="245" spans="1:37" ht="14.5">
      <c r="A245" s="87" t="s">
        <v>94</v>
      </c>
      <c r="B245" s="87" t="s">
        <v>95</v>
      </c>
      <c r="C245" s="61" t="s">
        <v>11</v>
      </c>
      <c r="D245" s="61"/>
      <c r="E245" s="61"/>
      <c r="F245" s="61"/>
      <c r="G245" s="61"/>
      <c r="H245" s="61"/>
      <c r="I245" s="61"/>
      <c r="J245" s="61"/>
      <c r="K245" s="61"/>
      <c r="AA245" s="87" t="s">
        <v>94</v>
      </c>
      <c r="AB245" s="87" t="s">
        <v>106</v>
      </c>
      <c r="AC245" s="61" t="s">
        <v>11</v>
      </c>
      <c r="AD245" s="61"/>
      <c r="AE245" s="61">
        <f>attached_mining!W20</f>
        <v>0.2</v>
      </c>
      <c r="AF245" s="61">
        <f>attached_mining!AU20</f>
        <v>0</v>
      </c>
      <c r="AG245" s="61">
        <f>attached_mining!BS20</f>
        <v>4.7</v>
      </c>
      <c r="AH245" s="61">
        <f>attached_mining!CQ20</f>
        <v>2.1</v>
      </c>
      <c r="AI245" s="61">
        <f>attached_mining!DO20</f>
        <v>3.5</v>
      </c>
      <c r="AJ245" s="61">
        <f>attached_mining!EM20</f>
        <v>42.4</v>
      </c>
      <c r="AK245" s="61">
        <f>attached_mining!FK20</f>
        <v>1.6</v>
      </c>
    </row>
    <row r="246" spans="1:37" ht="14.5">
      <c r="A246" s="87" t="s">
        <v>94</v>
      </c>
      <c r="B246" s="87" t="s">
        <v>95</v>
      </c>
      <c r="C246" s="61" t="s">
        <v>21</v>
      </c>
      <c r="D246" s="61"/>
      <c r="E246" s="61"/>
      <c r="F246" s="61"/>
      <c r="G246" s="61"/>
      <c r="H246" s="61"/>
      <c r="I246" s="61"/>
      <c r="J246" s="61"/>
      <c r="K246" s="61"/>
      <c r="AA246" s="87" t="s">
        <v>94</v>
      </c>
      <c r="AB246" s="87" t="s">
        <v>106</v>
      </c>
      <c r="AC246" s="61" t="s">
        <v>21</v>
      </c>
      <c r="AD246" s="61"/>
      <c r="AE246" s="61">
        <f>attached_mining!W21</f>
        <v>3.1</v>
      </c>
      <c r="AF246" s="61">
        <f>attached_mining!AU21</f>
        <v>1.2</v>
      </c>
      <c r="AG246" s="61">
        <f>attached_mining!BS21</f>
        <v>0</v>
      </c>
      <c r="AH246" s="61">
        <f>attached_mining!CQ21</f>
        <v>0</v>
      </c>
      <c r="AI246" s="61">
        <f>attached_mining!DO21</f>
        <v>0</v>
      </c>
      <c r="AJ246" s="61">
        <f>attached_mining!EM21</f>
        <v>0</v>
      </c>
      <c r="AK246" s="61">
        <f>attached_mining!FK21</f>
        <v>0</v>
      </c>
    </row>
    <row r="247" spans="1:37" ht="14.5">
      <c r="A247" s="87" t="s">
        <v>94</v>
      </c>
      <c r="B247" s="87" t="s">
        <v>95</v>
      </c>
      <c r="C247" s="61" t="s">
        <v>23</v>
      </c>
      <c r="D247" s="61"/>
      <c r="E247" s="61"/>
      <c r="F247" s="61"/>
      <c r="G247" s="61"/>
      <c r="H247" s="61"/>
      <c r="I247" s="61"/>
      <c r="J247" s="61"/>
      <c r="K247" s="61"/>
      <c r="AA247" s="87" t="s">
        <v>94</v>
      </c>
      <c r="AB247" s="87" t="s">
        <v>106</v>
      </c>
      <c r="AC247" s="61" t="s">
        <v>23</v>
      </c>
      <c r="AD247" s="61"/>
      <c r="AE247" s="61">
        <f>attached_mining!W22</f>
        <v>0</v>
      </c>
      <c r="AF247" s="61">
        <f>attached_mining!AU22</f>
        <v>3.6</v>
      </c>
      <c r="AG247" s="61">
        <f>attached_mining!BS22</f>
        <v>0</v>
      </c>
      <c r="AH247" s="61">
        <f>attached_mining!CQ22</f>
        <v>0</v>
      </c>
      <c r="AI247" s="61">
        <f>attached_mining!DO22</f>
        <v>0</v>
      </c>
      <c r="AJ247" s="61">
        <f>attached_mining!EM22</f>
        <v>0</v>
      </c>
      <c r="AK247" s="61">
        <f>attached_mining!FK22</f>
        <v>0</v>
      </c>
    </row>
    <row r="248" spans="1:37" ht="14.5">
      <c r="A248" s="87" t="s">
        <v>94</v>
      </c>
      <c r="B248" s="87" t="s">
        <v>95</v>
      </c>
      <c r="C248" s="61" t="s">
        <v>25</v>
      </c>
      <c r="D248" s="61"/>
      <c r="E248" s="61"/>
      <c r="F248" s="61"/>
      <c r="G248" s="61"/>
      <c r="H248" s="61"/>
      <c r="I248" s="61"/>
      <c r="J248" s="61"/>
      <c r="K248" s="61"/>
      <c r="AA248" s="87" t="s">
        <v>94</v>
      </c>
      <c r="AB248" s="87" t="s">
        <v>106</v>
      </c>
      <c r="AC248" s="61" t="s">
        <v>25</v>
      </c>
      <c r="AD248" s="61"/>
      <c r="AE248" s="61">
        <f>attached_mining!W23</f>
        <v>0</v>
      </c>
      <c r="AF248" s="61">
        <f>attached_mining!AU23</f>
        <v>0</v>
      </c>
      <c r="AG248" s="61">
        <f>attached_mining!BS23</f>
        <v>0</v>
      </c>
      <c r="AH248" s="61">
        <f>attached_mining!CQ23</f>
        <v>0</v>
      </c>
      <c r="AI248" s="61">
        <f>attached_mining!DO23</f>
        <v>0</v>
      </c>
      <c r="AJ248" s="61">
        <f>attached_mining!EM23</f>
        <v>0</v>
      </c>
      <c r="AK248" s="61">
        <f>attached_mining!FK23</f>
        <v>0</v>
      </c>
    </row>
    <row r="249" spans="1:37" ht="14.5">
      <c r="A249" s="87" t="s">
        <v>94</v>
      </c>
      <c r="B249" s="87" t="s">
        <v>95</v>
      </c>
      <c r="C249" s="61" t="s">
        <v>26</v>
      </c>
      <c r="D249" s="61"/>
      <c r="E249" s="61"/>
      <c r="F249" s="61"/>
      <c r="G249" s="61"/>
      <c r="H249" s="61"/>
      <c r="I249" s="61"/>
      <c r="J249" s="61"/>
      <c r="K249" s="61"/>
      <c r="AA249" s="87" t="s">
        <v>94</v>
      </c>
      <c r="AB249" s="87" t="s">
        <v>106</v>
      </c>
      <c r="AC249" s="61" t="s">
        <v>26</v>
      </c>
      <c r="AD249" s="61"/>
      <c r="AE249" s="61">
        <f>attached_mining!W24</f>
        <v>0</v>
      </c>
      <c r="AF249" s="61">
        <f>attached_mining!AU24</f>
        <v>0</v>
      </c>
      <c r="AG249" s="61">
        <f>attached_mining!BS24</f>
        <v>0</v>
      </c>
      <c r="AH249" s="61">
        <f>attached_mining!CQ24</f>
        <v>0</v>
      </c>
      <c r="AI249" s="61">
        <f>attached_mining!DO24</f>
        <v>0</v>
      </c>
      <c r="AJ249" s="61">
        <f>attached_mining!EM24</f>
        <v>0</v>
      </c>
      <c r="AK249" s="61">
        <f>attached_mining!FK24</f>
        <v>0</v>
      </c>
    </row>
    <row r="250" spans="1:37" ht="14.5">
      <c r="A250" s="87" t="s">
        <v>94</v>
      </c>
      <c r="B250" s="87" t="s">
        <v>96</v>
      </c>
      <c r="C250" s="61"/>
      <c r="D250" s="61"/>
      <c r="E250" s="61">
        <v>30</v>
      </c>
      <c r="F250" s="61">
        <v>30</v>
      </c>
      <c r="G250" s="61">
        <v>30</v>
      </c>
      <c r="H250" s="61">
        <v>30</v>
      </c>
      <c r="I250" s="61">
        <v>30</v>
      </c>
      <c r="J250" s="61">
        <v>30</v>
      </c>
      <c r="K250" s="61">
        <v>30</v>
      </c>
      <c r="AA250" s="87" t="s">
        <v>94</v>
      </c>
      <c r="AB250" s="87" t="s">
        <v>96</v>
      </c>
      <c r="AC250" s="61"/>
      <c r="AD250" s="61"/>
      <c r="AE250" s="61">
        <v>30</v>
      </c>
      <c r="AF250" s="61">
        <v>30</v>
      </c>
      <c r="AG250" s="61">
        <v>30</v>
      </c>
      <c r="AH250" s="61">
        <v>30</v>
      </c>
      <c r="AI250" s="61">
        <v>30</v>
      </c>
      <c r="AJ250" s="61">
        <v>30</v>
      </c>
      <c r="AK250" s="61">
        <v>30</v>
      </c>
    </row>
    <row r="251" spans="1:37" ht="14.5">
      <c r="A251" s="87" t="s">
        <v>94</v>
      </c>
      <c r="B251" s="87" t="s">
        <v>97</v>
      </c>
      <c r="C251" s="61" t="s">
        <v>98</v>
      </c>
      <c r="D251" s="61"/>
      <c r="E251" s="61"/>
      <c r="F251" s="61"/>
      <c r="G251" s="61"/>
      <c r="H251" s="61"/>
      <c r="I251" s="61"/>
      <c r="J251" s="61"/>
      <c r="K251" s="61"/>
      <c r="AA251" s="87" t="s">
        <v>94</v>
      </c>
      <c r="AB251" s="87" t="s">
        <v>108</v>
      </c>
      <c r="AC251" s="61" t="s">
        <v>98</v>
      </c>
      <c r="AD251" s="61"/>
      <c r="AE251" s="61"/>
      <c r="AF251" s="61"/>
      <c r="AG251" s="61"/>
      <c r="AH251" s="61"/>
      <c r="AI251" s="61"/>
      <c r="AJ251" s="61"/>
      <c r="AK251" s="61"/>
    </row>
    <row r="252" spans="1:37" ht="14.5">
      <c r="A252" s="87" t="s">
        <v>94</v>
      </c>
      <c r="B252" s="87" t="s">
        <v>99</v>
      </c>
      <c r="C252" s="61"/>
      <c r="D252" s="61"/>
      <c r="E252" s="61"/>
      <c r="F252" s="61"/>
      <c r="G252" s="61"/>
      <c r="H252" s="61"/>
      <c r="I252" s="61"/>
      <c r="J252" s="61"/>
      <c r="K252" s="61"/>
      <c r="AA252" s="87" t="s">
        <v>94</v>
      </c>
      <c r="AB252" s="87" t="s">
        <v>99</v>
      </c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spans="1:37" ht="14.5">
      <c r="A253" s="87" t="s">
        <v>63</v>
      </c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AA253" s="87" t="s">
        <v>63</v>
      </c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</sheetData>
  <mergeCells count="19">
    <mergeCell ref="A239:K239"/>
    <mergeCell ref="AA239:AK239"/>
    <mergeCell ref="A154:K154"/>
    <mergeCell ref="AA154:AK154"/>
    <mergeCell ref="A181:K181"/>
    <mergeCell ref="AA181:AK181"/>
    <mergeCell ref="A208:K208"/>
    <mergeCell ref="AA208:AK208"/>
    <mergeCell ref="A73:K73"/>
    <mergeCell ref="AA73:AK73"/>
    <mergeCell ref="A100:K100"/>
    <mergeCell ref="AA100:AK100"/>
    <mergeCell ref="A127:K127"/>
    <mergeCell ref="AA127:AK127"/>
    <mergeCell ref="AH1:AQ1"/>
    <mergeCell ref="A19:K19"/>
    <mergeCell ref="AA19:AK19"/>
    <mergeCell ref="A46:K46"/>
    <mergeCell ref="AA46:AK46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P139"/>
  <sheetViews>
    <sheetView topLeftCell="A24" zoomScale="78" zoomScaleNormal="78" workbookViewId="0">
      <selection activeCell="G45" sqref="G45"/>
    </sheetView>
  </sheetViews>
  <sheetFormatPr defaultColWidth="9" defaultRowHeight="12.5"/>
  <cols>
    <col min="3" max="3" width="12.81640625" customWidth="1"/>
    <col min="4" max="4" width="10.54296875" customWidth="1"/>
    <col min="6" max="12" width="12" customWidth="1"/>
  </cols>
  <sheetData>
    <row r="5" spans="2:12" ht="13">
      <c r="C5" s="45" t="s">
        <v>75</v>
      </c>
      <c r="D5" s="45"/>
      <c r="E5" s="13"/>
      <c r="F5" s="13"/>
      <c r="J5" s="45"/>
      <c r="K5" s="13"/>
    </row>
    <row r="6" spans="2:12" ht="14.5">
      <c r="B6" s="46" t="s">
        <v>76</v>
      </c>
      <c r="C6" s="46" t="s">
        <v>3</v>
      </c>
      <c r="D6" s="46" t="s">
        <v>124</v>
      </c>
      <c r="E6" s="47">
        <v>2020</v>
      </c>
      <c r="F6" s="48" t="s">
        <v>77</v>
      </c>
      <c r="G6" s="48" t="s">
        <v>78</v>
      </c>
      <c r="H6" s="48" t="s">
        <v>79</v>
      </c>
      <c r="I6" s="48" t="s">
        <v>80</v>
      </c>
      <c r="J6" s="48" t="s">
        <v>81</v>
      </c>
      <c r="K6" s="48" t="s">
        <v>82</v>
      </c>
      <c r="L6" s="48" t="s">
        <v>83</v>
      </c>
    </row>
    <row r="7" spans="2:12" ht="20.5">
      <c r="B7" s="49" t="s">
        <v>63</v>
      </c>
      <c r="C7" s="49" t="s">
        <v>125</v>
      </c>
      <c r="D7" s="49" t="s">
        <v>126</v>
      </c>
      <c r="E7" s="50" t="s">
        <v>127</v>
      </c>
      <c r="F7" s="51"/>
      <c r="G7" s="52"/>
      <c r="H7" s="53"/>
      <c r="I7" s="53"/>
      <c r="J7" s="53"/>
      <c r="K7" s="53"/>
    </row>
    <row r="8" spans="2:12">
      <c r="B8" s="54" t="s">
        <v>128</v>
      </c>
      <c r="C8" s="54"/>
      <c r="D8" s="54"/>
      <c r="E8" s="55">
        <f>E2</f>
        <v>0</v>
      </c>
      <c r="F8" s="56"/>
      <c r="G8" s="57"/>
      <c r="H8" s="58"/>
      <c r="I8" s="58"/>
      <c r="J8" s="58"/>
      <c r="K8" s="58"/>
    </row>
    <row r="9" spans="2:12">
      <c r="B9" t="s">
        <v>129</v>
      </c>
      <c r="C9" t="str">
        <f>SEC_Comm!C15</f>
        <v>INDCONS</v>
      </c>
      <c r="D9" s="13" t="s">
        <v>12</v>
      </c>
      <c r="E9" s="59"/>
      <c r="F9" s="60">
        <f>attached_cons!W13</f>
        <v>6</v>
      </c>
      <c r="G9">
        <f>attached_cons!AU13</f>
        <v>20.2</v>
      </c>
      <c r="H9" s="13">
        <f>attached_cons!BS13</f>
        <v>30.1</v>
      </c>
      <c r="I9" s="13">
        <f>attached_cons!CQ13</f>
        <v>7</v>
      </c>
      <c r="J9" s="75">
        <f>attached_cons!DO13</f>
        <v>8.6</v>
      </c>
      <c r="K9" s="76">
        <f>attached_cons!EM13</f>
        <v>17.2</v>
      </c>
      <c r="L9">
        <f>attached_cons!FK13</f>
        <v>13</v>
      </c>
    </row>
    <row r="10" spans="2:12">
      <c r="B10" t="s">
        <v>129</v>
      </c>
      <c r="C10" s="61" t="str">
        <f>SEC_Comm!C16</f>
        <v>INDIPP</v>
      </c>
      <c r="D10" s="13" t="s">
        <v>12</v>
      </c>
      <c r="F10" s="60">
        <f>attached_ipp!W13</f>
        <v>50.4</v>
      </c>
      <c r="G10">
        <f>attached_ipp!AU13</f>
        <v>130.5</v>
      </c>
      <c r="H10" s="13">
        <f>attached_ipp!BS13</f>
        <v>71.7</v>
      </c>
      <c r="I10" s="13">
        <f>attached_ipp!CQ13</f>
        <v>5.8</v>
      </c>
      <c r="J10" s="75">
        <f>attached_ipp!DO13</f>
        <v>2.5</v>
      </c>
      <c r="K10" s="76">
        <f>attached_ipp!EM13</f>
        <v>72.900000000000006</v>
      </c>
      <c r="L10">
        <f>attached_ipp!FK13</f>
        <v>177.8</v>
      </c>
    </row>
    <row r="11" spans="2:12">
      <c r="B11" t="s">
        <v>129</v>
      </c>
      <c r="C11" t="str">
        <f>SEC_Comm!C17</f>
        <v>INDSME</v>
      </c>
      <c r="D11" s="13" t="s">
        <v>12</v>
      </c>
      <c r="E11" s="60"/>
      <c r="F11" s="60">
        <f>attached_smelting!W13</f>
        <v>1.3</v>
      </c>
      <c r="G11">
        <f>attached_smelting!AU13</f>
        <v>212.6</v>
      </c>
      <c r="H11" s="13">
        <f>attached_smelting!BS13</f>
        <v>19.7</v>
      </c>
      <c r="I11" s="13">
        <f>attached_smelting!CQ13</f>
        <v>3.1</v>
      </c>
      <c r="J11" s="75">
        <f>attached_smelting!DO13</f>
        <v>0</v>
      </c>
      <c r="K11" s="76">
        <f>attached_smelting!EM13</f>
        <v>1</v>
      </c>
      <c r="L11">
        <f>attached_smelting!FK13</f>
        <v>30.4</v>
      </c>
    </row>
    <row r="12" spans="2:12">
      <c r="B12" t="s">
        <v>129</v>
      </c>
      <c r="C12" t="str">
        <f>SEC_Comm!C18</f>
        <v>INDPET</v>
      </c>
      <c r="D12" s="13" t="s">
        <v>12</v>
      </c>
      <c r="E12" s="60"/>
      <c r="F12" s="60">
        <f>attached_petroleum!W13</f>
        <v>49.7</v>
      </c>
      <c r="G12">
        <f>attached_petroleum!AU13</f>
        <v>35.4</v>
      </c>
      <c r="H12" s="13">
        <f>attached_petroleum!BS13</f>
        <v>67.599999999999994</v>
      </c>
      <c r="I12" s="13">
        <f>attached_petroleum!CQ13</f>
        <v>0</v>
      </c>
      <c r="J12" s="75">
        <f>attached_petroleum!DO13</f>
        <v>22.2</v>
      </c>
      <c r="K12" s="76">
        <f>attached_petroleum!EM13</f>
        <v>90</v>
      </c>
      <c r="L12">
        <f>attached_petroleum!FK13</f>
        <v>7.5</v>
      </c>
    </row>
    <row r="13" spans="2:12">
      <c r="B13" t="s">
        <v>129</v>
      </c>
      <c r="C13" t="str">
        <f>SEC_Comm!C19</f>
        <v>INDCEM</v>
      </c>
      <c r="D13" s="13" t="s">
        <v>12</v>
      </c>
      <c r="F13" s="60">
        <f>attached_cement!W13</f>
        <v>0.8</v>
      </c>
      <c r="G13">
        <f>attached_cement!AU13</f>
        <v>11.2</v>
      </c>
      <c r="H13" s="13">
        <f>attached_cement!BS13</f>
        <v>23.5</v>
      </c>
      <c r="I13" s="13">
        <f>attached_cement!CQ13</f>
        <v>0</v>
      </c>
      <c r="J13" s="75">
        <f>attached_cement!DO13</f>
        <v>0</v>
      </c>
      <c r="K13" s="76">
        <f>attached_cement!EM13</f>
        <v>10.9</v>
      </c>
      <c r="L13">
        <f>attached_cement!FK13</f>
        <v>4.3</v>
      </c>
    </row>
    <row r="14" spans="2:12">
      <c r="B14" t="s">
        <v>129</v>
      </c>
      <c r="C14" t="str">
        <f>SEC_Comm!C20</f>
        <v>INDCHM</v>
      </c>
      <c r="D14" s="13" t="s">
        <v>12</v>
      </c>
      <c r="F14" s="60">
        <f>attached_chemicals!W13</f>
        <v>1</v>
      </c>
      <c r="G14">
        <f>attached_chemicals!AU13</f>
        <v>29.6</v>
      </c>
      <c r="H14" s="13">
        <f>attached_chemicals!BS13</f>
        <v>60.8</v>
      </c>
      <c r="I14" s="13">
        <f>attached_chemicals!CQ13</f>
        <v>16.600000000000001</v>
      </c>
      <c r="J14" s="75">
        <f>attached_chemicals!DO13</f>
        <v>14.2</v>
      </c>
      <c r="K14" s="76">
        <f>attached_chemicals!EM13</f>
        <v>117.6</v>
      </c>
      <c r="L14">
        <f>attached_chemicals!FK13</f>
        <v>6.1</v>
      </c>
    </row>
    <row r="15" spans="2:12">
      <c r="B15" t="s">
        <v>129</v>
      </c>
      <c r="C15" t="str">
        <f>SEC_Comm!C21</f>
        <v>INDIRON</v>
      </c>
      <c r="D15" s="13" t="s">
        <v>12</v>
      </c>
      <c r="F15" s="60">
        <f>attached_iron!W13</f>
        <v>0</v>
      </c>
      <c r="G15">
        <f>attached_iron!AU13</f>
        <v>11.6</v>
      </c>
      <c r="H15" s="13">
        <f>attached_iron!BS13</f>
        <v>157.80000000000001</v>
      </c>
      <c r="I15" s="13">
        <f>attached_iron!CQ13</f>
        <v>1.9</v>
      </c>
      <c r="J15" s="75">
        <f>attached_iron!DO13</f>
        <v>4.8</v>
      </c>
      <c r="K15" s="76">
        <f>attached_iron!EM13</f>
        <v>2.5</v>
      </c>
      <c r="L15">
        <f>attached_iron!FK13</f>
        <v>0.9</v>
      </c>
    </row>
    <row r="16" spans="2:12">
      <c r="B16" t="s">
        <v>129</v>
      </c>
      <c r="C16" t="str">
        <f>SEC_Comm!C22</f>
        <v>INDOTH</v>
      </c>
      <c r="D16" s="13" t="s">
        <v>12</v>
      </c>
      <c r="F16" s="60">
        <f>attached_others!W13</f>
        <v>24.3</v>
      </c>
      <c r="G16">
        <f>attached_others!AU13</f>
        <v>99.8</v>
      </c>
      <c r="H16" s="13">
        <f>attached_others!BS13</f>
        <v>161.5</v>
      </c>
      <c r="I16" s="13">
        <f>attached_others!CQ13</f>
        <v>19.399999999999999</v>
      </c>
      <c r="J16" s="75">
        <f>attached_others!DO13</f>
        <v>15.1</v>
      </c>
      <c r="K16" s="76">
        <f>attached_others!EM13</f>
        <v>57.8</v>
      </c>
      <c r="L16">
        <f>attached_others!FK13</f>
        <v>49.6</v>
      </c>
    </row>
    <row r="17" spans="2:16">
      <c r="B17" t="s">
        <v>129</v>
      </c>
      <c r="C17" s="61" t="str">
        <f>SEC_Comm!C23</f>
        <v>INDFOR</v>
      </c>
      <c r="D17" s="13" t="s">
        <v>12</v>
      </c>
      <c r="F17" s="60">
        <f>attached_forestry!W13</f>
        <v>1.8</v>
      </c>
      <c r="G17">
        <f>attached_forestry!AU13</f>
        <v>5.9</v>
      </c>
      <c r="H17" s="13">
        <f>attached_forestry!BS13</f>
        <v>3.4</v>
      </c>
      <c r="I17" s="13">
        <f>attached_forestry!CQ13</f>
        <v>0.5</v>
      </c>
      <c r="J17" s="75">
        <f>attached_forestry!DO13</f>
        <v>0.3</v>
      </c>
      <c r="K17" s="76">
        <f>attached_forestry!EM13</f>
        <v>2.6</v>
      </c>
      <c r="L17">
        <f>attached_forestry!FK13</f>
        <v>6.6</v>
      </c>
    </row>
    <row r="20" spans="2:16">
      <c r="G20">
        <f>SUM(F9:L17)/SUM(F11:L16,F9:L9)</f>
        <v>1.34452205406804</v>
      </c>
    </row>
    <row r="23" spans="2:16" ht="13">
      <c r="C23" s="45"/>
      <c r="D23" s="45"/>
      <c r="E23" s="13"/>
      <c r="F23" s="13"/>
      <c r="J23" s="45"/>
      <c r="K23" s="13"/>
    </row>
    <row r="24" spans="2:16" ht="14.5">
      <c r="B24" s="46"/>
      <c r="C24" s="62"/>
      <c r="D24" s="46"/>
      <c r="E24" s="47"/>
      <c r="F24" s="48"/>
      <c r="G24" s="48"/>
      <c r="H24" s="48"/>
      <c r="I24" s="48"/>
      <c r="J24" s="48"/>
      <c r="K24" s="48"/>
      <c r="L24" s="48"/>
    </row>
    <row r="25" spans="2:16">
      <c r="D25" s="13"/>
      <c r="E25" s="59"/>
      <c r="F25" s="60"/>
      <c r="G25" s="60"/>
      <c r="H25" s="60"/>
      <c r="I25" s="60"/>
      <c r="J25" s="60"/>
      <c r="K25" s="60"/>
      <c r="L25" s="60"/>
      <c r="P25" s="70" t="s">
        <v>130</v>
      </c>
    </row>
    <row r="26" spans="2:16">
      <c r="D26" s="13"/>
      <c r="F26" s="60"/>
      <c r="G26" s="60"/>
      <c r="H26" s="60"/>
      <c r="I26" s="60"/>
      <c r="J26" s="60"/>
      <c r="K26" s="60"/>
      <c r="L26" s="60"/>
    </row>
    <row r="27" spans="2:16">
      <c r="D27" s="13"/>
      <c r="E27" s="60"/>
      <c r="F27" s="60"/>
      <c r="G27" s="60"/>
      <c r="H27" s="60"/>
      <c r="I27" s="60"/>
      <c r="J27" s="60"/>
      <c r="K27" s="60"/>
      <c r="L27" s="60"/>
    </row>
    <row r="28" spans="2:16" ht="13">
      <c r="B28" s="63"/>
      <c r="C28" s="63"/>
      <c r="D28" s="64" t="s">
        <v>75</v>
      </c>
      <c r="E28" s="63"/>
      <c r="F28" s="63"/>
      <c r="G28" s="60"/>
      <c r="H28" s="60"/>
      <c r="I28" s="60"/>
      <c r="J28" s="60"/>
      <c r="K28" s="60"/>
      <c r="L28" s="60"/>
    </row>
    <row r="29" spans="2:16" ht="13">
      <c r="B29" s="65" t="s">
        <v>76</v>
      </c>
      <c r="C29" s="65" t="s">
        <v>3</v>
      </c>
      <c r="D29" s="65" t="s">
        <v>131</v>
      </c>
      <c r="E29" s="65">
        <v>2020</v>
      </c>
      <c r="F29" s="66" t="s">
        <v>2</v>
      </c>
      <c r="G29" s="60"/>
      <c r="H29" s="60"/>
      <c r="I29" s="60"/>
      <c r="J29" s="60"/>
      <c r="K29" s="60"/>
      <c r="L29" s="60"/>
    </row>
    <row r="30" spans="2:16" ht="20.5">
      <c r="B30" s="67" t="s">
        <v>63</v>
      </c>
      <c r="C30" s="67" t="s">
        <v>125</v>
      </c>
      <c r="D30" s="67"/>
      <c r="E30" s="67"/>
      <c r="F30" s="63"/>
      <c r="G30" s="60"/>
      <c r="H30" s="60"/>
      <c r="I30" s="60"/>
      <c r="J30" s="60"/>
      <c r="K30" s="60"/>
      <c r="L30" s="60"/>
    </row>
    <row r="31" spans="2:16">
      <c r="B31" s="68" t="s">
        <v>128</v>
      </c>
      <c r="C31" s="68"/>
      <c r="D31" s="68"/>
      <c r="E31" s="68"/>
      <c r="F31" s="63"/>
      <c r="G31" s="60"/>
      <c r="H31" s="60"/>
      <c r="I31" s="60"/>
      <c r="J31" s="60"/>
      <c r="K31" s="60"/>
      <c r="L31" s="60"/>
    </row>
    <row r="32" spans="2:16">
      <c r="B32" s="63" t="s">
        <v>132</v>
      </c>
      <c r="C32" t="s">
        <v>32</v>
      </c>
      <c r="D32" s="69" t="s">
        <v>133</v>
      </c>
      <c r="E32" s="69">
        <v>9.4178082191780796E-2</v>
      </c>
      <c r="F32" s="63" t="s">
        <v>31</v>
      </c>
      <c r="G32" s="60"/>
      <c r="H32" s="60"/>
      <c r="I32" s="60"/>
      <c r="J32" s="60"/>
      <c r="K32" s="60"/>
      <c r="L32" s="60"/>
    </row>
    <row r="33" spans="2:12">
      <c r="B33" s="63" t="s">
        <v>132</v>
      </c>
      <c r="C33" t="s">
        <v>32</v>
      </c>
      <c r="D33" s="69" t="s">
        <v>134</v>
      </c>
      <c r="E33" s="69">
        <v>0.102739726027397</v>
      </c>
      <c r="F33" s="63" t="s">
        <v>31</v>
      </c>
      <c r="G33" s="60"/>
      <c r="H33" s="60"/>
      <c r="I33" s="60"/>
      <c r="J33" s="60"/>
      <c r="K33" s="60"/>
      <c r="L33" s="60"/>
    </row>
    <row r="34" spans="2:12">
      <c r="B34" s="63" t="s">
        <v>132</v>
      </c>
      <c r="C34" t="s">
        <v>32</v>
      </c>
      <c r="D34" s="69" t="s">
        <v>135</v>
      </c>
      <c r="E34" s="69">
        <v>8.5616438356164396E-3</v>
      </c>
      <c r="F34" s="63" t="s">
        <v>31</v>
      </c>
      <c r="G34" s="70"/>
      <c r="H34" s="70"/>
      <c r="I34" s="70"/>
      <c r="J34" s="70"/>
      <c r="K34" s="70"/>
      <c r="L34" s="70"/>
    </row>
    <row r="35" spans="2:12">
      <c r="B35" s="71" t="s">
        <v>132</v>
      </c>
      <c r="C35" t="s">
        <v>32</v>
      </c>
      <c r="D35" s="69" t="s">
        <v>136</v>
      </c>
      <c r="E35" s="69">
        <v>0.12682648401826499</v>
      </c>
      <c r="F35" s="63" t="s">
        <v>31</v>
      </c>
      <c r="G35" s="70"/>
      <c r="H35" s="70"/>
      <c r="I35" s="70"/>
      <c r="J35" s="70"/>
      <c r="K35" s="70"/>
      <c r="L35" s="70"/>
    </row>
    <row r="36" spans="2:12">
      <c r="B36" s="63" t="s">
        <v>132</v>
      </c>
      <c r="C36" t="s">
        <v>32</v>
      </c>
      <c r="D36" s="69" t="s">
        <v>137</v>
      </c>
      <c r="E36" s="69">
        <v>0.13835616438356199</v>
      </c>
      <c r="F36" s="63" t="s">
        <v>31</v>
      </c>
      <c r="G36" s="70"/>
      <c r="H36" s="70"/>
      <c r="I36" s="70"/>
      <c r="J36" s="70"/>
      <c r="K36" s="70"/>
      <c r="L36" s="70"/>
    </row>
    <row r="37" spans="2:12">
      <c r="B37" s="63" t="s">
        <v>132</v>
      </c>
      <c r="C37" t="s">
        <v>32</v>
      </c>
      <c r="D37" s="69" t="s">
        <v>138</v>
      </c>
      <c r="E37" s="69">
        <v>1.15296803652968E-2</v>
      </c>
      <c r="F37" s="63" t="s">
        <v>31</v>
      </c>
    </row>
    <row r="38" spans="2:12">
      <c r="B38" s="63" t="s">
        <v>132</v>
      </c>
      <c r="C38" t="s">
        <v>32</v>
      </c>
      <c r="D38" s="69" t="s">
        <v>139</v>
      </c>
      <c r="E38" s="69">
        <v>9.9200913242009095E-2</v>
      </c>
      <c r="F38" s="63" t="s">
        <v>31</v>
      </c>
    </row>
    <row r="39" spans="2:12">
      <c r="B39" s="71" t="s">
        <v>132</v>
      </c>
      <c r="C39" t="s">
        <v>32</v>
      </c>
      <c r="D39" s="69" t="s">
        <v>140</v>
      </c>
      <c r="E39" s="69">
        <v>0.108219178082192</v>
      </c>
      <c r="F39" s="63" t="s">
        <v>31</v>
      </c>
    </row>
    <row r="40" spans="2:12" ht="13">
      <c r="B40" s="63" t="s">
        <v>132</v>
      </c>
      <c r="C40" t="s">
        <v>32</v>
      </c>
      <c r="D40" s="69" t="s">
        <v>141</v>
      </c>
      <c r="E40" s="69">
        <v>9.0182648401826507E-3</v>
      </c>
      <c r="F40" s="63" t="s">
        <v>31</v>
      </c>
      <c r="J40" s="45"/>
      <c r="K40" s="13"/>
    </row>
    <row r="41" spans="2:12" ht="14.5">
      <c r="B41" s="63" t="s">
        <v>132</v>
      </c>
      <c r="C41" t="s">
        <v>32</v>
      </c>
      <c r="D41" s="69" t="s">
        <v>142</v>
      </c>
      <c r="E41" s="69">
        <v>0.13812785388127899</v>
      </c>
      <c r="F41" s="63" t="s">
        <v>31</v>
      </c>
      <c r="G41" s="48"/>
      <c r="H41" s="48"/>
      <c r="I41" s="48"/>
      <c r="J41" s="48"/>
      <c r="K41" s="48"/>
      <c r="L41" s="48"/>
    </row>
    <row r="42" spans="2:12">
      <c r="B42" s="63" t="s">
        <v>132</v>
      </c>
      <c r="C42" t="s">
        <v>32</v>
      </c>
      <c r="D42" s="69" t="s">
        <v>143</v>
      </c>
      <c r="E42" s="69">
        <v>0.150684931506849</v>
      </c>
      <c r="F42" s="63" t="s">
        <v>31</v>
      </c>
      <c r="G42" s="60"/>
      <c r="H42" s="60"/>
      <c r="I42" s="60"/>
      <c r="J42" s="60"/>
      <c r="K42" s="60"/>
      <c r="L42" s="60"/>
    </row>
    <row r="43" spans="2:12">
      <c r="B43" s="72" t="s">
        <v>132</v>
      </c>
      <c r="C43" t="s">
        <v>32</v>
      </c>
      <c r="D43" s="73" t="s">
        <v>144</v>
      </c>
      <c r="E43" s="73">
        <v>1.25570776255708E-2</v>
      </c>
      <c r="F43" s="74" t="s">
        <v>31</v>
      </c>
      <c r="G43" s="60"/>
      <c r="H43" s="60"/>
      <c r="I43" s="60"/>
      <c r="J43" s="60"/>
      <c r="K43" s="60"/>
      <c r="L43" s="60"/>
    </row>
    <row r="44" spans="2:12">
      <c r="B44" s="63" t="s">
        <v>132</v>
      </c>
      <c r="C44" t="s">
        <v>34</v>
      </c>
      <c r="D44" s="69" t="s">
        <v>133</v>
      </c>
      <c r="E44" s="69">
        <v>9.4178082191780796E-2</v>
      </c>
      <c r="F44" s="63" t="s">
        <v>31</v>
      </c>
      <c r="G44" s="60"/>
      <c r="H44" s="60"/>
      <c r="I44" s="60"/>
      <c r="J44" s="60"/>
      <c r="K44" s="60"/>
      <c r="L44" s="60"/>
    </row>
    <row r="45" spans="2:12">
      <c r="B45" s="63" t="s">
        <v>132</v>
      </c>
      <c r="C45" t="s">
        <v>34</v>
      </c>
      <c r="D45" s="69" t="s">
        <v>134</v>
      </c>
      <c r="E45" s="69">
        <v>0.102739726027397</v>
      </c>
      <c r="F45" s="63" t="s">
        <v>31</v>
      </c>
      <c r="G45" s="60"/>
      <c r="H45" s="60"/>
      <c r="I45" s="60"/>
      <c r="J45" s="60"/>
      <c r="K45" s="60"/>
      <c r="L45" s="60"/>
    </row>
    <row r="46" spans="2:12">
      <c r="B46" s="63" t="s">
        <v>132</v>
      </c>
      <c r="C46" t="s">
        <v>34</v>
      </c>
      <c r="D46" s="69" t="s">
        <v>135</v>
      </c>
      <c r="E46" s="69">
        <v>8.5616438356164396E-3</v>
      </c>
      <c r="F46" s="63" t="s">
        <v>31</v>
      </c>
      <c r="G46" s="60"/>
      <c r="H46" s="60"/>
      <c r="I46" s="60"/>
      <c r="J46" s="60"/>
      <c r="K46" s="60"/>
      <c r="L46" s="60"/>
    </row>
    <row r="47" spans="2:12">
      <c r="B47" s="71" t="s">
        <v>132</v>
      </c>
      <c r="C47" t="s">
        <v>34</v>
      </c>
      <c r="D47" s="69" t="s">
        <v>136</v>
      </c>
      <c r="E47" s="69">
        <v>0.12682648401826499</v>
      </c>
      <c r="F47" s="63" t="s">
        <v>31</v>
      </c>
      <c r="G47" s="60"/>
      <c r="H47" s="60"/>
      <c r="I47" s="60"/>
      <c r="J47" s="60"/>
      <c r="K47" s="60"/>
      <c r="L47" s="60"/>
    </row>
    <row r="48" spans="2:12">
      <c r="B48" s="63" t="s">
        <v>132</v>
      </c>
      <c r="C48" t="s">
        <v>34</v>
      </c>
      <c r="D48" s="69" t="s">
        <v>137</v>
      </c>
      <c r="E48" s="69">
        <v>0.13835616438356199</v>
      </c>
      <c r="F48" s="63" t="s">
        <v>31</v>
      </c>
      <c r="G48" s="60"/>
      <c r="H48" s="60"/>
      <c r="I48" s="60"/>
      <c r="J48" s="60"/>
      <c r="K48" s="60"/>
      <c r="L48" s="60"/>
    </row>
    <row r="49" spans="2:12">
      <c r="B49" s="63" t="s">
        <v>132</v>
      </c>
      <c r="C49" t="s">
        <v>34</v>
      </c>
      <c r="D49" s="69" t="s">
        <v>138</v>
      </c>
      <c r="E49" s="69">
        <v>1.15296803652968E-2</v>
      </c>
      <c r="F49" s="63" t="s">
        <v>31</v>
      </c>
      <c r="G49" s="60"/>
      <c r="H49" s="60"/>
      <c r="I49" s="60"/>
      <c r="J49" s="60"/>
      <c r="K49" s="60"/>
      <c r="L49" s="60"/>
    </row>
    <row r="50" spans="2:12">
      <c r="B50" s="63" t="s">
        <v>132</v>
      </c>
      <c r="C50" t="s">
        <v>34</v>
      </c>
      <c r="D50" s="69" t="s">
        <v>139</v>
      </c>
      <c r="E50" s="69">
        <v>9.9200913242009095E-2</v>
      </c>
      <c r="F50" s="63" t="s">
        <v>31</v>
      </c>
      <c r="G50" s="60"/>
      <c r="H50" s="60"/>
      <c r="I50" s="60"/>
      <c r="J50" s="60"/>
      <c r="K50" s="60"/>
      <c r="L50" s="60"/>
    </row>
    <row r="51" spans="2:12">
      <c r="B51" s="71" t="s">
        <v>132</v>
      </c>
      <c r="C51" t="s">
        <v>34</v>
      </c>
      <c r="D51" s="69" t="s">
        <v>140</v>
      </c>
      <c r="E51" s="69">
        <v>0.108219178082192</v>
      </c>
      <c r="F51" s="63" t="s">
        <v>31</v>
      </c>
    </row>
    <row r="52" spans="2:12">
      <c r="B52" s="63" t="s">
        <v>132</v>
      </c>
      <c r="C52" t="s">
        <v>34</v>
      </c>
      <c r="D52" s="69" t="s">
        <v>141</v>
      </c>
      <c r="E52" s="69">
        <v>9.0182648401826507E-3</v>
      </c>
      <c r="F52" s="63" t="s">
        <v>31</v>
      </c>
    </row>
    <row r="53" spans="2:12">
      <c r="B53" s="63" t="s">
        <v>132</v>
      </c>
      <c r="C53" t="s">
        <v>34</v>
      </c>
      <c r="D53" s="69" t="s">
        <v>142</v>
      </c>
      <c r="E53" s="69">
        <v>0.13812785388127899</v>
      </c>
      <c r="F53" s="63" t="s">
        <v>31</v>
      </c>
    </row>
    <row r="54" spans="2:12">
      <c r="B54" s="63" t="s">
        <v>132</v>
      </c>
      <c r="C54" t="s">
        <v>34</v>
      </c>
      <c r="D54" s="69" t="s">
        <v>143</v>
      </c>
      <c r="E54" s="69">
        <v>0.150684931506849</v>
      </c>
      <c r="F54" s="63" t="s">
        <v>31</v>
      </c>
    </row>
    <row r="55" spans="2:12">
      <c r="B55" s="72" t="s">
        <v>132</v>
      </c>
      <c r="C55" t="s">
        <v>34</v>
      </c>
      <c r="D55" s="73" t="s">
        <v>144</v>
      </c>
      <c r="E55" s="73">
        <v>1.25570776255708E-2</v>
      </c>
      <c r="F55" s="74" t="s">
        <v>31</v>
      </c>
    </row>
    <row r="56" spans="2:12">
      <c r="B56" s="63" t="s">
        <v>132</v>
      </c>
      <c r="C56" t="s">
        <v>35</v>
      </c>
      <c r="D56" s="69" t="s">
        <v>133</v>
      </c>
      <c r="E56" s="69">
        <v>9.4178082191780796E-2</v>
      </c>
      <c r="F56" s="63" t="s">
        <v>31</v>
      </c>
    </row>
    <row r="57" spans="2:12">
      <c r="B57" s="63" t="s">
        <v>132</v>
      </c>
      <c r="C57" t="s">
        <v>35</v>
      </c>
      <c r="D57" s="69" t="s">
        <v>134</v>
      </c>
      <c r="E57" s="69">
        <v>0.102739726027397</v>
      </c>
      <c r="F57" s="63" t="s">
        <v>31</v>
      </c>
    </row>
    <row r="58" spans="2:12">
      <c r="B58" s="63" t="s">
        <v>132</v>
      </c>
      <c r="C58" t="s">
        <v>35</v>
      </c>
      <c r="D58" s="69" t="s">
        <v>135</v>
      </c>
      <c r="E58" s="69">
        <v>8.5616438356164396E-3</v>
      </c>
      <c r="F58" s="63" t="s">
        <v>31</v>
      </c>
    </row>
    <row r="59" spans="2:12">
      <c r="B59" s="71" t="s">
        <v>132</v>
      </c>
      <c r="C59" t="s">
        <v>35</v>
      </c>
      <c r="D59" s="69" t="s">
        <v>136</v>
      </c>
      <c r="E59" s="69">
        <v>0.12682648401826499</v>
      </c>
      <c r="F59" s="63" t="s">
        <v>31</v>
      </c>
    </row>
    <row r="60" spans="2:12">
      <c r="B60" s="63" t="s">
        <v>132</v>
      </c>
      <c r="C60" t="s">
        <v>35</v>
      </c>
      <c r="D60" s="69" t="s">
        <v>137</v>
      </c>
      <c r="E60" s="69">
        <v>0.13835616438356199</v>
      </c>
      <c r="F60" s="63" t="s">
        <v>31</v>
      </c>
    </row>
    <row r="61" spans="2:12">
      <c r="B61" s="63" t="s">
        <v>132</v>
      </c>
      <c r="C61" t="s">
        <v>35</v>
      </c>
      <c r="D61" s="69" t="s">
        <v>138</v>
      </c>
      <c r="E61" s="69">
        <v>1.15296803652968E-2</v>
      </c>
      <c r="F61" s="63" t="s">
        <v>31</v>
      </c>
    </row>
    <row r="62" spans="2:12">
      <c r="B62" s="63" t="s">
        <v>132</v>
      </c>
      <c r="C62" t="s">
        <v>35</v>
      </c>
      <c r="D62" s="69" t="s">
        <v>139</v>
      </c>
      <c r="E62" s="69">
        <v>9.9200913242009095E-2</v>
      </c>
      <c r="F62" s="63" t="s">
        <v>31</v>
      </c>
    </row>
    <row r="63" spans="2:12">
      <c r="B63" s="71" t="s">
        <v>132</v>
      </c>
      <c r="C63" t="s">
        <v>35</v>
      </c>
      <c r="D63" s="69" t="s">
        <v>140</v>
      </c>
      <c r="E63" s="69">
        <v>0.108219178082192</v>
      </c>
      <c r="F63" s="63" t="s">
        <v>31</v>
      </c>
    </row>
    <row r="64" spans="2:12">
      <c r="B64" s="63" t="s">
        <v>132</v>
      </c>
      <c r="C64" t="s">
        <v>35</v>
      </c>
      <c r="D64" s="69" t="s">
        <v>141</v>
      </c>
      <c r="E64" s="69">
        <v>9.0182648401826507E-3</v>
      </c>
      <c r="F64" s="63" t="s">
        <v>31</v>
      </c>
    </row>
    <row r="65" spans="2:6">
      <c r="B65" s="63" t="s">
        <v>132</v>
      </c>
      <c r="C65" t="s">
        <v>35</v>
      </c>
      <c r="D65" s="69" t="s">
        <v>142</v>
      </c>
      <c r="E65" s="69">
        <v>0.13812785388127899</v>
      </c>
      <c r="F65" s="63" t="s">
        <v>31</v>
      </c>
    </row>
    <row r="66" spans="2:6">
      <c r="B66" s="63" t="s">
        <v>132</v>
      </c>
      <c r="C66" t="s">
        <v>35</v>
      </c>
      <c r="D66" s="69" t="s">
        <v>143</v>
      </c>
      <c r="E66" s="69">
        <v>0.150684931506849</v>
      </c>
      <c r="F66" s="63" t="s">
        <v>31</v>
      </c>
    </row>
    <row r="67" spans="2:6">
      <c r="B67" s="72" t="s">
        <v>132</v>
      </c>
      <c r="C67" t="s">
        <v>35</v>
      </c>
      <c r="D67" s="73" t="s">
        <v>144</v>
      </c>
      <c r="E67" s="73">
        <v>1.25570776255708E-2</v>
      </c>
      <c r="F67" s="74" t="s">
        <v>31</v>
      </c>
    </row>
    <row r="68" spans="2:6">
      <c r="B68" s="63" t="s">
        <v>132</v>
      </c>
      <c r="C68" t="s">
        <v>36</v>
      </c>
      <c r="D68" s="69" t="s">
        <v>133</v>
      </c>
      <c r="E68" s="69">
        <v>9.4178082191780796E-2</v>
      </c>
      <c r="F68" s="63" t="s">
        <v>31</v>
      </c>
    </row>
    <row r="69" spans="2:6">
      <c r="B69" s="63" t="s">
        <v>132</v>
      </c>
      <c r="C69" t="s">
        <v>36</v>
      </c>
      <c r="D69" s="69" t="s">
        <v>134</v>
      </c>
      <c r="E69" s="69">
        <v>0.102739726027397</v>
      </c>
      <c r="F69" s="63" t="s">
        <v>31</v>
      </c>
    </row>
    <row r="70" spans="2:6">
      <c r="B70" s="63" t="s">
        <v>132</v>
      </c>
      <c r="C70" t="s">
        <v>36</v>
      </c>
      <c r="D70" s="69" t="s">
        <v>135</v>
      </c>
      <c r="E70" s="69">
        <v>8.5616438356164396E-3</v>
      </c>
      <c r="F70" s="63" t="s">
        <v>31</v>
      </c>
    </row>
    <row r="71" spans="2:6">
      <c r="B71" s="71" t="s">
        <v>132</v>
      </c>
      <c r="C71" t="s">
        <v>36</v>
      </c>
      <c r="D71" s="69" t="s">
        <v>136</v>
      </c>
      <c r="E71" s="69">
        <v>0.12682648401826499</v>
      </c>
      <c r="F71" s="63" t="s">
        <v>31</v>
      </c>
    </row>
    <row r="72" spans="2:6">
      <c r="B72" s="63" t="s">
        <v>132</v>
      </c>
      <c r="C72" t="s">
        <v>36</v>
      </c>
      <c r="D72" s="69" t="s">
        <v>137</v>
      </c>
      <c r="E72" s="69">
        <v>0.13835616438356199</v>
      </c>
      <c r="F72" s="63" t="s">
        <v>31</v>
      </c>
    </row>
    <row r="73" spans="2:6">
      <c r="B73" s="63" t="s">
        <v>132</v>
      </c>
      <c r="C73" t="s">
        <v>36</v>
      </c>
      <c r="D73" s="69" t="s">
        <v>138</v>
      </c>
      <c r="E73" s="69">
        <v>1.15296803652968E-2</v>
      </c>
      <c r="F73" s="63" t="s">
        <v>31</v>
      </c>
    </row>
    <row r="74" spans="2:6">
      <c r="B74" s="63" t="s">
        <v>132</v>
      </c>
      <c r="C74" t="s">
        <v>36</v>
      </c>
      <c r="D74" s="69" t="s">
        <v>139</v>
      </c>
      <c r="E74" s="69">
        <v>9.9200913242009095E-2</v>
      </c>
      <c r="F74" s="63" t="s">
        <v>31</v>
      </c>
    </row>
    <row r="75" spans="2:6">
      <c r="B75" s="71" t="s">
        <v>132</v>
      </c>
      <c r="C75" t="s">
        <v>36</v>
      </c>
      <c r="D75" s="69" t="s">
        <v>140</v>
      </c>
      <c r="E75" s="69">
        <v>0.108219178082192</v>
      </c>
      <c r="F75" s="63" t="s">
        <v>31</v>
      </c>
    </row>
    <row r="76" spans="2:6">
      <c r="B76" s="63" t="s">
        <v>132</v>
      </c>
      <c r="C76" t="s">
        <v>36</v>
      </c>
      <c r="D76" s="69" t="s">
        <v>141</v>
      </c>
      <c r="E76" s="69">
        <v>9.0182648401826507E-3</v>
      </c>
      <c r="F76" s="63" t="s">
        <v>31</v>
      </c>
    </row>
    <row r="77" spans="2:6">
      <c r="B77" s="63" t="s">
        <v>132</v>
      </c>
      <c r="C77" t="s">
        <v>36</v>
      </c>
      <c r="D77" s="69" t="s">
        <v>142</v>
      </c>
      <c r="E77" s="69">
        <v>0.13812785388127899</v>
      </c>
      <c r="F77" s="63" t="s">
        <v>31</v>
      </c>
    </row>
    <row r="78" spans="2:6">
      <c r="B78" s="63" t="s">
        <v>132</v>
      </c>
      <c r="C78" t="s">
        <v>36</v>
      </c>
      <c r="D78" s="69" t="s">
        <v>143</v>
      </c>
      <c r="E78" s="69">
        <v>0.150684931506849</v>
      </c>
      <c r="F78" s="63" t="s">
        <v>31</v>
      </c>
    </row>
    <row r="79" spans="2:6">
      <c r="B79" s="72" t="s">
        <v>132</v>
      </c>
      <c r="C79" t="s">
        <v>36</v>
      </c>
      <c r="D79" s="73" t="s">
        <v>144</v>
      </c>
      <c r="E79" s="73">
        <v>1.25570776255708E-2</v>
      </c>
      <c r="F79" s="74" t="s">
        <v>31</v>
      </c>
    </row>
    <row r="80" spans="2:6">
      <c r="B80" s="63" t="s">
        <v>132</v>
      </c>
      <c r="C80" t="s">
        <v>37</v>
      </c>
      <c r="D80" s="69" t="s">
        <v>133</v>
      </c>
      <c r="E80" s="69">
        <v>9.4178082191780796E-2</v>
      </c>
      <c r="F80" s="63" t="s">
        <v>31</v>
      </c>
    </row>
    <row r="81" spans="2:6">
      <c r="B81" s="63" t="s">
        <v>132</v>
      </c>
      <c r="C81" t="s">
        <v>37</v>
      </c>
      <c r="D81" s="69" t="s">
        <v>134</v>
      </c>
      <c r="E81" s="69">
        <v>0.102739726027397</v>
      </c>
      <c r="F81" s="63" t="s">
        <v>31</v>
      </c>
    </row>
    <row r="82" spans="2:6">
      <c r="B82" s="63" t="s">
        <v>132</v>
      </c>
      <c r="C82" t="s">
        <v>37</v>
      </c>
      <c r="D82" s="69" t="s">
        <v>135</v>
      </c>
      <c r="E82" s="69">
        <v>8.5616438356164396E-3</v>
      </c>
      <c r="F82" s="63" t="s">
        <v>31</v>
      </c>
    </row>
    <row r="83" spans="2:6">
      <c r="B83" s="71" t="s">
        <v>132</v>
      </c>
      <c r="C83" t="s">
        <v>37</v>
      </c>
      <c r="D83" s="69" t="s">
        <v>136</v>
      </c>
      <c r="E83" s="69">
        <v>0.12682648401826499</v>
      </c>
      <c r="F83" s="63" t="s">
        <v>31</v>
      </c>
    </row>
    <row r="84" spans="2:6">
      <c r="B84" s="63" t="s">
        <v>132</v>
      </c>
      <c r="C84" t="s">
        <v>37</v>
      </c>
      <c r="D84" s="69" t="s">
        <v>137</v>
      </c>
      <c r="E84" s="69">
        <v>0.13835616438356199</v>
      </c>
      <c r="F84" s="63" t="s">
        <v>31</v>
      </c>
    </row>
    <row r="85" spans="2:6">
      <c r="B85" s="63" t="s">
        <v>132</v>
      </c>
      <c r="C85" t="s">
        <v>37</v>
      </c>
      <c r="D85" s="69" t="s">
        <v>138</v>
      </c>
      <c r="E85" s="69">
        <v>1.15296803652968E-2</v>
      </c>
      <c r="F85" s="63" t="s">
        <v>31</v>
      </c>
    </row>
    <row r="86" spans="2:6">
      <c r="B86" s="63" t="s">
        <v>132</v>
      </c>
      <c r="C86" t="s">
        <v>37</v>
      </c>
      <c r="D86" s="69" t="s">
        <v>139</v>
      </c>
      <c r="E86" s="69">
        <v>9.9200913242009095E-2</v>
      </c>
      <c r="F86" s="63" t="s">
        <v>31</v>
      </c>
    </row>
    <row r="87" spans="2:6">
      <c r="B87" s="71" t="s">
        <v>132</v>
      </c>
      <c r="C87" t="s">
        <v>37</v>
      </c>
      <c r="D87" s="69" t="s">
        <v>140</v>
      </c>
      <c r="E87" s="69">
        <v>0.108219178082192</v>
      </c>
      <c r="F87" s="63" t="s">
        <v>31</v>
      </c>
    </row>
    <row r="88" spans="2:6">
      <c r="B88" s="63" t="s">
        <v>132</v>
      </c>
      <c r="C88" t="s">
        <v>37</v>
      </c>
      <c r="D88" s="69" t="s">
        <v>141</v>
      </c>
      <c r="E88" s="69">
        <v>9.0182648401826507E-3</v>
      </c>
      <c r="F88" s="63" t="s">
        <v>31</v>
      </c>
    </row>
    <row r="89" spans="2:6">
      <c r="B89" s="63" t="s">
        <v>132</v>
      </c>
      <c r="C89" t="s">
        <v>37</v>
      </c>
      <c r="D89" s="69" t="s">
        <v>142</v>
      </c>
      <c r="E89" s="69">
        <v>0.13812785388127899</v>
      </c>
      <c r="F89" s="63" t="s">
        <v>31</v>
      </c>
    </row>
    <row r="90" spans="2:6">
      <c r="B90" s="63" t="s">
        <v>132</v>
      </c>
      <c r="C90" t="s">
        <v>37</v>
      </c>
      <c r="D90" s="69" t="s">
        <v>143</v>
      </c>
      <c r="E90" s="69">
        <v>0.150684931506849</v>
      </c>
      <c r="F90" s="63" t="s">
        <v>31</v>
      </c>
    </row>
    <row r="91" spans="2:6">
      <c r="B91" s="72" t="s">
        <v>132</v>
      </c>
      <c r="C91" t="s">
        <v>37</v>
      </c>
      <c r="D91" s="73" t="s">
        <v>144</v>
      </c>
      <c r="E91" s="73">
        <v>1.25570776255708E-2</v>
      </c>
      <c r="F91" s="74" t="s">
        <v>31</v>
      </c>
    </row>
    <row r="92" spans="2:6">
      <c r="B92" s="63" t="s">
        <v>132</v>
      </c>
      <c r="C92" t="s">
        <v>38</v>
      </c>
      <c r="D92" s="69" t="s">
        <v>133</v>
      </c>
      <c r="E92" s="69">
        <v>9.4178082191780796E-2</v>
      </c>
      <c r="F92" s="63" t="s">
        <v>31</v>
      </c>
    </row>
    <row r="93" spans="2:6">
      <c r="B93" s="63" t="s">
        <v>132</v>
      </c>
      <c r="C93" t="s">
        <v>38</v>
      </c>
      <c r="D93" s="69" t="s">
        <v>134</v>
      </c>
      <c r="E93" s="69">
        <v>0.102739726027397</v>
      </c>
      <c r="F93" s="63" t="s">
        <v>31</v>
      </c>
    </row>
    <row r="94" spans="2:6">
      <c r="B94" s="63" t="s">
        <v>132</v>
      </c>
      <c r="C94" t="s">
        <v>38</v>
      </c>
      <c r="D94" s="69" t="s">
        <v>135</v>
      </c>
      <c r="E94" s="69">
        <v>8.5616438356164396E-3</v>
      </c>
      <c r="F94" s="63" t="s">
        <v>31</v>
      </c>
    </row>
    <row r="95" spans="2:6">
      <c r="B95" s="71" t="s">
        <v>132</v>
      </c>
      <c r="C95" t="s">
        <v>38</v>
      </c>
      <c r="D95" s="69" t="s">
        <v>136</v>
      </c>
      <c r="E95" s="69">
        <v>0.12682648401826499</v>
      </c>
      <c r="F95" s="63" t="s">
        <v>31</v>
      </c>
    </row>
    <row r="96" spans="2:6">
      <c r="B96" s="63" t="s">
        <v>132</v>
      </c>
      <c r="C96" t="s">
        <v>38</v>
      </c>
      <c r="D96" s="69" t="s">
        <v>137</v>
      </c>
      <c r="E96" s="69">
        <v>0.13835616438356199</v>
      </c>
      <c r="F96" s="63" t="s">
        <v>31</v>
      </c>
    </row>
    <row r="97" spans="2:6">
      <c r="B97" s="63" t="s">
        <v>132</v>
      </c>
      <c r="C97" t="s">
        <v>38</v>
      </c>
      <c r="D97" s="69" t="s">
        <v>138</v>
      </c>
      <c r="E97" s="69">
        <v>1.15296803652968E-2</v>
      </c>
      <c r="F97" s="63" t="s">
        <v>31</v>
      </c>
    </row>
    <row r="98" spans="2:6">
      <c r="B98" s="63" t="s">
        <v>132</v>
      </c>
      <c r="C98" t="s">
        <v>38</v>
      </c>
      <c r="D98" s="69" t="s">
        <v>139</v>
      </c>
      <c r="E98" s="69">
        <v>9.9200913242009095E-2</v>
      </c>
      <c r="F98" s="63" t="s">
        <v>31</v>
      </c>
    </row>
    <row r="99" spans="2:6">
      <c r="B99" s="71" t="s">
        <v>132</v>
      </c>
      <c r="C99" t="s">
        <v>38</v>
      </c>
      <c r="D99" s="69" t="s">
        <v>140</v>
      </c>
      <c r="E99" s="69">
        <v>0.108219178082192</v>
      </c>
      <c r="F99" s="63" t="s">
        <v>31</v>
      </c>
    </row>
    <row r="100" spans="2:6">
      <c r="B100" s="63" t="s">
        <v>132</v>
      </c>
      <c r="C100" t="s">
        <v>38</v>
      </c>
      <c r="D100" s="69" t="s">
        <v>141</v>
      </c>
      <c r="E100" s="69">
        <v>9.0182648401826507E-3</v>
      </c>
      <c r="F100" s="63" t="s">
        <v>31</v>
      </c>
    </row>
    <row r="101" spans="2:6">
      <c r="B101" s="63" t="s">
        <v>132</v>
      </c>
      <c r="C101" t="s">
        <v>38</v>
      </c>
      <c r="D101" s="69" t="s">
        <v>142</v>
      </c>
      <c r="E101" s="69">
        <v>0.13812785388127899</v>
      </c>
      <c r="F101" s="63" t="s">
        <v>31</v>
      </c>
    </row>
    <row r="102" spans="2:6">
      <c r="B102" s="63" t="s">
        <v>132</v>
      </c>
      <c r="C102" t="s">
        <v>38</v>
      </c>
      <c r="D102" s="69" t="s">
        <v>143</v>
      </c>
      <c r="E102" s="69">
        <v>0.150684931506849</v>
      </c>
      <c r="F102" s="63" t="s">
        <v>31</v>
      </c>
    </row>
    <row r="103" spans="2:6">
      <c r="B103" s="72" t="s">
        <v>132</v>
      </c>
      <c r="C103" t="s">
        <v>38</v>
      </c>
      <c r="D103" s="73" t="s">
        <v>144</v>
      </c>
      <c r="E103" s="73">
        <v>1.25570776255708E-2</v>
      </c>
      <c r="F103" s="74" t="s">
        <v>31</v>
      </c>
    </row>
    <row r="104" spans="2:6">
      <c r="B104" s="63" t="s">
        <v>132</v>
      </c>
      <c r="C104" t="s">
        <v>39</v>
      </c>
      <c r="D104" s="69" t="s">
        <v>133</v>
      </c>
      <c r="E104" s="69">
        <v>9.4178082191780796E-2</v>
      </c>
      <c r="F104" s="63" t="s">
        <v>31</v>
      </c>
    </row>
    <row r="105" spans="2:6">
      <c r="B105" s="63" t="s">
        <v>132</v>
      </c>
      <c r="C105" t="s">
        <v>39</v>
      </c>
      <c r="D105" s="69" t="s">
        <v>134</v>
      </c>
      <c r="E105" s="69">
        <v>0.102739726027397</v>
      </c>
      <c r="F105" s="63" t="s">
        <v>31</v>
      </c>
    </row>
    <row r="106" spans="2:6">
      <c r="B106" s="63" t="s">
        <v>132</v>
      </c>
      <c r="C106" t="s">
        <v>39</v>
      </c>
      <c r="D106" s="69" t="s">
        <v>135</v>
      </c>
      <c r="E106" s="69">
        <v>8.5616438356164396E-3</v>
      </c>
      <c r="F106" s="63" t="s">
        <v>31</v>
      </c>
    </row>
    <row r="107" spans="2:6">
      <c r="B107" s="71" t="s">
        <v>132</v>
      </c>
      <c r="C107" t="s">
        <v>39</v>
      </c>
      <c r="D107" s="69" t="s">
        <v>136</v>
      </c>
      <c r="E107" s="69">
        <v>0.12682648401826499</v>
      </c>
      <c r="F107" s="63" t="s">
        <v>31</v>
      </c>
    </row>
    <row r="108" spans="2:6">
      <c r="B108" s="63" t="s">
        <v>132</v>
      </c>
      <c r="C108" t="s">
        <v>39</v>
      </c>
      <c r="D108" s="69" t="s">
        <v>137</v>
      </c>
      <c r="E108" s="69">
        <v>0.13835616438356199</v>
      </c>
      <c r="F108" s="63" t="s">
        <v>31</v>
      </c>
    </row>
    <row r="109" spans="2:6">
      <c r="B109" s="63" t="s">
        <v>132</v>
      </c>
      <c r="C109" t="s">
        <v>39</v>
      </c>
      <c r="D109" s="69" t="s">
        <v>138</v>
      </c>
      <c r="E109" s="69">
        <v>1.15296803652968E-2</v>
      </c>
      <c r="F109" s="63" t="s">
        <v>31</v>
      </c>
    </row>
    <row r="110" spans="2:6">
      <c r="B110" s="63" t="s">
        <v>132</v>
      </c>
      <c r="C110" t="s">
        <v>39</v>
      </c>
      <c r="D110" s="69" t="s">
        <v>139</v>
      </c>
      <c r="E110" s="69">
        <v>9.9200913242009095E-2</v>
      </c>
      <c r="F110" s="63" t="s">
        <v>31</v>
      </c>
    </row>
    <row r="111" spans="2:6">
      <c r="B111" s="71" t="s">
        <v>132</v>
      </c>
      <c r="C111" t="s">
        <v>39</v>
      </c>
      <c r="D111" s="69" t="s">
        <v>140</v>
      </c>
      <c r="E111" s="69">
        <v>0.108219178082192</v>
      </c>
      <c r="F111" s="63" t="s">
        <v>31</v>
      </c>
    </row>
    <row r="112" spans="2:6">
      <c r="B112" s="63" t="s">
        <v>132</v>
      </c>
      <c r="C112" t="s">
        <v>39</v>
      </c>
      <c r="D112" s="69" t="s">
        <v>141</v>
      </c>
      <c r="E112" s="69">
        <v>9.0182648401826507E-3</v>
      </c>
      <c r="F112" s="63" t="s">
        <v>31</v>
      </c>
    </row>
    <row r="113" spans="2:6">
      <c r="B113" s="63" t="s">
        <v>132</v>
      </c>
      <c r="C113" t="s">
        <v>39</v>
      </c>
      <c r="D113" s="69" t="s">
        <v>142</v>
      </c>
      <c r="E113" s="69">
        <v>0.13812785388127899</v>
      </c>
      <c r="F113" s="63" t="s">
        <v>31</v>
      </c>
    </row>
    <row r="114" spans="2:6">
      <c r="B114" s="63" t="s">
        <v>132</v>
      </c>
      <c r="C114" t="s">
        <v>39</v>
      </c>
      <c r="D114" s="69" t="s">
        <v>143</v>
      </c>
      <c r="E114" s="69">
        <v>0.150684931506849</v>
      </c>
      <c r="F114" s="63" t="s">
        <v>31</v>
      </c>
    </row>
    <row r="115" spans="2:6">
      <c r="B115" s="72" t="s">
        <v>132</v>
      </c>
      <c r="C115" t="s">
        <v>39</v>
      </c>
      <c r="D115" s="73" t="s">
        <v>144</v>
      </c>
      <c r="E115" s="73">
        <v>1.25570776255708E-2</v>
      </c>
      <c r="F115" s="74" t="s">
        <v>31</v>
      </c>
    </row>
    <row r="116" spans="2:6">
      <c r="B116" s="63" t="s">
        <v>132</v>
      </c>
      <c r="C116" t="s">
        <v>40</v>
      </c>
      <c r="D116" s="69" t="s">
        <v>133</v>
      </c>
      <c r="E116" s="69">
        <v>9.4178082191780796E-2</v>
      </c>
      <c r="F116" s="63" t="s">
        <v>31</v>
      </c>
    </row>
    <row r="117" spans="2:6">
      <c r="B117" s="63" t="s">
        <v>132</v>
      </c>
      <c r="C117" t="s">
        <v>40</v>
      </c>
      <c r="D117" s="69" t="s">
        <v>134</v>
      </c>
      <c r="E117" s="69">
        <v>0.102739726027397</v>
      </c>
      <c r="F117" s="63" t="s">
        <v>31</v>
      </c>
    </row>
    <row r="118" spans="2:6">
      <c r="B118" s="63" t="s">
        <v>132</v>
      </c>
      <c r="C118" t="s">
        <v>40</v>
      </c>
      <c r="D118" s="69" t="s">
        <v>135</v>
      </c>
      <c r="E118" s="69">
        <v>8.5616438356164396E-3</v>
      </c>
      <c r="F118" s="63" t="s">
        <v>31</v>
      </c>
    </row>
    <row r="119" spans="2:6">
      <c r="B119" s="71" t="s">
        <v>132</v>
      </c>
      <c r="C119" t="s">
        <v>40</v>
      </c>
      <c r="D119" s="69" t="s">
        <v>136</v>
      </c>
      <c r="E119" s="69">
        <v>0.12682648401826499</v>
      </c>
      <c r="F119" s="63" t="s">
        <v>31</v>
      </c>
    </row>
    <row r="120" spans="2:6">
      <c r="B120" s="63" t="s">
        <v>132</v>
      </c>
      <c r="C120" t="s">
        <v>40</v>
      </c>
      <c r="D120" s="69" t="s">
        <v>137</v>
      </c>
      <c r="E120" s="69">
        <v>0.13835616438356199</v>
      </c>
      <c r="F120" s="63" t="s">
        <v>31</v>
      </c>
    </row>
    <row r="121" spans="2:6">
      <c r="B121" s="63" t="s">
        <v>132</v>
      </c>
      <c r="C121" t="s">
        <v>40</v>
      </c>
      <c r="D121" s="69" t="s">
        <v>138</v>
      </c>
      <c r="E121" s="69">
        <v>1.15296803652968E-2</v>
      </c>
      <c r="F121" s="63" t="s">
        <v>31</v>
      </c>
    </row>
    <row r="122" spans="2:6">
      <c r="B122" s="63" t="s">
        <v>132</v>
      </c>
      <c r="C122" t="s">
        <v>40</v>
      </c>
      <c r="D122" s="69" t="s">
        <v>139</v>
      </c>
      <c r="E122" s="69">
        <v>9.9200913242009095E-2</v>
      </c>
      <c r="F122" s="63" t="s">
        <v>31</v>
      </c>
    </row>
    <row r="123" spans="2:6">
      <c r="B123" s="71" t="s">
        <v>132</v>
      </c>
      <c r="C123" t="s">
        <v>40</v>
      </c>
      <c r="D123" s="69" t="s">
        <v>140</v>
      </c>
      <c r="E123" s="69">
        <v>0.108219178082192</v>
      </c>
      <c r="F123" s="63" t="s">
        <v>31</v>
      </c>
    </row>
    <row r="124" spans="2:6">
      <c r="B124" s="63" t="s">
        <v>132</v>
      </c>
      <c r="C124" t="s">
        <v>40</v>
      </c>
      <c r="D124" s="69" t="s">
        <v>141</v>
      </c>
      <c r="E124" s="69">
        <v>9.0182648401826507E-3</v>
      </c>
      <c r="F124" s="63" t="s">
        <v>31</v>
      </c>
    </row>
    <row r="125" spans="2:6">
      <c r="B125" s="63" t="s">
        <v>132</v>
      </c>
      <c r="C125" t="s">
        <v>40</v>
      </c>
      <c r="D125" s="69" t="s">
        <v>142</v>
      </c>
      <c r="E125" s="69">
        <v>0.13812785388127899</v>
      </c>
      <c r="F125" s="63" t="s">
        <v>31</v>
      </c>
    </row>
    <row r="126" spans="2:6">
      <c r="B126" s="63" t="s">
        <v>132</v>
      </c>
      <c r="C126" t="s">
        <v>40</v>
      </c>
      <c r="D126" s="69" t="s">
        <v>143</v>
      </c>
      <c r="E126" s="69">
        <v>0.150684931506849</v>
      </c>
      <c r="F126" s="63" t="s">
        <v>31</v>
      </c>
    </row>
    <row r="127" spans="2:6">
      <c r="B127" s="72" t="s">
        <v>132</v>
      </c>
      <c r="C127" t="s">
        <v>40</v>
      </c>
      <c r="D127" s="73" t="s">
        <v>144</v>
      </c>
      <c r="E127" s="73">
        <v>1.25570776255708E-2</v>
      </c>
      <c r="F127" s="74" t="s">
        <v>31</v>
      </c>
    </row>
    <row r="128" spans="2:6">
      <c r="B128" s="63" t="s">
        <v>132</v>
      </c>
      <c r="C128" t="s">
        <v>41</v>
      </c>
      <c r="D128" s="69" t="s">
        <v>133</v>
      </c>
      <c r="E128" s="69">
        <v>9.4178082191780796E-2</v>
      </c>
      <c r="F128" s="63" t="s">
        <v>31</v>
      </c>
    </row>
    <row r="129" spans="2:6">
      <c r="B129" s="63" t="s">
        <v>132</v>
      </c>
      <c r="C129" t="s">
        <v>41</v>
      </c>
      <c r="D129" s="69" t="s">
        <v>134</v>
      </c>
      <c r="E129" s="69">
        <v>0.102739726027397</v>
      </c>
      <c r="F129" s="63" t="s">
        <v>31</v>
      </c>
    </row>
    <row r="130" spans="2:6">
      <c r="B130" s="63" t="s">
        <v>132</v>
      </c>
      <c r="C130" t="s">
        <v>41</v>
      </c>
      <c r="D130" s="69" t="s">
        <v>135</v>
      </c>
      <c r="E130" s="69">
        <v>8.5616438356164396E-3</v>
      </c>
      <c r="F130" s="63" t="s">
        <v>31</v>
      </c>
    </row>
    <row r="131" spans="2:6">
      <c r="B131" s="71" t="s">
        <v>132</v>
      </c>
      <c r="C131" t="s">
        <v>41</v>
      </c>
      <c r="D131" s="69" t="s">
        <v>136</v>
      </c>
      <c r="E131" s="69">
        <v>0.12682648401826499</v>
      </c>
      <c r="F131" s="63" t="s">
        <v>31</v>
      </c>
    </row>
    <row r="132" spans="2:6">
      <c r="B132" s="63" t="s">
        <v>132</v>
      </c>
      <c r="C132" t="s">
        <v>41</v>
      </c>
      <c r="D132" s="69" t="s">
        <v>137</v>
      </c>
      <c r="E132" s="69">
        <v>0.13835616438356199</v>
      </c>
      <c r="F132" s="63" t="s">
        <v>31</v>
      </c>
    </row>
    <row r="133" spans="2:6">
      <c r="B133" s="63" t="s">
        <v>132</v>
      </c>
      <c r="C133" t="s">
        <v>41</v>
      </c>
      <c r="D133" s="69" t="s">
        <v>138</v>
      </c>
      <c r="E133" s="69">
        <v>1.15296803652968E-2</v>
      </c>
      <c r="F133" s="63" t="s">
        <v>31</v>
      </c>
    </row>
    <row r="134" spans="2:6">
      <c r="B134" s="63" t="s">
        <v>132</v>
      </c>
      <c r="C134" t="s">
        <v>41</v>
      </c>
      <c r="D134" s="69" t="s">
        <v>139</v>
      </c>
      <c r="E134" s="69">
        <v>9.9200913242009095E-2</v>
      </c>
      <c r="F134" s="63" t="s">
        <v>31</v>
      </c>
    </row>
    <row r="135" spans="2:6">
      <c r="B135" s="71" t="s">
        <v>132</v>
      </c>
      <c r="C135" t="s">
        <v>41</v>
      </c>
      <c r="D135" s="69" t="s">
        <v>140</v>
      </c>
      <c r="E135" s="69">
        <v>0.108219178082192</v>
      </c>
      <c r="F135" s="63" t="s">
        <v>31</v>
      </c>
    </row>
    <row r="136" spans="2:6">
      <c r="B136" s="63" t="s">
        <v>132</v>
      </c>
      <c r="C136" t="s">
        <v>41</v>
      </c>
      <c r="D136" s="69" t="s">
        <v>141</v>
      </c>
      <c r="E136" s="69">
        <v>9.0182648401826507E-3</v>
      </c>
      <c r="F136" s="63" t="s">
        <v>31</v>
      </c>
    </row>
    <row r="137" spans="2:6">
      <c r="B137" s="63" t="s">
        <v>132</v>
      </c>
      <c r="C137" t="s">
        <v>41</v>
      </c>
      <c r="D137" s="69" t="s">
        <v>142</v>
      </c>
      <c r="E137" s="69">
        <v>0.13812785388127899</v>
      </c>
      <c r="F137" s="63" t="s">
        <v>31</v>
      </c>
    </row>
    <row r="138" spans="2:6">
      <c r="B138" s="63" t="s">
        <v>132</v>
      </c>
      <c r="C138" t="s">
        <v>41</v>
      </c>
      <c r="D138" s="69" t="s">
        <v>143</v>
      </c>
      <c r="E138" s="69">
        <v>0.150684931506849</v>
      </c>
      <c r="F138" s="63" t="s">
        <v>31</v>
      </c>
    </row>
    <row r="139" spans="2:6">
      <c r="B139" s="72" t="s">
        <v>132</v>
      </c>
      <c r="C139" t="s">
        <v>41</v>
      </c>
      <c r="D139" s="73" t="s">
        <v>144</v>
      </c>
      <c r="E139" s="73">
        <v>1.25570776255708E-2</v>
      </c>
      <c r="F139" s="7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23"/>
  <sheetViews>
    <sheetView workbookViewId="0">
      <selection activeCell="H10" sqref="H10"/>
    </sheetView>
  </sheetViews>
  <sheetFormatPr defaultColWidth="9" defaultRowHeight="12.5"/>
  <cols>
    <col min="2" max="2" width="28.54296875" customWidth="1"/>
    <col min="3" max="3" width="9.54296875" customWidth="1"/>
    <col min="4" max="4" width="10.54296875" customWidth="1"/>
  </cols>
  <sheetData>
    <row r="2" spans="2:16" ht="14.5">
      <c r="C2" s="23"/>
      <c r="D2" s="24" t="s">
        <v>75</v>
      </c>
      <c r="E2" s="23"/>
      <c r="F2" s="23"/>
      <c r="G2" s="23"/>
    </row>
    <row r="3" spans="2:16" ht="14.5">
      <c r="B3" s="25" t="s">
        <v>45</v>
      </c>
      <c r="C3" s="25" t="s">
        <v>103</v>
      </c>
      <c r="D3" s="25" t="s">
        <v>104</v>
      </c>
      <c r="E3" s="26" t="s">
        <v>110</v>
      </c>
      <c r="F3" s="26" t="s">
        <v>145</v>
      </c>
      <c r="G3" s="26" t="s">
        <v>111</v>
      </c>
      <c r="H3" s="27" t="s">
        <v>218</v>
      </c>
    </row>
    <row r="4" spans="2:16" ht="15.5">
      <c r="B4" s="17" t="s">
        <v>52</v>
      </c>
      <c r="C4" s="28" t="s">
        <v>146</v>
      </c>
      <c r="D4" s="28" t="s">
        <v>11</v>
      </c>
      <c r="E4" s="29">
        <v>1</v>
      </c>
      <c r="F4" s="23">
        <v>1</v>
      </c>
      <c r="G4" s="23">
        <v>1</v>
      </c>
      <c r="K4" s="42" t="s">
        <v>63</v>
      </c>
      <c r="L4" s="42"/>
      <c r="M4" s="42"/>
      <c r="N4" s="42"/>
      <c r="O4" s="42" t="s">
        <v>147</v>
      </c>
      <c r="P4" s="42"/>
    </row>
    <row r="5" spans="2:16" ht="14.5">
      <c r="B5" s="17" t="s">
        <v>54</v>
      </c>
      <c r="C5" s="23" t="s">
        <v>15</v>
      </c>
      <c r="D5" s="23" t="s">
        <v>13</v>
      </c>
      <c r="E5" s="30">
        <v>1</v>
      </c>
      <c r="F5" s="23">
        <v>31.536000000000001</v>
      </c>
      <c r="G5" s="30">
        <v>1</v>
      </c>
      <c r="H5" s="31">
        <v>0.8</v>
      </c>
    </row>
    <row r="6" spans="2:16" ht="14.5">
      <c r="B6" s="17"/>
      <c r="C6" s="23"/>
      <c r="D6" s="23" t="s">
        <v>26</v>
      </c>
      <c r="E6" s="30"/>
      <c r="F6" s="23"/>
      <c r="G6" s="30"/>
      <c r="H6" s="23"/>
    </row>
    <row r="7" spans="2:16" ht="14.5">
      <c r="B7" s="17" t="s">
        <v>56</v>
      </c>
      <c r="C7" s="23" t="s">
        <v>148</v>
      </c>
      <c r="D7" s="23" t="s">
        <v>16</v>
      </c>
      <c r="E7" s="30">
        <v>1</v>
      </c>
      <c r="F7" s="23">
        <v>1</v>
      </c>
      <c r="G7" s="23">
        <v>1</v>
      </c>
      <c r="H7" s="23"/>
    </row>
    <row r="8" spans="2:16" ht="14.5">
      <c r="B8" s="17" t="s">
        <v>57</v>
      </c>
      <c r="C8" s="32" t="s">
        <v>149</v>
      </c>
      <c r="D8" s="33" t="s">
        <v>18</v>
      </c>
      <c r="E8" s="34">
        <v>1</v>
      </c>
      <c r="F8" s="23">
        <v>1</v>
      </c>
      <c r="G8" s="23">
        <v>1</v>
      </c>
      <c r="H8" s="23"/>
      <c r="K8" s="43" t="s">
        <v>150</v>
      </c>
    </row>
    <row r="9" spans="2:16" ht="14.5">
      <c r="B9" s="17" t="s">
        <v>58</v>
      </c>
      <c r="C9" s="23" t="s">
        <v>151</v>
      </c>
      <c r="D9" s="23" t="s">
        <v>19</v>
      </c>
      <c r="E9" s="30">
        <v>1</v>
      </c>
      <c r="F9" s="23">
        <v>1</v>
      </c>
      <c r="G9" s="23">
        <v>1</v>
      </c>
      <c r="H9" s="23"/>
    </row>
    <row r="10" spans="2:16" ht="15.5">
      <c r="B10" s="17" t="s">
        <v>59</v>
      </c>
      <c r="C10" s="35" t="s">
        <v>148</v>
      </c>
      <c r="D10" s="36" t="s">
        <v>20</v>
      </c>
      <c r="E10" s="37">
        <v>1</v>
      </c>
      <c r="F10" s="23">
        <v>1</v>
      </c>
      <c r="G10" s="23">
        <v>1</v>
      </c>
      <c r="H10" s="23"/>
      <c r="K10" s="44" t="s">
        <v>152</v>
      </c>
    </row>
    <row r="11" spans="2:16" ht="14.5">
      <c r="B11" s="17" t="s">
        <v>60</v>
      </c>
      <c r="C11" s="23" t="s">
        <v>153</v>
      </c>
      <c r="D11" s="23" t="s">
        <v>21</v>
      </c>
      <c r="E11" s="30">
        <v>1</v>
      </c>
      <c r="F11" s="23">
        <v>1</v>
      </c>
      <c r="G11" s="23">
        <v>1</v>
      </c>
      <c r="H11" s="23"/>
    </row>
    <row r="12" spans="2:16" ht="14.5">
      <c r="B12" s="17" t="s">
        <v>61</v>
      </c>
      <c r="C12" s="28" t="s">
        <v>154</v>
      </c>
      <c r="D12" s="38" t="s">
        <v>23</v>
      </c>
      <c r="E12" s="29">
        <v>1</v>
      </c>
      <c r="F12" s="23">
        <v>1</v>
      </c>
      <c r="G12" s="23">
        <v>1</v>
      </c>
      <c r="H12" s="23"/>
    </row>
    <row r="13" spans="2:16" ht="14.5">
      <c r="B13" s="17" t="s">
        <v>62</v>
      </c>
      <c r="C13" s="39" t="s">
        <v>155</v>
      </c>
      <c r="D13" s="38" t="s">
        <v>25</v>
      </c>
      <c r="E13" s="29">
        <v>1</v>
      </c>
      <c r="F13" s="23">
        <v>1</v>
      </c>
      <c r="G13" s="30">
        <v>1</v>
      </c>
      <c r="H13" s="23"/>
    </row>
    <row r="14" spans="2:16" ht="14.5">
      <c r="B14" s="17"/>
      <c r="C14" s="39"/>
      <c r="E14" s="29"/>
      <c r="F14" s="23"/>
      <c r="G14" s="30"/>
      <c r="H14" s="23"/>
    </row>
    <row r="15" spans="2:16" ht="14.5">
      <c r="B15" s="23"/>
      <c r="C15" s="23"/>
      <c r="D15" s="23"/>
      <c r="E15" s="23"/>
      <c r="F15" s="23"/>
      <c r="G15" s="23"/>
    </row>
    <row r="16" spans="2:16" ht="14.5">
      <c r="B16" s="36"/>
      <c r="C16" s="36"/>
      <c r="D16" s="36"/>
      <c r="E16" s="36"/>
      <c r="F16" s="36"/>
      <c r="G16" s="36"/>
    </row>
    <row r="17" spans="2:7" ht="14.5">
      <c r="B17" s="23"/>
      <c r="C17" s="23"/>
      <c r="D17" s="23"/>
      <c r="E17" s="30"/>
      <c r="F17" s="23"/>
      <c r="G17" s="40"/>
    </row>
    <row r="18" spans="2:7" ht="14.5">
      <c r="B18" s="23"/>
      <c r="C18" s="23"/>
      <c r="D18" s="23"/>
      <c r="E18" s="23"/>
      <c r="F18" s="23"/>
      <c r="G18" s="23"/>
    </row>
    <row r="19" spans="2:7" ht="14.5">
      <c r="B19" s="23"/>
      <c r="C19" s="23"/>
      <c r="D19" s="23"/>
      <c r="E19" s="23"/>
      <c r="F19" s="23"/>
      <c r="G19" s="23"/>
    </row>
    <row r="23" spans="2:7" ht="14.5">
      <c r="B23" s="4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10"/>
  <sheetViews>
    <sheetView workbookViewId="0">
      <selection activeCell="B19" sqref="B19"/>
    </sheetView>
  </sheetViews>
  <sheetFormatPr defaultColWidth="9" defaultRowHeight="12.5"/>
  <cols>
    <col min="2" max="2" width="50.1796875" customWidth="1"/>
    <col min="3" max="3" width="12.453125" customWidth="1"/>
    <col min="7" max="7" width="11.08984375" customWidth="1"/>
  </cols>
  <sheetData>
    <row r="1" spans="2:21">
      <c r="D1" s="17" t="s">
        <v>157</v>
      </c>
    </row>
    <row r="2" spans="2:21" ht="14.5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2:21" ht="14.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1" ht="14.5"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2:21" ht="14.5">
      <c r="B5" s="19"/>
      <c r="C5" s="19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7" spans="2:21" ht="14.5">
      <c r="B7" s="18" t="s">
        <v>158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2:21" ht="14.5">
      <c r="B8" s="19" t="s">
        <v>159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2:21" ht="14.5">
      <c r="B9" s="20" t="s">
        <v>3</v>
      </c>
      <c r="C9" s="21" t="s">
        <v>21</v>
      </c>
      <c r="D9" s="17" t="s">
        <v>20</v>
      </c>
      <c r="E9" s="21" t="s">
        <v>23</v>
      </c>
      <c r="F9" s="21" t="s">
        <v>11</v>
      </c>
      <c r="G9" s="21" t="s">
        <v>18</v>
      </c>
      <c r="H9" s="21" t="s">
        <v>19</v>
      </c>
      <c r="I9" s="21" t="s">
        <v>16</v>
      </c>
      <c r="J9" s="21"/>
      <c r="K9" s="21"/>
      <c r="L9" s="21"/>
      <c r="M9" s="21"/>
      <c r="N9" s="21"/>
      <c r="O9" s="19"/>
      <c r="P9" s="19"/>
      <c r="Q9" s="19"/>
      <c r="R9" s="19"/>
      <c r="S9" s="19"/>
      <c r="T9" s="19"/>
      <c r="U9" s="19"/>
    </row>
    <row r="10" spans="2:21" ht="14.5">
      <c r="B10" s="19" t="s">
        <v>28</v>
      </c>
      <c r="C10" s="22">
        <v>95</v>
      </c>
      <c r="D10" s="22">
        <f>I10</f>
        <v>56</v>
      </c>
      <c r="E10" s="22">
        <v>110.6</v>
      </c>
      <c r="F10" s="22">
        <v>65</v>
      </c>
      <c r="G10" s="22">
        <v>74</v>
      </c>
      <c r="H10" s="22">
        <v>78</v>
      </c>
      <c r="I10" s="22">
        <v>56</v>
      </c>
      <c r="J10" s="22"/>
      <c r="K10" s="22"/>
      <c r="L10" s="22"/>
      <c r="M10" s="22"/>
      <c r="N10" s="22"/>
      <c r="O10" s="19"/>
      <c r="P10" s="19"/>
      <c r="Q10" s="19"/>
      <c r="R10" s="19"/>
      <c r="S10" s="19"/>
      <c r="T10" s="19"/>
      <c r="U1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K407"/>
  <sheetViews>
    <sheetView topLeftCell="BU1" workbookViewId="0">
      <selection activeCell="W16" sqref="W16"/>
    </sheetView>
  </sheetViews>
  <sheetFormatPr defaultColWidth="9" defaultRowHeight="12.5"/>
  <cols>
    <col min="2" max="2" width="44.81640625" customWidth="1"/>
    <col min="4" max="22" width="9" hidden="1" customWidth="1"/>
    <col min="28" max="46" width="9" hidden="1" customWidth="1"/>
    <col min="52" max="70" width="9" hidden="1" customWidth="1"/>
    <col min="74" max="74" width="44.81640625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spans="1:167" ht="14.5">
      <c r="A1" s="104"/>
      <c r="B1" s="104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2"/>
      <c r="AZ1" s="2"/>
      <c r="BA1" s="2"/>
      <c r="BB1" s="2"/>
      <c r="BC1" s="2"/>
      <c r="BD1" s="2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2"/>
      <c r="BX1" s="2"/>
      <c r="BY1" s="2"/>
      <c r="BZ1" s="2"/>
      <c r="CA1" s="2"/>
      <c r="CB1" s="2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2"/>
      <c r="CV1" s="2"/>
      <c r="CW1" s="2"/>
      <c r="CX1" s="2"/>
      <c r="CY1" s="2"/>
      <c r="CZ1" s="2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2"/>
      <c r="DT1" s="2"/>
      <c r="DU1" s="2"/>
      <c r="DV1" s="2"/>
      <c r="DW1" s="2"/>
      <c r="DX1" s="2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2"/>
      <c r="ER1" s="2"/>
      <c r="ES1" s="2"/>
      <c r="ET1" s="2"/>
      <c r="EU1" s="2"/>
      <c r="EV1" s="2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2"/>
      <c r="AB2" s="2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2"/>
      <c r="AZ2" s="2"/>
      <c r="BA2" s="2"/>
      <c r="BB2" s="2"/>
      <c r="BC2" s="2"/>
      <c r="BD2" s="2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2"/>
      <c r="BX2" s="2"/>
      <c r="BY2" s="2"/>
      <c r="BZ2" s="2"/>
      <c r="CA2" s="2"/>
      <c r="CB2" s="2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2"/>
      <c r="CV2" s="2"/>
      <c r="CW2" s="2"/>
      <c r="CX2" s="2"/>
      <c r="CY2" s="2"/>
      <c r="CZ2" s="2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2"/>
      <c r="DT2" s="2"/>
      <c r="DU2" s="2"/>
      <c r="DV2" s="2"/>
      <c r="DW2" s="2"/>
      <c r="DX2" s="2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2"/>
      <c r="ER2" s="2"/>
      <c r="ES2" s="2"/>
      <c r="ET2" s="2"/>
      <c r="EU2" s="2"/>
      <c r="EV2" s="2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2"/>
      <c r="AB3" s="2"/>
      <c r="AC3" s="2"/>
      <c r="AD3" s="2"/>
      <c r="AE3" s="2"/>
      <c r="AF3" s="2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2"/>
      <c r="AZ3" s="2"/>
      <c r="BA3" s="2"/>
      <c r="BB3" s="2"/>
      <c r="BC3" s="2"/>
      <c r="BD3" s="2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2"/>
      <c r="BX3" s="2"/>
      <c r="BY3" s="2"/>
      <c r="BZ3" s="2"/>
      <c r="CA3" s="2"/>
      <c r="CB3" s="2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2"/>
      <c r="CV3" s="2"/>
      <c r="CW3" s="2"/>
      <c r="CX3" s="2"/>
      <c r="CY3" s="2"/>
      <c r="CZ3" s="2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2"/>
      <c r="DT3" s="2"/>
      <c r="DU3" s="2"/>
      <c r="DV3" s="2"/>
      <c r="DW3" s="2"/>
      <c r="DX3" s="2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2"/>
      <c r="ER3" s="2"/>
      <c r="ES3" s="2"/>
      <c r="ET3" s="2"/>
      <c r="EU3" s="2"/>
      <c r="EV3" s="2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2"/>
      <c r="AB4" s="2"/>
      <c r="AC4" s="2"/>
      <c r="AD4" s="2"/>
      <c r="AE4" s="2"/>
      <c r="AF4" s="2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2"/>
      <c r="AZ4" s="2"/>
      <c r="BA4" s="2"/>
      <c r="BB4" s="2"/>
      <c r="BC4" s="2"/>
      <c r="BD4" s="2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2"/>
      <c r="BX4" s="2"/>
      <c r="BY4" s="2"/>
      <c r="BZ4" s="2"/>
      <c r="CA4" s="2"/>
      <c r="CB4" s="2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2"/>
      <c r="CV4" s="2"/>
      <c r="CW4" s="2"/>
      <c r="CX4" s="2"/>
      <c r="CY4" s="2"/>
      <c r="CZ4" s="2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2"/>
      <c r="DT4" s="2"/>
      <c r="DU4" s="2"/>
      <c r="DV4" s="2"/>
      <c r="DW4" s="2"/>
      <c r="DX4" s="2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2"/>
      <c r="ER4" s="2"/>
      <c r="ES4" s="2"/>
      <c r="ET4" s="2"/>
      <c r="EU4" s="2"/>
      <c r="EV4" s="2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2"/>
      <c r="R5" s="2"/>
      <c r="S5" s="2"/>
      <c r="T5" s="2"/>
      <c r="U5" s="2"/>
      <c r="V5" s="2"/>
      <c r="W5" s="2"/>
      <c r="Y5" s="105" t="s">
        <v>160</v>
      </c>
      <c r="Z5" s="105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"/>
      <c r="AO5" s="2"/>
      <c r="AP5" s="2"/>
      <c r="AQ5" s="2"/>
      <c r="AR5" s="2"/>
      <c r="AS5" s="2"/>
      <c r="AT5" s="2"/>
      <c r="AU5" s="2"/>
      <c r="AW5" s="105" t="s">
        <v>160</v>
      </c>
      <c r="AX5" s="105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1"/>
      <c r="CK5" s="2"/>
      <c r="CL5" s="2"/>
      <c r="CM5" s="2"/>
      <c r="CN5" s="2"/>
      <c r="CO5" s="2"/>
      <c r="CP5" s="2"/>
      <c r="CQ5" s="2"/>
      <c r="CS5" s="105" t="s">
        <v>160</v>
      </c>
      <c r="CT5" s="105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1"/>
      <c r="DI5" s="2"/>
      <c r="DJ5" s="2"/>
      <c r="DK5" s="2"/>
      <c r="DL5" s="2"/>
      <c r="DM5" s="2"/>
      <c r="DN5" s="2"/>
      <c r="DO5" s="2"/>
      <c r="DQ5" s="105" t="s">
        <v>160</v>
      </c>
      <c r="DR5" s="105"/>
      <c r="DS5" s="2"/>
      <c r="DT5" s="2"/>
      <c r="DU5" s="2"/>
      <c r="DV5" s="2"/>
      <c r="DW5" s="2"/>
      <c r="DX5" s="2"/>
      <c r="DY5" s="2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2"/>
      <c r="D6" s="2"/>
      <c r="E6" s="1"/>
      <c r="F6" s="1"/>
      <c r="G6" s="1"/>
      <c r="H6" s="2"/>
      <c r="I6" s="1"/>
      <c r="J6" s="2"/>
      <c r="K6" s="1"/>
      <c r="L6" s="1"/>
      <c r="M6" s="1"/>
      <c r="N6" s="1"/>
      <c r="O6" s="2"/>
      <c r="P6" s="2"/>
      <c r="Q6" s="1"/>
      <c r="R6" s="1"/>
      <c r="S6" s="1"/>
      <c r="T6" s="1"/>
      <c r="U6" s="1"/>
      <c r="V6" s="1"/>
      <c r="W6" s="1"/>
      <c r="Y6" s="104"/>
      <c r="Z6" s="104"/>
      <c r="AA6" s="2"/>
      <c r="AB6" s="2"/>
      <c r="AC6" s="1"/>
      <c r="AD6" s="1"/>
      <c r="AE6" s="1"/>
      <c r="AF6" s="2"/>
      <c r="AG6" s="1"/>
      <c r="AH6" s="2"/>
      <c r="AI6" s="1"/>
      <c r="AJ6" s="1"/>
      <c r="AK6" s="1"/>
      <c r="AL6" s="1"/>
      <c r="AM6" s="2"/>
      <c r="AN6" s="2"/>
      <c r="AO6" s="1"/>
      <c r="AP6" s="1"/>
      <c r="AQ6" s="1"/>
      <c r="AR6" s="1"/>
      <c r="AS6" s="1"/>
      <c r="AT6" s="1"/>
      <c r="AU6" s="1"/>
      <c r="AW6" s="104"/>
      <c r="AX6" s="104"/>
      <c r="AY6" s="2"/>
      <c r="AZ6" s="2"/>
      <c r="BA6" s="1"/>
      <c r="BB6" s="1"/>
      <c r="BC6" s="1"/>
      <c r="BD6" s="2"/>
      <c r="BE6" s="1"/>
      <c r="BF6" s="2"/>
      <c r="BG6" s="1"/>
      <c r="BH6" s="1"/>
      <c r="BI6" s="1"/>
      <c r="BJ6" s="1"/>
      <c r="BK6" s="2"/>
      <c r="BL6" s="2"/>
      <c r="BM6" s="2"/>
      <c r="BN6" s="2"/>
      <c r="BO6" s="2"/>
      <c r="BP6" s="2"/>
      <c r="BQ6" s="2"/>
      <c r="BR6" s="2"/>
      <c r="BS6" s="2"/>
      <c r="BU6" s="104"/>
      <c r="BV6" s="104"/>
      <c r="BW6" s="2"/>
      <c r="BX6" s="2"/>
      <c r="BY6" s="1"/>
      <c r="BZ6" s="1"/>
      <c r="CA6" s="1"/>
      <c r="CB6" s="2"/>
      <c r="CC6" s="1"/>
      <c r="CD6" s="2"/>
      <c r="CE6" s="1"/>
      <c r="CF6" s="1"/>
      <c r="CG6" s="1"/>
      <c r="CH6" s="1"/>
      <c r="CI6" s="2"/>
      <c r="CJ6" s="2"/>
      <c r="CK6" s="1"/>
      <c r="CL6" s="1"/>
      <c r="CM6" s="1"/>
      <c r="CN6" s="1"/>
      <c r="CO6" s="1"/>
      <c r="CP6" s="1"/>
      <c r="CQ6" s="1"/>
      <c r="CS6" s="104"/>
      <c r="CT6" s="104"/>
      <c r="CU6" s="2"/>
      <c r="CV6" s="2"/>
      <c r="CW6" s="1"/>
      <c r="CX6" s="1"/>
      <c r="CY6" s="1"/>
      <c r="CZ6" s="2"/>
      <c r="DA6" s="1"/>
      <c r="DB6" s="2"/>
      <c r="DC6" s="1"/>
      <c r="DD6" s="1"/>
      <c r="DE6" s="1"/>
      <c r="DF6" s="1"/>
      <c r="DG6" s="2"/>
      <c r="DH6" s="2"/>
      <c r="DI6" s="1"/>
      <c r="DJ6" s="1"/>
      <c r="DK6" s="1"/>
      <c r="DL6" s="1"/>
      <c r="DM6" s="1"/>
      <c r="DN6" s="1"/>
      <c r="DO6" s="1"/>
      <c r="DQ6" s="104"/>
      <c r="DR6" s="104"/>
      <c r="DS6" s="2"/>
      <c r="DT6" s="2"/>
      <c r="DU6" s="1"/>
      <c r="DV6" s="1"/>
      <c r="DW6" s="1"/>
      <c r="DX6" s="2"/>
      <c r="DY6" s="1"/>
      <c r="DZ6" s="2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2"/>
      <c r="ER6" s="2"/>
      <c r="ES6" s="1"/>
      <c r="ET6" s="1"/>
      <c r="EU6" s="1"/>
      <c r="EV6" s="2"/>
      <c r="EW6" s="1"/>
      <c r="EX6" s="2"/>
      <c r="EY6" s="1"/>
      <c r="EZ6" s="1"/>
      <c r="FA6" s="1"/>
      <c r="FB6" s="1"/>
      <c r="FC6" s="2"/>
      <c r="FD6" s="1"/>
      <c r="FE6" s="2"/>
      <c r="FF6" s="2"/>
      <c r="FG6" s="2"/>
      <c r="FH6" s="2"/>
      <c r="FI6" s="2"/>
      <c r="FJ6" s="2"/>
      <c r="FK6" s="2"/>
    </row>
    <row r="7" spans="1:167" ht="17.5">
      <c r="A7" s="106" t="s">
        <v>161</v>
      </c>
      <c r="B7" s="10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2"/>
      <c r="R7" s="2"/>
      <c r="S7" s="2"/>
      <c r="T7" s="2"/>
      <c r="U7" s="2"/>
      <c r="V7" s="2"/>
      <c r="W7" s="2"/>
      <c r="Y7" s="106" t="s">
        <v>162</v>
      </c>
      <c r="Z7" s="106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/>
      <c r="AN7" s="1"/>
      <c r="AO7" s="2"/>
      <c r="AP7" s="2"/>
      <c r="AQ7" s="2"/>
      <c r="AR7" s="2"/>
      <c r="AS7" s="2"/>
      <c r="AT7" s="2"/>
      <c r="AU7" s="2"/>
      <c r="AW7" s="106" t="s">
        <v>163</v>
      </c>
      <c r="AX7" s="106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1"/>
      <c r="CJ7" s="1"/>
      <c r="CK7" s="2"/>
      <c r="CL7" s="2"/>
      <c r="CM7" s="2"/>
      <c r="CN7" s="2"/>
      <c r="CO7" s="2"/>
      <c r="CP7" s="2"/>
      <c r="CQ7" s="2"/>
      <c r="CS7" s="106" t="s">
        <v>165</v>
      </c>
      <c r="CT7" s="106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1"/>
      <c r="DH7" s="1"/>
      <c r="DI7" s="2"/>
      <c r="DJ7" s="2"/>
      <c r="DK7" s="2"/>
      <c r="DL7" s="2"/>
      <c r="DM7" s="2"/>
      <c r="DN7" s="2"/>
      <c r="DO7" s="2"/>
      <c r="DQ7" s="106" t="s">
        <v>166</v>
      </c>
      <c r="DR7" s="106"/>
      <c r="DS7" s="2"/>
      <c r="DT7" s="2"/>
      <c r="DU7" s="2"/>
      <c r="DV7" s="2"/>
      <c r="DW7" s="2"/>
      <c r="DX7" s="2"/>
      <c r="DY7" s="2"/>
      <c r="DZ7" s="2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1"/>
      <c r="FD7" s="2"/>
      <c r="FE7" s="1"/>
      <c r="FF7" s="1"/>
      <c r="FG7" s="1"/>
      <c r="FH7" s="1"/>
      <c r="FI7" s="1"/>
      <c r="FJ7" s="1"/>
      <c r="FK7" s="1"/>
    </row>
    <row r="8" spans="1:167" ht="15.5">
      <c r="A8" s="106" t="s">
        <v>168</v>
      </c>
      <c r="B8" s="10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  <c r="Q8" s="2"/>
      <c r="R8" s="2"/>
      <c r="S8" s="2"/>
      <c r="T8" s="2"/>
      <c r="U8" s="2"/>
      <c r="V8" s="2"/>
      <c r="W8" s="2"/>
      <c r="Y8" s="106" t="s">
        <v>168</v>
      </c>
      <c r="Z8" s="106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1"/>
      <c r="AN8" s="1"/>
      <c r="AO8" s="2"/>
      <c r="AP8" s="2"/>
      <c r="AQ8" s="2"/>
      <c r="AR8" s="2"/>
      <c r="AS8" s="2"/>
      <c r="AT8" s="2"/>
      <c r="AU8" s="2"/>
      <c r="AW8" s="106" t="s">
        <v>168</v>
      </c>
      <c r="AX8" s="106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1"/>
      <c r="BL8" s="1"/>
      <c r="BM8" s="1"/>
      <c r="BN8" s="1"/>
      <c r="BO8" s="1"/>
      <c r="BP8" s="1"/>
      <c r="BQ8" s="1"/>
      <c r="BR8" s="1"/>
      <c r="BS8" s="1"/>
      <c r="BU8" s="106" t="s">
        <v>168</v>
      </c>
      <c r="BV8" s="106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1"/>
      <c r="CJ8" s="1"/>
      <c r="CK8" s="2"/>
      <c r="CL8" s="2"/>
      <c r="CM8" s="2"/>
      <c r="CN8" s="2"/>
      <c r="CO8" s="2"/>
      <c r="CP8" s="2"/>
      <c r="CQ8" s="2"/>
      <c r="CS8" s="106" t="s">
        <v>168</v>
      </c>
      <c r="CT8" s="106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1"/>
      <c r="DH8" s="1"/>
      <c r="DI8" s="2"/>
      <c r="DJ8" s="2"/>
      <c r="DK8" s="2"/>
      <c r="DL8" s="2"/>
      <c r="DM8" s="2"/>
      <c r="DN8" s="2"/>
      <c r="DO8" s="2"/>
      <c r="DQ8" s="106" t="s">
        <v>168</v>
      </c>
      <c r="DR8" s="106"/>
      <c r="DS8" s="2"/>
      <c r="DT8" s="2"/>
      <c r="DU8" s="2"/>
      <c r="DV8" s="2"/>
      <c r="DW8" s="2"/>
      <c r="DX8" s="2"/>
      <c r="DY8" s="2"/>
      <c r="DZ8" s="2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168</v>
      </c>
      <c r="EP8" s="106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1"/>
      <c r="FD8" s="2"/>
      <c r="FE8" s="1"/>
      <c r="FF8" s="1"/>
      <c r="FG8" s="1"/>
      <c r="FH8" s="1"/>
      <c r="FI8" s="1"/>
      <c r="FJ8" s="1"/>
      <c r="FK8" s="1"/>
    </row>
    <row r="9" spans="1:167" ht="15.5">
      <c r="A9" s="104"/>
      <c r="B9" s="104"/>
      <c r="C9" s="2"/>
      <c r="D9" s="2"/>
      <c r="E9" s="2"/>
      <c r="F9" s="2"/>
      <c r="G9" s="2"/>
      <c r="H9" s="4"/>
      <c r="I9" s="2"/>
      <c r="J9" s="3"/>
      <c r="K9" s="3"/>
      <c r="L9" s="3"/>
      <c r="M9" s="3"/>
      <c r="N9" s="3"/>
      <c r="O9" s="14"/>
      <c r="P9" s="14"/>
      <c r="Q9" s="3"/>
      <c r="R9" s="3"/>
      <c r="S9" s="3"/>
      <c r="T9" s="3"/>
      <c r="U9" s="3"/>
      <c r="V9" s="3"/>
      <c r="W9" s="3"/>
      <c r="Y9" s="104"/>
      <c r="Z9" s="104"/>
      <c r="AA9" s="2"/>
      <c r="AB9" s="2"/>
      <c r="AC9" s="2"/>
      <c r="AD9" s="2"/>
      <c r="AE9" s="2"/>
      <c r="AF9" s="4"/>
      <c r="AG9" s="2"/>
      <c r="AH9" s="3"/>
      <c r="AI9" s="3"/>
      <c r="AJ9" s="3"/>
      <c r="AK9" s="3"/>
      <c r="AL9" s="3"/>
      <c r="AM9" s="14"/>
      <c r="AN9" s="14"/>
      <c r="AO9" s="3"/>
      <c r="AP9" s="3"/>
      <c r="AQ9" s="3"/>
      <c r="AR9" s="3"/>
      <c r="AS9" s="3"/>
      <c r="AT9" s="3"/>
      <c r="AU9" s="3"/>
      <c r="AW9" s="104"/>
      <c r="AX9" s="104"/>
      <c r="AY9" s="2"/>
      <c r="AZ9" s="2"/>
      <c r="BA9" s="2"/>
      <c r="BB9" s="2"/>
      <c r="BC9" s="2"/>
      <c r="BD9" s="4"/>
      <c r="BE9" s="2"/>
      <c r="BF9" s="3"/>
      <c r="BG9" s="3"/>
      <c r="BH9" s="3"/>
      <c r="BI9" s="3"/>
      <c r="BJ9" s="3"/>
      <c r="BK9" s="14"/>
      <c r="BL9" s="14"/>
      <c r="BM9" s="14"/>
      <c r="BN9" s="14"/>
      <c r="BO9" s="14"/>
      <c r="BP9" s="14"/>
      <c r="BQ9" s="14"/>
      <c r="BR9" s="14"/>
      <c r="BS9" s="14"/>
      <c r="BU9" s="104"/>
      <c r="BV9" s="104"/>
      <c r="BW9" s="2"/>
      <c r="BX9" s="2"/>
      <c r="BY9" s="2"/>
      <c r="BZ9" s="2"/>
      <c r="CA9" s="2"/>
      <c r="CB9" s="4"/>
      <c r="CC9" s="2"/>
      <c r="CD9" s="3"/>
      <c r="CE9" s="3"/>
      <c r="CF9" s="3"/>
      <c r="CG9" s="3"/>
      <c r="CH9" s="3"/>
      <c r="CI9" s="14"/>
      <c r="CJ9" s="14"/>
      <c r="CK9" s="3"/>
      <c r="CL9" s="3"/>
      <c r="CM9" s="3"/>
      <c r="CN9" s="3"/>
      <c r="CO9" s="3"/>
      <c r="CP9" s="3"/>
      <c r="CQ9" s="3"/>
      <c r="CS9" s="104"/>
      <c r="CT9" s="104"/>
      <c r="CU9" s="2"/>
      <c r="CV9" s="2"/>
      <c r="CW9" s="2"/>
      <c r="CX9" s="2"/>
      <c r="CY9" s="2"/>
      <c r="CZ9" s="4"/>
      <c r="DA9" s="2"/>
      <c r="DB9" s="3"/>
      <c r="DC9" s="3"/>
      <c r="DD9" s="3"/>
      <c r="DE9" s="3"/>
      <c r="DF9" s="3"/>
      <c r="DG9" s="14"/>
      <c r="DH9" s="14"/>
      <c r="DI9" s="3"/>
      <c r="DJ9" s="3"/>
      <c r="DK9" s="3"/>
      <c r="DL9" s="3"/>
      <c r="DM9" s="3"/>
      <c r="DN9" s="3"/>
      <c r="DO9" s="3"/>
      <c r="DQ9" s="104"/>
      <c r="DR9" s="104"/>
      <c r="DS9" s="2"/>
      <c r="DT9" s="2"/>
      <c r="DU9" s="2"/>
      <c r="DV9" s="2"/>
      <c r="DW9" s="2"/>
      <c r="DX9" s="4"/>
      <c r="DY9" s="2"/>
      <c r="DZ9" s="3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2"/>
      <c r="ER9" s="2"/>
      <c r="ES9" s="2"/>
      <c r="ET9" s="2"/>
      <c r="EU9" s="2"/>
      <c r="EV9" s="4"/>
      <c r="EW9" s="2"/>
      <c r="EX9" s="3"/>
      <c r="EY9" s="3"/>
      <c r="EZ9" s="3"/>
      <c r="FA9" s="3"/>
      <c r="FB9" s="3"/>
      <c r="FC9" s="14"/>
      <c r="FD9" s="3"/>
      <c r="FE9" s="14"/>
      <c r="FF9" s="14"/>
      <c r="FG9" s="14"/>
      <c r="FH9" s="14"/>
      <c r="FI9" s="14"/>
      <c r="FJ9" s="14"/>
      <c r="FK9" s="14"/>
    </row>
    <row r="10" spans="1:167" ht="14.5">
      <c r="A10" s="104"/>
      <c r="B10" s="104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2"/>
      <c r="AB10" s="2"/>
      <c r="AC10" s="2"/>
      <c r="AD10" s="2"/>
      <c r="AE10" s="2"/>
      <c r="AF10" s="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2"/>
      <c r="AZ10" s="2"/>
      <c r="BA10" s="2"/>
      <c r="BB10" s="2"/>
      <c r="BC10" s="2"/>
      <c r="BD10" s="2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2"/>
      <c r="BX10" s="2"/>
      <c r="BY10" s="2"/>
      <c r="BZ10" s="2"/>
      <c r="CA10" s="2"/>
      <c r="CB10" s="2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2"/>
      <c r="CV10" s="2"/>
      <c r="CW10" s="2"/>
      <c r="CX10" s="2"/>
      <c r="CY10" s="2"/>
      <c r="CZ10" s="2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2"/>
      <c r="DT10" s="2"/>
      <c r="DU10" s="2"/>
      <c r="DV10" s="2"/>
      <c r="DW10" s="2"/>
      <c r="DX10" s="2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2"/>
      <c r="ER10" s="2"/>
      <c r="ES10" s="2"/>
      <c r="ET10" s="2"/>
      <c r="EU10" s="2"/>
      <c r="EV10" s="2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16">
        <v>2000</v>
      </c>
      <c r="D11" s="16">
        <v>2001</v>
      </c>
      <c r="E11" s="16">
        <v>2002</v>
      </c>
      <c r="F11" s="16">
        <v>2003</v>
      </c>
      <c r="G11" s="16">
        <v>2004</v>
      </c>
      <c r="H11" s="16">
        <v>2005</v>
      </c>
      <c r="I11" s="16">
        <v>2006</v>
      </c>
      <c r="J11" s="16">
        <v>2007</v>
      </c>
      <c r="K11" s="16">
        <v>2008</v>
      </c>
      <c r="L11" s="16">
        <v>2009</v>
      </c>
      <c r="M11" s="16">
        <v>2010</v>
      </c>
      <c r="N11" s="16">
        <v>2011</v>
      </c>
      <c r="O11" s="16">
        <v>2012</v>
      </c>
      <c r="P11" s="16">
        <v>2013</v>
      </c>
      <c r="Q11" s="16">
        <v>2014</v>
      </c>
      <c r="R11" s="16">
        <v>2015</v>
      </c>
      <c r="S11" s="16">
        <v>2016</v>
      </c>
      <c r="T11" s="16">
        <v>2017</v>
      </c>
      <c r="U11" s="16">
        <v>2018</v>
      </c>
      <c r="V11" s="16">
        <v>2019</v>
      </c>
      <c r="W11" s="16">
        <v>2020</v>
      </c>
      <c r="Y11" s="104"/>
      <c r="Z11" s="104"/>
      <c r="AA11" s="16">
        <v>2000</v>
      </c>
      <c r="AB11" s="16">
        <v>2001</v>
      </c>
      <c r="AC11" s="16">
        <v>2002</v>
      </c>
      <c r="AD11" s="16">
        <v>2003</v>
      </c>
      <c r="AE11" s="16">
        <v>2004</v>
      </c>
      <c r="AF11" s="16">
        <v>2005</v>
      </c>
      <c r="AG11" s="16">
        <v>2006</v>
      </c>
      <c r="AH11" s="16">
        <v>2007</v>
      </c>
      <c r="AI11" s="16">
        <v>2008</v>
      </c>
      <c r="AJ11" s="16">
        <v>2009</v>
      </c>
      <c r="AK11" s="16">
        <v>2010</v>
      </c>
      <c r="AL11" s="16">
        <v>2011</v>
      </c>
      <c r="AM11" s="16">
        <v>2012</v>
      </c>
      <c r="AN11" s="16">
        <v>2013</v>
      </c>
      <c r="AO11" s="16">
        <v>2014</v>
      </c>
      <c r="AP11" s="16">
        <v>2015</v>
      </c>
      <c r="AQ11" s="16">
        <v>2016</v>
      </c>
      <c r="AR11" s="16">
        <v>2017</v>
      </c>
      <c r="AS11" s="16">
        <v>2018</v>
      </c>
      <c r="AT11" s="16">
        <v>2019</v>
      </c>
      <c r="AU11" s="16">
        <v>2020</v>
      </c>
      <c r="AW11" s="104"/>
      <c r="AX11" s="104"/>
      <c r="AY11" s="16">
        <v>2000</v>
      </c>
      <c r="AZ11" s="16">
        <v>2001</v>
      </c>
      <c r="BA11" s="16">
        <v>2002</v>
      </c>
      <c r="BB11" s="16">
        <v>2003</v>
      </c>
      <c r="BC11" s="16">
        <v>2004</v>
      </c>
      <c r="BD11" s="16">
        <v>2005</v>
      </c>
      <c r="BE11" s="16">
        <v>2006</v>
      </c>
      <c r="BF11" s="16">
        <v>2007</v>
      </c>
      <c r="BG11" s="16">
        <v>2008</v>
      </c>
      <c r="BH11" s="16">
        <v>2009</v>
      </c>
      <c r="BI11" s="16">
        <v>2010</v>
      </c>
      <c r="BJ11" s="16">
        <v>2011</v>
      </c>
      <c r="BK11" s="16">
        <v>2012</v>
      </c>
      <c r="BL11" s="16">
        <v>2013</v>
      </c>
      <c r="BM11" s="16">
        <v>2014</v>
      </c>
      <c r="BN11" s="16">
        <v>2015</v>
      </c>
      <c r="BO11" s="16">
        <v>2016</v>
      </c>
      <c r="BP11" s="16">
        <v>2017</v>
      </c>
      <c r="BQ11" s="16">
        <v>2018</v>
      </c>
      <c r="BR11" s="16">
        <v>2019</v>
      </c>
      <c r="BS11" s="16">
        <v>2020</v>
      </c>
      <c r="BU11" s="104"/>
      <c r="BV11" s="104"/>
      <c r="BW11" s="16">
        <v>2000</v>
      </c>
      <c r="BX11" s="16">
        <v>2001</v>
      </c>
      <c r="BY11" s="16">
        <v>2002</v>
      </c>
      <c r="BZ11" s="16">
        <v>2003</v>
      </c>
      <c r="CA11" s="16">
        <v>2004</v>
      </c>
      <c r="CB11" s="16">
        <v>2005</v>
      </c>
      <c r="CC11" s="16">
        <v>2006</v>
      </c>
      <c r="CD11" s="16">
        <v>2007</v>
      </c>
      <c r="CE11" s="16">
        <v>2008</v>
      </c>
      <c r="CF11" s="16">
        <v>2009</v>
      </c>
      <c r="CG11" s="16">
        <v>2010</v>
      </c>
      <c r="CH11" s="16">
        <v>2011</v>
      </c>
      <c r="CI11" s="16">
        <v>2012</v>
      </c>
      <c r="CJ11" s="16">
        <v>2013</v>
      </c>
      <c r="CK11" s="16">
        <v>2014</v>
      </c>
      <c r="CL11" s="16">
        <v>2015</v>
      </c>
      <c r="CM11" s="16">
        <v>2016</v>
      </c>
      <c r="CN11" s="16">
        <v>2017</v>
      </c>
      <c r="CO11" s="16">
        <v>2018</v>
      </c>
      <c r="CP11" s="16">
        <v>2019</v>
      </c>
      <c r="CQ11" s="16">
        <v>2020</v>
      </c>
      <c r="CS11" s="104"/>
      <c r="CT11" s="104"/>
      <c r="CU11" s="16">
        <v>2000</v>
      </c>
      <c r="CV11" s="16">
        <v>2001</v>
      </c>
      <c r="CW11" s="16">
        <v>2002</v>
      </c>
      <c r="CX11" s="16">
        <v>2003</v>
      </c>
      <c r="CY11" s="16">
        <v>2004</v>
      </c>
      <c r="CZ11" s="16">
        <v>2005</v>
      </c>
      <c r="DA11" s="16">
        <v>2006</v>
      </c>
      <c r="DB11" s="16">
        <v>2007</v>
      </c>
      <c r="DC11" s="16">
        <v>2008</v>
      </c>
      <c r="DD11" s="16">
        <v>2009</v>
      </c>
      <c r="DE11" s="16">
        <v>2010</v>
      </c>
      <c r="DF11" s="16">
        <v>2011</v>
      </c>
      <c r="DG11" s="16">
        <v>2012</v>
      </c>
      <c r="DH11" s="16">
        <v>2013</v>
      </c>
      <c r="DI11" s="16">
        <v>2014</v>
      </c>
      <c r="DJ11" s="16">
        <v>2015</v>
      </c>
      <c r="DK11" s="16">
        <v>2016</v>
      </c>
      <c r="DL11" s="16">
        <v>2017</v>
      </c>
      <c r="DM11" s="16">
        <v>2018</v>
      </c>
      <c r="DN11" s="16">
        <v>2019</v>
      </c>
      <c r="DO11" s="16">
        <v>2020</v>
      </c>
      <c r="DQ11" s="104"/>
      <c r="DR11" s="104"/>
      <c r="DS11" s="16">
        <v>2000</v>
      </c>
      <c r="DT11" s="16">
        <v>2001</v>
      </c>
      <c r="DU11" s="16">
        <v>2002</v>
      </c>
      <c r="DV11" s="16">
        <v>2003</v>
      </c>
      <c r="DW11" s="16">
        <v>2004</v>
      </c>
      <c r="DX11" s="16">
        <v>2005</v>
      </c>
      <c r="DY11" s="16">
        <v>2006</v>
      </c>
      <c r="DZ11" s="16">
        <v>2007</v>
      </c>
      <c r="EA11" s="16">
        <v>2008</v>
      </c>
      <c r="EB11" s="16">
        <v>2009</v>
      </c>
      <c r="EC11" s="16">
        <v>2010</v>
      </c>
      <c r="ED11" s="16">
        <v>2011</v>
      </c>
      <c r="EE11" s="16">
        <v>2012</v>
      </c>
      <c r="EF11" s="16">
        <v>2013</v>
      </c>
      <c r="EG11" s="16">
        <v>2014</v>
      </c>
      <c r="EH11" s="16">
        <v>2015</v>
      </c>
      <c r="EI11" s="16">
        <v>2016</v>
      </c>
      <c r="EJ11" s="16">
        <v>2017</v>
      </c>
      <c r="EK11" s="16">
        <v>2018</v>
      </c>
      <c r="EL11" s="16">
        <v>2019</v>
      </c>
      <c r="EM11" s="16">
        <v>2020</v>
      </c>
      <c r="EO11" s="104"/>
      <c r="EP11" s="104"/>
      <c r="EQ11" s="16">
        <v>2000</v>
      </c>
      <c r="ER11" s="16">
        <v>2001</v>
      </c>
      <c r="ES11" s="16">
        <v>2002</v>
      </c>
      <c r="ET11" s="16">
        <v>2003</v>
      </c>
      <c r="EU11" s="16">
        <v>2004</v>
      </c>
      <c r="EV11" s="16">
        <v>2005</v>
      </c>
      <c r="EW11" s="16">
        <v>2006</v>
      </c>
      <c r="EX11" s="16">
        <v>2007</v>
      </c>
      <c r="EY11" s="16">
        <v>2008</v>
      </c>
      <c r="EZ11" s="16">
        <v>2009</v>
      </c>
      <c r="FA11" s="16">
        <v>2010</v>
      </c>
      <c r="FB11" s="16">
        <v>2011</v>
      </c>
      <c r="FC11" s="16">
        <v>2012</v>
      </c>
      <c r="FD11" s="16">
        <v>2013</v>
      </c>
      <c r="FE11" s="16">
        <v>2014</v>
      </c>
      <c r="FF11" s="16">
        <v>2015</v>
      </c>
      <c r="FG11" s="16">
        <v>2016</v>
      </c>
      <c r="FH11" s="16">
        <v>2017</v>
      </c>
      <c r="FI11" s="16">
        <v>2018</v>
      </c>
      <c r="FJ11" s="16">
        <v>2019</v>
      </c>
      <c r="FK11" s="16">
        <v>2020</v>
      </c>
    </row>
    <row r="12" spans="1:167" ht="14.5">
      <c r="A12" s="104"/>
      <c r="B12" s="10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104"/>
      <c r="Z12" s="10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W12" s="104"/>
      <c r="AX12" s="104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U12" s="104"/>
      <c r="BV12" s="104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S12" s="104"/>
      <c r="CT12" s="104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Q12" s="104"/>
      <c r="DR12" s="104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O12" s="104"/>
      <c r="EP12" s="104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</row>
    <row r="13" spans="1:167" ht="13">
      <c r="A13" s="7"/>
      <c r="B13" s="12" t="s">
        <v>169</v>
      </c>
      <c r="C13" s="4">
        <v>3.4</v>
      </c>
      <c r="D13" s="4">
        <v>3.7</v>
      </c>
      <c r="E13" s="4">
        <v>3.8</v>
      </c>
      <c r="F13" s="4">
        <v>3.9</v>
      </c>
      <c r="G13" s="4">
        <v>4.5</v>
      </c>
      <c r="H13" s="4">
        <v>4.0999999999999996</v>
      </c>
      <c r="I13" s="4">
        <v>4.2</v>
      </c>
      <c r="J13" s="4">
        <v>4.5</v>
      </c>
      <c r="K13" s="4">
        <v>4</v>
      </c>
      <c r="L13" s="4">
        <v>3.7</v>
      </c>
      <c r="M13" s="4">
        <v>6.2</v>
      </c>
      <c r="N13" s="4">
        <v>6</v>
      </c>
      <c r="O13" s="4">
        <v>5.0999999999999996</v>
      </c>
      <c r="P13" s="4">
        <v>4.3</v>
      </c>
      <c r="Q13" s="4">
        <v>5.4</v>
      </c>
      <c r="R13" s="4">
        <v>6.8</v>
      </c>
      <c r="S13" s="4">
        <v>8.5</v>
      </c>
      <c r="T13" s="4">
        <v>7.2</v>
      </c>
      <c r="U13" s="4">
        <v>7.6</v>
      </c>
      <c r="V13" s="4">
        <v>7.1</v>
      </c>
      <c r="W13" s="4">
        <v>6</v>
      </c>
      <c r="Y13" s="7"/>
      <c r="Z13" s="12" t="s">
        <v>169</v>
      </c>
      <c r="AA13" s="4">
        <v>6.3</v>
      </c>
      <c r="AB13" s="4">
        <v>6.5</v>
      </c>
      <c r="AC13" s="4">
        <v>7.9</v>
      </c>
      <c r="AD13" s="4">
        <v>9.6999999999999993</v>
      </c>
      <c r="AE13" s="4">
        <v>10.8</v>
      </c>
      <c r="AF13" s="4">
        <v>8.8000000000000007</v>
      </c>
      <c r="AG13" s="4">
        <v>11</v>
      </c>
      <c r="AH13" s="4">
        <v>11.7</v>
      </c>
      <c r="AI13" s="4">
        <v>11</v>
      </c>
      <c r="AJ13" s="4">
        <v>15.5</v>
      </c>
      <c r="AK13" s="4">
        <v>17</v>
      </c>
      <c r="AL13" s="4">
        <v>17.7</v>
      </c>
      <c r="AM13" s="4">
        <v>17.899999999999999</v>
      </c>
      <c r="AN13" s="4">
        <v>16.7</v>
      </c>
      <c r="AO13" s="4">
        <v>15.3</v>
      </c>
      <c r="AP13" s="4">
        <v>15.3</v>
      </c>
      <c r="AQ13" s="4">
        <v>16.8</v>
      </c>
      <c r="AR13" s="4">
        <v>19.7</v>
      </c>
      <c r="AS13" s="4">
        <v>20.399999999999999</v>
      </c>
      <c r="AT13" s="4">
        <v>20.7</v>
      </c>
      <c r="AU13" s="4">
        <v>20.2</v>
      </c>
      <c r="AW13" s="7"/>
      <c r="AX13" s="12" t="s">
        <v>169</v>
      </c>
      <c r="AY13" s="4">
        <v>18</v>
      </c>
      <c r="AZ13" s="4">
        <v>17.600000000000001</v>
      </c>
      <c r="BA13" s="4">
        <v>22.1</v>
      </c>
      <c r="BB13" s="4">
        <v>23.2</v>
      </c>
      <c r="BC13" s="4">
        <v>25.2</v>
      </c>
      <c r="BD13" s="4">
        <v>27</v>
      </c>
      <c r="BE13" s="4">
        <v>26.2</v>
      </c>
      <c r="BF13" s="4">
        <v>25</v>
      </c>
      <c r="BG13" s="4">
        <v>26.4</v>
      </c>
      <c r="BH13" s="4">
        <v>22.1</v>
      </c>
      <c r="BI13" s="4">
        <v>22.8</v>
      </c>
      <c r="BJ13" s="4">
        <v>22.6</v>
      </c>
      <c r="BK13" s="4">
        <v>24.5</v>
      </c>
      <c r="BL13" s="4">
        <v>23.7</v>
      </c>
      <c r="BM13" s="4">
        <v>21.5</v>
      </c>
      <c r="BN13" s="4">
        <v>33.9</v>
      </c>
      <c r="BO13" s="4">
        <v>36.200000000000003</v>
      </c>
      <c r="BP13" s="4">
        <v>38.799999999999997</v>
      </c>
      <c r="BQ13" s="4">
        <v>38.4</v>
      </c>
      <c r="BR13" s="4">
        <v>37.299999999999997</v>
      </c>
      <c r="BS13" s="4">
        <v>30.1</v>
      </c>
      <c r="BU13" s="7"/>
      <c r="BV13" s="12" t="s">
        <v>169</v>
      </c>
      <c r="BW13" s="4">
        <v>2.8</v>
      </c>
      <c r="BX13" s="4">
        <v>2.9</v>
      </c>
      <c r="BY13" s="4">
        <v>3.3</v>
      </c>
      <c r="BZ13" s="4">
        <v>3.6</v>
      </c>
      <c r="CA13" s="4">
        <v>3.8</v>
      </c>
      <c r="CB13" s="4">
        <v>4.2</v>
      </c>
      <c r="CC13" s="4">
        <v>3.9</v>
      </c>
      <c r="CD13" s="4">
        <v>4.7</v>
      </c>
      <c r="CE13" s="4">
        <v>4.8</v>
      </c>
      <c r="CF13" s="4">
        <v>3.3</v>
      </c>
      <c r="CG13" s="4">
        <v>4.0999999999999996</v>
      </c>
      <c r="CH13" s="4">
        <v>4.5999999999999996</v>
      </c>
      <c r="CI13" s="4">
        <v>6.2</v>
      </c>
      <c r="CJ13" s="4">
        <v>6.1</v>
      </c>
      <c r="CK13" s="4">
        <v>6.3</v>
      </c>
      <c r="CL13" s="4">
        <v>5.6</v>
      </c>
      <c r="CM13" s="4">
        <v>6.7</v>
      </c>
      <c r="CN13" s="4">
        <v>6.4</v>
      </c>
      <c r="CO13" s="4">
        <v>6.8</v>
      </c>
      <c r="CP13" s="4">
        <v>7</v>
      </c>
      <c r="CQ13" s="4">
        <v>7</v>
      </c>
      <c r="CS13" s="7"/>
      <c r="CT13" s="12" t="s">
        <v>169</v>
      </c>
      <c r="CU13" s="4">
        <v>4.3</v>
      </c>
      <c r="CV13" s="4">
        <v>3.8</v>
      </c>
      <c r="CW13" s="4">
        <v>4.2</v>
      </c>
      <c r="CX13" s="4">
        <v>4.9000000000000004</v>
      </c>
      <c r="CY13" s="4">
        <v>4.7</v>
      </c>
      <c r="CZ13" s="4">
        <v>5.4</v>
      </c>
      <c r="DA13" s="4">
        <v>4.9000000000000004</v>
      </c>
      <c r="DB13" s="4">
        <v>6.1</v>
      </c>
      <c r="DC13" s="4">
        <v>6.3</v>
      </c>
      <c r="DD13" s="4">
        <v>5.6</v>
      </c>
      <c r="DE13" s="4">
        <v>6.1</v>
      </c>
      <c r="DF13" s="4">
        <v>6.4</v>
      </c>
      <c r="DG13" s="4">
        <v>6.2</v>
      </c>
      <c r="DH13" s="4">
        <v>7.2</v>
      </c>
      <c r="DI13" s="4">
        <v>7</v>
      </c>
      <c r="DJ13" s="4">
        <v>8.8000000000000007</v>
      </c>
      <c r="DK13" s="4">
        <v>9.8000000000000007</v>
      </c>
      <c r="DL13" s="4">
        <v>9.9</v>
      </c>
      <c r="DM13" s="4">
        <v>9.4</v>
      </c>
      <c r="DN13" s="4">
        <v>8.9</v>
      </c>
      <c r="DO13" s="4">
        <v>8.6</v>
      </c>
      <c r="DQ13" s="7"/>
      <c r="DR13" s="12" t="s">
        <v>169</v>
      </c>
      <c r="DS13" s="4">
        <v>10.6</v>
      </c>
      <c r="DT13" s="4">
        <v>10.5</v>
      </c>
      <c r="DU13" s="4">
        <v>10.5</v>
      </c>
      <c r="DV13" s="4">
        <v>10.1</v>
      </c>
      <c r="DW13" s="4">
        <v>10.7</v>
      </c>
      <c r="DX13" s="4">
        <v>12.9</v>
      </c>
      <c r="DY13" s="4">
        <v>13.8</v>
      </c>
      <c r="DZ13" s="4">
        <v>13.4</v>
      </c>
      <c r="EA13" s="4">
        <v>13.2</v>
      </c>
      <c r="EB13" s="4">
        <v>9.6999999999999993</v>
      </c>
      <c r="EC13" s="4">
        <v>10.4</v>
      </c>
      <c r="ED13" s="4">
        <v>12.4</v>
      </c>
      <c r="EE13" s="4">
        <v>12.8</v>
      </c>
      <c r="EF13" s="4">
        <v>13</v>
      </c>
      <c r="EG13" s="4">
        <v>13.4</v>
      </c>
      <c r="EH13" s="4">
        <v>13.7</v>
      </c>
      <c r="EI13" s="4">
        <v>15.8</v>
      </c>
      <c r="EJ13" s="4">
        <v>20.399999999999999</v>
      </c>
      <c r="EK13" s="4">
        <v>17.7</v>
      </c>
      <c r="EL13" s="4">
        <v>21.2</v>
      </c>
      <c r="EM13" s="4">
        <v>17.2</v>
      </c>
      <c r="EO13" s="7"/>
      <c r="EP13" s="12" t="s">
        <v>169</v>
      </c>
      <c r="EQ13" s="4">
        <v>6</v>
      </c>
      <c r="ER13" s="4">
        <v>5.7</v>
      </c>
      <c r="ES13" s="4">
        <v>6.5</v>
      </c>
      <c r="ET13" s="4">
        <v>7.6</v>
      </c>
      <c r="EU13" s="4">
        <v>8.1999999999999993</v>
      </c>
      <c r="EV13" s="4">
        <v>8.6</v>
      </c>
      <c r="EW13" s="4">
        <v>8.1999999999999993</v>
      </c>
      <c r="EX13" s="4">
        <v>9.3000000000000007</v>
      </c>
      <c r="EY13" s="4">
        <v>9.4</v>
      </c>
      <c r="EZ13" s="4">
        <v>6.2</v>
      </c>
      <c r="FA13" s="4">
        <v>6.8</v>
      </c>
      <c r="FB13" s="4">
        <v>9.1</v>
      </c>
      <c r="FC13" s="4">
        <v>9.3000000000000007</v>
      </c>
      <c r="FD13" s="4">
        <v>8.3000000000000007</v>
      </c>
      <c r="FE13" s="4">
        <v>7.5</v>
      </c>
      <c r="FF13" s="4">
        <v>9.3000000000000007</v>
      </c>
      <c r="FG13" s="4">
        <v>12.7</v>
      </c>
      <c r="FH13" s="4">
        <v>12</v>
      </c>
      <c r="FI13" s="4">
        <v>13.4</v>
      </c>
      <c r="FJ13" s="4">
        <v>13.2</v>
      </c>
      <c r="FK13" s="4">
        <v>13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 t="s">
        <v>172</v>
      </c>
      <c r="D15" s="2" t="s">
        <v>172</v>
      </c>
      <c r="E15" s="2" t="s">
        <v>172</v>
      </c>
      <c r="F15" s="2" t="s">
        <v>172</v>
      </c>
      <c r="G15" s="2" t="s">
        <v>172</v>
      </c>
      <c r="H15" s="2" t="s">
        <v>172</v>
      </c>
      <c r="I15" s="2" t="s">
        <v>172</v>
      </c>
      <c r="J15" s="2" t="s">
        <v>172</v>
      </c>
      <c r="K15" s="2" t="s">
        <v>172</v>
      </c>
      <c r="L15" s="2" t="s">
        <v>172</v>
      </c>
      <c r="M15" s="2" t="s">
        <v>172</v>
      </c>
      <c r="N15" s="2" t="s">
        <v>172</v>
      </c>
      <c r="O15" s="2" t="s">
        <v>172</v>
      </c>
      <c r="P15" s="2" t="s">
        <v>172</v>
      </c>
      <c r="Q15" s="2" t="s">
        <v>172</v>
      </c>
      <c r="R15" s="2" t="s">
        <v>172</v>
      </c>
      <c r="S15" s="2" t="s">
        <v>172</v>
      </c>
      <c r="T15" s="2" t="s">
        <v>172</v>
      </c>
      <c r="U15" s="2" t="s">
        <v>172</v>
      </c>
      <c r="V15" s="2" t="s">
        <v>172</v>
      </c>
      <c r="W15" s="2" t="s">
        <v>172</v>
      </c>
      <c r="Y15" s="1"/>
      <c r="Z15" s="10" t="s">
        <v>171</v>
      </c>
      <c r="AA15" s="2" t="s">
        <v>172</v>
      </c>
      <c r="AB15" s="2" t="s">
        <v>172</v>
      </c>
      <c r="AC15" s="2" t="s">
        <v>172</v>
      </c>
      <c r="AD15" s="2" t="s">
        <v>172</v>
      </c>
      <c r="AE15" s="2" t="s">
        <v>172</v>
      </c>
      <c r="AF15" s="2" t="s">
        <v>172</v>
      </c>
      <c r="AG15" s="2" t="s">
        <v>172</v>
      </c>
      <c r="AH15" s="2" t="s">
        <v>172</v>
      </c>
      <c r="AI15" s="2" t="s">
        <v>172</v>
      </c>
      <c r="AJ15" s="2" t="s">
        <v>172</v>
      </c>
      <c r="AK15" s="2" t="s">
        <v>172</v>
      </c>
      <c r="AL15" s="2" t="s">
        <v>172</v>
      </c>
      <c r="AM15" s="2" t="s">
        <v>172</v>
      </c>
      <c r="AN15" s="2" t="s">
        <v>172</v>
      </c>
      <c r="AO15" s="2" t="s">
        <v>172</v>
      </c>
      <c r="AP15" s="2" t="s">
        <v>172</v>
      </c>
      <c r="AQ15" s="2" t="s">
        <v>172</v>
      </c>
      <c r="AR15" s="2" t="s">
        <v>172</v>
      </c>
      <c r="AS15" s="2" t="s">
        <v>172</v>
      </c>
      <c r="AT15" s="2" t="s">
        <v>172</v>
      </c>
      <c r="AU15" s="2" t="s">
        <v>172</v>
      </c>
      <c r="AW15" s="1"/>
      <c r="AX15" s="10" t="s">
        <v>171</v>
      </c>
      <c r="AY15" s="2" t="s">
        <v>172</v>
      </c>
      <c r="AZ15" s="2" t="s">
        <v>172</v>
      </c>
      <c r="BA15" s="2" t="s">
        <v>172</v>
      </c>
      <c r="BB15" s="2" t="s">
        <v>172</v>
      </c>
      <c r="BC15" s="2" t="s">
        <v>172</v>
      </c>
      <c r="BD15" s="2" t="s">
        <v>172</v>
      </c>
      <c r="BE15" s="2" t="s">
        <v>172</v>
      </c>
      <c r="BF15" s="2" t="s">
        <v>172</v>
      </c>
      <c r="BG15" s="2" t="s">
        <v>172</v>
      </c>
      <c r="BH15" s="2" t="s">
        <v>172</v>
      </c>
      <c r="BI15" s="2" t="s">
        <v>172</v>
      </c>
      <c r="BJ15" s="2" t="s">
        <v>172</v>
      </c>
      <c r="BK15" s="2" t="s">
        <v>172</v>
      </c>
      <c r="BL15" s="2" t="s">
        <v>172</v>
      </c>
      <c r="BM15" s="2" t="s">
        <v>172</v>
      </c>
      <c r="BN15" s="2" t="s">
        <v>172</v>
      </c>
      <c r="BO15" s="2" t="s">
        <v>172</v>
      </c>
      <c r="BP15" s="2" t="s">
        <v>172</v>
      </c>
      <c r="BQ15" s="2" t="s">
        <v>172</v>
      </c>
      <c r="BR15" s="2" t="s">
        <v>172</v>
      </c>
      <c r="BS15" s="2" t="s">
        <v>172</v>
      </c>
      <c r="BU15" s="1"/>
      <c r="BV15" s="10" t="s">
        <v>171</v>
      </c>
      <c r="BW15" s="2" t="s">
        <v>172</v>
      </c>
      <c r="BX15" s="2" t="s">
        <v>172</v>
      </c>
      <c r="BY15" s="2" t="s">
        <v>172</v>
      </c>
      <c r="BZ15" s="2" t="s">
        <v>172</v>
      </c>
      <c r="CA15" s="2" t="s">
        <v>172</v>
      </c>
      <c r="CB15" s="2" t="s">
        <v>172</v>
      </c>
      <c r="CC15" s="2" t="s">
        <v>172</v>
      </c>
      <c r="CD15" s="2" t="s">
        <v>172</v>
      </c>
      <c r="CE15" s="2" t="s">
        <v>172</v>
      </c>
      <c r="CF15" s="2" t="s">
        <v>172</v>
      </c>
      <c r="CG15" s="2" t="s">
        <v>172</v>
      </c>
      <c r="CH15" s="2" t="s">
        <v>172</v>
      </c>
      <c r="CI15" s="2" t="s">
        <v>172</v>
      </c>
      <c r="CJ15" s="2" t="s">
        <v>172</v>
      </c>
      <c r="CK15" s="2" t="s">
        <v>172</v>
      </c>
      <c r="CL15" s="2" t="s">
        <v>172</v>
      </c>
      <c r="CM15" s="2" t="s">
        <v>172</v>
      </c>
      <c r="CN15" s="2" t="s">
        <v>172</v>
      </c>
      <c r="CO15" s="2" t="s">
        <v>172</v>
      </c>
      <c r="CP15" s="2" t="s">
        <v>172</v>
      </c>
      <c r="CQ15" s="2" t="s">
        <v>172</v>
      </c>
      <c r="CS15" s="1"/>
      <c r="CT15" s="10" t="s">
        <v>171</v>
      </c>
      <c r="CU15" s="2" t="s">
        <v>172</v>
      </c>
      <c r="CV15" s="2" t="s">
        <v>172</v>
      </c>
      <c r="CW15" s="2" t="s">
        <v>172</v>
      </c>
      <c r="CX15" s="2" t="s">
        <v>172</v>
      </c>
      <c r="CY15" s="2" t="s">
        <v>172</v>
      </c>
      <c r="CZ15" s="2" t="s">
        <v>172</v>
      </c>
      <c r="DA15" s="2" t="s">
        <v>172</v>
      </c>
      <c r="DB15" s="2" t="s">
        <v>172</v>
      </c>
      <c r="DC15" s="2" t="s">
        <v>172</v>
      </c>
      <c r="DD15" s="2" t="s">
        <v>172</v>
      </c>
      <c r="DE15" s="2" t="s">
        <v>172</v>
      </c>
      <c r="DF15" s="2" t="s">
        <v>172</v>
      </c>
      <c r="DG15" s="2" t="s">
        <v>172</v>
      </c>
      <c r="DH15" s="2" t="s">
        <v>172</v>
      </c>
      <c r="DI15" s="2" t="s">
        <v>172</v>
      </c>
      <c r="DJ15" s="2" t="s">
        <v>172</v>
      </c>
      <c r="DK15" s="2" t="s">
        <v>172</v>
      </c>
      <c r="DL15" s="2" t="s">
        <v>172</v>
      </c>
      <c r="DM15" s="2" t="s">
        <v>172</v>
      </c>
      <c r="DN15" s="2" t="s">
        <v>172</v>
      </c>
      <c r="DO15" s="2" t="s">
        <v>172</v>
      </c>
      <c r="DQ15" s="1"/>
      <c r="DR15" s="10" t="s">
        <v>171</v>
      </c>
      <c r="DS15" s="2" t="s">
        <v>172</v>
      </c>
      <c r="DT15" s="2" t="s">
        <v>172</v>
      </c>
      <c r="DU15" s="2" t="s">
        <v>172</v>
      </c>
      <c r="DV15" s="2" t="s">
        <v>172</v>
      </c>
      <c r="DW15" s="2" t="s">
        <v>172</v>
      </c>
      <c r="DX15" s="2" t="s">
        <v>172</v>
      </c>
      <c r="DY15" s="2" t="s">
        <v>172</v>
      </c>
      <c r="DZ15" s="2" t="s">
        <v>172</v>
      </c>
      <c r="EA15" s="2" t="s">
        <v>172</v>
      </c>
      <c r="EB15" s="2" t="s">
        <v>172</v>
      </c>
      <c r="EC15" s="2" t="s">
        <v>172</v>
      </c>
      <c r="ED15" s="2" t="s">
        <v>172</v>
      </c>
      <c r="EE15" s="2" t="s">
        <v>172</v>
      </c>
      <c r="EF15" s="2" t="s">
        <v>172</v>
      </c>
      <c r="EG15" s="2" t="s">
        <v>172</v>
      </c>
      <c r="EH15" s="2" t="s">
        <v>172</v>
      </c>
      <c r="EI15" s="2" t="s">
        <v>172</v>
      </c>
      <c r="EJ15" s="2" t="s">
        <v>172</v>
      </c>
      <c r="EK15" s="2" t="s">
        <v>172</v>
      </c>
      <c r="EL15" s="2" t="s">
        <v>172</v>
      </c>
      <c r="EM15" s="2" t="s">
        <v>172</v>
      </c>
      <c r="EO15" s="1"/>
      <c r="EP15" s="10" t="s">
        <v>171</v>
      </c>
      <c r="EQ15" s="2" t="s">
        <v>172</v>
      </c>
      <c r="ER15" s="2" t="s">
        <v>172</v>
      </c>
      <c r="ES15" s="2" t="s">
        <v>172</v>
      </c>
      <c r="ET15" s="2" t="s">
        <v>172</v>
      </c>
      <c r="EU15" s="2" t="s">
        <v>172</v>
      </c>
      <c r="EV15" s="2" t="s">
        <v>172</v>
      </c>
      <c r="EW15" s="2" t="s">
        <v>172</v>
      </c>
      <c r="EX15" s="2" t="s">
        <v>172</v>
      </c>
      <c r="EY15" s="2" t="s">
        <v>172</v>
      </c>
      <c r="EZ15" s="2" t="s">
        <v>172</v>
      </c>
      <c r="FA15" s="2" t="s">
        <v>172</v>
      </c>
      <c r="FB15" s="2" t="s">
        <v>172</v>
      </c>
      <c r="FC15" s="2" t="s">
        <v>172</v>
      </c>
      <c r="FD15" s="2" t="s">
        <v>172</v>
      </c>
      <c r="FE15" s="2" t="s">
        <v>172</v>
      </c>
      <c r="FF15" s="2" t="s">
        <v>172</v>
      </c>
      <c r="FG15" s="2" t="s">
        <v>172</v>
      </c>
      <c r="FH15" s="2" t="s">
        <v>172</v>
      </c>
      <c r="FI15" s="2" t="s">
        <v>172</v>
      </c>
      <c r="FJ15" s="2" t="s">
        <v>172</v>
      </c>
      <c r="FK15" s="2" t="s">
        <v>172</v>
      </c>
    </row>
    <row r="16" spans="1:167" ht="14.5">
      <c r="A16" s="1"/>
      <c r="B16" s="10" t="s">
        <v>173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 t="s">
        <v>174</v>
      </c>
      <c r="P16" s="2" t="s">
        <v>174</v>
      </c>
      <c r="Q16" s="2">
        <v>0</v>
      </c>
      <c r="R16" s="2">
        <v>0</v>
      </c>
      <c r="S16" s="2" t="s">
        <v>174</v>
      </c>
      <c r="T16" s="2">
        <v>0</v>
      </c>
      <c r="U16" s="2">
        <v>0</v>
      </c>
      <c r="V16" s="2">
        <v>0</v>
      </c>
      <c r="W16" s="2">
        <v>0</v>
      </c>
      <c r="Y16" s="1"/>
      <c r="Z16" s="10" t="s">
        <v>173</v>
      </c>
      <c r="AA16" s="2">
        <v>2.4</v>
      </c>
      <c r="AB16" s="2">
        <v>2.4</v>
      </c>
      <c r="AC16" s="2">
        <v>3.5</v>
      </c>
      <c r="AD16" s="2">
        <v>4.2</v>
      </c>
      <c r="AE16" s="2">
        <v>4.9000000000000004</v>
      </c>
      <c r="AF16" s="2">
        <v>4.2</v>
      </c>
      <c r="AG16" s="2">
        <v>4</v>
      </c>
      <c r="AH16" s="2">
        <v>4.0999999999999996</v>
      </c>
      <c r="AI16" s="2">
        <v>4</v>
      </c>
      <c r="AJ16" s="2">
        <v>4.9000000000000004</v>
      </c>
      <c r="AK16" s="2">
        <v>5.8</v>
      </c>
      <c r="AL16" s="2">
        <v>4.8</v>
      </c>
      <c r="AM16" s="2">
        <v>5.5</v>
      </c>
      <c r="AN16" s="2">
        <v>5.7</v>
      </c>
      <c r="AO16" s="2">
        <v>5.8</v>
      </c>
      <c r="AP16" s="2">
        <v>5.6</v>
      </c>
      <c r="AQ16" s="2">
        <v>5.7</v>
      </c>
      <c r="AR16" s="2">
        <v>6.1</v>
      </c>
      <c r="AS16" s="2">
        <v>6.7</v>
      </c>
      <c r="AT16" s="2">
        <v>6.7</v>
      </c>
      <c r="AU16" s="2">
        <v>6.5</v>
      </c>
      <c r="AW16" s="1"/>
      <c r="AX16" s="10" t="s">
        <v>173</v>
      </c>
      <c r="AY16" s="2">
        <v>6.9</v>
      </c>
      <c r="AZ16" s="2">
        <v>6.2</v>
      </c>
      <c r="BA16" s="2">
        <v>9</v>
      </c>
      <c r="BB16" s="2">
        <v>9.1999999999999993</v>
      </c>
      <c r="BC16" s="2">
        <v>9.1999999999999993</v>
      </c>
      <c r="BD16" s="2">
        <v>8.3000000000000007</v>
      </c>
      <c r="BE16" s="2">
        <v>7.8</v>
      </c>
      <c r="BF16" s="2">
        <v>7.2</v>
      </c>
      <c r="BG16" s="2">
        <v>8</v>
      </c>
      <c r="BH16" s="2">
        <v>5.4</v>
      </c>
      <c r="BI16" s="2">
        <v>6.4</v>
      </c>
      <c r="BJ16" s="2">
        <v>4.2</v>
      </c>
      <c r="BK16" s="2">
        <v>4.2</v>
      </c>
      <c r="BL16" s="2">
        <v>3.9</v>
      </c>
      <c r="BM16" s="2">
        <v>3.9</v>
      </c>
      <c r="BN16" s="2">
        <v>3.7</v>
      </c>
      <c r="BO16" s="2">
        <v>3.6</v>
      </c>
      <c r="BP16" s="2">
        <v>3.2</v>
      </c>
      <c r="BQ16" s="2">
        <v>3.5</v>
      </c>
      <c r="BR16" s="2">
        <v>3.9</v>
      </c>
      <c r="BS16" s="2">
        <v>3.7</v>
      </c>
      <c r="BU16" s="1"/>
      <c r="BV16" s="10" t="s">
        <v>173</v>
      </c>
      <c r="BW16" s="2">
        <v>1.1000000000000001</v>
      </c>
      <c r="BX16" s="2">
        <v>1.1000000000000001</v>
      </c>
      <c r="BY16" s="2">
        <v>1.3</v>
      </c>
      <c r="BZ16" s="2">
        <v>1.5</v>
      </c>
      <c r="CA16" s="2">
        <v>1.5</v>
      </c>
      <c r="CB16" s="2">
        <v>1.6</v>
      </c>
      <c r="CC16" s="2">
        <v>1.7</v>
      </c>
      <c r="CD16" s="2">
        <v>2</v>
      </c>
      <c r="CE16" s="2">
        <v>1.9</v>
      </c>
      <c r="CF16" s="2">
        <v>1.5</v>
      </c>
      <c r="CG16" s="2">
        <v>2.1</v>
      </c>
      <c r="CH16" s="2">
        <v>2.2000000000000002</v>
      </c>
      <c r="CI16" s="2">
        <v>2.1</v>
      </c>
      <c r="CJ16" s="2">
        <v>2.4</v>
      </c>
      <c r="CK16" s="2">
        <v>2.2000000000000002</v>
      </c>
      <c r="CL16" s="2">
        <v>2.1</v>
      </c>
      <c r="CM16" s="2" t="s">
        <v>174</v>
      </c>
      <c r="CN16" s="2">
        <v>2</v>
      </c>
      <c r="CO16" s="2">
        <v>2.2999999999999998</v>
      </c>
      <c r="CP16" s="2">
        <v>2.2000000000000002</v>
      </c>
      <c r="CQ16" s="2">
        <v>2.2000000000000002</v>
      </c>
      <c r="CS16" s="1"/>
      <c r="CT16" s="10" t="s">
        <v>173</v>
      </c>
      <c r="CU16" s="2">
        <v>0.6</v>
      </c>
      <c r="CV16" s="2">
        <v>0.6</v>
      </c>
      <c r="CW16" s="2">
        <v>0.6</v>
      </c>
      <c r="CX16" s="2">
        <v>0.7</v>
      </c>
      <c r="CY16" s="2">
        <v>0.8</v>
      </c>
      <c r="CZ16" s="2">
        <v>0.7</v>
      </c>
      <c r="DA16" s="2">
        <v>0.8</v>
      </c>
      <c r="DB16" s="2">
        <v>1.2</v>
      </c>
      <c r="DC16" s="2">
        <v>1.4</v>
      </c>
      <c r="DD16" s="2">
        <v>0.8</v>
      </c>
      <c r="DE16" s="2" t="s">
        <v>174</v>
      </c>
      <c r="DF16" s="2" t="s">
        <v>174</v>
      </c>
      <c r="DG16" s="2" t="s">
        <v>174</v>
      </c>
      <c r="DH16" s="2" t="s">
        <v>174</v>
      </c>
      <c r="DI16" s="2">
        <v>0.7</v>
      </c>
      <c r="DJ16" s="2">
        <v>0.8</v>
      </c>
      <c r="DK16" s="2" t="s">
        <v>174</v>
      </c>
      <c r="DL16" s="2" t="s">
        <v>174</v>
      </c>
      <c r="DM16" s="2">
        <v>0.8</v>
      </c>
      <c r="DN16" s="2">
        <v>0.6</v>
      </c>
      <c r="DO16" s="2">
        <v>0.6</v>
      </c>
      <c r="DQ16" s="1"/>
      <c r="DR16" s="10" t="s">
        <v>173</v>
      </c>
      <c r="DS16" s="2">
        <v>1.9</v>
      </c>
      <c r="DT16" s="2">
        <v>1.6</v>
      </c>
      <c r="DU16" s="2">
        <v>1.9</v>
      </c>
      <c r="DV16" s="2">
        <v>1.8</v>
      </c>
      <c r="DW16" s="2">
        <v>1.8</v>
      </c>
      <c r="DX16" s="2">
        <v>2.1</v>
      </c>
      <c r="DY16" s="2">
        <v>2.6</v>
      </c>
      <c r="DZ16" s="2">
        <v>2.5</v>
      </c>
      <c r="EA16" s="2">
        <v>1.5</v>
      </c>
      <c r="EB16" s="2">
        <v>1.1000000000000001</v>
      </c>
      <c r="EC16" s="2">
        <v>1.4</v>
      </c>
      <c r="ED16" s="2">
        <v>2.9</v>
      </c>
      <c r="EE16" s="2">
        <v>3.1</v>
      </c>
      <c r="EF16" s="2">
        <v>3.7</v>
      </c>
      <c r="EG16" s="2">
        <v>3.8</v>
      </c>
      <c r="EH16" s="2">
        <v>4</v>
      </c>
      <c r="EI16" s="2">
        <v>4.4000000000000004</v>
      </c>
      <c r="EJ16" s="2">
        <v>4.9000000000000004</v>
      </c>
      <c r="EK16" s="2">
        <v>5.2</v>
      </c>
      <c r="EL16" s="2">
        <v>5.0999999999999996</v>
      </c>
      <c r="EM16" s="2">
        <v>5</v>
      </c>
      <c r="EO16" s="1"/>
      <c r="EP16" s="10" t="s">
        <v>173</v>
      </c>
      <c r="EQ16" s="2">
        <v>1.1000000000000001</v>
      </c>
      <c r="ER16" s="2">
        <v>1</v>
      </c>
      <c r="ES16" s="2">
        <v>1.1000000000000001</v>
      </c>
      <c r="ET16" s="2">
        <v>1.4</v>
      </c>
      <c r="EU16" s="2">
        <v>1.7</v>
      </c>
      <c r="EV16" s="2">
        <v>1.8</v>
      </c>
      <c r="EW16" s="2">
        <v>1.9</v>
      </c>
      <c r="EX16" s="2">
        <v>2.1</v>
      </c>
      <c r="EY16" s="2">
        <v>1.8</v>
      </c>
      <c r="EZ16" s="2">
        <v>0.9</v>
      </c>
      <c r="FA16" s="2">
        <v>1.4</v>
      </c>
      <c r="FB16" s="2">
        <v>1.8</v>
      </c>
      <c r="FC16" s="2">
        <v>1.8</v>
      </c>
      <c r="FD16" s="2">
        <v>1.2</v>
      </c>
      <c r="FE16" s="2">
        <v>1.2</v>
      </c>
      <c r="FF16" s="2">
        <v>1.3</v>
      </c>
      <c r="FG16" s="2">
        <v>1.8</v>
      </c>
      <c r="FH16" s="2">
        <v>1.8</v>
      </c>
      <c r="FI16" s="2">
        <v>2</v>
      </c>
      <c r="FJ16" s="2">
        <v>1.9</v>
      </c>
      <c r="FK16" s="2">
        <v>1.9</v>
      </c>
    </row>
    <row r="17" spans="1:167" ht="14.5">
      <c r="A17" s="1"/>
      <c r="B17" s="10" t="s">
        <v>175</v>
      </c>
      <c r="C17" s="2">
        <v>3</v>
      </c>
      <c r="D17" s="2">
        <v>3.2</v>
      </c>
      <c r="E17" s="2">
        <v>3.2</v>
      </c>
      <c r="F17" s="2">
        <v>3.4</v>
      </c>
      <c r="G17" s="2">
        <v>3.9</v>
      </c>
      <c r="H17" s="2">
        <v>3.9</v>
      </c>
      <c r="I17" s="2">
        <v>4</v>
      </c>
      <c r="J17" s="2">
        <v>4.4000000000000004</v>
      </c>
      <c r="K17" s="2">
        <v>3.9</v>
      </c>
      <c r="L17" s="2">
        <v>3.6</v>
      </c>
      <c r="M17" s="2">
        <v>5.6</v>
      </c>
      <c r="N17" s="2">
        <v>5.8</v>
      </c>
      <c r="O17" s="2">
        <v>4.9000000000000004</v>
      </c>
      <c r="P17" s="2" t="s">
        <v>174</v>
      </c>
      <c r="Q17" s="2" t="s">
        <v>174</v>
      </c>
      <c r="R17" s="2" t="s">
        <v>174</v>
      </c>
      <c r="S17" s="2" t="s">
        <v>174</v>
      </c>
      <c r="T17" s="2">
        <v>7.1</v>
      </c>
      <c r="U17" s="2">
        <v>7.6</v>
      </c>
      <c r="V17" s="2">
        <v>7</v>
      </c>
      <c r="W17" s="2">
        <v>6</v>
      </c>
      <c r="Y17" s="1"/>
      <c r="Z17" s="10" t="s">
        <v>175</v>
      </c>
      <c r="AA17" s="2">
        <v>3.8</v>
      </c>
      <c r="AB17" s="2">
        <v>3.9</v>
      </c>
      <c r="AC17" s="2">
        <v>4.2</v>
      </c>
      <c r="AD17" s="2">
        <v>5</v>
      </c>
      <c r="AE17" s="2">
        <v>5.6</v>
      </c>
      <c r="AF17" s="2">
        <v>3.9</v>
      </c>
      <c r="AG17" s="2">
        <v>6.3</v>
      </c>
      <c r="AH17" s="2">
        <v>7.1</v>
      </c>
      <c r="AI17" s="2">
        <v>6.3</v>
      </c>
      <c r="AJ17" s="2">
        <v>9.3000000000000007</v>
      </c>
      <c r="AK17" s="2">
        <v>10.199999999999999</v>
      </c>
      <c r="AL17" s="2">
        <v>11.9</v>
      </c>
      <c r="AM17" s="2">
        <v>11.4</v>
      </c>
      <c r="AN17" s="2">
        <v>10.1</v>
      </c>
      <c r="AO17" s="2">
        <v>8.6</v>
      </c>
      <c r="AP17" s="2">
        <v>8.9</v>
      </c>
      <c r="AQ17" s="2">
        <v>10.3</v>
      </c>
      <c r="AR17" s="2" t="s">
        <v>174</v>
      </c>
      <c r="AS17" s="2">
        <v>12.9</v>
      </c>
      <c r="AT17" s="2">
        <v>13</v>
      </c>
      <c r="AU17" s="2">
        <v>12.7</v>
      </c>
      <c r="AW17" s="1"/>
      <c r="AX17" s="10" t="s">
        <v>175</v>
      </c>
      <c r="AY17" s="2">
        <v>10.4</v>
      </c>
      <c r="AZ17" s="2">
        <v>10.7</v>
      </c>
      <c r="BA17" s="2">
        <v>12.5</v>
      </c>
      <c r="BB17" s="2">
        <v>13.3</v>
      </c>
      <c r="BC17" s="2">
        <v>15.2</v>
      </c>
      <c r="BD17" s="2">
        <v>16.600000000000001</v>
      </c>
      <c r="BE17" s="2">
        <v>16.7</v>
      </c>
      <c r="BF17" s="2">
        <v>16.3</v>
      </c>
      <c r="BG17" s="2">
        <v>16.8</v>
      </c>
      <c r="BH17" s="2">
        <v>14.7</v>
      </c>
      <c r="BI17" s="2">
        <v>14</v>
      </c>
      <c r="BJ17" s="2">
        <v>16.7</v>
      </c>
      <c r="BK17" s="2">
        <v>18.2</v>
      </c>
      <c r="BL17" s="2">
        <v>18.3</v>
      </c>
      <c r="BM17" s="2">
        <v>16.399999999999999</v>
      </c>
      <c r="BN17" s="2">
        <v>28.9</v>
      </c>
      <c r="BO17" s="2">
        <v>30.7</v>
      </c>
      <c r="BP17" s="2" t="s">
        <v>174</v>
      </c>
      <c r="BQ17" s="2">
        <v>33.4</v>
      </c>
      <c r="BR17" s="2">
        <v>31.9</v>
      </c>
      <c r="BS17" s="2">
        <v>25</v>
      </c>
      <c r="BU17" s="1"/>
      <c r="BV17" s="10" t="s">
        <v>175</v>
      </c>
      <c r="BW17" s="2">
        <v>1.6</v>
      </c>
      <c r="BX17" s="2">
        <v>1.7</v>
      </c>
      <c r="BY17" s="2">
        <v>2</v>
      </c>
      <c r="BZ17" s="2">
        <v>2.1</v>
      </c>
      <c r="CA17" s="2">
        <v>2.2000000000000002</v>
      </c>
      <c r="CB17" s="2">
        <v>2.5</v>
      </c>
      <c r="CC17" s="2">
        <v>2.1</v>
      </c>
      <c r="CD17" s="2">
        <v>2.6</v>
      </c>
      <c r="CE17" s="2">
        <v>2.8</v>
      </c>
      <c r="CF17" s="2">
        <v>1.8</v>
      </c>
      <c r="CG17" s="2">
        <v>2</v>
      </c>
      <c r="CH17" s="2">
        <v>2.4</v>
      </c>
      <c r="CI17" s="2">
        <v>4.0999999999999996</v>
      </c>
      <c r="CJ17" s="2">
        <v>3.6</v>
      </c>
      <c r="CK17" s="2">
        <v>4</v>
      </c>
      <c r="CL17" s="2">
        <v>3.5</v>
      </c>
      <c r="CM17" s="2">
        <v>4.3</v>
      </c>
      <c r="CN17" s="2" t="s">
        <v>174</v>
      </c>
      <c r="CO17" s="2">
        <v>4.4000000000000004</v>
      </c>
      <c r="CP17" s="2">
        <v>4.7</v>
      </c>
      <c r="CQ17" s="2">
        <v>4.8</v>
      </c>
      <c r="CS17" s="1"/>
      <c r="CT17" s="10" t="s">
        <v>175</v>
      </c>
      <c r="CU17" s="2">
        <v>3.4</v>
      </c>
      <c r="CV17" s="2">
        <v>3</v>
      </c>
      <c r="CW17" s="2">
        <v>3.5</v>
      </c>
      <c r="CX17" s="2">
        <v>4.0999999999999996</v>
      </c>
      <c r="CY17" s="2">
        <v>3.9</v>
      </c>
      <c r="CZ17" s="2">
        <v>4.5999999999999996</v>
      </c>
      <c r="DA17" s="2">
        <v>4.0999999999999996</v>
      </c>
      <c r="DB17" s="2">
        <v>4.8</v>
      </c>
      <c r="DC17" s="2">
        <v>4.8</v>
      </c>
      <c r="DD17" s="2">
        <v>4.7</v>
      </c>
      <c r="DE17" s="2">
        <v>4.7</v>
      </c>
      <c r="DF17" s="2">
        <v>5.4</v>
      </c>
      <c r="DG17" s="2">
        <v>5.5</v>
      </c>
      <c r="DH17" s="2">
        <v>6.5</v>
      </c>
      <c r="DI17" s="2" t="s">
        <v>174</v>
      </c>
      <c r="DJ17" s="2" t="s">
        <v>174</v>
      </c>
      <c r="DK17" s="2">
        <v>9</v>
      </c>
      <c r="DL17" s="2" t="s">
        <v>174</v>
      </c>
      <c r="DM17" s="2">
        <v>8.6</v>
      </c>
      <c r="DN17" s="2">
        <v>8.3000000000000007</v>
      </c>
      <c r="DO17" s="2">
        <v>7.9</v>
      </c>
      <c r="DQ17" s="1"/>
      <c r="DR17" s="10" t="s">
        <v>175</v>
      </c>
      <c r="DS17" s="2">
        <v>7.4</v>
      </c>
      <c r="DT17" s="2">
        <v>7.5</v>
      </c>
      <c r="DU17" s="2">
        <v>7.4</v>
      </c>
      <c r="DV17" s="2">
        <v>7.1</v>
      </c>
      <c r="DW17" s="2">
        <v>7.8</v>
      </c>
      <c r="DX17" s="2">
        <v>9.6999999999999993</v>
      </c>
      <c r="DY17" s="2">
        <v>10.199999999999999</v>
      </c>
      <c r="DZ17" s="2">
        <v>9.8000000000000007</v>
      </c>
      <c r="EA17" s="2">
        <v>10.4</v>
      </c>
      <c r="EB17" s="2">
        <v>7.5</v>
      </c>
      <c r="EC17" s="2">
        <v>7.5</v>
      </c>
      <c r="ED17" s="2">
        <v>7.7</v>
      </c>
      <c r="EE17" s="2">
        <v>7.5</v>
      </c>
      <c r="EF17" s="2" t="s">
        <v>174</v>
      </c>
      <c r="EG17" s="2" t="s">
        <v>174</v>
      </c>
      <c r="EH17" s="2">
        <v>8.1</v>
      </c>
      <c r="EI17" s="2" t="s">
        <v>174</v>
      </c>
      <c r="EJ17" s="2" t="s">
        <v>174</v>
      </c>
      <c r="EK17" s="2">
        <v>10.5</v>
      </c>
      <c r="EL17" s="2">
        <v>13.1</v>
      </c>
      <c r="EM17" s="2">
        <v>9.1</v>
      </c>
      <c r="EO17" s="1"/>
      <c r="EP17" s="10" t="s">
        <v>175</v>
      </c>
      <c r="EQ17" s="2">
        <v>4.7</v>
      </c>
      <c r="ER17" s="2">
        <v>4.5</v>
      </c>
      <c r="ES17" s="2">
        <v>5.3</v>
      </c>
      <c r="ET17" s="2">
        <v>6.1</v>
      </c>
      <c r="EU17" s="2">
        <v>6.3</v>
      </c>
      <c r="EV17" s="2">
        <v>6.7</v>
      </c>
      <c r="EW17" s="2">
        <v>6.1</v>
      </c>
      <c r="EX17" s="2">
        <v>7.1</v>
      </c>
      <c r="EY17" s="2">
        <v>7.4</v>
      </c>
      <c r="EZ17" s="2">
        <v>5.0999999999999996</v>
      </c>
      <c r="FA17" s="2">
        <v>5.3</v>
      </c>
      <c r="FB17" s="2">
        <v>6</v>
      </c>
      <c r="FC17" s="2">
        <v>6.1</v>
      </c>
      <c r="FD17" s="2" t="s">
        <v>174</v>
      </c>
      <c r="FE17" s="2" t="s">
        <v>174</v>
      </c>
      <c r="FF17" s="2" t="s">
        <v>174</v>
      </c>
      <c r="FG17" s="2">
        <v>10.8</v>
      </c>
      <c r="FH17" s="2" t="s">
        <v>174</v>
      </c>
      <c r="FI17" s="2" t="s">
        <v>174</v>
      </c>
      <c r="FJ17" s="2">
        <v>11.2</v>
      </c>
      <c r="FK17" s="2">
        <v>11.1</v>
      </c>
    </row>
    <row r="18" spans="1:167" ht="14.5">
      <c r="A18" s="1"/>
      <c r="B18" s="10" t="s">
        <v>176</v>
      </c>
      <c r="C18" s="2">
        <v>0.4</v>
      </c>
      <c r="D18" s="2">
        <v>0.4</v>
      </c>
      <c r="E18" s="2">
        <v>0.5</v>
      </c>
      <c r="F18" s="2">
        <v>0.5</v>
      </c>
      <c r="G18" s="2">
        <v>0.5</v>
      </c>
      <c r="H18" s="2">
        <v>0.2</v>
      </c>
      <c r="I18" s="2">
        <v>0.1</v>
      </c>
      <c r="J18" s="2">
        <v>0.1</v>
      </c>
      <c r="K18" s="2">
        <v>0.1</v>
      </c>
      <c r="L18" s="2">
        <v>0.1</v>
      </c>
      <c r="M18" s="2">
        <v>0.5</v>
      </c>
      <c r="N18" s="2">
        <v>0.2</v>
      </c>
      <c r="O18" s="2">
        <v>0.1</v>
      </c>
      <c r="P18" s="2">
        <v>0.1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Y18" s="1"/>
      <c r="Z18" s="10" t="s">
        <v>176</v>
      </c>
      <c r="AA18" s="2">
        <v>0</v>
      </c>
      <c r="AB18" s="2">
        <v>0</v>
      </c>
      <c r="AC18" s="2">
        <v>0</v>
      </c>
      <c r="AD18" s="2">
        <v>0.3</v>
      </c>
      <c r="AE18" s="2">
        <v>0.1</v>
      </c>
      <c r="AF18" s="2">
        <v>0.4</v>
      </c>
      <c r="AG18" s="2">
        <v>0.4</v>
      </c>
      <c r="AH18" s="2">
        <v>0.3</v>
      </c>
      <c r="AI18" s="2">
        <v>0.5</v>
      </c>
      <c r="AJ18" s="2">
        <v>1</v>
      </c>
      <c r="AK18" s="2">
        <v>0.7</v>
      </c>
      <c r="AL18" s="2">
        <v>0.7</v>
      </c>
      <c r="AM18" s="2">
        <v>0.7</v>
      </c>
      <c r="AN18" s="2">
        <v>0.5</v>
      </c>
      <c r="AO18" s="2">
        <v>0.6</v>
      </c>
      <c r="AP18" s="2" t="s">
        <v>174</v>
      </c>
      <c r="AQ18" s="2">
        <v>0.4</v>
      </c>
      <c r="AR18" s="2" t="s">
        <v>174</v>
      </c>
      <c r="AS18" s="2">
        <v>0.4</v>
      </c>
      <c r="AT18" s="2">
        <v>0.6</v>
      </c>
      <c r="AU18" s="2">
        <v>0.7</v>
      </c>
      <c r="AW18" s="1"/>
      <c r="AX18" s="10" t="s">
        <v>176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0.9</v>
      </c>
      <c r="BE18" s="2">
        <v>0.5</v>
      </c>
      <c r="BF18" s="2">
        <v>0</v>
      </c>
      <c r="BG18" s="2">
        <v>0</v>
      </c>
      <c r="BH18" s="2">
        <v>0.7</v>
      </c>
      <c r="BI18" s="2">
        <v>0.8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U18" s="1"/>
      <c r="BV18" s="10" t="s">
        <v>176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 t="s">
        <v>174</v>
      </c>
      <c r="CK18" s="2" t="s">
        <v>174</v>
      </c>
      <c r="CL18" s="2" t="s">
        <v>174</v>
      </c>
      <c r="CM18" s="2">
        <v>0.1</v>
      </c>
      <c r="CN18" s="2" t="s">
        <v>174</v>
      </c>
      <c r="CO18" s="2">
        <v>0</v>
      </c>
      <c r="CP18" s="2">
        <v>0</v>
      </c>
      <c r="CQ18" s="2">
        <v>0</v>
      </c>
      <c r="CS18" s="1"/>
      <c r="CT18" s="10" t="s">
        <v>176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0.1</v>
      </c>
      <c r="DE18" s="2">
        <v>0.1</v>
      </c>
      <c r="DF18" s="2">
        <v>0.1</v>
      </c>
      <c r="DG18" s="2">
        <v>0.1</v>
      </c>
      <c r="DH18" s="2" t="s">
        <v>174</v>
      </c>
      <c r="DI18" s="2" t="s">
        <v>174</v>
      </c>
      <c r="DJ18" s="2" t="s">
        <v>174</v>
      </c>
      <c r="DK18" s="2">
        <v>0.1</v>
      </c>
      <c r="DL18" s="2">
        <v>0.1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 t="s">
        <v>174</v>
      </c>
      <c r="ED18" s="2" t="s">
        <v>174</v>
      </c>
      <c r="EE18" s="2" t="s">
        <v>174</v>
      </c>
      <c r="EF18" s="2" t="s">
        <v>174</v>
      </c>
      <c r="EG18" s="2" t="s">
        <v>174</v>
      </c>
      <c r="EH18" s="2" t="s">
        <v>174</v>
      </c>
      <c r="EI18" s="2">
        <v>0.1</v>
      </c>
      <c r="EJ18" s="2" t="s">
        <v>174</v>
      </c>
      <c r="EK18" s="2">
        <v>0.2</v>
      </c>
      <c r="EL18" s="2">
        <v>0.2</v>
      </c>
      <c r="EM18" s="2">
        <v>0.5</v>
      </c>
      <c r="EO18" s="1"/>
      <c r="EP18" s="10" t="s">
        <v>176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0.1</v>
      </c>
      <c r="FA18" s="2">
        <v>0</v>
      </c>
      <c r="FB18" s="2">
        <v>1.2</v>
      </c>
      <c r="FC18" s="2">
        <v>1.2</v>
      </c>
      <c r="FD18" s="2">
        <v>0</v>
      </c>
      <c r="FE18" s="2">
        <v>0</v>
      </c>
      <c r="FF18" s="2">
        <v>0</v>
      </c>
      <c r="FG18" s="2">
        <v>0</v>
      </c>
      <c r="FH18" s="2" t="s">
        <v>174</v>
      </c>
      <c r="FI18" s="2">
        <v>0</v>
      </c>
      <c r="FJ18" s="2">
        <v>0</v>
      </c>
      <c r="FK18" s="2">
        <v>0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"/>
      <c r="Z19" s="10" t="s">
        <v>177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W19" s="1"/>
      <c r="AX19" s="10" t="s">
        <v>177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U19" s="1"/>
      <c r="BV19" s="10" t="s">
        <v>177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 s="1"/>
      <c r="DR19" s="10" t="s">
        <v>177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O19" s="1"/>
      <c r="EP19" s="10" t="s">
        <v>177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</row>
    <row r="20" spans="1:167" ht="14.5">
      <c r="A20" s="1"/>
      <c r="B20" s="10" t="s">
        <v>178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 t="s">
        <v>174</v>
      </c>
      <c r="N20" s="2" t="s">
        <v>174</v>
      </c>
      <c r="O20" s="2" t="s">
        <v>174</v>
      </c>
      <c r="P20" s="2" t="s">
        <v>174</v>
      </c>
      <c r="Q20" s="2" t="s">
        <v>174</v>
      </c>
      <c r="R20" s="2" t="s">
        <v>174</v>
      </c>
      <c r="S20" s="2" t="s">
        <v>174</v>
      </c>
      <c r="T20" s="2" t="s">
        <v>174</v>
      </c>
      <c r="U20" s="2">
        <v>0</v>
      </c>
      <c r="V20" s="2">
        <v>0</v>
      </c>
      <c r="W20" s="2">
        <v>0</v>
      </c>
      <c r="Y20" s="1"/>
      <c r="Z20" s="10" t="s">
        <v>178</v>
      </c>
      <c r="AA20" s="2">
        <v>0.2</v>
      </c>
      <c r="AB20" s="2">
        <v>0.2</v>
      </c>
      <c r="AC20" s="2">
        <v>0.2</v>
      </c>
      <c r="AD20" s="2">
        <v>0.2</v>
      </c>
      <c r="AE20" s="2">
        <v>0.2</v>
      </c>
      <c r="AF20" s="2">
        <v>0.3</v>
      </c>
      <c r="AG20" s="2">
        <v>0.3</v>
      </c>
      <c r="AH20" s="2">
        <v>0.3</v>
      </c>
      <c r="AI20" s="2">
        <v>0.3</v>
      </c>
      <c r="AJ20" s="2">
        <v>0.2</v>
      </c>
      <c r="AK20" s="2" t="s">
        <v>174</v>
      </c>
      <c r="AL20" s="2" t="s">
        <v>174</v>
      </c>
      <c r="AM20" s="2" t="s">
        <v>174</v>
      </c>
      <c r="AN20" s="2" t="s">
        <v>174</v>
      </c>
      <c r="AO20" s="2" t="s">
        <v>174</v>
      </c>
      <c r="AP20" s="2" t="s">
        <v>174</v>
      </c>
      <c r="AQ20" s="2" t="s">
        <v>174</v>
      </c>
      <c r="AR20" s="2" t="s">
        <v>174</v>
      </c>
      <c r="AS20" s="2">
        <v>0.3</v>
      </c>
      <c r="AT20" s="2">
        <v>0.3</v>
      </c>
      <c r="AU20" s="2">
        <v>0.2</v>
      </c>
      <c r="AW20" s="1"/>
      <c r="AX20" s="10" t="s">
        <v>178</v>
      </c>
      <c r="AY20" s="2">
        <v>0.7</v>
      </c>
      <c r="AZ20" s="2">
        <v>0.6</v>
      </c>
      <c r="BA20" s="2">
        <v>0.6</v>
      </c>
      <c r="BB20" s="2">
        <v>0.7</v>
      </c>
      <c r="BC20" s="2">
        <v>0.7</v>
      </c>
      <c r="BD20" s="2">
        <v>1.1000000000000001</v>
      </c>
      <c r="BE20" s="2">
        <v>1.3</v>
      </c>
      <c r="BF20" s="2">
        <v>1.5</v>
      </c>
      <c r="BG20" s="2">
        <v>1.6</v>
      </c>
      <c r="BH20" s="2">
        <v>1.4</v>
      </c>
      <c r="BI20" s="2" t="s">
        <v>174</v>
      </c>
      <c r="BJ20" s="2" t="s">
        <v>174</v>
      </c>
      <c r="BK20" s="2" t="s">
        <v>174</v>
      </c>
      <c r="BL20" s="2" t="s">
        <v>174</v>
      </c>
      <c r="BM20" s="2" t="s">
        <v>174</v>
      </c>
      <c r="BN20" s="2" t="s">
        <v>174</v>
      </c>
      <c r="BO20" s="2" t="s">
        <v>174</v>
      </c>
      <c r="BP20" s="2" t="s">
        <v>174</v>
      </c>
      <c r="BQ20" s="2">
        <v>1.4</v>
      </c>
      <c r="BR20" s="2">
        <v>1.4</v>
      </c>
      <c r="BS20" s="2">
        <v>1.5</v>
      </c>
      <c r="BU20" s="1"/>
      <c r="BV20" s="10" t="s">
        <v>178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0.1</v>
      </c>
      <c r="CF20" s="2">
        <v>0</v>
      </c>
      <c r="CG20" s="2" t="s">
        <v>174</v>
      </c>
      <c r="CH20" s="2" t="s">
        <v>174</v>
      </c>
      <c r="CI20" s="2" t="s">
        <v>174</v>
      </c>
      <c r="CJ20" s="2" t="s">
        <v>174</v>
      </c>
      <c r="CK20" s="2" t="s">
        <v>174</v>
      </c>
      <c r="CL20" s="2" t="s">
        <v>174</v>
      </c>
      <c r="CM20" s="2" t="s">
        <v>174</v>
      </c>
      <c r="CN20" s="2" t="s">
        <v>174</v>
      </c>
      <c r="CO20" s="2">
        <v>0</v>
      </c>
      <c r="CP20" s="2">
        <v>0</v>
      </c>
      <c r="CQ20" s="2">
        <v>0.1</v>
      </c>
      <c r="CS20" s="1"/>
      <c r="CT20" s="10" t="s">
        <v>178</v>
      </c>
      <c r="CU20" s="2">
        <v>0.3</v>
      </c>
      <c r="CV20" s="2">
        <v>0.2</v>
      </c>
      <c r="CW20" s="2">
        <v>0.1</v>
      </c>
      <c r="CX20" s="2">
        <v>0.1</v>
      </c>
      <c r="CY20" s="2">
        <v>0.1</v>
      </c>
      <c r="CZ20" s="2">
        <v>0</v>
      </c>
      <c r="DA20" s="2">
        <v>0</v>
      </c>
      <c r="DB20" s="2">
        <v>0</v>
      </c>
      <c r="DC20" s="2">
        <v>0</v>
      </c>
      <c r="DD20" s="2">
        <v>0.1</v>
      </c>
      <c r="DE20" s="2">
        <v>0</v>
      </c>
      <c r="DF20" s="2">
        <v>0</v>
      </c>
      <c r="DG20" s="2">
        <v>0.1</v>
      </c>
      <c r="DH20" s="2" t="s">
        <v>174</v>
      </c>
      <c r="DI20" s="2" t="s">
        <v>174</v>
      </c>
      <c r="DJ20" s="2" t="s">
        <v>174</v>
      </c>
      <c r="DK20" s="2" t="s">
        <v>174</v>
      </c>
      <c r="DL20" s="2" t="s">
        <v>174</v>
      </c>
      <c r="DM20" s="2">
        <v>0.1</v>
      </c>
      <c r="DN20" s="2">
        <v>0.1</v>
      </c>
      <c r="DO20" s="2">
        <v>0</v>
      </c>
      <c r="DQ20" s="1"/>
      <c r="DR20" s="10" t="s">
        <v>178</v>
      </c>
      <c r="DS20" s="2">
        <v>1.2</v>
      </c>
      <c r="DT20" s="2">
        <v>1.4</v>
      </c>
      <c r="DU20" s="2">
        <v>1.2</v>
      </c>
      <c r="DV20" s="2">
        <v>1.1000000000000001</v>
      </c>
      <c r="DW20" s="2">
        <v>1.1000000000000001</v>
      </c>
      <c r="DX20" s="2">
        <v>1</v>
      </c>
      <c r="DY20" s="2">
        <v>1</v>
      </c>
      <c r="DZ20" s="2">
        <v>1.1000000000000001</v>
      </c>
      <c r="EA20" s="2">
        <v>1.2</v>
      </c>
      <c r="EB20" s="2">
        <v>1.1000000000000001</v>
      </c>
      <c r="EC20" s="2" t="s">
        <v>174</v>
      </c>
      <c r="ED20" s="2" t="s">
        <v>174</v>
      </c>
      <c r="EE20" s="2" t="s">
        <v>174</v>
      </c>
      <c r="EF20" s="2" t="s">
        <v>174</v>
      </c>
      <c r="EG20" s="2" t="s">
        <v>174</v>
      </c>
      <c r="EH20" s="2" t="s">
        <v>174</v>
      </c>
      <c r="EI20" s="2" t="s">
        <v>174</v>
      </c>
      <c r="EJ20" s="2" t="s">
        <v>174</v>
      </c>
      <c r="EK20" s="2">
        <v>1.9</v>
      </c>
      <c r="EL20" s="2">
        <v>2.8</v>
      </c>
      <c r="EM20" s="2">
        <v>2.6</v>
      </c>
      <c r="EO20" s="1"/>
      <c r="EP20" s="10" t="s">
        <v>178</v>
      </c>
      <c r="EQ20" s="2" t="s">
        <v>174</v>
      </c>
      <c r="ER20" s="2" t="s">
        <v>174</v>
      </c>
      <c r="ES20" s="2" t="s">
        <v>174</v>
      </c>
      <c r="ET20" s="2" t="s">
        <v>174</v>
      </c>
      <c r="EU20" s="2" t="s">
        <v>174</v>
      </c>
      <c r="EV20" s="2">
        <v>0.1</v>
      </c>
      <c r="EW20" s="2">
        <v>0.1</v>
      </c>
      <c r="EX20" s="2">
        <v>0.1</v>
      </c>
      <c r="EY20" s="2">
        <v>0.2</v>
      </c>
      <c r="EZ20" s="2">
        <v>0.1</v>
      </c>
      <c r="FA20" s="2">
        <v>0.1</v>
      </c>
      <c r="FB20" s="2">
        <v>0.1</v>
      </c>
      <c r="FC20" s="2">
        <v>0.1</v>
      </c>
      <c r="FD20" s="2" t="s">
        <v>174</v>
      </c>
      <c r="FE20" s="2" t="s">
        <v>174</v>
      </c>
      <c r="FF20" s="2" t="s">
        <v>174</v>
      </c>
      <c r="FG20" s="2" t="s">
        <v>174</v>
      </c>
      <c r="FH20" s="2" t="s">
        <v>174</v>
      </c>
      <c r="FI20" s="2">
        <v>0.1</v>
      </c>
      <c r="FJ20" s="2">
        <v>0.1</v>
      </c>
      <c r="FK20" s="2">
        <v>0.1</v>
      </c>
    </row>
    <row r="21" spans="1:167" ht="14.5">
      <c r="A21" s="1"/>
      <c r="B21" s="10" t="s">
        <v>179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1"/>
      <c r="Z21" s="10" t="s">
        <v>179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  <c r="AX21" s="10" t="s">
        <v>179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U21" s="1"/>
      <c r="BV21" s="10" t="s">
        <v>179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O21" s="1"/>
      <c r="EP21" s="10" t="s">
        <v>179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</row>
    <row r="22" spans="1:167" ht="14.5">
      <c r="A22" s="1"/>
      <c r="B22" s="10" t="s">
        <v>180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  <c r="AX22" s="10" t="s">
        <v>180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1"/>
      <c r="Z23" s="10" t="s">
        <v>181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  <c r="AX23" s="10" t="s">
        <v>181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U23" s="1"/>
      <c r="BV23" s="10" t="s">
        <v>181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S23" s="1"/>
      <c r="CT23" s="10" t="s">
        <v>181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 s="1"/>
      <c r="DR23" s="10" t="s">
        <v>181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O23" s="1"/>
      <c r="EP23" s="10" t="s">
        <v>181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W24" s="1"/>
      <c r="AX24" s="10" t="s">
        <v>182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 t="s">
        <v>172</v>
      </c>
      <c r="D27" s="2" t="s">
        <v>172</v>
      </c>
      <c r="E27" s="2" t="s">
        <v>172</v>
      </c>
      <c r="F27" s="2" t="s">
        <v>172</v>
      </c>
      <c r="G27" s="2" t="s">
        <v>172</v>
      </c>
      <c r="H27" s="2" t="s">
        <v>172</v>
      </c>
      <c r="I27" s="2" t="s">
        <v>172</v>
      </c>
      <c r="J27" s="2" t="s">
        <v>172</v>
      </c>
      <c r="K27" s="2" t="s">
        <v>172</v>
      </c>
      <c r="L27" s="2" t="s">
        <v>172</v>
      </c>
      <c r="M27" s="2" t="s">
        <v>172</v>
      </c>
      <c r="N27" s="2" t="s">
        <v>172</v>
      </c>
      <c r="O27" s="2" t="s">
        <v>172</v>
      </c>
      <c r="P27" s="2" t="s">
        <v>172</v>
      </c>
      <c r="Q27" s="2" t="s">
        <v>172</v>
      </c>
      <c r="R27" s="2" t="s">
        <v>172</v>
      </c>
      <c r="S27" s="2" t="s">
        <v>172</v>
      </c>
      <c r="T27" s="2" t="s">
        <v>172</v>
      </c>
      <c r="U27" s="2" t="s">
        <v>172</v>
      </c>
      <c r="V27" s="2" t="s">
        <v>172</v>
      </c>
      <c r="W27" s="2" t="s">
        <v>172</v>
      </c>
      <c r="Y27" s="1"/>
      <c r="Z27" s="10" t="s">
        <v>171</v>
      </c>
      <c r="AA27" s="2" t="s">
        <v>172</v>
      </c>
      <c r="AB27" s="2" t="s">
        <v>172</v>
      </c>
      <c r="AC27" s="2" t="s">
        <v>172</v>
      </c>
      <c r="AD27" s="2" t="s">
        <v>172</v>
      </c>
      <c r="AE27" s="2" t="s">
        <v>172</v>
      </c>
      <c r="AF27" s="2" t="s">
        <v>172</v>
      </c>
      <c r="AG27" s="2" t="s">
        <v>172</v>
      </c>
      <c r="AH27" s="2" t="s">
        <v>172</v>
      </c>
      <c r="AI27" s="2" t="s">
        <v>172</v>
      </c>
      <c r="AJ27" s="2" t="s">
        <v>172</v>
      </c>
      <c r="AK27" s="2" t="s">
        <v>172</v>
      </c>
      <c r="AL27" s="2" t="s">
        <v>172</v>
      </c>
      <c r="AM27" s="2" t="s">
        <v>172</v>
      </c>
      <c r="AN27" s="2" t="s">
        <v>172</v>
      </c>
      <c r="AO27" s="2" t="s">
        <v>172</v>
      </c>
      <c r="AP27" s="2" t="s">
        <v>172</v>
      </c>
      <c r="AQ27" s="2" t="s">
        <v>172</v>
      </c>
      <c r="AR27" s="2" t="s">
        <v>172</v>
      </c>
      <c r="AS27" s="2" t="s">
        <v>172</v>
      </c>
      <c r="AT27" s="2" t="s">
        <v>172</v>
      </c>
      <c r="AU27" s="2" t="s">
        <v>172</v>
      </c>
      <c r="AW27" s="1"/>
      <c r="AX27" s="10" t="s">
        <v>171</v>
      </c>
      <c r="AY27" s="2" t="s">
        <v>172</v>
      </c>
      <c r="AZ27" s="2" t="s">
        <v>172</v>
      </c>
      <c r="BA27" s="2" t="s">
        <v>172</v>
      </c>
      <c r="BB27" s="2" t="s">
        <v>172</v>
      </c>
      <c r="BC27" s="2" t="s">
        <v>172</v>
      </c>
      <c r="BD27" s="2" t="s">
        <v>172</v>
      </c>
      <c r="BE27" s="2" t="s">
        <v>172</v>
      </c>
      <c r="BF27" s="2" t="s">
        <v>172</v>
      </c>
      <c r="BG27" s="2" t="s">
        <v>172</v>
      </c>
      <c r="BH27" s="2" t="s">
        <v>172</v>
      </c>
      <c r="BI27" s="2" t="s">
        <v>172</v>
      </c>
      <c r="BJ27" s="2" t="s">
        <v>172</v>
      </c>
      <c r="BK27" s="2" t="s">
        <v>172</v>
      </c>
      <c r="BL27" s="2" t="s">
        <v>172</v>
      </c>
      <c r="BM27" s="2" t="s">
        <v>172</v>
      </c>
      <c r="BN27" s="2" t="s">
        <v>172</v>
      </c>
      <c r="BO27" s="2" t="s">
        <v>172</v>
      </c>
      <c r="BP27" s="2" t="s">
        <v>172</v>
      </c>
      <c r="BQ27" s="2" t="s">
        <v>172</v>
      </c>
      <c r="BR27" s="2" t="s">
        <v>172</v>
      </c>
      <c r="BS27" s="2" t="s">
        <v>172</v>
      </c>
      <c r="BU27" s="1"/>
      <c r="BV27" s="10" t="s">
        <v>171</v>
      </c>
      <c r="BW27" s="2" t="s">
        <v>172</v>
      </c>
      <c r="BX27" s="2" t="s">
        <v>172</v>
      </c>
      <c r="BY27" s="2" t="s">
        <v>172</v>
      </c>
      <c r="BZ27" s="2" t="s">
        <v>172</v>
      </c>
      <c r="CA27" s="2" t="s">
        <v>172</v>
      </c>
      <c r="CB27" s="2" t="s">
        <v>172</v>
      </c>
      <c r="CC27" s="2" t="s">
        <v>172</v>
      </c>
      <c r="CD27" s="2" t="s">
        <v>172</v>
      </c>
      <c r="CE27" s="2" t="s">
        <v>172</v>
      </c>
      <c r="CF27" s="2" t="s">
        <v>172</v>
      </c>
      <c r="CG27" s="2" t="s">
        <v>172</v>
      </c>
      <c r="CH27" s="2" t="s">
        <v>172</v>
      </c>
      <c r="CI27" s="2" t="s">
        <v>172</v>
      </c>
      <c r="CJ27" s="2" t="s">
        <v>172</v>
      </c>
      <c r="CK27" s="2" t="s">
        <v>172</v>
      </c>
      <c r="CL27" s="2" t="s">
        <v>172</v>
      </c>
      <c r="CM27" s="2" t="s">
        <v>172</v>
      </c>
      <c r="CN27" s="2" t="s">
        <v>172</v>
      </c>
      <c r="CO27" s="2" t="s">
        <v>172</v>
      </c>
      <c r="CP27" s="2" t="s">
        <v>172</v>
      </c>
      <c r="CQ27" s="2" t="s">
        <v>172</v>
      </c>
      <c r="CS27" s="1"/>
      <c r="CT27" s="10" t="s">
        <v>171</v>
      </c>
      <c r="CU27" s="2" t="s">
        <v>172</v>
      </c>
      <c r="CV27" s="2" t="s">
        <v>172</v>
      </c>
      <c r="CW27" s="2" t="s">
        <v>172</v>
      </c>
      <c r="CX27" s="2" t="s">
        <v>172</v>
      </c>
      <c r="CY27" s="2" t="s">
        <v>172</v>
      </c>
      <c r="CZ27" s="2" t="s">
        <v>172</v>
      </c>
      <c r="DA27" s="2" t="s">
        <v>172</v>
      </c>
      <c r="DB27" s="2" t="s">
        <v>172</v>
      </c>
      <c r="DC27" s="2" t="s">
        <v>172</v>
      </c>
      <c r="DD27" s="2" t="s">
        <v>172</v>
      </c>
      <c r="DE27" s="2" t="s">
        <v>172</v>
      </c>
      <c r="DF27" s="2" t="s">
        <v>172</v>
      </c>
      <c r="DG27" s="2" t="s">
        <v>172</v>
      </c>
      <c r="DH27" s="2" t="s">
        <v>172</v>
      </c>
      <c r="DI27" s="2" t="s">
        <v>172</v>
      </c>
      <c r="DJ27" s="2" t="s">
        <v>172</v>
      </c>
      <c r="DK27" s="2" t="s">
        <v>172</v>
      </c>
      <c r="DL27" s="2" t="s">
        <v>172</v>
      </c>
      <c r="DM27" s="2" t="s">
        <v>172</v>
      </c>
      <c r="DN27" s="2" t="s">
        <v>172</v>
      </c>
      <c r="DO27" s="2" t="s">
        <v>172</v>
      </c>
      <c r="DQ27" s="1"/>
      <c r="DR27" s="10" t="s">
        <v>171</v>
      </c>
      <c r="DS27" s="2" t="s">
        <v>172</v>
      </c>
      <c r="DT27" s="2" t="s">
        <v>172</v>
      </c>
      <c r="DU27" s="2" t="s">
        <v>172</v>
      </c>
      <c r="DV27" s="2" t="s">
        <v>172</v>
      </c>
      <c r="DW27" s="2" t="s">
        <v>172</v>
      </c>
      <c r="DX27" s="2" t="s">
        <v>172</v>
      </c>
      <c r="DY27" s="2" t="s">
        <v>172</v>
      </c>
      <c r="DZ27" s="2" t="s">
        <v>172</v>
      </c>
      <c r="EA27" s="2" t="s">
        <v>172</v>
      </c>
      <c r="EB27" s="2" t="s">
        <v>172</v>
      </c>
      <c r="EC27" s="2" t="s">
        <v>172</v>
      </c>
      <c r="ED27" s="2" t="s">
        <v>172</v>
      </c>
      <c r="EE27" s="2" t="s">
        <v>172</v>
      </c>
      <c r="EF27" s="2" t="s">
        <v>172</v>
      </c>
      <c r="EG27" s="2" t="s">
        <v>172</v>
      </c>
      <c r="EH27" s="2" t="s">
        <v>172</v>
      </c>
      <c r="EI27" s="2" t="s">
        <v>172</v>
      </c>
      <c r="EJ27" s="2" t="s">
        <v>172</v>
      </c>
      <c r="EK27" s="2" t="s">
        <v>172</v>
      </c>
      <c r="EL27" s="2" t="s">
        <v>172</v>
      </c>
      <c r="EM27" s="2" t="s">
        <v>172</v>
      </c>
      <c r="EO27" s="1"/>
      <c r="EP27" s="10" t="s">
        <v>171</v>
      </c>
      <c r="EQ27" s="2" t="s">
        <v>172</v>
      </c>
      <c r="ER27" s="2" t="s">
        <v>172</v>
      </c>
      <c r="ES27" s="2" t="s">
        <v>172</v>
      </c>
      <c r="ET27" s="2" t="s">
        <v>172</v>
      </c>
      <c r="EU27" s="2" t="s">
        <v>172</v>
      </c>
      <c r="EV27" s="2" t="s">
        <v>172</v>
      </c>
      <c r="EW27" s="2" t="s">
        <v>172</v>
      </c>
      <c r="EX27" s="2" t="s">
        <v>172</v>
      </c>
      <c r="EY27" s="2" t="s">
        <v>172</v>
      </c>
      <c r="EZ27" s="2" t="s">
        <v>172</v>
      </c>
      <c r="FA27" s="2" t="s">
        <v>172</v>
      </c>
      <c r="FB27" s="2" t="s">
        <v>172</v>
      </c>
      <c r="FC27" s="2" t="s">
        <v>172</v>
      </c>
      <c r="FD27" s="2" t="s">
        <v>172</v>
      </c>
      <c r="FE27" s="2" t="s">
        <v>172</v>
      </c>
      <c r="FF27" s="2" t="s">
        <v>172</v>
      </c>
      <c r="FG27" s="2" t="s">
        <v>172</v>
      </c>
      <c r="FH27" s="2" t="s">
        <v>172</v>
      </c>
      <c r="FI27" s="2" t="s">
        <v>172</v>
      </c>
      <c r="FJ27" s="2" t="s">
        <v>172</v>
      </c>
      <c r="FK27" s="2" t="s">
        <v>172</v>
      </c>
    </row>
    <row r="28" spans="1:167" ht="14.5">
      <c r="A28" s="1"/>
      <c r="B28" s="10" t="s">
        <v>173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 t="s">
        <v>174</v>
      </c>
      <c r="P28" s="2" t="s">
        <v>174</v>
      </c>
      <c r="Q28" s="2">
        <v>0.2</v>
      </c>
      <c r="R28" s="2">
        <v>0.2</v>
      </c>
      <c r="S28" s="2" t="s">
        <v>174</v>
      </c>
      <c r="T28" s="2">
        <v>0.2</v>
      </c>
      <c r="U28" s="2">
        <v>0.2</v>
      </c>
      <c r="V28" s="2">
        <v>0.2</v>
      </c>
      <c r="W28" s="2">
        <v>0.2</v>
      </c>
      <c r="Y28" s="1"/>
      <c r="Z28" s="10" t="s">
        <v>173</v>
      </c>
      <c r="AA28" s="2">
        <v>37.799999999999997</v>
      </c>
      <c r="AB28" s="2">
        <v>37.200000000000003</v>
      </c>
      <c r="AC28" s="2">
        <v>44.8</v>
      </c>
      <c r="AD28" s="2">
        <v>43.3</v>
      </c>
      <c r="AE28" s="2">
        <v>45.2</v>
      </c>
      <c r="AF28" s="2">
        <v>48.2</v>
      </c>
      <c r="AG28" s="2">
        <v>36.4</v>
      </c>
      <c r="AH28" s="2">
        <v>34.5</v>
      </c>
      <c r="AI28" s="2">
        <v>36.4</v>
      </c>
      <c r="AJ28" s="2">
        <v>31.7</v>
      </c>
      <c r="AK28" s="2">
        <v>34.4</v>
      </c>
      <c r="AL28" s="2">
        <v>27.3</v>
      </c>
      <c r="AM28" s="2">
        <v>30.7</v>
      </c>
      <c r="AN28" s="2">
        <v>34.1</v>
      </c>
      <c r="AO28" s="2">
        <v>37.9</v>
      </c>
      <c r="AP28" s="2">
        <v>36.6</v>
      </c>
      <c r="AQ28" s="2">
        <v>34.200000000000003</v>
      </c>
      <c r="AR28" s="2">
        <v>30.7</v>
      </c>
      <c r="AS28" s="2">
        <v>33.1</v>
      </c>
      <c r="AT28" s="2">
        <v>32.700000000000003</v>
      </c>
      <c r="AU28" s="2">
        <v>32.200000000000003</v>
      </c>
      <c r="AW28" s="1"/>
      <c r="AX28" s="10" t="s">
        <v>173</v>
      </c>
      <c r="AY28" s="2">
        <v>38.5</v>
      </c>
      <c r="AZ28" s="2">
        <v>35.299999999999997</v>
      </c>
      <c r="BA28" s="2">
        <v>40.9</v>
      </c>
      <c r="BB28" s="2">
        <v>39.799999999999997</v>
      </c>
      <c r="BC28" s="2">
        <v>36.6</v>
      </c>
      <c r="BD28" s="2">
        <v>30.9</v>
      </c>
      <c r="BE28" s="2">
        <v>29.7</v>
      </c>
      <c r="BF28" s="2">
        <v>29</v>
      </c>
      <c r="BG28" s="2">
        <v>30.3</v>
      </c>
      <c r="BH28" s="2">
        <v>24.2</v>
      </c>
      <c r="BI28" s="2">
        <v>28.3</v>
      </c>
      <c r="BJ28" s="2">
        <v>18.399999999999999</v>
      </c>
      <c r="BK28" s="2">
        <v>17.2</v>
      </c>
      <c r="BL28" s="2">
        <v>16.5</v>
      </c>
      <c r="BM28" s="2">
        <v>17.899999999999999</v>
      </c>
      <c r="BN28" s="2">
        <v>11</v>
      </c>
      <c r="BO28" s="2">
        <v>10</v>
      </c>
      <c r="BP28" s="2">
        <v>8.1</v>
      </c>
      <c r="BQ28" s="2">
        <v>9.1999999999999993</v>
      </c>
      <c r="BR28" s="2">
        <v>10.5</v>
      </c>
      <c r="BS28" s="2">
        <v>12.3</v>
      </c>
      <c r="BU28" s="1"/>
      <c r="BV28" s="10" t="s">
        <v>173</v>
      </c>
      <c r="BW28" s="2">
        <v>40.9</v>
      </c>
      <c r="BX28" s="2">
        <v>38.799999999999997</v>
      </c>
      <c r="BY28" s="2">
        <v>38.299999999999997</v>
      </c>
      <c r="BZ28" s="2">
        <v>40.9</v>
      </c>
      <c r="CA28" s="2">
        <v>40.299999999999997</v>
      </c>
      <c r="CB28" s="2">
        <v>39.4</v>
      </c>
      <c r="CC28" s="2">
        <v>45.1</v>
      </c>
      <c r="CD28" s="2">
        <v>42.8</v>
      </c>
      <c r="CE28" s="2">
        <v>40.4</v>
      </c>
      <c r="CF28" s="2">
        <v>43.5</v>
      </c>
      <c r="CG28" s="2">
        <v>50.4</v>
      </c>
      <c r="CH28" s="2">
        <v>47.6</v>
      </c>
      <c r="CI28" s="2">
        <v>33.5</v>
      </c>
      <c r="CJ28" s="2">
        <v>39.299999999999997</v>
      </c>
      <c r="CK28" s="2">
        <v>34.700000000000003</v>
      </c>
      <c r="CL28" s="2">
        <v>37.4</v>
      </c>
      <c r="CM28" s="2" t="s">
        <v>174</v>
      </c>
      <c r="CN28" s="2">
        <v>30.6</v>
      </c>
      <c r="CO28" s="2">
        <v>33.4</v>
      </c>
      <c r="CP28" s="2">
        <v>32</v>
      </c>
      <c r="CQ28" s="2">
        <v>30.6</v>
      </c>
      <c r="CS28" s="1"/>
      <c r="CT28" s="10" t="s">
        <v>173</v>
      </c>
      <c r="CU28" s="2">
        <v>13.8</v>
      </c>
      <c r="CV28" s="2">
        <v>15.1</v>
      </c>
      <c r="CW28" s="2">
        <v>14.3</v>
      </c>
      <c r="CX28" s="2">
        <v>14</v>
      </c>
      <c r="CY28" s="2">
        <v>16.399999999999999</v>
      </c>
      <c r="CZ28" s="2">
        <v>13.1</v>
      </c>
      <c r="DA28" s="2">
        <v>15.5</v>
      </c>
      <c r="DB28" s="2">
        <v>20.3</v>
      </c>
      <c r="DC28" s="2">
        <v>22.5</v>
      </c>
      <c r="DD28" s="2">
        <v>14.4</v>
      </c>
      <c r="DE28" s="2" t="s">
        <v>174</v>
      </c>
      <c r="DF28" s="2" t="s">
        <v>174</v>
      </c>
      <c r="DG28" s="2" t="s">
        <v>174</v>
      </c>
      <c r="DH28" s="2" t="s">
        <v>174</v>
      </c>
      <c r="DI28" s="2">
        <v>9.6999999999999993</v>
      </c>
      <c r="DJ28" s="2">
        <v>9</v>
      </c>
      <c r="DK28" s="2" t="s">
        <v>174</v>
      </c>
      <c r="DL28" s="2" t="s">
        <v>174</v>
      </c>
      <c r="DM28" s="2">
        <v>8.1</v>
      </c>
      <c r="DN28" s="2">
        <v>6.5</v>
      </c>
      <c r="DO28" s="2">
        <v>7</v>
      </c>
      <c r="DQ28" s="1"/>
      <c r="DR28" s="10" t="s">
        <v>173</v>
      </c>
      <c r="DS28" s="2">
        <v>17.899999999999999</v>
      </c>
      <c r="DT28" s="2">
        <v>15.3</v>
      </c>
      <c r="DU28" s="2">
        <v>18</v>
      </c>
      <c r="DV28" s="2">
        <v>17.600000000000001</v>
      </c>
      <c r="DW28" s="2">
        <v>16.600000000000001</v>
      </c>
      <c r="DX28" s="2">
        <v>16.600000000000001</v>
      </c>
      <c r="DY28" s="2">
        <v>18.600000000000001</v>
      </c>
      <c r="DZ28" s="2">
        <v>18.899999999999999</v>
      </c>
      <c r="EA28" s="2">
        <v>11.6</v>
      </c>
      <c r="EB28" s="2">
        <v>11</v>
      </c>
      <c r="EC28" s="2">
        <v>13.7</v>
      </c>
      <c r="ED28" s="2">
        <v>23.7</v>
      </c>
      <c r="EE28" s="2">
        <v>24</v>
      </c>
      <c r="EF28" s="2">
        <v>28.4</v>
      </c>
      <c r="EG28" s="2">
        <v>28.5</v>
      </c>
      <c r="EH28" s="2">
        <v>29.4</v>
      </c>
      <c r="EI28" s="2">
        <v>27.9</v>
      </c>
      <c r="EJ28" s="2">
        <v>23.8</v>
      </c>
      <c r="EK28" s="2">
        <v>29.2</v>
      </c>
      <c r="EL28" s="2">
        <v>24.3</v>
      </c>
      <c r="EM28" s="2">
        <v>29</v>
      </c>
      <c r="EO28" s="1"/>
      <c r="EP28" s="10" t="s">
        <v>173</v>
      </c>
      <c r="EQ28" s="2">
        <v>18.600000000000001</v>
      </c>
      <c r="ER28" s="2">
        <v>17.7</v>
      </c>
      <c r="ES28" s="2">
        <v>17.399999999999999</v>
      </c>
      <c r="ET28" s="2">
        <v>18.2</v>
      </c>
      <c r="EU28" s="2">
        <v>21.3</v>
      </c>
      <c r="EV28" s="2">
        <v>21.2</v>
      </c>
      <c r="EW28" s="2">
        <v>23.6</v>
      </c>
      <c r="EX28" s="2">
        <v>22.3</v>
      </c>
      <c r="EY28" s="2">
        <v>19.399999999999999</v>
      </c>
      <c r="EZ28" s="2">
        <v>13.8</v>
      </c>
      <c r="FA28" s="2">
        <v>20.5</v>
      </c>
      <c r="FB28" s="2">
        <v>20.2</v>
      </c>
      <c r="FC28" s="2">
        <v>19.899999999999999</v>
      </c>
      <c r="FD28" s="2">
        <v>14.6</v>
      </c>
      <c r="FE28" s="2">
        <v>16.100000000000001</v>
      </c>
      <c r="FF28" s="2">
        <v>13.9</v>
      </c>
      <c r="FG28" s="2">
        <v>14.3</v>
      </c>
      <c r="FH28" s="2">
        <v>15.1</v>
      </c>
      <c r="FI28" s="2">
        <v>14.6</v>
      </c>
      <c r="FJ28" s="2">
        <v>14.2</v>
      </c>
      <c r="FK28" s="2">
        <v>14.4</v>
      </c>
    </row>
    <row r="29" spans="1:167" ht="14.5">
      <c r="A29" s="1"/>
      <c r="B29" s="10" t="s">
        <v>175</v>
      </c>
      <c r="C29" s="2">
        <v>87.6</v>
      </c>
      <c r="D29" s="2">
        <v>87.3</v>
      </c>
      <c r="E29" s="2">
        <v>85.6</v>
      </c>
      <c r="F29" s="2">
        <v>87.5</v>
      </c>
      <c r="G29" s="2">
        <v>88</v>
      </c>
      <c r="H29" s="2">
        <v>93.4</v>
      </c>
      <c r="I29" s="2">
        <v>95.7</v>
      </c>
      <c r="J29" s="2">
        <v>96.5</v>
      </c>
      <c r="K29" s="2">
        <v>96.7</v>
      </c>
      <c r="L29" s="2">
        <v>96.4</v>
      </c>
      <c r="M29" s="2">
        <v>90.6</v>
      </c>
      <c r="N29" s="2">
        <v>96.5</v>
      </c>
      <c r="O29" s="2">
        <v>96.7</v>
      </c>
      <c r="P29" s="2" t="s">
        <v>174</v>
      </c>
      <c r="Q29" s="2" t="s">
        <v>174</v>
      </c>
      <c r="R29" s="2" t="s">
        <v>174</v>
      </c>
      <c r="S29" s="2" t="s">
        <v>174</v>
      </c>
      <c r="T29" s="2">
        <v>99.3</v>
      </c>
      <c r="U29" s="2">
        <v>99.8</v>
      </c>
      <c r="V29" s="2">
        <v>99.8</v>
      </c>
      <c r="W29" s="2">
        <v>99.8</v>
      </c>
      <c r="Y29" s="1"/>
      <c r="Z29" s="10" t="s">
        <v>175</v>
      </c>
      <c r="AA29" s="2">
        <v>59.5</v>
      </c>
      <c r="AB29" s="2">
        <v>59.9</v>
      </c>
      <c r="AC29" s="2">
        <v>52.5</v>
      </c>
      <c r="AD29" s="2">
        <v>52.1</v>
      </c>
      <c r="AE29" s="2">
        <v>52.1</v>
      </c>
      <c r="AF29" s="2">
        <v>44</v>
      </c>
      <c r="AG29" s="2">
        <v>57.3</v>
      </c>
      <c r="AH29" s="2">
        <v>60.2</v>
      </c>
      <c r="AI29" s="2">
        <v>57</v>
      </c>
      <c r="AJ29" s="2">
        <v>60.2</v>
      </c>
      <c r="AK29" s="2">
        <v>60</v>
      </c>
      <c r="AL29" s="2">
        <v>67.099999999999994</v>
      </c>
      <c r="AM29" s="2">
        <v>63.6</v>
      </c>
      <c r="AN29" s="2">
        <v>60.5</v>
      </c>
      <c r="AO29" s="2">
        <v>56.1</v>
      </c>
      <c r="AP29" s="2">
        <v>58.2</v>
      </c>
      <c r="AQ29" s="2">
        <v>61.4</v>
      </c>
      <c r="AR29" s="2" t="s">
        <v>174</v>
      </c>
      <c r="AS29" s="2">
        <v>63.3</v>
      </c>
      <c r="AT29" s="2">
        <v>62.9</v>
      </c>
      <c r="AU29" s="2">
        <v>63</v>
      </c>
      <c r="AW29" s="1"/>
      <c r="AX29" s="10" t="s">
        <v>175</v>
      </c>
      <c r="AY29" s="2">
        <v>57.6</v>
      </c>
      <c r="AZ29" s="2">
        <v>61</v>
      </c>
      <c r="BA29" s="2">
        <v>56.4</v>
      </c>
      <c r="BB29" s="2">
        <v>57.3</v>
      </c>
      <c r="BC29" s="2">
        <v>60.5</v>
      </c>
      <c r="BD29" s="2">
        <v>61.5</v>
      </c>
      <c r="BE29" s="2">
        <v>63.6</v>
      </c>
      <c r="BF29" s="2">
        <v>65.2</v>
      </c>
      <c r="BG29" s="2">
        <v>63.7</v>
      </c>
      <c r="BH29" s="2">
        <v>66.3</v>
      </c>
      <c r="BI29" s="2">
        <v>61.4</v>
      </c>
      <c r="BJ29" s="2">
        <v>73.7</v>
      </c>
      <c r="BK29" s="2">
        <v>74.2</v>
      </c>
      <c r="BL29" s="2">
        <v>77.3</v>
      </c>
      <c r="BM29" s="2">
        <v>75.900000000000006</v>
      </c>
      <c r="BN29" s="2">
        <v>85.1</v>
      </c>
      <c r="BO29" s="2">
        <v>84.9</v>
      </c>
      <c r="BP29" s="2" t="s">
        <v>174</v>
      </c>
      <c r="BQ29" s="2">
        <v>87.1</v>
      </c>
      <c r="BR29" s="2">
        <v>85.6</v>
      </c>
      <c r="BS29" s="2">
        <v>82.9</v>
      </c>
      <c r="BU29" s="1"/>
      <c r="BV29" s="10" t="s">
        <v>175</v>
      </c>
      <c r="BW29" s="2">
        <v>58</v>
      </c>
      <c r="BX29" s="2">
        <v>60</v>
      </c>
      <c r="BY29" s="2">
        <v>60.2</v>
      </c>
      <c r="BZ29" s="2">
        <v>57.7</v>
      </c>
      <c r="CA29" s="2">
        <v>58.6</v>
      </c>
      <c r="CB29" s="2">
        <v>59.8</v>
      </c>
      <c r="CC29" s="2">
        <v>54</v>
      </c>
      <c r="CD29" s="2">
        <v>56.2</v>
      </c>
      <c r="CE29" s="2">
        <v>58.5</v>
      </c>
      <c r="CF29" s="2">
        <v>54.9</v>
      </c>
      <c r="CG29" s="2">
        <v>48</v>
      </c>
      <c r="CH29" s="2">
        <v>51.1</v>
      </c>
      <c r="CI29" s="2">
        <v>65.5</v>
      </c>
      <c r="CJ29" s="2">
        <v>59.3</v>
      </c>
      <c r="CK29" s="2">
        <v>64.3</v>
      </c>
      <c r="CL29" s="2">
        <v>61.9</v>
      </c>
      <c r="CM29" s="2">
        <v>64</v>
      </c>
      <c r="CN29" s="2" t="s">
        <v>174</v>
      </c>
      <c r="CO29" s="2">
        <v>65.5</v>
      </c>
      <c r="CP29" s="2">
        <v>67</v>
      </c>
      <c r="CQ29" s="2">
        <v>68.7</v>
      </c>
      <c r="CS29" s="1"/>
      <c r="CT29" s="10" t="s">
        <v>175</v>
      </c>
      <c r="CU29" s="2">
        <v>78.5</v>
      </c>
      <c r="CV29" s="2">
        <v>80</v>
      </c>
      <c r="CW29" s="2">
        <v>82.6</v>
      </c>
      <c r="CX29" s="2">
        <v>84.9</v>
      </c>
      <c r="CY29" s="2">
        <v>82.5</v>
      </c>
      <c r="CZ29" s="2">
        <v>86.1</v>
      </c>
      <c r="DA29" s="2">
        <v>83.6</v>
      </c>
      <c r="DB29" s="2">
        <v>79</v>
      </c>
      <c r="DC29" s="2">
        <v>76.7</v>
      </c>
      <c r="DD29" s="2">
        <v>83.7</v>
      </c>
      <c r="DE29" s="2">
        <v>77.900000000000006</v>
      </c>
      <c r="DF29" s="2">
        <v>84</v>
      </c>
      <c r="DG29" s="2">
        <v>88.7</v>
      </c>
      <c r="DH29" s="2">
        <v>90.4</v>
      </c>
      <c r="DI29" s="2" t="s">
        <v>174</v>
      </c>
      <c r="DJ29" s="2" t="s">
        <v>174</v>
      </c>
      <c r="DK29" s="2">
        <v>92.4</v>
      </c>
      <c r="DL29" s="2" t="s">
        <v>174</v>
      </c>
      <c r="DM29" s="2">
        <v>90.8</v>
      </c>
      <c r="DN29" s="2">
        <v>92.3</v>
      </c>
      <c r="DO29" s="2">
        <v>92.2</v>
      </c>
      <c r="DQ29" s="1"/>
      <c r="DR29" s="10" t="s">
        <v>175</v>
      </c>
      <c r="DS29" s="2">
        <v>70.099999999999994</v>
      </c>
      <c r="DT29" s="2">
        <v>71</v>
      </c>
      <c r="DU29" s="2">
        <v>70.2</v>
      </c>
      <c r="DV29" s="2">
        <v>71</v>
      </c>
      <c r="DW29" s="2">
        <v>72.599999999999994</v>
      </c>
      <c r="DX29" s="2">
        <v>75.599999999999994</v>
      </c>
      <c r="DY29" s="2">
        <v>73.900000000000006</v>
      </c>
      <c r="DZ29" s="2">
        <v>72.900000000000006</v>
      </c>
      <c r="EA29" s="2">
        <v>79.2</v>
      </c>
      <c r="EB29" s="2">
        <v>77.7</v>
      </c>
      <c r="EC29" s="2">
        <v>72.099999999999994</v>
      </c>
      <c r="ED29" s="2">
        <v>62</v>
      </c>
      <c r="EE29" s="2">
        <v>59</v>
      </c>
      <c r="EF29" s="2" t="s">
        <v>174</v>
      </c>
      <c r="EG29" s="2" t="s">
        <v>174</v>
      </c>
      <c r="EH29" s="2">
        <v>59.1</v>
      </c>
      <c r="EI29" s="2" t="s">
        <v>174</v>
      </c>
      <c r="EJ29" s="2" t="s">
        <v>174</v>
      </c>
      <c r="EK29" s="2">
        <v>59.2</v>
      </c>
      <c r="EL29" s="2">
        <v>62</v>
      </c>
      <c r="EM29" s="2">
        <v>52.8</v>
      </c>
      <c r="EO29" s="1"/>
      <c r="EP29" s="10" t="s">
        <v>175</v>
      </c>
      <c r="EQ29" s="2">
        <v>79.099999999999994</v>
      </c>
      <c r="ER29" s="2">
        <v>79.5</v>
      </c>
      <c r="ES29" s="2">
        <v>81.099999999999994</v>
      </c>
      <c r="ET29" s="2">
        <v>80.7</v>
      </c>
      <c r="EU29" s="2">
        <v>77.7</v>
      </c>
      <c r="EV29" s="2">
        <v>77.400000000000006</v>
      </c>
      <c r="EW29" s="2">
        <v>75.3</v>
      </c>
      <c r="EX29" s="2">
        <v>76.3</v>
      </c>
      <c r="EY29" s="2">
        <v>78.900000000000006</v>
      </c>
      <c r="EZ29" s="2">
        <v>82.4</v>
      </c>
      <c r="FA29" s="2">
        <v>77.599999999999994</v>
      </c>
      <c r="FB29" s="2">
        <v>65.599999999999994</v>
      </c>
      <c r="FC29" s="2">
        <v>65.599999999999994</v>
      </c>
      <c r="FD29" s="2" t="s">
        <v>174</v>
      </c>
      <c r="FE29" s="2" t="s">
        <v>174</v>
      </c>
      <c r="FF29" s="2" t="s">
        <v>174</v>
      </c>
      <c r="FG29" s="2">
        <v>85.1</v>
      </c>
      <c r="FH29" s="2" t="s">
        <v>174</v>
      </c>
      <c r="FI29" s="2" t="s">
        <v>174</v>
      </c>
      <c r="FJ29" s="2">
        <v>84.9</v>
      </c>
      <c r="FK29" s="2">
        <v>85</v>
      </c>
    </row>
    <row r="30" spans="1:167" ht="14.5">
      <c r="A30" s="1"/>
      <c r="B30" s="10" t="s">
        <v>176</v>
      </c>
      <c r="C30" s="2">
        <v>11</v>
      </c>
      <c r="D30" s="2">
        <v>11.8</v>
      </c>
      <c r="E30" s="2">
        <v>13.7</v>
      </c>
      <c r="F30" s="2">
        <v>11.9</v>
      </c>
      <c r="G30" s="2">
        <v>11.4</v>
      </c>
      <c r="H30" s="2">
        <v>5.7</v>
      </c>
      <c r="I30" s="2">
        <v>3.5</v>
      </c>
      <c r="J30" s="2">
        <v>2.6</v>
      </c>
      <c r="K30" s="2">
        <v>2.2999999999999998</v>
      </c>
      <c r="L30" s="2">
        <v>2.6</v>
      </c>
      <c r="M30" s="2">
        <v>8.8000000000000007</v>
      </c>
      <c r="N30" s="2">
        <v>3</v>
      </c>
      <c r="O30" s="2">
        <v>2.7</v>
      </c>
      <c r="P30" s="2">
        <v>1.2</v>
      </c>
      <c r="Q30" s="2">
        <v>0.3</v>
      </c>
      <c r="R30" s="2">
        <v>0.3</v>
      </c>
      <c r="S30" s="2">
        <v>0.1</v>
      </c>
      <c r="T30" s="2">
        <v>0</v>
      </c>
      <c r="U30" s="2">
        <v>0</v>
      </c>
      <c r="V30" s="2">
        <v>0</v>
      </c>
      <c r="W30" s="2">
        <v>0</v>
      </c>
      <c r="Y30" s="1"/>
      <c r="Z30" s="10" t="s">
        <v>176</v>
      </c>
      <c r="AA30" s="2">
        <v>0.1</v>
      </c>
      <c r="AB30" s="2">
        <v>0.1</v>
      </c>
      <c r="AC30" s="2">
        <v>0.1</v>
      </c>
      <c r="AD30" s="2">
        <v>2.9</v>
      </c>
      <c r="AE30" s="2">
        <v>0.9</v>
      </c>
      <c r="AF30" s="2">
        <v>4.0999999999999996</v>
      </c>
      <c r="AG30" s="2">
        <v>4</v>
      </c>
      <c r="AH30" s="2">
        <v>2.7</v>
      </c>
      <c r="AI30" s="2">
        <v>4.4000000000000004</v>
      </c>
      <c r="AJ30" s="2">
        <v>6.6</v>
      </c>
      <c r="AK30" s="2">
        <v>3.9</v>
      </c>
      <c r="AL30" s="2">
        <v>3.9</v>
      </c>
      <c r="AM30" s="2">
        <v>3.8</v>
      </c>
      <c r="AN30" s="2">
        <v>3.3</v>
      </c>
      <c r="AO30" s="2">
        <v>3.8</v>
      </c>
      <c r="AP30" s="2" t="s">
        <v>174</v>
      </c>
      <c r="AQ30" s="2">
        <v>2.2000000000000002</v>
      </c>
      <c r="AR30" s="2" t="s">
        <v>174</v>
      </c>
      <c r="AS30" s="2">
        <v>2.1</v>
      </c>
      <c r="AT30" s="2">
        <v>2.8</v>
      </c>
      <c r="AU30" s="2">
        <v>3.5</v>
      </c>
      <c r="AW30" s="1"/>
      <c r="AX30" s="10" t="s">
        <v>176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3.5</v>
      </c>
      <c r="BE30" s="2">
        <v>1.9</v>
      </c>
      <c r="BF30" s="2">
        <v>0</v>
      </c>
      <c r="BG30" s="2">
        <v>0</v>
      </c>
      <c r="BH30" s="2">
        <v>3.1</v>
      </c>
      <c r="BI30" s="2">
        <v>3.7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U30" s="1"/>
      <c r="BV30" s="10" t="s">
        <v>176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0.3</v>
      </c>
      <c r="CG30" s="2">
        <v>0.8</v>
      </c>
      <c r="CH30" s="2">
        <v>0.6</v>
      </c>
      <c r="CI30" s="2">
        <v>0.5</v>
      </c>
      <c r="CJ30" s="2" t="s">
        <v>174</v>
      </c>
      <c r="CK30" s="2" t="s">
        <v>174</v>
      </c>
      <c r="CL30" s="2" t="s">
        <v>174</v>
      </c>
      <c r="CM30" s="2">
        <v>0.8</v>
      </c>
      <c r="CN30" s="2" t="s">
        <v>174</v>
      </c>
      <c r="CO30" s="2">
        <v>0.4</v>
      </c>
      <c r="CP30" s="2">
        <v>0.4</v>
      </c>
      <c r="CQ30" s="2">
        <v>0</v>
      </c>
      <c r="CS30" s="1"/>
      <c r="CT30" s="10" t="s">
        <v>176</v>
      </c>
      <c r="CU30" s="2">
        <v>0.4</v>
      </c>
      <c r="CV30" s="2">
        <v>0.7</v>
      </c>
      <c r="CW30" s="2">
        <v>1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1</v>
      </c>
      <c r="DE30" s="2">
        <v>1.1000000000000001</v>
      </c>
      <c r="DF30" s="2">
        <v>1.7</v>
      </c>
      <c r="DG30" s="2">
        <v>0.8</v>
      </c>
      <c r="DH30" s="2" t="s">
        <v>174</v>
      </c>
      <c r="DI30" s="2" t="s">
        <v>174</v>
      </c>
      <c r="DJ30" s="2" t="s">
        <v>174</v>
      </c>
      <c r="DK30" s="2">
        <v>1</v>
      </c>
      <c r="DL30" s="2">
        <v>0.6</v>
      </c>
      <c r="DM30" s="2">
        <v>0.4</v>
      </c>
      <c r="DN30" s="2">
        <v>0.4</v>
      </c>
      <c r="DO30" s="2">
        <v>0.3</v>
      </c>
      <c r="DQ30" s="1"/>
      <c r="DR30" s="10" t="s">
        <v>176</v>
      </c>
      <c r="DS30" s="2">
        <v>0.2</v>
      </c>
      <c r="DT30" s="2">
        <v>0.3</v>
      </c>
      <c r="DU30" s="2">
        <v>0.2</v>
      </c>
      <c r="DV30" s="2">
        <v>0.3</v>
      </c>
      <c r="DW30" s="2">
        <v>0.2</v>
      </c>
      <c r="DX30" s="2">
        <v>0.2</v>
      </c>
      <c r="DY30" s="2">
        <v>0.2</v>
      </c>
      <c r="DZ30" s="2">
        <v>0.2</v>
      </c>
      <c r="EA30" s="2">
        <v>0.2</v>
      </c>
      <c r="EB30" s="2">
        <v>0.3</v>
      </c>
      <c r="EC30" s="2" t="s">
        <v>174</v>
      </c>
      <c r="ED30" s="2" t="s">
        <v>174</v>
      </c>
      <c r="EE30" s="2" t="s">
        <v>174</v>
      </c>
      <c r="EF30" s="2" t="s">
        <v>174</v>
      </c>
      <c r="EG30" s="2" t="s">
        <v>174</v>
      </c>
      <c r="EH30" s="2" t="s">
        <v>174</v>
      </c>
      <c r="EI30" s="2">
        <v>0.8</v>
      </c>
      <c r="EJ30" s="2" t="s">
        <v>174</v>
      </c>
      <c r="EK30" s="2">
        <v>0.9</v>
      </c>
      <c r="EL30" s="2">
        <v>0.7</v>
      </c>
      <c r="EM30" s="2">
        <v>3.2</v>
      </c>
      <c r="EO30" s="1"/>
      <c r="EP30" s="10" t="s">
        <v>176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1.9</v>
      </c>
      <c r="FA30" s="2">
        <v>0.1</v>
      </c>
      <c r="FB30" s="2">
        <v>12.9</v>
      </c>
      <c r="FC30" s="2">
        <v>13.4</v>
      </c>
      <c r="FD30" s="2">
        <v>0.1</v>
      </c>
      <c r="FE30" s="2">
        <v>0.1</v>
      </c>
      <c r="FF30" s="2">
        <v>0.2</v>
      </c>
      <c r="FG30" s="2">
        <v>0</v>
      </c>
      <c r="FH30" s="2" t="s">
        <v>174</v>
      </c>
      <c r="FI30" s="2">
        <v>0.1</v>
      </c>
      <c r="FJ30" s="2">
        <v>0.1</v>
      </c>
      <c r="FK30" s="2">
        <v>0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1"/>
      <c r="Z31" s="10" t="s">
        <v>177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W31" s="1"/>
      <c r="AX31" s="10" t="s">
        <v>177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U31" s="1"/>
      <c r="BV31" s="10" t="s">
        <v>177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S31" s="1"/>
      <c r="CT31" s="10" t="s">
        <v>177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 s="1"/>
      <c r="DR31" s="10" t="s">
        <v>177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O31" s="1"/>
      <c r="EP31" s="10" t="s">
        <v>177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</row>
    <row r="32" spans="1:167" ht="14.5">
      <c r="A32" s="1"/>
      <c r="B32" s="10" t="s">
        <v>178</v>
      </c>
      <c r="C32" s="2">
        <v>1.4</v>
      </c>
      <c r="D32" s="2">
        <v>0.8</v>
      </c>
      <c r="E32" s="2">
        <v>0.7</v>
      </c>
      <c r="F32" s="2">
        <v>0.6</v>
      </c>
      <c r="G32" s="2">
        <v>0.6</v>
      </c>
      <c r="H32" s="2">
        <v>0.8</v>
      </c>
      <c r="I32" s="2">
        <v>0.8</v>
      </c>
      <c r="J32" s="2">
        <v>0.8</v>
      </c>
      <c r="K32" s="2">
        <v>1</v>
      </c>
      <c r="L32" s="2">
        <v>1</v>
      </c>
      <c r="M32" s="2" t="s">
        <v>174</v>
      </c>
      <c r="N32" s="2" t="s">
        <v>174</v>
      </c>
      <c r="O32" s="2" t="s">
        <v>174</v>
      </c>
      <c r="P32" s="2" t="s">
        <v>174</v>
      </c>
      <c r="Q32" s="2" t="s">
        <v>174</v>
      </c>
      <c r="R32" s="2" t="s">
        <v>174</v>
      </c>
      <c r="S32" s="2" t="s">
        <v>174</v>
      </c>
      <c r="T32" s="2" t="s">
        <v>174</v>
      </c>
      <c r="U32" s="2">
        <v>0</v>
      </c>
      <c r="V32" s="2">
        <v>0</v>
      </c>
      <c r="W32" s="2">
        <v>0</v>
      </c>
      <c r="Y32" s="1"/>
      <c r="Z32" s="10" t="s">
        <v>178</v>
      </c>
      <c r="AA32" s="2">
        <v>2.6</v>
      </c>
      <c r="AB32" s="2">
        <v>2.8</v>
      </c>
      <c r="AC32" s="2">
        <v>2.5</v>
      </c>
      <c r="AD32" s="2">
        <v>1.7</v>
      </c>
      <c r="AE32" s="2">
        <v>1.8</v>
      </c>
      <c r="AF32" s="2">
        <v>3.7</v>
      </c>
      <c r="AG32" s="2">
        <v>2.2999999999999998</v>
      </c>
      <c r="AH32" s="2">
        <v>2.6</v>
      </c>
      <c r="AI32" s="2">
        <v>2.2999999999999998</v>
      </c>
      <c r="AJ32" s="2">
        <v>1.5</v>
      </c>
      <c r="AK32" s="2" t="s">
        <v>174</v>
      </c>
      <c r="AL32" s="2" t="s">
        <v>174</v>
      </c>
      <c r="AM32" s="2" t="s">
        <v>174</v>
      </c>
      <c r="AN32" s="2" t="s">
        <v>174</v>
      </c>
      <c r="AO32" s="2" t="s">
        <v>174</v>
      </c>
      <c r="AP32" s="2" t="s">
        <v>174</v>
      </c>
      <c r="AQ32" s="2" t="s">
        <v>174</v>
      </c>
      <c r="AR32" s="2" t="s">
        <v>174</v>
      </c>
      <c r="AS32" s="2">
        <v>1.5</v>
      </c>
      <c r="AT32" s="2">
        <v>1.6</v>
      </c>
      <c r="AU32" s="2">
        <v>1.2</v>
      </c>
      <c r="AW32" s="1"/>
      <c r="AX32" s="10" t="s">
        <v>178</v>
      </c>
      <c r="AY32" s="2">
        <v>3.8</v>
      </c>
      <c r="AZ32" s="2">
        <v>3.7</v>
      </c>
      <c r="BA32" s="2">
        <v>2.7</v>
      </c>
      <c r="BB32" s="2">
        <v>2.9</v>
      </c>
      <c r="BC32" s="2">
        <v>2.9</v>
      </c>
      <c r="BD32" s="2">
        <v>4.0999999999999996</v>
      </c>
      <c r="BE32" s="2">
        <v>4.9000000000000004</v>
      </c>
      <c r="BF32" s="2">
        <v>5.8</v>
      </c>
      <c r="BG32" s="2">
        <v>6</v>
      </c>
      <c r="BH32" s="2">
        <v>6.4</v>
      </c>
      <c r="BI32" s="2" t="s">
        <v>174</v>
      </c>
      <c r="BJ32" s="2" t="s">
        <v>174</v>
      </c>
      <c r="BK32" s="2" t="s">
        <v>174</v>
      </c>
      <c r="BL32" s="2" t="s">
        <v>174</v>
      </c>
      <c r="BM32" s="2" t="s">
        <v>174</v>
      </c>
      <c r="BN32" s="2" t="s">
        <v>174</v>
      </c>
      <c r="BO32" s="2" t="s">
        <v>174</v>
      </c>
      <c r="BP32" s="2" t="s">
        <v>174</v>
      </c>
      <c r="BQ32" s="2">
        <v>3.7</v>
      </c>
      <c r="BR32" s="2">
        <v>3.8</v>
      </c>
      <c r="BS32" s="2">
        <v>4.8</v>
      </c>
      <c r="BU32" s="1"/>
      <c r="BV32" s="10" t="s">
        <v>178</v>
      </c>
      <c r="BW32" s="2">
        <v>1</v>
      </c>
      <c r="BX32" s="2">
        <v>1.1000000000000001</v>
      </c>
      <c r="BY32" s="2">
        <v>1.5</v>
      </c>
      <c r="BZ32" s="2">
        <v>1.3</v>
      </c>
      <c r="CA32" s="2">
        <v>1.1000000000000001</v>
      </c>
      <c r="CB32" s="2">
        <v>0.8</v>
      </c>
      <c r="CC32" s="2">
        <v>1</v>
      </c>
      <c r="CD32" s="2">
        <v>1</v>
      </c>
      <c r="CE32" s="2">
        <v>1.1000000000000001</v>
      </c>
      <c r="CF32" s="2">
        <v>1.4</v>
      </c>
      <c r="CG32" s="2" t="s">
        <v>174</v>
      </c>
      <c r="CH32" s="2" t="s">
        <v>174</v>
      </c>
      <c r="CI32" s="2" t="s">
        <v>174</v>
      </c>
      <c r="CJ32" s="2" t="s">
        <v>174</v>
      </c>
      <c r="CK32" s="2" t="s">
        <v>174</v>
      </c>
      <c r="CL32" s="2" t="s">
        <v>174</v>
      </c>
      <c r="CM32" s="2" t="s">
        <v>174</v>
      </c>
      <c r="CN32" s="2" t="s">
        <v>174</v>
      </c>
      <c r="CO32" s="2">
        <v>0.7</v>
      </c>
      <c r="CP32" s="2">
        <v>0.7</v>
      </c>
      <c r="CQ32" s="2">
        <v>0.7</v>
      </c>
      <c r="CS32" s="1"/>
      <c r="CT32" s="10" t="s">
        <v>178</v>
      </c>
      <c r="CU32" s="2">
        <v>7.3</v>
      </c>
      <c r="CV32" s="2">
        <v>4.3</v>
      </c>
      <c r="CW32" s="2">
        <v>2.1</v>
      </c>
      <c r="CX32" s="2">
        <v>1.1000000000000001</v>
      </c>
      <c r="CY32" s="2">
        <v>1.1000000000000001</v>
      </c>
      <c r="CZ32" s="2">
        <v>0.8</v>
      </c>
      <c r="DA32" s="2">
        <v>0.9</v>
      </c>
      <c r="DB32" s="2">
        <v>0.7</v>
      </c>
      <c r="DC32" s="2">
        <v>0.8</v>
      </c>
      <c r="DD32" s="2">
        <v>1</v>
      </c>
      <c r="DE32" s="2">
        <v>0.8</v>
      </c>
      <c r="DF32" s="2">
        <v>0.7</v>
      </c>
      <c r="DG32" s="2">
        <v>1</v>
      </c>
      <c r="DH32" s="2" t="s">
        <v>174</v>
      </c>
      <c r="DI32" s="2" t="s">
        <v>174</v>
      </c>
      <c r="DJ32" s="2" t="s">
        <v>174</v>
      </c>
      <c r="DK32" s="2" t="s">
        <v>174</v>
      </c>
      <c r="DL32" s="2" t="s">
        <v>174</v>
      </c>
      <c r="DM32" s="2">
        <v>0.7</v>
      </c>
      <c r="DN32" s="2">
        <v>0.9</v>
      </c>
      <c r="DO32" s="2">
        <v>0.5</v>
      </c>
      <c r="DQ32" s="1"/>
      <c r="DR32" s="10" t="s">
        <v>178</v>
      </c>
      <c r="DS32" s="2">
        <v>11.7</v>
      </c>
      <c r="DT32" s="2">
        <v>13.3</v>
      </c>
      <c r="DU32" s="2">
        <v>11.5</v>
      </c>
      <c r="DV32" s="2">
        <v>11.1</v>
      </c>
      <c r="DW32" s="2">
        <v>10.5</v>
      </c>
      <c r="DX32" s="2">
        <v>7.7</v>
      </c>
      <c r="DY32" s="2">
        <v>7.4</v>
      </c>
      <c r="DZ32" s="2">
        <v>8</v>
      </c>
      <c r="EA32" s="2">
        <v>8.9</v>
      </c>
      <c r="EB32" s="2">
        <v>11.1</v>
      </c>
      <c r="EC32" s="2" t="s">
        <v>174</v>
      </c>
      <c r="ED32" s="2" t="s">
        <v>174</v>
      </c>
      <c r="EE32" s="2" t="s">
        <v>174</v>
      </c>
      <c r="EF32" s="2" t="s">
        <v>174</v>
      </c>
      <c r="EG32" s="2" t="s">
        <v>174</v>
      </c>
      <c r="EH32" s="2" t="s">
        <v>174</v>
      </c>
      <c r="EI32" s="2" t="s">
        <v>174</v>
      </c>
      <c r="EJ32" s="2" t="s">
        <v>174</v>
      </c>
      <c r="EK32" s="2">
        <v>10.7</v>
      </c>
      <c r="EL32" s="2">
        <v>13</v>
      </c>
      <c r="EM32" s="2">
        <v>15</v>
      </c>
      <c r="EO32" s="1"/>
      <c r="EP32" s="10" t="s">
        <v>178</v>
      </c>
      <c r="EQ32" s="2" t="s">
        <v>174</v>
      </c>
      <c r="ER32" s="2" t="s">
        <v>174</v>
      </c>
      <c r="ES32" s="2" t="s">
        <v>174</v>
      </c>
      <c r="ET32" s="2" t="s">
        <v>174</v>
      </c>
      <c r="EU32" s="2" t="s">
        <v>174</v>
      </c>
      <c r="EV32" s="2">
        <v>1.4</v>
      </c>
      <c r="EW32" s="2">
        <v>1.1000000000000001</v>
      </c>
      <c r="EX32" s="2">
        <v>1.4</v>
      </c>
      <c r="EY32" s="2">
        <v>1.7</v>
      </c>
      <c r="EZ32" s="2">
        <v>1.8</v>
      </c>
      <c r="FA32" s="2">
        <v>1.8</v>
      </c>
      <c r="FB32" s="2">
        <v>1.3</v>
      </c>
      <c r="FC32" s="2">
        <v>1.1000000000000001</v>
      </c>
      <c r="FD32" s="2" t="s">
        <v>174</v>
      </c>
      <c r="FE32" s="2" t="s">
        <v>174</v>
      </c>
      <c r="FF32" s="2" t="s">
        <v>174</v>
      </c>
      <c r="FG32" s="2" t="s">
        <v>174</v>
      </c>
      <c r="FH32" s="2" t="s">
        <v>174</v>
      </c>
      <c r="FI32" s="2">
        <v>0.8</v>
      </c>
      <c r="FJ32" s="2">
        <v>0.8</v>
      </c>
      <c r="FK32" s="2">
        <v>0.6</v>
      </c>
    </row>
    <row r="33" spans="1:167" ht="14.5">
      <c r="A33" s="1"/>
      <c r="B33" s="10" t="s">
        <v>179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1"/>
      <c r="Z33" s="10" t="s">
        <v>179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  <c r="AX33" s="10" t="s">
        <v>179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U33" s="1"/>
      <c r="BV33" s="10" t="s">
        <v>179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O33" s="1"/>
      <c r="EP33" s="10" t="s">
        <v>179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</row>
    <row r="34" spans="1:167" ht="14.5">
      <c r="A34" s="1"/>
      <c r="B34" s="10" t="s">
        <v>180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  <c r="AX34" s="10" t="s">
        <v>180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Y35" s="1"/>
      <c r="Z35" s="10" t="s">
        <v>181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  <c r="AX35" s="10" t="s">
        <v>181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U35" s="1"/>
      <c r="BV35" s="10" t="s">
        <v>181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S35" s="1"/>
      <c r="CT35" s="10" t="s">
        <v>181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 s="1"/>
      <c r="DR35" s="10" t="s">
        <v>181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O35" s="1"/>
      <c r="EP35" s="10" t="s">
        <v>181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W36" s="1"/>
      <c r="AX36" s="10" t="s">
        <v>182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 s="1"/>
      <c r="DR36" s="10" t="s">
        <v>182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32">
      <c r="A38" s="7"/>
      <c r="B38" s="8" t="s">
        <v>184</v>
      </c>
      <c r="C38" s="4">
        <v>0.2</v>
      </c>
      <c r="D38" s="4">
        <v>0.3</v>
      </c>
      <c r="E38" s="4">
        <v>0.3</v>
      </c>
      <c r="F38" s="4">
        <v>0.3</v>
      </c>
      <c r="G38" s="4">
        <v>0.3</v>
      </c>
      <c r="H38" s="4">
        <v>0.3</v>
      </c>
      <c r="I38" s="4">
        <v>0.3</v>
      </c>
      <c r="J38" s="4">
        <v>0.3</v>
      </c>
      <c r="K38" s="4">
        <v>0.3</v>
      </c>
      <c r="L38" s="4">
        <v>0.3</v>
      </c>
      <c r="M38" s="4">
        <v>0.4</v>
      </c>
      <c r="N38" s="4">
        <v>0.4</v>
      </c>
      <c r="O38" s="4">
        <v>0.4</v>
      </c>
      <c r="P38" s="4">
        <v>0.3</v>
      </c>
      <c r="Q38" s="4">
        <v>0.4</v>
      </c>
      <c r="R38" s="4">
        <v>0.5</v>
      </c>
      <c r="S38" s="4">
        <v>0.6</v>
      </c>
      <c r="T38" s="4">
        <v>0.5</v>
      </c>
      <c r="U38" s="4">
        <v>0.5</v>
      </c>
      <c r="V38" s="4">
        <v>0.5</v>
      </c>
      <c r="W38" s="4">
        <v>0.4</v>
      </c>
      <c r="Y38" s="7"/>
      <c r="Z38" s="8" t="s">
        <v>184</v>
      </c>
      <c r="AA38" s="4">
        <v>0.4</v>
      </c>
      <c r="AB38" s="4">
        <v>0.4</v>
      </c>
      <c r="AC38" s="4">
        <v>0.5</v>
      </c>
      <c r="AD38" s="4">
        <v>0.6</v>
      </c>
      <c r="AE38" s="4">
        <v>0.7</v>
      </c>
      <c r="AF38" s="4">
        <v>0.5</v>
      </c>
      <c r="AG38" s="4">
        <v>0.7</v>
      </c>
      <c r="AH38" s="4">
        <v>0.7</v>
      </c>
      <c r="AI38" s="4">
        <v>0.7</v>
      </c>
      <c r="AJ38" s="4">
        <v>1</v>
      </c>
      <c r="AK38" s="4">
        <v>1.1000000000000001</v>
      </c>
      <c r="AL38" s="4">
        <v>1.1000000000000001</v>
      </c>
      <c r="AM38" s="4">
        <v>1.1000000000000001</v>
      </c>
      <c r="AN38" s="4">
        <v>1</v>
      </c>
      <c r="AO38" s="4">
        <v>1</v>
      </c>
      <c r="AP38" s="4">
        <v>1</v>
      </c>
      <c r="AQ38" s="4">
        <v>1.1000000000000001</v>
      </c>
      <c r="AR38" s="4">
        <v>1.3</v>
      </c>
      <c r="AS38" s="4">
        <v>1.3</v>
      </c>
      <c r="AT38" s="4">
        <v>1.3</v>
      </c>
      <c r="AU38" s="4">
        <v>1.3</v>
      </c>
      <c r="AW38" s="7"/>
      <c r="AX38" s="8" t="s">
        <v>184</v>
      </c>
      <c r="AY38" s="4">
        <v>1.1000000000000001</v>
      </c>
      <c r="AZ38" s="4">
        <v>1.1000000000000001</v>
      </c>
      <c r="BA38" s="4">
        <v>1.4</v>
      </c>
      <c r="BB38" s="4">
        <v>1.4</v>
      </c>
      <c r="BC38" s="4">
        <v>1.6</v>
      </c>
      <c r="BD38" s="4">
        <v>1.7</v>
      </c>
      <c r="BE38" s="4">
        <v>1.7</v>
      </c>
      <c r="BF38" s="4">
        <v>1.6</v>
      </c>
      <c r="BG38" s="4">
        <v>1.7</v>
      </c>
      <c r="BH38" s="4">
        <v>1.4</v>
      </c>
      <c r="BI38" s="4">
        <v>1.5</v>
      </c>
      <c r="BJ38" s="4">
        <v>1.5</v>
      </c>
      <c r="BK38" s="4">
        <v>1.6</v>
      </c>
      <c r="BL38" s="4">
        <v>1.6</v>
      </c>
      <c r="BM38" s="4">
        <v>1.4</v>
      </c>
      <c r="BN38" s="4">
        <v>2.2999999999999998</v>
      </c>
      <c r="BO38" s="4">
        <v>2.4</v>
      </c>
      <c r="BP38" s="4">
        <v>2.6</v>
      </c>
      <c r="BQ38" s="4">
        <v>2.6</v>
      </c>
      <c r="BR38" s="4">
        <v>2.5</v>
      </c>
      <c r="BS38" s="4">
        <v>2</v>
      </c>
      <c r="BU38" s="7"/>
      <c r="BV38" s="8" t="s">
        <v>184</v>
      </c>
      <c r="BW38" s="4">
        <v>0.2</v>
      </c>
      <c r="BX38" s="4">
        <v>0.2</v>
      </c>
      <c r="BY38" s="4">
        <v>0.2</v>
      </c>
      <c r="BZ38" s="4">
        <v>0.2</v>
      </c>
      <c r="CA38" s="4">
        <v>0.2</v>
      </c>
      <c r="CB38" s="4">
        <v>0.3</v>
      </c>
      <c r="CC38" s="4">
        <v>0.2</v>
      </c>
      <c r="CD38" s="4">
        <v>0.3</v>
      </c>
      <c r="CE38" s="4">
        <v>0.3</v>
      </c>
      <c r="CF38" s="4">
        <v>0.2</v>
      </c>
      <c r="CG38" s="4">
        <v>0.2</v>
      </c>
      <c r="CH38" s="4">
        <v>0.3</v>
      </c>
      <c r="CI38" s="4">
        <v>0.4</v>
      </c>
      <c r="CJ38" s="4">
        <v>0.4</v>
      </c>
      <c r="CK38" s="4">
        <v>0.4</v>
      </c>
      <c r="CL38" s="4">
        <v>0.3</v>
      </c>
      <c r="CM38" s="4">
        <v>0.4</v>
      </c>
      <c r="CN38" s="4">
        <v>0.4</v>
      </c>
      <c r="CO38" s="4">
        <v>0.4</v>
      </c>
      <c r="CP38" s="4">
        <v>0.4</v>
      </c>
      <c r="CQ38" s="4">
        <v>0.4</v>
      </c>
      <c r="CS38" s="7"/>
      <c r="CT38" s="8" t="s">
        <v>184</v>
      </c>
      <c r="CU38" s="4">
        <v>0.3</v>
      </c>
      <c r="CV38" s="4">
        <v>0.3</v>
      </c>
      <c r="CW38" s="4">
        <v>0.3</v>
      </c>
      <c r="CX38" s="4">
        <v>0.3</v>
      </c>
      <c r="CY38" s="4">
        <v>0.3</v>
      </c>
      <c r="CZ38" s="4">
        <v>0.4</v>
      </c>
      <c r="DA38" s="4">
        <v>0.3</v>
      </c>
      <c r="DB38" s="4">
        <v>0.4</v>
      </c>
      <c r="DC38" s="4">
        <v>0.4</v>
      </c>
      <c r="DD38" s="4">
        <v>0.4</v>
      </c>
      <c r="DE38" s="4">
        <v>0.4</v>
      </c>
      <c r="DF38" s="4">
        <v>0.4</v>
      </c>
      <c r="DG38" s="4">
        <v>0.4</v>
      </c>
      <c r="DH38" s="4">
        <v>0.5</v>
      </c>
      <c r="DI38" s="4">
        <v>0.5</v>
      </c>
      <c r="DJ38" s="4">
        <v>0.6</v>
      </c>
      <c r="DK38" s="4">
        <v>0.7</v>
      </c>
      <c r="DL38" s="4">
        <v>0.7</v>
      </c>
      <c r="DM38" s="4">
        <v>0.6</v>
      </c>
      <c r="DN38" s="4">
        <v>0.6</v>
      </c>
      <c r="DO38" s="4">
        <v>0.6</v>
      </c>
      <c r="DQ38" s="7"/>
      <c r="DR38" s="8" t="s">
        <v>184</v>
      </c>
      <c r="DS38" s="4">
        <v>0.7</v>
      </c>
      <c r="DT38" s="4">
        <v>0.7</v>
      </c>
      <c r="DU38" s="4">
        <v>0.7</v>
      </c>
      <c r="DV38" s="4">
        <v>0.7</v>
      </c>
      <c r="DW38" s="4">
        <v>0.7</v>
      </c>
      <c r="DX38" s="4">
        <v>0.9</v>
      </c>
      <c r="DY38" s="4">
        <v>0.9</v>
      </c>
      <c r="DZ38" s="4">
        <v>0.9</v>
      </c>
      <c r="EA38" s="4">
        <v>0.9</v>
      </c>
      <c r="EB38" s="4">
        <v>0.7</v>
      </c>
      <c r="EC38" s="4">
        <v>0.7</v>
      </c>
      <c r="ED38" s="4">
        <v>0.8</v>
      </c>
      <c r="EE38" s="4">
        <v>0.8</v>
      </c>
      <c r="EF38" s="4">
        <v>0.8</v>
      </c>
      <c r="EG38" s="4">
        <v>0.9</v>
      </c>
      <c r="EH38" s="4">
        <v>0.9</v>
      </c>
      <c r="EI38" s="4">
        <v>1</v>
      </c>
      <c r="EJ38" s="4">
        <v>1.3</v>
      </c>
      <c r="EK38" s="4">
        <v>1.1000000000000001</v>
      </c>
      <c r="EL38" s="4">
        <v>1.4</v>
      </c>
      <c r="EM38" s="4">
        <v>1.1000000000000001</v>
      </c>
      <c r="EO38" s="7"/>
      <c r="EP38" s="8" t="s">
        <v>184</v>
      </c>
      <c r="EQ38" s="4">
        <v>0.4</v>
      </c>
      <c r="ER38" s="4">
        <v>0.4</v>
      </c>
      <c r="ES38" s="4">
        <v>0.4</v>
      </c>
      <c r="ET38" s="4">
        <v>0.5</v>
      </c>
      <c r="EU38" s="4">
        <v>0.5</v>
      </c>
      <c r="EV38" s="4">
        <v>0.6</v>
      </c>
      <c r="EW38" s="4">
        <v>0.5</v>
      </c>
      <c r="EX38" s="4">
        <v>0.6</v>
      </c>
      <c r="EY38" s="4">
        <v>0.6</v>
      </c>
      <c r="EZ38" s="4">
        <v>0.4</v>
      </c>
      <c r="FA38" s="4">
        <v>0.5</v>
      </c>
      <c r="FB38" s="4">
        <v>0.6</v>
      </c>
      <c r="FC38" s="4">
        <v>0.6</v>
      </c>
      <c r="FD38" s="4">
        <v>0.6</v>
      </c>
      <c r="FE38" s="4">
        <v>0.5</v>
      </c>
      <c r="FF38" s="4">
        <v>0.6</v>
      </c>
      <c r="FG38" s="4">
        <v>0.9</v>
      </c>
      <c r="FH38" s="4">
        <v>0.8</v>
      </c>
      <c r="FI38" s="4">
        <v>0.9</v>
      </c>
      <c r="FJ38" s="4">
        <v>0.9</v>
      </c>
      <c r="FK38" s="4">
        <v>0.9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 t="s">
        <v>174</v>
      </c>
      <c r="P41" s="2" t="s">
        <v>174</v>
      </c>
      <c r="Q41" s="2">
        <v>0</v>
      </c>
      <c r="R41" s="2">
        <v>0</v>
      </c>
      <c r="S41" s="2" t="s">
        <v>174</v>
      </c>
      <c r="T41" s="2">
        <v>0</v>
      </c>
      <c r="U41" s="2">
        <v>0</v>
      </c>
      <c r="V41" s="2">
        <v>0</v>
      </c>
      <c r="W41" s="2">
        <v>0</v>
      </c>
      <c r="Y41" s="1"/>
      <c r="Z41" s="10" t="s">
        <v>173</v>
      </c>
      <c r="AA41" s="2">
        <v>0.1</v>
      </c>
      <c r="AB41" s="2">
        <v>0.1</v>
      </c>
      <c r="AC41" s="2">
        <v>0.2</v>
      </c>
      <c r="AD41" s="2">
        <v>0.2</v>
      </c>
      <c r="AE41" s="2">
        <v>0.2</v>
      </c>
      <c r="AF41" s="2">
        <v>0.2</v>
      </c>
      <c r="AG41" s="2">
        <v>0.2</v>
      </c>
      <c r="AH41" s="2">
        <v>0.2</v>
      </c>
      <c r="AI41" s="2">
        <v>0.2</v>
      </c>
      <c r="AJ41" s="2">
        <v>0.2</v>
      </c>
      <c r="AK41" s="2">
        <v>0.3</v>
      </c>
      <c r="AL41" s="2">
        <v>0.2</v>
      </c>
      <c r="AM41" s="2">
        <v>0.3</v>
      </c>
      <c r="AN41" s="2">
        <v>0.3</v>
      </c>
      <c r="AO41" s="2">
        <v>0.3</v>
      </c>
      <c r="AP41" s="2">
        <v>0.3</v>
      </c>
      <c r="AQ41" s="2">
        <v>0.3</v>
      </c>
      <c r="AR41" s="2">
        <v>0.3</v>
      </c>
      <c r="AS41" s="2">
        <v>0.3</v>
      </c>
      <c r="AT41" s="2">
        <v>0.3</v>
      </c>
      <c r="AU41" s="2">
        <v>0.3</v>
      </c>
      <c r="AW41" s="1"/>
      <c r="AX41" s="10" t="s">
        <v>173</v>
      </c>
      <c r="AY41" s="2">
        <v>0.3</v>
      </c>
      <c r="AZ41" s="2">
        <v>0.3</v>
      </c>
      <c r="BA41" s="2">
        <v>0.5</v>
      </c>
      <c r="BB41" s="2">
        <v>0.5</v>
      </c>
      <c r="BC41" s="2">
        <v>0.5</v>
      </c>
      <c r="BD41" s="2">
        <v>0.4</v>
      </c>
      <c r="BE41" s="2">
        <v>0.4</v>
      </c>
      <c r="BF41" s="2">
        <v>0.4</v>
      </c>
      <c r="BG41" s="2">
        <v>0.4</v>
      </c>
      <c r="BH41" s="2">
        <v>0.3</v>
      </c>
      <c r="BI41" s="2">
        <v>0.3</v>
      </c>
      <c r="BJ41" s="2">
        <v>0.2</v>
      </c>
      <c r="BK41" s="2">
        <v>0.2</v>
      </c>
      <c r="BL41" s="2">
        <v>0.2</v>
      </c>
      <c r="BM41" s="2">
        <v>0.2</v>
      </c>
      <c r="BN41" s="2">
        <v>0.2</v>
      </c>
      <c r="BO41" s="2">
        <v>0.2</v>
      </c>
      <c r="BP41" s="2">
        <v>0.2</v>
      </c>
      <c r="BQ41" s="2">
        <v>0.2</v>
      </c>
      <c r="BR41" s="2">
        <v>0.2</v>
      </c>
      <c r="BS41" s="2">
        <v>0.2</v>
      </c>
      <c r="BU41" s="1"/>
      <c r="BV41" s="10" t="s">
        <v>173</v>
      </c>
      <c r="BW41" s="2">
        <v>0.1</v>
      </c>
      <c r="BX41" s="2">
        <v>0.1</v>
      </c>
      <c r="BY41" s="2">
        <v>0.1</v>
      </c>
      <c r="BZ41" s="2">
        <v>0.1</v>
      </c>
      <c r="CA41" s="2">
        <v>0.1</v>
      </c>
      <c r="CB41" s="2">
        <v>0.1</v>
      </c>
      <c r="CC41" s="2">
        <v>0.1</v>
      </c>
      <c r="CD41" s="2">
        <v>0.1</v>
      </c>
      <c r="CE41" s="2">
        <v>0.1</v>
      </c>
      <c r="CF41" s="2">
        <v>0.1</v>
      </c>
      <c r="CG41" s="2">
        <v>0.1</v>
      </c>
      <c r="CH41" s="2">
        <v>0.1</v>
      </c>
      <c r="CI41" s="2">
        <v>0.1</v>
      </c>
      <c r="CJ41" s="2">
        <v>0.1</v>
      </c>
      <c r="CK41" s="2">
        <v>0.1</v>
      </c>
      <c r="CL41" s="2">
        <v>0.1</v>
      </c>
      <c r="CM41" s="2" t="s">
        <v>174</v>
      </c>
      <c r="CN41" s="2">
        <v>0.1</v>
      </c>
      <c r="CO41" s="2">
        <v>0.1</v>
      </c>
      <c r="CP41" s="2">
        <v>0.1</v>
      </c>
      <c r="CQ41" s="2">
        <v>0.1</v>
      </c>
      <c r="CS41" s="1"/>
      <c r="CT41" s="10" t="s">
        <v>173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0.1</v>
      </c>
      <c r="DC41" s="2">
        <v>0.1</v>
      </c>
      <c r="DD41" s="2">
        <v>0</v>
      </c>
      <c r="DE41" s="2" t="s">
        <v>174</v>
      </c>
      <c r="DF41" s="2" t="s">
        <v>174</v>
      </c>
      <c r="DG41" s="2" t="s">
        <v>174</v>
      </c>
      <c r="DH41" s="2" t="s">
        <v>174</v>
      </c>
      <c r="DI41" s="2">
        <v>0</v>
      </c>
      <c r="DJ41" s="2">
        <v>0</v>
      </c>
      <c r="DK41" s="2" t="s">
        <v>174</v>
      </c>
      <c r="DL41" s="2" t="s">
        <v>174</v>
      </c>
      <c r="DM41" s="2">
        <v>0</v>
      </c>
      <c r="DN41" s="2">
        <v>0</v>
      </c>
      <c r="DO41" s="2">
        <v>0</v>
      </c>
      <c r="DQ41" s="1"/>
      <c r="DR41" s="10" t="s">
        <v>173</v>
      </c>
      <c r="DS41" s="2">
        <v>0.1</v>
      </c>
      <c r="DT41" s="2">
        <v>0.1</v>
      </c>
      <c r="DU41" s="2">
        <v>0.1</v>
      </c>
      <c r="DV41" s="2">
        <v>0.1</v>
      </c>
      <c r="DW41" s="2">
        <v>0.1</v>
      </c>
      <c r="DX41" s="2">
        <v>0.1</v>
      </c>
      <c r="DY41" s="2">
        <v>0.1</v>
      </c>
      <c r="DZ41" s="2">
        <v>0.1</v>
      </c>
      <c r="EA41" s="2">
        <v>0.1</v>
      </c>
      <c r="EB41" s="2">
        <v>0.1</v>
      </c>
      <c r="EC41" s="2">
        <v>0.1</v>
      </c>
      <c r="ED41" s="2">
        <v>0.2</v>
      </c>
      <c r="EE41" s="2">
        <v>0.2</v>
      </c>
      <c r="EF41" s="2">
        <v>0.2</v>
      </c>
      <c r="EG41" s="2">
        <v>0.2</v>
      </c>
      <c r="EH41" s="2">
        <v>0.2</v>
      </c>
      <c r="EI41" s="2">
        <v>0.2</v>
      </c>
      <c r="EJ41" s="2">
        <v>0.3</v>
      </c>
      <c r="EK41" s="2">
        <v>0.3</v>
      </c>
      <c r="EL41" s="2">
        <v>0.3</v>
      </c>
      <c r="EM41" s="2">
        <v>0.3</v>
      </c>
      <c r="EO41" s="1"/>
      <c r="EP41" s="10" t="s">
        <v>173</v>
      </c>
      <c r="EQ41" s="2">
        <v>0.1</v>
      </c>
      <c r="ER41" s="2">
        <v>0.1</v>
      </c>
      <c r="ES41" s="2">
        <v>0.1</v>
      </c>
      <c r="ET41" s="2">
        <v>0.1</v>
      </c>
      <c r="EU41" s="2">
        <v>0.1</v>
      </c>
      <c r="EV41" s="2">
        <v>0.1</v>
      </c>
      <c r="EW41" s="2">
        <v>0.1</v>
      </c>
      <c r="EX41" s="2">
        <v>0.1</v>
      </c>
      <c r="EY41" s="2">
        <v>0.1</v>
      </c>
      <c r="EZ41" s="2">
        <v>0</v>
      </c>
      <c r="FA41" s="2">
        <v>0.1</v>
      </c>
      <c r="FB41" s="2">
        <v>0.1</v>
      </c>
      <c r="FC41" s="2">
        <v>0.1</v>
      </c>
      <c r="FD41" s="2">
        <v>0.1</v>
      </c>
      <c r="FE41" s="2">
        <v>0.1</v>
      </c>
      <c r="FF41" s="2">
        <v>0.1</v>
      </c>
      <c r="FG41" s="2">
        <v>0.1</v>
      </c>
      <c r="FH41" s="2">
        <v>0.1</v>
      </c>
      <c r="FI41" s="2">
        <v>0.1</v>
      </c>
      <c r="FJ41" s="2">
        <v>0.1</v>
      </c>
      <c r="FK41" s="2">
        <v>0.1</v>
      </c>
    </row>
    <row r="42" spans="1:167" ht="14.5">
      <c r="A42" s="1"/>
      <c r="B42" s="10" t="s">
        <v>175</v>
      </c>
      <c r="C42" s="2">
        <v>0.2</v>
      </c>
      <c r="D42" s="2">
        <v>0.2</v>
      </c>
      <c r="E42" s="2">
        <v>0.2</v>
      </c>
      <c r="F42" s="2">
        <v>0.2</v>
      </c>
      <c r="G42" s="2">
        <v>0.3</v>
      </c>
      <c r="H42" s="2">
        <v>0.3</v>
      </c>
      <c r="I42" s="2">
        <v>0.3</v>
      </c>
      <c r="J42" s="2">
        <v>0.3</v>
      </c>
      <c r="K42" s="2">
        <v>0.3</v>
      </c>
      <c r="L42" s="2">
        <v>0.3</v>
      </c>
      <c r="M42" s="2">
        <v>0.4</v>
      </c>
      <c r="N42" s="2">
        <v>0.4</v>
      </c>
      <c r="O42" s="2">
        <v>0.4</v>
      </c>
      <c r="P42" s="2" t="s">
        <v>174</v>
      </c>
      <c r="Q42" s="2" t="s">
        <v>174</v>
      </c>
      <c r="R42" s="2" t="s">
        <v>174</v>
      </c>
      <c r="S42" s="2" t="s">
        <v>174</v>
      </c>
      <c r="T42" s="2">
        <v>0.5</v>
      </c>
      <c r="U42" s="2">
        <v>0.5</v>
      </c>
      <c r="V42" s="2">
        <v>0.5</v>
      </c>
      <c r="W42" s="2">
        <v>0.4</v>
      </c>
      <c r="Y42" s="1"/>
      <c r="Z42" s="10" t="s">
        <v>175</v>
      </c>
      <c r="AA42" s="2">
        <v>0.3</v>
      </c>
      <c r="AB42" s="2">
        <v>0.3</v>
      </c>
      <c r="AC42" s="2">
        <v>0.3</v>
      </c>
      <c r="AD42" s="2">
        <v>0.4</v>
      </c>
      <c r="AE42" s="2">
        <v>0.4</v>
      </c>
      <c r="AF42" s="2">
        <v>0.3</v>
      </c>
      <c r="AG42" s="2">
        <v>0.4</v>
      </c>
      <c r="AH42" s="2">
        <v>0.5</v>
      </c>
      <c r="AI42" s="2">
        <v>0.4</v>
      </c>
      <c r="AJ42" s="2">
        <v>0.7</v>
      </c>
      <c r="AK42" s="2">
        <v>0.7</v>
      </c>
      <c r="AL42" s="2">
        <v>0.8</v>
      </c>
      <c r="AM42" s="2">
        <v>0.8</v>
      </c>
      <c r="AN42" s="2">
        <v>0.7</v>
      </c>
      <c r="AO42" s="2">
        <v>0.6</v>
      </c>
      <c r="AP42" s="2">
        <v>0.6</v>
      </c>
      <c r="AQ42" s="2">
        <v>0.7</v>
      </c>
      <c r="AR42" s="2" t="s">
        <v>174</v>
      </c>
      <c r="AS42" s="2">
        <v>0.9</v>
      </c>
      <c r="AT42" s="2">
        <v>0.9</v>
      </c>
      <c r="AU42" s="2">
        <v>0.9</v>
      </c>
      <c r="AW42" s="1"/>
      <c r="AX42" s="10" t="s">
        <v>175</v>
      </c>
      <c r="AY42" s="2">
        <v>0.7</v>
      </c>
      <c r="AZ42" s="2">
        <v>0.8</v>
      </c>
      <c r="BA42" s="2">
        <v>0.9</v>
      </c>
      <c r="BB42" s="2">
        <v>0.9</v>
      </c>
      <c r="BC42" s="2">
        <v>1.1000000000000001</v>
      </c>
      <c r="BD42" s="2">
        <v>1.2</v>
      </c>
      <c r="BE42" s="2">
        <v>1.2</v>
      </c>
      <c r="BF42" s="2">
        <v>1.1000000000000001</v>
      </c>
      <c r="BG42" s="2">
        <v>1.2</v>
      </c>
      <c r="BH42" s="2">
        <v>1</v>
      </c>
      <c r="BI42" s="2">
        <v>1</v>
      </c>
      <c r="BJ42" s="2">
        <v>1.2</v>
      </c>
      <c r="BK42" s="2">
        <v>1.3</v>
      </c>
      <c r="BL42" s="2">
        <v>1.3</v>
      </c>
      <c r="BM42" s="2">
        <v>1.2</v>
      </c>
      <c r="BN42" s="2">
        <v>2</v>
      </c>
      <c r="BO42" s="2">
        <v>2.2000000000000002</v>
      </c>
      <c r="BP42" s="2" t="s">
        <v>174</v>
      </c>
      <c r="BQ42" s="2">
        <v>2.4</v>
      </c>
      <c r="BR42" s="2">
        <v>2.2000000000000002</v>
      </c>
      <c r="BS42" s="2">
        <v>1.8</v>
      </c>
      <c r="BU42" s="1"/>
      <c r="BV42" s="10" t="s">
        <v>175</v>
      </c>
      <c r="BW42" s="2">
        <v>0.1</v>
      </c>
      <c r="BX42" s="2">
        <v>0.1</v>
      </c>
      <c r="BY42" s="2">
        <v>0.1</v>
      </c>
      <c r="BZ42" s="2">
        <v>0.1</v>
      </c>
      <c r="CA42" s="2">
        <v>0.2</v>
      </c>
      <c r="CB42" s="2">
        <v>0.2</v>
      </c>
      <c r="CC42" s="2">
        <v>0.2</v>
      </c>
      <c r="CD42" s="2">
        <v>0.2</v>
      </c>
      <c r="CE42" s="2">
        <v>0.2</v>
      </c>
      <c r="CF42" s="2">
        <v>0.1</v>
      </c>
      <c r="CG42" s="2">
        <v>0.1</v>
      </c>
      <c r="CH42" s="2">
        <v>0.2</v>
      </c>
      <c r="CI42" s="2">
        <v>0.3</v>
      </c>
      <c r="CJ42" s="2">
        <v>0.3</v>
      </c>
      <c r="CK42" s="2">
        <v>0.3</v>
      </c>
      <c r="CL42" s="2">
        <v>0.2</v>
      </c>
      <c r="CM42" s="2">
        <v>0.3</v>
      </c>
      <c r="CN42" s="2" t="s">
        <v>174</v>
      </c>
      <c r="CO42" s="2">
        <v>0.3</v>
      </c>
      <c r="CP42" s="2">
        <v>0.3</v>
      </c>
      <c r="CQ42" s="2">
        <v>0.3</v>
      </c>
      <c r="CS42" s="1"/>
      <c r="CT42" s="10" t="s">
        <v>175</v>
      </c>
      <c r="CU42" s="2">
        <v>0.2</v>
      </c>
      <c r="CV42" s="2">
        <v>0.2</v>
      </c>
      <c r="CW42" s="2">
        <v>0.3</v>
      </c>
      <c r="CX42" s="2">
        <v>0.3</v>
      </c>
      <c r="CY42" s="2">
        <v>0.3</v>
      </c>
      <c r="CZ42" s="2">
        <v>0.3</v>
      </c>
      <c r="DA42" s="2">
        <v>0.3</v>
      </c>
      <c r="DB42" s="2">
        <v>0.3</v>
      </c>
      <c r="DC42" s="2">
        <v>0.3</v>
      </c>
      <c r="DD42" s="2">
        <v>0.3</v>
      </c>
      <c r="DE42" s="2">
        <v>0.3</v>
      </c>
      <c r="DF42" s="2">
        <v>0.4</v>
      </c>
      <c r="DG42" s="2">
        <v>0.4</v>
      </c>
      <c r="DH42" s="2">
        <v>0.5</v>
      </c>
      <c r="DI42" s="2" t="s">
        <v>174</v>
      </c>
      <c r="DJ42" s="2" t="s">
        <v>174</v>
      </c>
      <c r="DK42" s="2">
        <v>0.6</v>
      </c>
      <c r="DL42" s="2" t="s">
        <v>174</v>
      </c>
      <c r="DM42" s="2">
        <v>0.6</v>
      </c>
      <c r="DN42" s="2">
        <v>0.6</v>
      </c>
      <c r="DO42" s="2">
        <v>0.6</v>
      </c>
      <c r="DQ42" s="1"/>
      <c r="DR42" s="10" t="s">
        <v>175</v>
      </c>
      <c r="DS42" s="2">
        <v>0.5</v>
      </c>
      <c r="DT42" s="2">
        <v>0.5</v>
      </c>
      <c r="DU42" s="2">
        <v>0.5</v>
      </c>
      <c r="DV42" s="2">
        <v>0.5</v>
      </c>
      <c r="DW42" s="2">
        <v>0.6</v>
      </c>
      <c r="DX42" s="2">
        <v>0.7</v>
      </c>
      <c r="DY42" s="2">
        <v>0.7</v>
      </c>
      <c r="DZ42" s="2">
        <v>0.7</v>
      </c>
      <c r="EA42" s="2">
        <v>0.7</v>
      </c>
      <c r="EB42" s="2">
        <v>0.5</v>
      </c>
      <c r="EC42" s="2">
        <v>0.5</v>
      </c>
      <c r="ED42" s="2">
        <v>0.5</v>
      </c>
      <c r="EE42" s="2">
        <v>0.5</v>
      </c>
      <c r="EF42" s="2" t="s">
        <v>174</v>
      </c>
      <c r="EG42" s="2" t="s">
        <v>174</v>
      </c>
      <c r="EH42" s="2">
        <v>0.6</v>
      </c>
      <c r="EI42" s="2" t="s">
        <v>174</v>
      </c>
      <c r="EJ42" s="2" t="s">
        <v>174</v>
      </c>
      <c r="EK42" s="2">
        <v>0.7</v>
      </c>
      <c r="EL42" s="2">
        <v>0.9</v>
      </c>
      <c r="EM42" s="2">
        <v>0.6</v>
      </c>
      <c r="EO42" s="1"/>
      <c r="EP42" s="10" t="s">
        <v>175</v>
      </c>
      <c r="EQ42" s="2">
        <v>0.3</v>
      </c>
      <c r="ER42" s="2">
        <v>0.3</v>
      </c>
      <c r="ES42" s="2">
        <v>0.4</v>
      </c>
      <c r="ET42" s="2">
        <v>0.4</v>
      </c>
      <c r="EU42" s="2">
        <v>0.5</v>
      </c>
      <c r="EV42" s="2">
        <v>0.5</v>
      </c>
      <c r="EW42" s="2">
        <v>0.4</v>
      </c>
      <c r="EX42" s="2">
        <v>0.5</v>
      </c>
      <c r="EY42" s="2">
        <v>0.5</v>
      </c>
      <c r="EZ42" s="2">
        <v>0.4</v>
      </c>
      <c r="FA42" s="2">
        <v>0.4</v>
      </c>
      <c r="FB42" s="2">
        <v>0.4</v>
      </c>
      <c r="FC42" s="2">
        <v>0.4</v>
      </c>
      <c r="FD42" s="2" t="s">
        <v>174</v>
      </c>
      <c r="FE42" s="2" t="s">
        <v>174</v>
      </c>
      <c r="FF42" s="2" t="s">
        <v>174</v>
      </c>
      <c r="FG42" s="2">
        <v>0.8</v>
      </c>
      <c r="FH42" s="2" t="s">
        <v>174</v>
      </c>
      <c r="FI42" s="2" t="s">
        <v>174</v>
      </c>
      <c r="FJ42" s="2">
        <v>0.8</v>
      </c>
      <c r="FK42" s="2">
        <v>0.8</v>
      </c>
    </row>
    <row r="43" spans="1:167" ht="14.5">
      <c r="A43" s="1"/>
      <c r="B43" s="10" t="s">
        <v>176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Y43" s="1"/>
      <c r="Z43" s="10" t="s">
        <v>176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0.1</v>
      </c>
      <c r="AK43" s="2">
        <v>0.1</v>
      </c>
      <c r="AL43" s="2">
        <v>0.1</v>
      </c>
      <c r="AM43" s="2">
        <v>0.1</v>
      </c>
      <c r="AN43" s="2">
        <v>0</v>
      </c>
      <c r="AO43" s="2">
        <v>0</v>
      </c>
      <c r="AP43" s="2" t="s">
        <v>174</v>
      </c>
      <c r="AQ43" s="2">
        <v>0</v>
      </c>
      <c r="AR43" s="2" t="s">
        <v>174</v>
      </c>
      <c r="AS43" s="2">
        <v>0</v>
      </c>
      <c r="AT43" s="2">
        <v>0</v>
      </c>
      <c r="AU43" s="2">
        <v>0.1</v>
      </c>
      <c r="AW43" s="1"/>
      <c r="AX43" s="10" t="s">
        <v>176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0.1</v>
      </c>
      <c r="BE43" s="2">
        <v>0</v>
      </c>
      <c r="BF43" s="2">
        <v>0</v>
      </c>
      <c r="BG43" s="2">
        <v>0</v>
      </c>
      <c r="BH43" s="2">
        <v>0.1</v>
      </c>
      <c r="BI43" s="2">
        <v>0.1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U43" s="1"/>
      <c r="BV43" s="10" t="s">
        <v>176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 t="s">
        <v>174</v>
      </c>
      <c r="CK43" s="2" t="s">
        <v>174</v>
      </c>
      <c r="CL43" s="2" t="s">
        <v>174</v>
      </c>
      <c r="CM43" s="2">
        <v>0</v>
      </c>
      <c r="CN43" s="2" t="s">
        <v>174</v>
      </c>
      <c r="CO43" s="2">
        <v>0</v>
      </c>
      <c r="CP43" s="2">
        <v>0</v>
      </c>
      <c r="CQ43" s="2">
        <v>0</v>
      </c>
      <c r="CS43" s="1"/>
      <c r="CT43" s="10" t="s">
        <v>176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 t="s">
        <v>174</v>
      </c>
      <c r="DI43" s="2" t="s">
        <v>174</v>
      </c>
      <c r="DJ43" s="2" t="s">
        <v>174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 t="s">
        <v>174</v>
      </c>
      <c r="ED43" s="2" t="s">
        <v>174</v>
      </c>
      <c r="EE43" s="2" t="s">
        <v>174</v>
      </c>
      <c r="EF43" s="2" t="s">
        <v>174</v>
      </c>
      <c r="EG43" s="2" t="s">
        <v>174</v>
      </c>
      <c r="EH43" s="2" t="s">
        <v>174</v>
      </c>
      <c r="EI43" s="2">
        <v>0</v>
      </c>
      <c r="EJ43" s="2" t="s">
        <v>174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0.1</v>
      </c>
      <c r="FC43" s="2">
        <v>0.1</v>
      </c>
      <c r="FD43" s="2">
        <v>0</v>
      </c>
      <c r="FE43" s="2">
        <v>0</v>
      </c>
      <c r="FF43" s="2">
        <v>0</v>
      </c>
      <c r="FG43" s="2">
        <v>0</v>
      </c>
      <c r="FH43" s="2" t="s">
        <v>174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1"/>
      <c r="Z44" s="10" t="s">
        <v>177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W44" s="1"/>
      <c r="AX44" s="10" t="s">
        <v>177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U44" s="1"/>
      <c r="BV44" s="10" t="s">
        <v>177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 s="1"/>
      <c r="DR44" s="10" t="s">
        <v>177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O44" s="1"/>
      <c r="EP44" s="10" t="s">
        <v>177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</row>
    <row r="45" spans="1:167" ht="14.5">
      <c r="A45" s="1"/>
      <c r="B45" s="10" t="s">
        <v>178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174</v>
      </c>
      <c r="N45" s="2" t="s">
        <v>174</v>
      </c>
      <c r="O45" s="2" t="s">
        <v>174</v>
      </c>
      <c r="P45" s="2" t="s">
        <v>174</v>
      </c>
      <c r="Q45" s="2" t="s">
        <v>174</v>
      </c>
      <c r="R45" s="2" t="s">
        <v>174</v>
      </c>
      <c r="S45" s="2" t="s">
        <v>174</v>
      </c>
      <c r="T45" s="2" t="s">
        <v>174</v>
      </c>
      <c r="U45" s="2">
        <v>0</v>
      </c>
      <c r="V45" s="2">
        <v>0</v>
      </c>
      <c r="W45" s="2">
        <v>0</v>
      </c>
      <c r="Y45" s="1"/>
      <c r="Z45" s="10" t="s">
        <v>178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 t="s">
        <v>174</v>
      </c>
      <c r="AL45" s="2" t="s">
        <v>174</v>
      </c>
      <c r="AM45" s="2" t="s">
        <v>174</v>
      </c>
      <c r="AN45" s="2" t="s">
        <v>174</v>
      </c>
      <c r="AO45" s="2" t="s">
        <v>174</v>
      </c>
      <c r="AP45" s="2" t="s">
        <v>174</v>
      </c>
      <c r="AQ45" s="2" t="s">
        <v>174</v>
      </c>
      <c r="AR45" s="2" t="s">
        <v>174</v>
      </c>
      <c r="AS45" s="2">
        <v>0</v>
      </c>
      <c r="AT45" s="2">
        <v>0</v>
      </c>
      <c r="AU45" s="2">
        <v>0</v>
      </c>
      <c r="AW45" s="1"/>
      <c r="AX45" s="10" t="s">
        <v>178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0.1</v>
      </c>
      <c r="BE45" s="2">
        <v>0.1</v>
      </c>
      <c r="BF45" s="2">
        <v>0.1</v>
      </c>
      <c r="BG45" s="2">
        <v>0.1</v>
      </c>
      <c r="BH45" s="2">
        <v>0.1</v>
      </c>
      <c r="BI45" s="2" t="s">
        <v>174</v>
      </c>
      <c r="BJ45" s="2" t="s">
        <v>174</v>
      </c>
      <c r="BK45" s="2" t="s">
        <v>174</v>
      </c>
      <c r="BL45" s="2" t="s">
        <v>174</v>
      </c>
      <c r="BM45" s="2" t="s">
        <v>174</v>
      </c>
      <c r="BN45" s="2" t="s">
        <v>174</v>
      </c>
      <c r="BO45" s="2" t="s">
        <v>174</v>
      </c>
      <c r="BP45" s="2" t="s">
        <v>174</v>
      </c>
      <c r="BQ45" s="2">
        <v>0.1</v>
      </c>
      <c r="BR45" s="2">
        <v>0.1</v>
      </c>
      <c r="BS45" s="2">
        <v>0.1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 t="s">
        <v>174</v>
      </c>
      <c r="CH45" s="2" t="s">
        <v>174</v>
      </c>
      <c r="CI45" s="2" t="s">
        <v>174</v>
      </c>
      <c r="CJ45" s="2" t="s">
        <v>174</v>
      </c>
      <c r="CK45" s="2" t="s">
        <v>174</v>
      </c>
      <c r="CL45" s="2" t="s">
        <v>174</v>
      </c>
      <c r="CM45" s="2" t="s">
        <v>174</v>
      </c>
      <c r="CN45" s="2" t="s">
        <v>174</v>
      </c>
      <c r="CO45" s="2">
        <v>0</v>
      </c>
      <c r="CP45" s="2">
        <v>0</v>
      </c>
      <c r="CQ45" s="2">
        <v>0</v>
      </c>
      <c r="CS45" s="1"/>
      <c r="CT45" s="10" t="s">
        <v>178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 t="s">
        <v>174</v>
      </c>
      <c r="DI45" s="2" t="s">
        <v>174</v>
      </c>
      <c r="DJ45" s="2" t="s">
        <v>174</v>
      </c>
      <c r="DK45" s="2" t="s">
        <v>174</v>
      </c>
      <c r="DL45" s="2" t="s">
        <v>174</v>
      </c>
      <c r="DM45" s="2">
        <v>0</v>
      </c>
      <c r="DN45" s="2">
        <v>0</v>
      </c>
      <c r="DO45" s="2">
        <v>0</v>
      </c>
      <c r="DQ45" s="1"/>
      <c r="DR45" s="10" t="s">
        <v>178</v>
      </c>
      <c r="DS45" s="2">
        <v>0.1</v>
      </c>
      <c r="DT45" s="2">
        <v>0.1</v>
      </c>
      <c r="DU45" s="2">
        <v>0.1</v>
      </c>
      <c r="DV45" s="2">
        <v>0.1</v>
      </c>
      <c r="DW45" s="2">
        <v>0.1</v>
      </c>
      <c r="DX45" s="2">
        <v>0.1</v>
      </c>
      <c r="DY45" s="2">
        <v>0.1</v>
      </c>
      <c r="DZ45" s="2">
        <v>0.1</v>
      </c>
      <c r="EA45" s="2">
        <v>0.1</v>
      </c>
      <c r="EB45" s="2">
        <v>0.1</v>
      </c>
      <c r="EC45" s="2" t="s">
        <v>174</v>
      </c>
      <c r="ED45" s="2" t="s">
        <v>174</v>
      </c>
      <c r="EE45" s="2" t="s">
        <v>174</v>
      </c>
      <c r="EF45" s="2" t="s">
        <v>174</v>
      </c>
      <c r="EG45" s="2" t="s">
        <v>174</v>
      </c>
      <c r="EH45" s="2" t="s">
        <v>174</v>
      </c>
      <c r="EI45" s="2" t="s">
        <v>174</v>
      </c>
      <c r="EJ45" s="2" t="s">
        <v>174</v>
      </c>
      <c r="EK45" s="2">
        <v>0.1</v>
      </c>
      <c r="EL45" s="2">
        <v>0.2</v>
      </c>
      <c r="EM45" s="2">
        <v>0.2</v>
      </c>
      <c r="EO45" s="1"/>
      <c r="EP45" s="10" t="s">
        <v>178</v>
      </c>
      <c r="EQ45" s="2" t="s">
        <v>174</v>
      </c>
      <c r="ER45" s="2" t="s">
        <v>174</v>
      </c>
      <c r="ES45" s="2" t="s">
        <v>174</v>
      </c>
      <c r="ET45" s="2" t="s">
        <v>174</v>
      </c>
      <c r="EU45" s="2" t="s">
        <v>174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 t="s">
        <v>174</v>
      </c>
      <c r="FE45" s="2" t="s">
        <v>174</v>
      </c>
      <c r="FF45" s="2" t="s">
        <v>174</v>
      </c>
      <c r="FG45" s="2" t="s">
        <v>174</v>
      </c>
      <c r="FH45" s="2" t="s">
        <v>174</v>
      </c>
      <c r="FI45" s="2">
        <v>0</v>
      </c>
      <c r="FJ45" s="2">
        <v>0</v>
      </c>
      <c r="FK45" s="2">
        <v>0</v>
      </c>
    </row>
    <row r="46" spans="1:167" ht="14.5">
      <c r="A46" s="1"/>
      <c r="B46" s="10" t="s">
        <v>179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1"/>
      <c r="Z46" s="10" t="s">
        <v>179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W46" s="1"/>
      <c r="AX46" s="10" t="s">
        <v>179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U46" s="1"/>
      <c r="BV46" s="10" t="s">
        <v>179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O46" s="1"/>
      <c r="EP46" s="10" t="s">
        <v>179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</row>
    <row r="47" spans="1:167" ht="14.5">
      <c r="A47" s="1"/>
      <c r="B47" s="10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W47" s="1"/>
      <c r="AX47" s="10" t="s">
        <v>180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S48" s="1"/>
      <c r="CT48" s="10" t="s">
        <v>181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70.599999999999994</v>
      </c>
      <c r="D51" s="4">
        <v>70.7</v>
      </c>
      <c r="E51" s="4">
        <v>70.8</v>
      </c>
      <c r="F51" s="4">
        <v>70.8</v>
      </c>
      <c r="G51" s="4">
        <v>70.7</v>
      </c>
      <c r="H51" s="4">
        <v>70.5</v>
      </c>
      <c r="I51" s="4">
        <v>70.3</v>
      </c>
      <c r="J51" s="4">
        <v>70.3</v>
      </c>
      <c r="K51" s="4">
        <v>70.3</v>
      </c>
      <c r="L51" s="4">
        <v>70.3</v>
      </c>
      <c r="M51" s="4">
        <v>70.599999999999994</v>
      </c>
      <c r="N51" s="4">
        <v>70.3</v>
      </c>
      <c r="O51" s="4">
        <v>70.3</v>
      </c>
      <c r="P51" s="4">
        <v>70.2</v>
      </c>
      <c r="Q51" s="4">
        <v>70.2</v>
      </c>
      <c r="R51" s="4">
        <v>70.2</v>
      </c>
      <c r="S51" s="4">
        <v>70.2</v>
      </c>
      <c r="T51" s="4">
        <v>70.099999999999994</v>
      </c>
      <c r="U51" s="4">
        <v>70.2</v>
      </c>
      <c r="V51" s="4">
        <v>70.2</v>
      </c>
      <c r="W51" s="4">
        <v>70.2</v>
      </c>
      <c r="Y51" s="7"/>
      <c r="Z51" s="12" t="s">
        <v>187</v>
      </c>
      <c r="AA51" s="4">
        <v>62.3</v>
      </c>
      <c r="AB51" s="4">
        <v>62.3</v>
      </c>
      <c r="AC51" s="4">
        <v>60.7</v>
      </c>
      <c r="AD51" s="4">
        <v>61.2</v>
      </c>
      <c r="AE51" s="4">
        <v>60.6</v>
      </c>
      <c r="AF51" s="4">
        <v>59.9</v>
      </c>
      <c r="AG51" s="4">
        <v>62.4</v>
      </c>
      <c r="AH51" s="4">
        <v>62.7</v>
      </c>
      <c r="AI51" s="4">
        <v>62.5</v>
      </c>
      <c r="AJ51" s="4">
        <v>63.6</v>
      </c>
      <c r="AK51" s="4">
        <v>62.9</v>
      </c>
      <c r="AL51" s="4">
        <v>64.400000000000006</v>
      </c>
      <c r="AM51" s="4">
        <v>63.7</v>
      </c>
      <c r="AN51" s="4">
        <v>62.9</v>
      </c>
      <c r="AO51" s="4">
        <v>62</v>
      </c>
      <c r="AP51" s="4">
        <v>62.4</v>
      </c>
      <c r="AQ51" s="4">
        <v>62.9</v>
      </c>
      <c r="AR51" s="4">
        <v>63.8</v>
      </c>
      <c r="AS51" s="4">
        <v>63.3</v>
      </c>
      <c r="AT51" s="4">
        <v>63.4</v>
      </c>
      <c r="AU51" s="4">
        <v>63.5</v>
      </c>
      <c r="AW51" s="7"/>
      <c r="AX51" s="12" t="s">
        <v>187</v>
      </c>
      <c r="AY51" s="4">
        <v>62</v>
      </c>
      <c r="AZ51" s="4">
        <v>62.7</v>
      </c>
      <c r="BA51" s="4">
        <v>61.6</v>
      </c>
      <c r="BB51" s="4">
        <v>61.7</v>
      </c>
      <c r="BC51" s="4">
        <v>62.3</v>
      </c>
      <c r="BD51" s="4">
        <v>63.5</v>
      </c>
      <c r="BE51" s="4">
        <v>63.5</v>
      </c>
      <c r="BF51" s="4">
        <v>63.5</v>
      </c>
      <c r="BG51" s="4">
        <v>63.2</v>
      </c>
      <c r="BH51" s="4">
        <v>64.599999999999994</v>
      </c>
      <c r="BI51" s="4">
        <v>63.8</v>
      </c>
      <c r="BJ51" s="4">
        <v>65.599999999999994</v>
      </c>
      <c r="BK51" s="4">
        <v>65.8</v>
      </c>
      <c r="BL51" s="4">
        <v>66.2</v>
      </c>
      <c r="BM51" s="4">
        <v>65.900000000000006</v>
      </c>
      <c r="BN51" s="4">
        <v>67.5</v>
      </c>
      <c r="BO51" s="4">
        <v>67.7</v>
      </c>
      <c r="BP51" s="4">
        <v>68.099999999999994</v>
      </c>
      <c r="BQ51" s="4">
        <v>68</v>
      </c>
      <c r="BR51" s="4">
        <v>67.7</v>
      </c>
      <c r="BS51" s="4">
        <v>67.2</v>
      </c>
      <c r="BU51" s="7"/>
      <c r="BV51" s="12" t="s">
        <v>187</v>
      </c>
      <c r="BW51" s="4">
        <v>61.8</v>
      </c>
      <c r="BX51" s="4">
        <v>62.1</v>
      </c>
      <c r="BY51" s="4">
        <v>62.2</v>
      </c>
      <c r="BZ51" s="4">
        <v>61.6</v>
      </c>
      <c r="CA51" s="4">
        <v>61.7</v>
      </c>
      <c r="CB51" s="4">
        <v>61.8</v>
      </c>
      <c r="CC51" s="4">
        <v>60.5</v>
      </c>
      <c r="CD51" s="4">
        <v>61</v>
      </c>
      <c r="CE51" s="4">
        <v>61.5</v>
      </c>
      <c r="CF51" s="4">
        <v>60.8</v>
      </c>
      <c r="CG51" s="4">
        <v>59.3</v>
      </c>
      <c r="CH51" s="4">
        <v>59.9</v>
      </c>
      <c r="CI51" s="4">
        <v>63</v>
      </c>
      <c r="CJ51" s="4">
        <v>61.7</v>
      </c>
      <c r="CK51" s="4">
        <v>62.6</v>
      </c>
      <c r="CL51" s="4">
        <v>62.2</v>
      </c>
      <c r="CM51" s="4">
        <v>62.8</v>
      </c>
      <c r="CN51" s="4">
        <v>63.7</v>
      </c>
      <c r="CO51" s="4">
        <v>63.1</v>
      </c>
      <c r="CP51" s="4">
        <v>63.4</v>
      </c>
      <c r="CQ51" s="4">
        <v>63.7</v>
      </c>
      <c r="CS51" s="7"/>
      <c r="CT51" s="12" t="s">
        <v>187</v>
      </c>
      <c r="CU51" s="4">
        <v>66.599999999999994</v>
      </c>
      <c r="CV51" s="4">
        <v>66.7</v>
      </c>
      <c r="CW51" s="4">
        <v>67.099999999999994</v>
      </c>
      <c r="CX51" s="4">
        <v>67.2</v>
      </c>
      <c r="CY51" s="4">
        <v>66.7</v>
      </c>
      <c r="CZ51" s="4">
        <v>67.400000000000006</v>
      </c>
      <c r="DA51" s="4">
        <v>66.900000000000006</v>
      </c>
      <c r="DB51" s="4">
        <v>65.8</v>
      </c>
      <c r="DC51" s="4">
        <v>65.400000000000006</v>
      </c>
      <c r="DD51" s="4">
        <v>67.099999999999994</v>
      </c>
      <c r="DE51" s="4">
        <v>65.900000000000006</v>
      </c>
      <c r="DF51" s="4">
        <v>67.3</v>
      </c>
      <c r="DG51" s="4">
        <v>68.099999999999994</v>
      </c>
      <c r="DH51" s="4">
        <v>68.400000000000006</v>
      </c>
      <c r="DI51" s="4">
        <v>68.099999999999994</v>
      </c>
      <c r="DJ51" s="4">
        <v>68.400000000000006</v>
      </c>
      <c r="DK51" s="4">
        <v>68.900000000000006</v>
      </c>
      <c r="DL51" s="4">
        <v>68.5</v>
      </c>
      <c r="DM51" s="4">
        <v>68.5</v>
      </c>
      <c r="DN51" s="4">
        <v>68.8</v>
      </c>
      <c r="DO51" s="4">
        <v>68.7</v>
      </c>
      <c r="DQ51" s="7"/>
      <c r="DR51" s="12" t="s">
        <v>187</v>
      </c>
      <c r="DS51" s="4">
        <v>65.7</v>
      </c>
      <c r="DT51" s="4">
        <v>66.099999999999994</v>
      </c>
      <c r="DU51" s="4">
        <v>65.7</v>
      </c>
      <c r="DV51" s="4">
        <v>65.8</v>
      </c>
      <c r="DW51" s="4">
        <v>66</v>
      </c>
      <c r="DX51" s="4">
        <v>66.3</v>
      </c>
      <c r="DY51" s="4">
        <v>65.900000000000006</v>
      </c>
      <c r="DZ51" s="4">
        <v>65.7</v>
      </c>
      <c r="EA51" s="4">
        <v>67.099999999999994</v>
      </c>
      <c r="EB51" s="4">
        <v>67.099999999999994</v>
      </c>
      <c r="EC51" s="4">
        <v>66.400000000000006</v>
      </c>
      <c r="ED51" s="4">
        <v>64.400000000000006</v>
      </c>
      <c r="EE51" s="4">
        <v>64.099999999999994</v>
      </c>
      <c r="EF51" s="4">
        <v>63.4</v>
      </c>
      <c r="EG51" s="4">
        <v>63.5</v>
      </c>
      <c r="EH51" s="4">
        <v>63.3</v>
      </c>
      <c r="EI51" s="4">
        <v>64</v>
      </c>
      <c r="EJ51" s="4">
        <v>64.8</v>
      </c>
      <c r="EK51" s="4">
        <v>63.5</v>
      </c>
      <c r="EL51" s="4">
        <v>64.2</v>
      </c>
      <c r="EM51" s="4">
        <v>63.2</v>
      </c>
      <c r="EO51" s="7"/>
      <c r="EP51" s="12" t="s">
        <v>187</v>
      </c>
      <c r="EQ51" s="4">
        <v>66.400000000000006</v>
      </c>
      <c r="ER51" s="4">
        <v>66.5</v>
      </c>
      <c r="ES51" s="4">
        <v>66.7</v>
      </c>
      <c r="ET51" s="4">
        <v>66.5</v>
      </c>
      <c r="EU51" s="4">
        <v>65.900000000000006</v>
      </c>
      <c r="EV51" s="4">
        <v>65.8</v>
      </c>
      <c r="EW51" s="4">
        <v>65.400000000000006</v>
      </c>
      <c r="EX51" s="4">
        <v>65.599999999999994</v>
      </c>
      <c r="EY51" s="4">
        <v>66.2</v>
      </c>
      <c r="EZ51" s="4">
        <v>67.3</v>
      </c>
      <c r="FA51" s="4">
        <v>65.900000000000006</v>
      </c>
      <c r="FB51" s="4">
        <v>66.5</v>
      </c>
      <c r="FC51" s="4">
        <v>66.599999999999994</v>
      </c>
      <c r="FD51" s="4">
        <v>67.099999999999994</v>
      </c>
      <c r="FE51" s="4">
        <v>66.8</v>
      </c>
      <c r="FF51" s="4">
        <v>67.3</v>
      </c>
      <c r="FG51" s="4">
        <v>67.3</v>
      </c>
      <c r="FH51" s="4">
        <v>67.2</v>
      </c>
      <c r="FI51" s="4">
        <v>67.3</v>
      </c>
      <c r="FJ51" s="4">
        <v>67.3</v>
      </c>
      <c r="FK51" s="4">
        <v>67.3</v>
      </c>
    </row>
    <row r="52" spans="1:167" ht="14.5">
      <c r="A52" s="104"/>
      <c r="B52" s="10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Y52" s="104"/>
      <c r="Z52" s="104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W52" s="104"/>
      <c r="AX52" s="104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U52" s="104"/>
      <c r="BV52" s="104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S52" s="104"/>
      <c r="CT52" s="104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Q52" s="104"/>
      <c r="DR52" s="104"/>
      <c r="DS52" s="2"/>
      <c r="DT52" s="2"/>
      <c r="DU52" s="2"/>
      <c r="DV52" s="2"/>
      <c r="DW52" s="2"/>
      <c r="DX52" s="2"/>
      <c r="DY52" s="2"/>
      <c r="DZ52" s="2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</row>
    <row r="53" spans="1:167" ht="14.5">
      <c r="A53" s="107" t="s">
        <v>188</v>
      </c>
      <c r="B53" s="10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Y53" s="107" t="s">
        <v>188</v>
      </c>
      <c r="Z53" s="107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W53" s="107" t="s">
        <v>188</v>
      </c>
      <c r="AX53" s="107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U53" s="107" t="s">
        <v>188</v>
      </c>
      <c r="BV53" s="107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S53" s="107" t="s">
        <v>188</v>
      </c>
      <c r="CT53" s="107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Q53" s="107" t="s">
        <v>188</v>
      </c>
      <c r="DR53" s="107"/>
      <c r="DS53" s="2"/>
      <c r="DT53" s="2"/>
      <c r="DU53" s="2"/>
      <c r="DV53" s="2"/>
      <c r="DW53" s="2"/>
      <c r="DX53" s="2"/>
      <c r="DY53" s="2"/>
      <c r="DZ53" s="2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</row>
    <row r="54" spans="1:167" ht="14.5">
      <c r="A54" s="108" t="s">
        <v>189</v>
      </c>
      <c r="B54" s="10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Y54" s="108" t="s">
        <v>189</v>
      </c>
      <c r="Z54" s="108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W54" s="108" t="s">
        <v>189</v>
      </c>
      <c r="AX54" s="108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U54" s="108" t="s">
        <v>189</v>
      </c>
      <c r="BV54" s="108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S54" s="108" t="s">
        <v>189</v>
      </c>
      <c r="CT54" s="108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Q54" s="108" t="s">
        <v>189</v>
      </c>
      <c r="DR54" s="108"/>
      <c r="DS54" s="2"/>
      <c r="DT54" s="2"/>
      <c r="DU54" s="2"/>
      <c r="DV54" s="2"/>
      <c r="DW54" s="2"/>
      <c r="DX54" s="2"/>
      <c r="DY54" s="2"/>
      <c r="DZ54" s="2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</row>
    <row r="55" spans="1:167" ht="14.5">
      <c r="A55" s="104"/>
      <c r="B55" s="10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Y55" s="104"/>
      <c r="Z55" s="104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W55" s="104"/>
      <c r="AX55" s="104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U55" s="104"/>
      <c r="BV55" s="104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S55" s="104"/>
      <c r="CT55" s="104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Q55" s="104"/>
      <c r="DR55" s="104"/>
      <c r="DS55" s="2"/>
      <c r="DT55" s="2"/>
      <c r="DU55" s="2"/>
      <c r="DV55" s="2"/>
      <c r="DW55" s="2"/>
      <c r="DX55" s="2"/>
      <c r="DY55" s="2"/>
      <c r="DZ55" s="2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</row>
    <row r="56" spans="1:167" ht="14.5">
      <c r="A56" s="104"/>
      <c r="B56" s="10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Y56" s="104"/>
      <c r="Z56" s="104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W56" s="104"/>
      <c r="AX56" s="104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U56" s="104"/>
      <c r="BV56" s="104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S56" s="104"/>
      <c r="CT56" s="104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Q56" s="104"/>
      <c r="DR56" s="104"/>
      <c r="DS56" s="2"/>
      <c r="DT56" s="2"/>
      <c r="DU56" s="2"/>
      <c r="DV56" s="2"/>
      <c r="DW56" s="2"/>
      <c r="DX56" s="2"/>
      <c r="DY56" s="2"/>
      <c r="DZ56" s="2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</row>
    <row r="57" spans="1:167" ht="14.5">
      <c r="A57" s="104"/>
      <c r="B57" s="10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Y57" s="104"/>
      <c r="Z57" s="104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W57" s="104"/>
      <c r="AX57" s="104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U57" s="104"/>
      <c r="BV57" s="104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S57" s="104"/>
      <c r="CT57" s="104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Q57" s="104"/>
      <c r="DR57" s="104"/>
      <c r="DS57" s="2"/>
      <c r="DT57" s="2"/>
      <c r="DU57" s="2"/>
      <c r="DV57" s="2"/>
      <c r="DW57" s="2"/>
      <c r="DX57" s="2"/>
      <c r="DY57" s="2"/>
      <c r="DZ57" s="2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</row>
    <row r="58" spans="1:167" ht="14.5">
      <c r="A58" s="104"/>
      <c r="B58" s="10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Y58" s="104"/>
      <c r="Z58" s="104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W58" s="104"/>
      <c r="AX58" s="104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U58" s="104"/>
      <c r="BV58" s="104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S58" s="104"/>
      <c r="CT58" s="104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Q58" s="104"/>
      <c r="DR58" s="104"/>
      <c r="DS58" s="2"/>
      <c r="DT58" s="2"/>
      <c r="DU58" s="2"/>
      <c r="DV58" s="2"/>
      <c r="DW58" s="2"/>
      <c r="DX58" s="2"/>
      <c r="DY58" s="2"/>
      <c r="DZ58" s="2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</row>
    <row r="59" spans="1:167" ht="14.5">
      <c r="A59" s="104"/>
      <c r="B59" s="10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Y59" s="104"/>
      <c r="Z59" s="104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W59" s="104"/>
      <c r="AX59" s="104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U59" s="104"/>
      <c r="BV59" s="104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S59" s="104"/>
      <c r="CT59" s="104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Q59" s="104"/>
      <c r="DR59" s="104"/>
      <c r="DS59" s="2"/>
      <c r="DT59" s="2"/>
      <c r="DU59" s="2"/>
      <c r="DV59" s="2"/>
      <c r="DW59" s="2"/>
      <c r="DX59" s="2"/>
      <c r="DY59" s="2"/>
      <c r="DZ59" s="2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</row>
    <row r="60" spans="1:167" ht="14.5">
      <c r="A60" s="104"/>
      <c r="B60" s="10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Y60" s="104"/>
      <c r="Z60" s="104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W60" s="104"/>
      <c r="AX60" s="104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U60" s="104"/>
      <c r="BV60" s="104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S60" s="104"/>
      <c r="CT60" s="104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Q60" s="104"/>
      <c r="DR60" s="104"/>
      <c r="DS60" s="2"/>
      <c r="DT60" s="2"/>
      <c r="DU60" s="2"/>
      <c r="DV60" s="2"/>
      <c r="DW60" s="2"/>
      <c r="DX60" s="2"/>
      <c r="DY60" s="2"/>
      <c r="DZ60" s="2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</row>
    <row r="61" spans="1:167" ht="14.5">
      <c r="A61" s="104"/>
      <c r="B61" s="10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Y61" s="104"/>
      <c r="Z61" s="104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W61" s="104"/>
      <c r="AX61" s="104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U61" s="104"/>
      <c r="BV61" s="104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S61" s="104"/>
      <c r="CT61" s="104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Q61" s="104"/>
      <c r="DR61" s="104"/>
      <c r="DS61" s="2"/>
      <c r="DT61" s="2"/>
      <c r="DU61" s="2"/>
      <c r="DV61" s="2"/>
      <c r="DW61" s="2"/>
      <c r="DX61" s="2"/>
      <c r="DY61" s="2"/>
      <c r="DZ61" s="2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</row>
    <row r="62" spans="1:167" ht="14.5">
      <c r="A62" s="104"/>
      <c r="B62" s="10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Y62" s="104"/>
      <c r="Z62" s="104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W62" s="104"/>
      <c r="AX62" s="104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U62" s="104"/>
      <c r="BV62" s="104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S62" s="104"/>
      <c r="CT62" s="104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Q62" s="104"/>
      <c r="DR62" s="104"/>
      <c r="DS62" s="2"/>
      <c r="DT62" s="2"/>
      <c r="DU62" s="2"/>
      <c r="DV62" s="2"/>
      <c r="DW62" s="2"/>
      <c r="DX62" s="2"/>
      <c r="DY62" s="2"/>
      <c r="DZ62" s="2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</row>
    <row r="63" spans="1:167" ht="14.5">
      <c r="A63" s="104"/>
      <c r="B63" s="10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Y63" s="104"/>
      <c r="Z63" s="104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W63" s="104"/>
      <c r="AX63" s="104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U63" s="104"/>
      <c r="BV63" s="104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S63" s="104"/>
      <c r="CT63" s="104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Q63" s="104"/>
      <c r="DR63" s="104"/>
      <c r="DS63" s="2"/>
      <c r="DT63" s="2"/>
      <c r="DU63" s="2"/>
      <c r="DV63" s="2"/>
      <c r="DW63" s="2"/>
      <c r="DX63" s="2"/>
      <c r="DY63" s="2"/>
      <c r="DZ63" s="2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</row>
    <row r="64" spans="1:167" ht="14.5">
      <c r="A64" s="104"/>
      <c r="B64" s="10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Y64" s="104"/>
      <c r="Z64" s="104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W64" s="104"/>
      <c r="AX64" s="104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U64" s="104"/>
      <c r="BV64" s="104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S64" s="104"/>
      <c r="CT64" s="104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Q64" s="104"/>
      <c r="DR64" s="104"/>
      <c r="DS64" s="2"/>
      <c r="DT64" s="2"/>
      <c r="DU64" s="2"/>
      <c r="DV64" s="2"/>
      <c r="DW64" s="2"/>
      <c r="DX64" s="2"/>
      <c r="DY64" s="2"/>
      <c r="DZ64" s="2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</row>
    <row r="65" spans="1:167" ht="14.5">
      <c r="A65" s="104"/>
      <c r="B65" s="10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Y65" s="104"/>
      <c r="Z65" s="104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W65" s="104"/>
      <c r="AX65" s="104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U65" s="104"/>
      <c r="BV65" s="104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S65" s="104"/>
      <c r="CT65" s="104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Q65" s="104"/>
      <c r="DR65" s="104"/>
      <c r="DS65" s="2"/>
      <c r="DT65" s="2"/>
      <c r="DU65" s="2"/>
      <c r="DV65" s="2"/>
      <c r="DW65" s="2"/>
      <c r="DX65" s="2"/>
      <c r="DY65" s="2"/>
      <c r="DZ65" s="2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</row>
    <row r="66" spans="1:167" ht="14.5">
      <c r="A66" s="104"/>
      <c r="B66" s="10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Y66" s="104"/>
      <c r="Z66" s="104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W66" s="104"/>
      <c r="AX66" s="104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U66" s="104"/>
      <c r="BV66" s="104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S66" s="104"/>
      <c r="CT66" s="104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Q66" s="104"/>
      <c r="DR66" s="104"/>
      <c r="DS66" s="2"/>
      <c r="DT66" s="2"/>
      <c r="DU66" s="2"/>
      <c r="DV66" s="2"/>
      <c r="DW66" s="2"/>
      <c r="DX66" s="2"/>
      <c r="DY66" s="2"/>
      <c r="DZ66" s="2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</row>
    <row r="67" spans="1:167" ht="14.5">
      <c r="A67" s="104"/>
      <c r="B67" s="10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Y67" s="104"/>
      <c r="Z67" s="104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W67" s="104"/>
      <c r="AX67" s="104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U67" s="104"/>
      <c r="BV67" s="104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S67" s="104"/>
      <c r="CT67" s="104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Q67" s="104"/>
      <c r="DR67" s="104"/>
      <c r="DS67" s="2"/>
      <c r="DT67" s="2"/>
      <c r="DU67" s="2"/>
      <c r="DV67" s="2"/>
      <c r="DW67" s="2"/>
      <c r="DX67" s="2"/>
      <c r="DY67" s="2"/>
      <c r="DZ67" s="2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</row>
    <row r="68" spans="1:167" ht="14.5">
      <c r="A68" s="104"/>
      <c r="B68" s="10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Y68" s="104"/>
      <c r="Z68" s="104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W68" s="104"/>
      <c r="AX68" s="104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U68" s="104"/>
      <c r="BV68" s="104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S68" s="104"/>
      <c r="CT68" s="104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Q68" s="104"/>
      <c r="DR68" s="104"/>
      <c r="DS68" s="2"/>
      <c r="DT68" s="2"/>
      <c r="DU68" s="2"/>
      <c r="DV68" s="2"/>
      <c r="DW68" s="2"/>
      <c r="DX68" s="2"/>
      <c r="DY68" s="2"/>
      <c r="DZ68" s="2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</row>
    <row r="69" spans="1:167" ht="14.5">
      <c r="A69" s="104"/>
      <c r="B69" s="10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Y69" s="104"/>
      <c r="Z69" s="104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W69" s="104"/>
      <c r="AX69" s="104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U69" s="104"/>
      <c r="BV69" s="104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S69" s="104"/>
      <c r="CT69" s="104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Q69" s="104"/>
      <c r="DR69" s="104"/>
      <c r="DS69" s="2"/>
      <c r="DT69" s="2"/>
      <c r="DU69" s="2"/>
      <c r="DV69" s="2"/>
      <c r="DW69" s="2"/>
      <c r="DX69" s="2"/>
      <c r="DY69" s="2"/>
      <c r="DZ69" s="2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</row>
    <row r="70" spans="1:167" ht="14.5">
      <c r="A70" s="104"/>
      <c r="B70" s="10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Y70" s="104"/>
      <c r="Z70" s="104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W70" s="104"/>
      <c r="AX70" s="104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U70" s="104"/>
      <c r="BV70" s="104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S70" s="104"/>
      <c r="CT70" s="104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Q70" s="104"/>
      <c r="DR70" s="104"/>
      <c r="DS70" s="2"/>
      <c r="DT70" s="2"/>
      <c r="DU70" s="2"/>
      <c r="DV70" s="2"/>
      <c r="DW70" s="2"/>
      <c r="DX70" s="2"/>
      <c r="DY70" s="2"/>
      <c r="DZ70" s="2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</row>
    <row r="71" spans="1:167" ht="14.5">
      <c r="A71" s="104"/>
      <c r="B71" s="10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Y71" s="104"/>
      <c r="Z71" s="104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W71" s="104"/>
      <c r="AX71" s="104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U71" s="104"/>
      <c r="BV71" s="104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S71" s="104"/>
      <c r="CT71" s="104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Q71" s="104"/>
      <c r="DR71" s="104"/>
      <c r="DS71" s="2"/>
      <c r="DT71" s="2"/>
      <c r="DU71" s="2"/>
      <c r="DV71" s="2"/>
      <c r="DW71" s="2"/>
      <c r="DX71" s="2"/>
      <c r="DY71" s="2"/>
      <c r="DZ71" s="2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O71" s="104"/>
      <c r="EP71" s="104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</row>
    <row r="72" spans="1:167" ht="14.5">
      <c r="A72" s="104"/>
      <c r="B72" s="10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Y72" s="104"/>
      <c r="Z72" s="104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W72" s="104"/>
      <c r="AX72" s="104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U72" s="104"/>
      <c r="BV72" s="104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S72" s="104"/>
      <c r="CT72" s="104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Q72" s="104"/>
      <c r="DR72" s="104"/>
      <c r="DS72" s="2"/>
      <c r="DT72" s="2"/>
      <c r="DU72" s="2"/>
      <c r="DV72" s="2"/>
      <c r="DW72" s="2"/>
      <c r="DX72" s="2"/>
      <c r="DY72" s="2"/>
      <c r="DZ72" s="2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O72" s="104"/>
      <c r="EP72" s="104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</row>
    <row r="73" spans="1:167" ht="14.5">
      <c r="A73" s="104"/>
      <c r="B73" s="10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Y73" s="104"/>
      <c r="Z73" s="104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W73" s="104"/>
      <c r="AX73" s="104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U73" s="104"/>
      <c r="BV73" s="104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S73" s="104"/>
      <c r="CT73" s="104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Q73" s="104"/>
      <c r="DR73" s="104"/>
      <c r="DS73" s="2"/>
      <c r="DT73" s="2"/>
      <c r="DU73" s="2"/>
      <c r="DV73" s="2"/>
      <c r="DW73" s="2"/>
      <c r="DX73" s="2"/>
      <c r="DY73" s="2"/>
      <c r="DZ73" s="2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O73" s="104"/>
      <c r="EP73" s="104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</row>
    <row r="74" spans="1:167" ht="14.5">
      <c r="A74" s="104"/>
      <c r="B74" s="10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Y74" s="104"/>
      <c r="Z74" s="104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W74" s="104"/>
      <c r="AX74" s="104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U74" s="104"/>
      <c r="BV74" s="104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S74" s="104"/>
      <c r="CT74" s="104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Q74" s="104"/>
      <c r="DR74" s="104"/>
      <c r="DS74" s="2"/>
      <c r="DT74" s="2"/>
      <c r="DU74" s="2"/>
      <c r="DV74" s="2"/>
      <c r="DW74" s="2"/>
      <c r="DX74" s="2"/>
      <c r="DY74" s="2"/>
      <c r="DZ74" s="2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O74" s="104"/>
      <c r="EP74" s="104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</row>
    <row r="75" spans="1:167" ht="14.5">
      <c r="A75" s="104"/>
      <c r="B75" s="10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Y75" s="104"/>
      <c r="Z75" s="104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W75" s="104"/>
      <c r="AX75" s="104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U75" s="104"/>
      <c r="BV75" s="104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S75" s="104"/>
      <c r="CT75" s="104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Q75" s="104"/>
      <c r="DR75" s="104"/>
      <c r="DS75" s="2"/>
      <c r="DT75" s="2"/>
      <c r="DU75" s="2"/>
      <c r="DV75" s="2"/>
      <c r="DW75" s="2"/>
      <c r="DX75" s="2"/>
      <c r="DY75" s="2"/>
      <c r="DZ75" s="2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O75" s="104"/>
      <c r="EP75" s="104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</row>
    <row r="76" spans="1:167" ht="14.5">
      <c r="A76" s="104"/>
      <c r="B76" s="10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Y76" s="104"/>
      <c r="Z76" s="104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W76" s="104"/>
      <c r="AX76" s="104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U76" s="104"/>
      <c r="BV76" s="104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S76" s="104"/>
      <c r="CT76" s="104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Q76" s="104"/>
      <c r="DR76" s="104"/>
      <c r="DS76" s="2"/>
      <c r="DT76" s="2"/>
      <c r="DU76" s="2"/>
      <c r="DV76" s="2"/>
      <c r="DW76" s="2"/>
      <c r="DX76" s="2"/>
      <c r="DY76" s="2"/>
      <c r="DZ76" s="2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O76" s="104"/>
      <c r="EP76" s="104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</row>
    <row r="77" spans="1:167" ht="14.5">
      <c r="A77" s="104"/>
      <c r="B77" s="10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Y77" s="104"/>
      <c r="Z77" s="104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W77" s="104"/>
      <c r="AX77" s="104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U77" s="104"/>
      <c r="BV77" s="104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S77" s="104"/>
      <c r="CT77" s="104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Q77" s="104"/>
      <c r="DR77" s="104"/>
      <c r="DS77" s="2"/>
      <c r="DT77" s="2"/>
      <c r="DU77" s="2"/>
      <c r="DV77" s="2"/>
      <c r="DW77" s="2"/>
      <c r="DX77" s="2"/>
      <c r="DY77" s="2"/>
      <c r="DZ77" s="2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O77" s="104"/>
      <c r="EP77" s="104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</row>
    <row r="78" spans="1:167" ht="14.5">
      <c r="A78" s="104"/>
      <c r="B78" s="10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Y78" s="104"/>
      <c r="Z78" s="104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W78" s="104"/>
      <c r="AX78" s="104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U78" s="104"/>
      <c r="BV78" s="104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S78" s="104"/>
      <c r="CT78" s="104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Q78" s="104"/>
      <c r="DR78" s="104"/>
      <c r="DS78" s="2"/>
      <c r="DT78" s="2"/>
      <c r="DU78" s="2"/>
      <c r="DV78" s="2"/>
      <c r="DW78" s="2"/>
      <c r="DX78" s="2"/>
      <c r="DY78" s="2"/>
      <c r="DZ78" s="2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O78" s="104"/>
      <c r="EP78" s="104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</row>
    <row r="79" spans="1:167" ht="14.5">
      <c r="A79" s="104"/>
      <c r="B79" s="10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Y79" s="104"/>
      <c r="Z79" s="104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W79" s="104"/>
      <c r="AX79" s="104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U79" s="104"/>
      <c r="BV79" s="104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S79" s="104"/>
      <c r="CT79" s="104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Q79" s="104"/>
      <c r="DR79" s="104"/>
      <c r="DS79" s="2"/>
      <c r="DT79" s="2"/>
      <c r="DU79" s="2"/>
      <c r="DV79" s="2"/>
      <c r="DW79" s="2"/>
      <c r="DX79" s="2"/>
      <c r="DY79" s="2"/>
      <c r="DZ79" s="2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O79" s="104"/>
      <c r="EP79" s="104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</row>
    <row r="80" spans="1:167" ht="14.5">
      <c r="A80" s="104"/>
      <c r="B80" s="10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Y80" s="104"/>
      <c r="Z80" s="104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W80" s="104"/>
      <c r="AX80" s="104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U80" s="104"/>
      <c r="BV80" s="104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S80" s="104"/>
      <c r="CT80" s="104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Q80" s="104"/>
      <c r="DR80" s="104"/>
      <c r="DS80" s="2"/>
      <c r="DT80" s="2"/>
      <c r="DU80" s="2"/>
      <c r="DV80" s="2"/>
      <c r="DW80" s="2"/>
      <c r="DX80" s="2"/>
      <c r="DY80" s="2"/>
      <c r="DZ80" s="2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O80" s="104"/>
      <c r="EP80" s="104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</row>
    <row r="81" spans="1:167" ht="14.5">
      <c r="A81" s="104"/>
      <c r="B81" s="10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Y81" s="104"/>
      <c r="Z81" s="104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W81" s="104"/>
      <c r="AX81" s="104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U81" s="104"/>
      <c r="BV81" s="104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S81" s="104"/>
      <c r="CT81" s="104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Q81" s="104"/>
      <c r="DR81" s="104"/>
      <c r="DS81" s="2"/>
      <c r="DT81" s="2"/>
      <c r="DU81" s="2"/>
      <c r="DV81" s="2"/>
      <c r="DW81" s="2"/>
      <c r="DX81" s="2"/>
      <c r="DY81" s="2"/>
      <c r="DZ81" s="2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O81" s="104"/>
      <c r="EP81" s="104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</row>
    <row r="82" spans="1:167" ht="14.5">
      <c r="A82" s="104"/>
      <c r="B82" s="10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Y82" s="104"/>
      <c r="Z82" s="104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W82" s="104"/>
      <c r="AX82" s="104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U82" s="104"/>
      <c r="BV82" s="104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S82" s="104"/>
      <c r="CT82" s="104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Q82" s="104"/>
      <c r="DR82" s="104"/>
      <c r="DS82" s="2"/>
      <c r="DT82" s="2"/>
      <c r="DU82" s="2"/>
      <c r="DV82" s="2"/>
      <c r="DW82" s="2"/>
      <c r="DX82" s="2"/>
      <c r="DY82" s="2"/>
      <c r="DZ82" s="2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O82" s="104"/>
      <c r="EP82" s="104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</row>
    <row r="83" spans="1:167" ht="14.5">
      <c r="A83" s="104"/>
      <c r="B83" s="10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Y83" s="104"/>
      <c r="Z83" s="104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W83" s="104"/>
      <c r="AX83" s="104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U83" s="104"/>
      <c r="BV83" s="104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S83" s="104"/>
      <c r="CT83" s="104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Q83" s="104"/>
      <c r="DR83" s="104"/>
      <c r="DS83" s="2"/>
      <c r="DT83" s="2"/>
      <c r="DU83" s="2"/>
      <c r="DV83" s="2"/>
      <c r="DW83" s="2"/>
      <c r="DX83" s="2"/>
      <c r="DY83" s="2"/>
      <c r="DZ83" s="2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O83" s="104"/>
      <c r="EP83" s="104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</row>
    <row r="84" spans="1:167" ht="14.5">
      <c r="A84" s="104"/>
      <c r="B84" s="10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Y84" s="104"/>
      <c r="Z84" s="104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W84" s="104"/>
      <c r="AX84" s="104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U84" s="104"/>
      <c r="BV84" s="104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S84" s="104"/>
      <c r="CT84" s="104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Q84" s="104"/>
      <c r="DR84" s="104"/>
      <c r="DS84" s="2"/>
      <c r="DT84" s="2"/>
      <c r="DU84" s="2"/>
      <c r="DV84" s="2"/>
      <c r="DW84" s="2"/>
      <c r="DX84" s="2"/>
      <c r="DY84" s="2"/>
      <c r="DZ84" s="2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O84" s="104"/>
      <c r="EP84" s="104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</row>
    <row r="85" spans="1:167" ht="14.5">
      <c r="A85" s="104"/>
      <c r="B85" s="10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Y85" s="104"/>
      <c r="Z85" s="104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W85" s="104"/>
      <c r="AX85" s="104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U85" s="104"/>
      <c r="BV85" s="104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S85" s="104"/>
      <c r="CT85" s="104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Q85" s="104"/>
      <c r="DR85" s="104"/>
      <c r="DS85" s="2"/>
      <c r="DT85" s="2"/>
      <c r="DU85" s="2"/>
      <c r="DV85" s="2"/>
      <c r="DW85" s="2"/>
      <c r="DX85" s="2"/>
      <c r="DY85" s="2"/>
      <c r="DZ85" s="2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O85" s="104"/>
      <c r="EP85" s="104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</row>
    <row r="86" spans="1:167" ht="14.5">
      <c r="A86" s="104"/>
      <c r="B86" s="104"/>
      <c r="C86" s="2"/>
      <c r="D86" s="2"/>
      <c r="E86" s="2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Y86" s="104"/>
      <c r="Z86" s="104"/>
      <c r="AA86" s="2"/>
      <c r="AB86" s="2"/>
      <c r="AC86" s="2"/>
      <c r="AD86" s="2"/>
      <c r="AE86" s="2"/>
      <c r="AF86" s="2"/>
      <c r="AG86" s="2"/>
      <c r="AH86" s="2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04"/>
      <c r="AX86" s="104"/>
      <c r="AY86" s="2"/>
      <c r="AZ86" s="2"/>
      <c r="BA86" s="2"/>
      <c r="BB86" s="2"/>
      <c r="BC86" s="2"/>
      <c r="BD86" s="2"/>
      <c r="BE86" s="2"/>
      <c r="BF86" s="2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U86" s="104"/>
      <c r="BV86" s="104"/>
      <c r="BW86" s="2"/>
      <c r="BX86" s="2"/>
      <c r="BY86" s="2"/>
      <c r="BZ86" s="2"/>
      <c r="CA86" s="2"/>
      <c r="CB86" s="2"/>
      <c r="CC86" s="2"/>
      <c r="CD86" s="2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S86" s="104"/>
      <c r="CT86" s="104"/>
      <c r="CU86" s="2"/>
      <c r="CV86" s="2"/>
      <c r="CW86" s="2"/>
      <c r="CX86" s="2"/>
      <c r="CY86" s="2"/>
      <c r="CZ86" s="2"/>
      <c r="DA86" s="2"/>
      <c r="DB86" s="2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Q86" s="104"/>
      <c r="DR86" s="104"/>
      <c r="DS86" s="2"/>
      <c r="DT86" s="2"/>
      <c r="DU86" s="2"/>
      <c r="DV86" s="2"/>
      <c r="DW86" s="2"/>
      <c r="DX86" s="2"/>
      <c r="DY86" s="2"/>
      <c r="DZ86" s="2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O86" s="104"/>
      <c r="EP86" s="104"/>
      <c r="EQ86" s="2"/>
      <c r="ER86" s="2"/>
      <c r="ES86" s="2"/>
      <c r="ET86" s="2"/>
      <c r="EU86" s="2"/>
      <c r="EV86" s="2"/>
      <c r="EW86" s="2"/>
      <c r="EX86" s="2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</row>
    <row r="87" spans="1:167" ht="14.5">
      <c r="A87" s="104"/>
      <c r="B87" s="104"/>
      <c r="C87" s="2"/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Y87" s="104"/>
      <c r="Z87" s="104"/>
      <c r="AA87" s="2"/>
      <c r="AB87" s="2"/>
      <c r="AC87" s="2"/>
      <c r="AD87" s="2"/>
      <c r="AE87" s="2"/>
      <c r="AF87" s="2"/>
      <c r="AG87" s="2"/>
      <c r="AH87" s="2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04"/>
      <c r="AX87" s="104"/>
      <c r="AY87" s="2"/>
      <c r="AZ87" s="2"/>
      <c r="BA87" s="2"/>
      <c r="BB87" s="2"/>
      <c r="BC87" s="2"/>
      <c r="BD87" s="2"/>
      <c r="BE87" s="2"/>
      <c r="BF87" s="2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U87" s="104"/>
      <c r="BV87" s="104"/>
      <c r="BW87" s="2"/>
      <c r="BX87" s="2"/>
      <c r="BY87" s="2"/>
      <c r="BZ87" s="2"/>
      <c r="CA87" s="2"/>
      <c r="CB87" s="2"/>
      <c r="CC87" s="2"/>
      <c r="CD87" s="2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S87" s="104"/>
      <c r="CT87" s="104"/>
      <c r="CU87" s="2"/>
      <c r="CV87" s="2"/>
      <c r="CW87" s="2"/>
      <c r="CX87" s="2"/>
      <c r="CY87" s="2"/>
      <c r="CZ87" s="2"/>
      <c r="DA87" s="2"/>
      <c r="DB87" s="2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Q87" s="104"/>
      <c r="DR87" s="104"/>
      <c r="DS87" s="2"/>
      <c r="DT87" s="2"/>
      <c r="DU87" s="2"/>
      <c r="DV87" s="2"/>
      <c r="DW87" s="2"/>
      <c r="DX87" s="2"/>
      <c r="DY87" s="2"/>
      <c r="DZ87" s="2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O87" s="104"/>
      <c r="EP87" s="104"/>
      <c r="EQ87" s="2"/>
      <c r="ER87" s="2"/>
      <c r="ES87" s="2"/>
      <c r="ET87" s="2"/>
      <c r="EU87" s="2"/>
      <c r="EV87" s="2"/>
      <c r="EW87" s="2"/>
      <c r="EX87" s="2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</row>
    <row r="88" spans="1:167" ht="14.5">
      <c r="A88" s="104"/>
      <c r="B88" s="104"/>
      <c r="C88" s="2"/>
      <c r="D88" s="2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Y88" s="104"/>
      <c r="Z88" s="104"/>
      <c r="AA88" s="2"/>
      <c r="AB88" s="2"/>
      <c r="AC88" s="2"/>
      <c r="AD88" s="2"/>
      <c r="AE88" s="2"/>
      <c r="AF88" s="2"/>
      <c r="AG88" s="2"/>
      <c r="AH88" s="2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04"/>
      <c r="AX88" s="104"/>
      <c r="AY88" s="2"/>
      <c r="AZ88" s="2"/>
      <c r="BA88" s="2"/>
      <c r="BB88" s="2"/>
      <c r="BC88" s="2"/>
      <c r="BD88" s="2"/>
      <c r="BE88" s="2"/>
      <c r="BF88" s="2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U88" s="104"/>
      <c r="BV88" s="104"/>
      <c r="BW88" s="2"/>
      <c r="BX88" s="2"/>
      <c r="BY88" s="2"/>
      <c r="BZ88" s="2"/>
      <c r="CA88" s="2"/>
      <c r="CB88" s="2"/>
      <c r="CC88" s="2"/>
      <c r="CD88" s="2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S88" s="104"/>
      <c r="CT88" s="104"/>
      <c r="CU88" s="2"/>
      <c r="CV88" s="2"/>
      <c r="CW88" s="2"/>
      <c r="CX88" s="2"/>
      <c r="CY88" s="2"/>
      <c r="CZ88" s="2"/>
      <c r="DA88" s="2"/>
      <c r="DB88" s="2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Q88" s="104"/>
      <c r="DR88" s="104"/>
      <c r="DS88" s="2"/>
      <c r="DT88" s="2"/>
      <c r="DU88" s="2"/>
      <c r="DV88" s="2"/>
      <c r="DW88" s="2"/>
      <c r="DX88" s="2"/>
      <c r="DY88" s="2"/>
      <c r="DZ88" s="2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O88" s="104"/>
      <c r="EP88" s="104"/>
      <c r="EQ88" s="2"/>
      <c r="ER88" s="2"/>
      <c r="ES88" s="2"/>
      <c r="ET88" s="2"/>
      <c r="EU88" s="2"/>
      <c r="EV88" s="2"/>
      <c r="EW88" s="2"/>
      <c r="EX88" s="2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</row>
    <row r="89" spans="1:167" ht="14.5">
      <c r="A89" s="104"/>
      <c r="B89" s="104"/>
      <c r="C89" s="2"/>
      <c r="D89" s="2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Y89" s="104"/>
      <c r="Z89" s="104"/>
      <c r="AA89" s="2"/>
      <c r="AB89" s="2"/>
      <c r="AC89" s="2"/>
      <c r="AD89" s="2"/>
      <c r="AE89" s="2"/>
      <c r="AF89" s="2"/>
      <c r="AG89" s="2"/>
      <c r="AH89" s="2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04"/>
      <c r="AX89" s="104"/>
      <c r="AY89" s="2"/>
      <c r="AZ89" s="2"/>
      <c r="BA89" s="2"/>
      <c r="BB89" s="2"/>
      <c r="BC89" s="2"/>
      <c r="BD89" s="2"/>
      <c r="BE89" s="2"/>
      <c r="BF89" s="2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U89" s="104"/>
      <c r="BV89" s="104"/>
      <c r="BW89" s="2"/>
      <c r="BX89" s="2"/>
      <c r="BY89" s="2"/>
      <c r="BZ89" s="2"/>
      <c r="CA89" s="2"/>
      <c r="CB89" s="2"/>
      <c r="CC89" s="2"/>
      <c r="CD89" s="2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S89" s="104"/>
      <c r="CT89" s="104"/>
      <c r="CU89" s="2"/>
      <c r="CV89" s="2"/>
      <c r="CW89" s="2"/>
      <c r="CX89" s="2"/>
      <c r="CY89" s="2"/>
      <c r="CZ89" s="2"/>
      <c r="DA89" s="2"/>
      <c r="DB89" s="2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Q89" s="104"/>
      <c r="DR89" s="104"/>
      <c r="DS89" s="2"/>
      <c r="DT89" s="2"/>
      <c r="DU89" s="2"/>
      <c r="DV89" s="2"/>
      <c r="DW89" s="2"/>
      <c r="DX89" s="2"/>
      <c r="DY89" s="2"/>
      <c r="DZ89" s="2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O89" s="104"/>
      <c r="EP89" s="104"/>
      <c r="EQ89" s="2"/>
      <c r="ER89" s="2"/>
      <c r="ES89" s="2"/>
      <c r="ET89" s="2"/>
      <c r="EU89" s="2"/>
      <c r="EV89" s="2"/>
      <c r="EW89" s="2"/>
      <c r="EX89" s="2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</row>
    <row r="90" spans="1:167" ht="14.5">
      <c r="A90" s="104"/>
      <c r="B90" s="104"/>
      <c r="C90" s="2"/>
      <c r="D90" s="2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Y90" s="104"/>
      <c r="Z90" s="104"/>
      <c r="AA90" s="2"/>
      <c r="AB90" s="2"/>
      <c r="AC90" s="2"/>
      <c r="AD90" s="2"/>
      <c r="AE90" s="2"/>
      <c r="AF90" s="2"/>
      <c r="AG90" s="2"/>
      <c r="AH90" s="2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04"/>
      <c r="AX90" s="104"/>
      <c r="AY90" s="2"/>
      <c r="AZ90" s="2"/>
      <c r="BA90" s="2"/>
      <c r="BB90" s="2"/>
      <c r="BC90" s="2"/>
      <c r="BD90" s="2"/>
      <c r="BE90" s="2"/>
      <c r="BF90" s="2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U90" s="104"/>
      <c r="BV90" s="104"/>
      <c r="BW90" s="2"/>
      <c r="BX90" s="2"/>
      <c r="BY90" s="2"/>
      <c r="BZ90" s="2"/>
      <c r="CA90" s="2"/>
      <c r="CB90" s="2"/>
      <c r="CC90" s="2"/>
      <c r="CD90" s="2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S90" s="104"/>
      <c r="CT90" s="104"/>
      <c r="CU90" s="2"/>
      <c r="CV90" s="2"/>
      <c r="CW90" s="2"/>
      <c r="CX90" s="2"/>
      <c r="CY90" s="2"/>
      <c r="CZ90" s="2"/>
      <c r="DA90" s="2"/>
      <c r="DB90" s="2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Q90" s="104"/>
      <c r="DR90" s="104"/>
      <c r="DS90" s="2"/>
      <c r="DT90" s="2"/>
      <c r="DU90" s="2"/>
      <c r="DV90" s="2"/>
      <c r="DW90" s="2"/>
      <c r="DX90" s="2"/>
      <c r="DY90" s="2"/>
      <c r="DZ90" s="2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O90" s="104"/>
      <c r="EP90" s="104"/>
      <c r="EQ90" s="2"/>
      <c r="ER90" s="2"/>
      <c r="ES90" s="2"/>
      <c r="ET90" s="2"/>
      <c r="EU90" s="2"/>
      <c r="EV90" s="2"/>
      <c r="EW90" s="2"/>
      <c r="EX90" s="2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</row>
    <row r="91" spans="1:167" ht="14.5">
      <c r="A91" s="104"/>
      <c r="B91" s="104"/>
      <c r="C91" s="2"/>
      <c r="D91" s="2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Y91" s="104"/>
      <c r="Z91" s="104"/>
      <c r="AA91" s="2"/>
      <c r="AB91" s="2"/>
      <c r="AC91" s="2"/>
      <c r="AD91" s="2"/>
      <c r="AE91" s="2"/>
      <c r="AF91" s="2"/>
      <c r="AG91" s="2"/>
      <c r="AH91" s="2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04"/>
      <c r="AX91" s="104"/>
      <c r="AY91" s="2"/>
      <c r="AZ91" s="2"/>
      <c r="BA91" s="2"/>
      <c r="BB91" s="2"/>
      <c r="BC91" s="2"/>
      <c r="BD91" s="2"/>
      <c r="BE91" s="2"/>
      <c r="BF91" s="2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U91" s="104"/>
      <c r="BV91" s="104"/>
      <c r="BW91" s="2"/>
      <c r="BX91" s="2"/>
      <c r="BY91" s="2"/>
      <c r="BZ91" s="2"/>
      <c r="CA91" s="2"/>
      <c r="CB91" s="2"/>
      <c r="CC91" s="2"/>
      <c r="CD91" s="2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S91" s="104"/>
      <c r="CT91" s="104"/>
      <c r="CU91" s="2"/>
      <c r="CV91" s="2"/>
      <c r="CW91" s="2"/>
      <c r="CX91" s="2"/>
      <c r="CY91" s="2"/>
      <c r="CZ91" s="2"/>
      <c r="DA91" s="2"/>
      <c r="DB91" s="2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Q91" s="104"/>
      <c r="DR91" s="104"/>
      <c r="DS91" s="2"/>
      <c r="DT91" s="2"/>
      <c r="DU91" s="2"/>
      <c r="DV91" s="2"/>
      <c r="DW91" s="2"/>
      <c r="DX91" s="2"/>
      <c r="DY91" s="2"/>
      <c r="DZ91" s="2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O91" s="104"/>
      <c r="EP91" s="104"/>
      <c r="EQ91" s="2"/>
      <c r="ER91" s="2"/>
      <c r="ES91" s="2"/>
      <c r="ET91" s="2"/>
      <c r="EU91" s="2"/>
      <c r="EV91" s="2"/>
      <c r="EW91" s="2"/>
      <c r="EX91" s="2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</row>
    <row r="92" spans="1:167" ht="14.5">
      <c r="A92" s="104"/>
      <c r="B92" s="104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Y92" s="104"/>
      <c r="Z92" s="104"/>
      <c r="AA92" s="2"/>
      <c r="AB92" s="2"/>
      <c r="AC92" s="2"/>
      <c r="AD92" s="2"/>
      <c r="AE92" s="2"/>
      <c r="AF92" s="2"/>
      <c r="AG92" s="2"/>
      <c r="AH92" s="2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04"/>
      <c r="AX92" s="104"/>
      <c r="AY92" s="2"/>
      <c r="AZ92" s="2"/>
      <c r="BA92" s="2"/>
      <c r="BB92" s="2"/>
      <c r="BC92" s="2"/>
      <c r="BD92" s="2"/>
      <c r="BE92" s="2"/>
      <c r="BF92" s="2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U92" s="104"/>
      <c r="BV92" s="104"/>
      <c r="BW92" s="2"/>
      <c r="BX92" s="2"/>
      <c r="BY92" s="2"/>
      <c r="BZ92" s="2"/>
      <c r="CA92" s="2"/>
      <c r="CB92" s="2"/>
      <c r="CC92" s="2"/>
      <c r="CD92" s="2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S92" s="104"/>
      <c r="CT92" s="104"/>
      <c r="CU92" s="2"/>
      <c r="CV92" s="2"/>
      <c r="CW92" s="2"/>
      <c r="CX92" s="2"/>
      <c r="CY92" s="2"/>
      <c r="CZ92" s="2"/>
      <c r="DA92" s="2"/>
      <c r="DB92" s="2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Q92" s="104"/>
      <c r="DR92" s="104"/>
      <c r="DS92" s="2"/>
      <c r="DT92" s="2"/>
      <c r="DU92" s="2"/>
      <c r="DV92" s="2"/>
      <c r="DW92" s="2"/>
      <c r="DX92" s="2"/>
      <c r="DY92" s="2"/>
      <c r="DZ92" s="2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O92" s="104"/>
      <c r="EP92" s="104"/>
      <c r="EQ92" s="2"/>
      <c r="ER92" s="2"/>
      <c r="ES92" s="2"/>
      <c r="ET92" s="2"/>
      <c r="EU92" s="2"/>
      <c r="EV92" s="2"/>
      <c r="EW92" s="2"/>
      <c r="EX92" s="2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</row>
    <row r="93" spans="1:167" ht="14.5">
      <c r="A93" s="104"/>
      <c r="B93" s="104"/>
      <c r="C93" s="2"/>
      <c r="D93" s="2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Y93" s="104"/>
      <c r="Z93" s="104"/>
      <c r="AA93" s="2"/>
      <c r="AB93" s="2"/>
      <c r="AC93" s="2"/>
      <c r="AD93" s="2"/>
      <c r="AE93" s="2"/>
      <c r="AF93" s="2"/>
      <c r="AG93" s="2"/>
      <c r="AH93" s="2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04"/>
      <c r="AX93" s="104"/>
      <c r="AY93" s="2"/>
      <c r="AZ93" s="2"/>
      <c r="BA93" s="2"/>
      <c r="BB93" s="2"/>
      <c r="BC93" s="2"/>
      <c r="BD93" s="2"/>
      <c r="BE93" s="2"/>
      <c r="BF93" s="2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U93" s="104"/>
      <c r="BV93" s="104"/>
      <c r="BW93" s="2"/>
      <c r="BX93" s="2"/>
      <c r="BY93" s="2"/>
      <c r="BZ93" s="2"/>
      <c r="CA93" s="2"/>
      <c r="CB93" s="2"/>
      <c r="CC93" s="2"/>
      <c r="CD93" s="2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S93" s="104"/>
      <c r="CT93" s="104"/>
      <c r="CU93" s="2"/>
      <c r="CV93" s="2"/>
      <c r="CW93" s="2"/>
      <c r="CX93" s="2"/>
      <c r="CY93" s="2"/>
      <c r="CZ93" s="2"/>
      <c r="DA93" s="2"/>
      <c r="DB93" s="2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Q93" s="104"/>
      <c r="DR93" s="104"/>
      <c r="DS93" s="2"/>
      <c r="DT93" s="2"/>
      <c r="DU93" s="2"/>
      <c r="DV93" s="2"/>
      <c r="DW93" s="2"/>
      <c r="DX93" s="2"/>
      <c r="DY93" s="2"/>
      <c r="DZ93" s="2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O93" s="104"/>
      <c r="EP93" s="104"/>
      <c r="EQ93" s="2"/>
      <c r="ER93" s="2"/>
      <c r="ES93" s="2"/>
      <c r="ET93" s="2"/>
      <c r="EU93" s="2"/>
      <c r="EV93" s="2"/>
      <c r="EW93" s="2"/>
      <c r="EX93" s="2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</row>
    <row r="94" spans="1:167" ht="14.5">
      <c r="A94" s="104"/>
      <c r="B94" s="104"/>
      <c r="C94" s="2"/>
      <c r="D94" s="2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Y94" s="104"/>
      <c r="Z94" s="104"/>
      <c r="AA94" s="2"/>
      <c r="AB94" s="2"/>
      <c r="AC94" s="2"/>
      <c r="AD94" s="2"/>
      <c r="AE94" s="2"/>
      <c r="AF94" s="2"/>
      <c r="AG94" s="2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04"/>
      <c r="AX94" s="104"/>
      <c r="AY94" s="2"/>
      <c r="AZ94" s="2"/>
      <c r="BA94" s="2"/>
      <c r="BB94" s="2"/>
      <c r="BC94" s="2"/>
      <c r="BD94" s="2"/>
      <c r="BE94" s="2"/>
      <c r="BF94" s="2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U94" s="104"/>
      <c r="BV94" s="104"/>
      <c r="BW94" s="2"/>
      <c r="BX94" s="2"/>
      <c r="BY94" s="2"/>
      <c r="BZ94" s="2"/>
      <c r="CA94" s="2"/>
      <c r="CB94" s="2"/>
      <c r="CC94" s="2"/>
      <c r="CD94" s="2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S94" s="104"/>
      <c r="CT94" s="104"/>
      <c r="CU94" s="2"/>
      <c r="CV94" s="2"/>
      <c r="CW94" s="2"/>
      <c r="CX94" s="2"/>
      <c r="CY94" s="2"/>
      <c r="CZ94" s="2"/>
      <c r="DA94" s="2"/>
      <c r="DB94" s="2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Q94" s="104"/>
      <c r="DR94" s="104"/>
      <c r="DS94" s="2"/>
      <c r="DT94" s="2"/>
      <c r="DU94" s="2"/>
      <c r="DV94" s="2"/>
      <c r="DW94" s="2"/>
      <c r="DX94" s="2"/>
      <c r="DY94" s="2"/>
      <c r="DZ94" s="2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O94" s="104"/>
      <c r="EP94" s="104"/>
      <c r="EQ94" s="2"/>
      <c r="ER94" s="2"/>
      <c r="ES94" s="2"/>
      <c r="ET94" s="2"/>
      <c r="EU94" s="2"/>
      <c r="EV94" s="2"/>
      <c r="EW94" s="2"/>
      <c r="EX94" s="2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</row>
    <row r="95" spans="1:167" ht="14.5">
      <c r="A95" s="104"/>
      <c r="B95" s="104"/>
      <c r="C95" s="2"/>
      <c r="D95" s="2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Y95" s="104"/>
      <c r="Z95" s="104"/>
      <c r="AA95" s="2"/>
      <c r="AB95" s="2"/>
      <c r="AC95" s="2"/>
      <c r="AD95" s="2"/>
      <c r="AE95" s="2"/>
      <c r="AF95" s="2"/>
      <c r="AG95" s="2"/>
      <c r="AH95" s="2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04"/>
      <c r="AX95" s="104"/>
      <c r="AY95" s="2"/>
      <c r="AZ95" s="2"/>
      <c r="BA95" s="2"/>
      <c r="BB95" s="2"/>
      <c r="BC95" s="2"/>
      <c r="BD95" s="2"/>
      <c r="BE95" s="2"/>
      <c r="BF95" s="2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U95" s="104"/>
      <c r="BV95" s="104"/>
      <c r="BW95" s="2"/>
      <c r="BX95" s="2"/>
      <c r="BY95" s="2"/>
      <c r="BZ95" s="2"/>
      <c r="CA95" s="2"/>
      <c r="CB95" s="2"/>
      <c r="CC95" s="2"/>
      <c r="CD95" s="2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S95" s="104"/>
      <c r="CT95" s="104"/>
      <c r="CU95" s="2"/>
      <c r="CV95" s="2"/>
      <c r="CW95" s="2"/>
      <c r="CX95" s="2"/>
      <c r="CY95" s="2"/>
      <c r="CZ95" s="2"/>
      <c r="DA95" s="2"/>
      <c r="DB95" s="2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Q95" s="104"/>
      <c r="DR95" s="104"/>
      <c r="DS95" s="2"/>
      <c r="DT95" s="2"/>
      <c r="DU95" s="2"/>
      <c r="DV95" s="2"/>
      <c r="DW95" s="2"/>
      <c r="DX95" s="2"/>
      <c r="DY95" s="2"/>
      <c r="DZ95" s="2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O95" s="104"/>
      <c r="EP95" s="104"/>
      <c r="EQ95" s="2"/>
      <c r="ER95" s="2"/>
      <c r="ES95" s="2"/>
      <c r="ET95" s="2"/>
      <c r="EU95" s="2"/>
      <c r="EV95" s="2"/>
      <c r="EW95" s="2"/>
      <c r="EX95" s="2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</row>
    <row r="96" spans="1:167" ht="14.5">
      <c r="A96" s="104"/>
      <c r="B96" s="104"/>
      <c r="C96" s="2"/>
      <c r="D96" s="2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04"/>
      <c r="Z96" s="104"/>
      <c r="AA96" s="2"/>
      <c r="AB96" s="2"/>
      <c r="AC96" s="2"/>
      <c r="AD96" s="2"/>
      <c r="AE96" s="2"/>
      <c r="AF96" s="2"/>
      <c r="AG96" s="2"/>
      <c r="AH96" s="2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04"/>
      <c r="AX96" s="104"/>
      <c r="AY96" s="2"/>
      <c r="AZ96" s="2"/>
      <c r="BA96" s="2"/>
      <c r="BB96" s="2"/>
      <c r="BC96" s="2"/>
      <c r="BD96" s="2"/>
      <c r="BE96" s="2"/>
      <c r="BF96" s="2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U96" s="104"/>
      <c r="BV96" s="104"/>
      <c r="BW96" s="2"/>
      <c r="BX96" s="2"/>
      <c r="BY96" s="2"/>
      <c r="BZ96" s="2"/>
      <c r="CA96" s="2"/>
      <c r="CB96" s="2"/>
      <c r="CC96" s="2"/>
      <c r="CD96" s="2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S96" s="104"/>
      <c r="CT96" s="104"/>
      <c r="CU96" s="2"/>
      <c r="CV96" s="2"/>
      <c r="CW96" s="2"/>
      <c r="CX96" s="2"/>
      <c r="CY96" s="2"/>
      <c r="CZ96" s="2"/>
      <c r="DA96" s="2"/>
      <c r="DB96" s="2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Q96" s="104"/>
      <c r="DR96" s="104"/>
      <c r="DS96" s="2"/>
      <c r="DT96" s="2"/>
      <c r="DU96" s="2"/>
      <c r="DV96" s="2"/>
      <c r="DW96" s="2"/>
      <c r="DX96" s="2"/>
      <c r="DY96" s="2"/>
      <c r="DZ96" s="2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O96" s="104"/>
      <c r="EP96" s="104"/>
      <c r="EQ96" s="2"/>
      <c r="ER96" s="2"/>
      <c r="ES96" s="2"/>
      <c r="ET96" s="2"/>
      <c r="EU96" s="2"/>
      <c r="EV96" s="2"/>
      <c r="EW96" s="2"/>
      <c r="EX96" s="2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</row>
    <row r="97" spans="1:167" ht="14.5">
      <c r="A97" s="104"/>
      <c r="B97" s="104"/>
      <c r="C97" s="2"/>
      <c r="D97" s="2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Y97" s="104"/>
      <c r="Z97" s="104"/>
      <c r="AA97" s="2"/>
      <c r="AB97" s="2"/>
      <c r="AC97" s="2"/>
      <c r="AD97" s="2"/>
      <c r="AE97" s="2"/>
      <c r="AF97" s="2"/>
      <c r="AG97" s="2"/>
      <c r="AH97" s="2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04"/>
      <c r="AX97" s="104"/>
      <c r="AY97" s="2"/>
      <c r="AZ97" s="2"/>
      <c r="BA97" s="2"/>
      <c r="BB97" s="2"/>
      <c r="BC97" s="2"/>
      <c r="BD97" s="2"/>
      <c r="BE97" s="2"/>
      <c r="BF97" s="2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U97" s="104"/>
      <c r="BV97" s="104"/>
      <c r="BW97" s="2"/>
      <c r="BX97" s="2"/>
      <c r="BY97" s="2"/>
      <c r="BZ97" s="2"/>
      <c r="CA97" s="2"/>
      <c r="CB97" s="2"/>
      <c r="CC97" s="2"/>
      <c r="CD97" s="2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S97" s="104"/>
      <c r="CT97" s="104"/>
      <c r="CU97" s="2"/>
      <c r="CV97" s="2"/>
      <c r="CW97" s="2"/>
      <c r="CX97" s="2"/>
      <c r="CY97" s="2"/>
      <c r="CZ97" s="2"/>
      <c r="DA97" s="2"/>
      <c r="DB97" s="2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Q97" s="104"/>
      <c r="DR97" s="104"/>
      <c r="DS97" s="2"/>
      <c r="DT97" s="2"/>
      <c r="DU97" s="2"/>
      <c r="DV97" s="2"/>
      <c r="DW97" s="2"/>
      <c r="DX97" s="2"/>
      <c r="DY97" s="2"/>
      <c r="DZ97" s="2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O97" s="104"/>
      <c r="EP97" s="104"/>
      <c r="EQ97" s="2"/>
      <c r="ER97" s="2"/>
      <c r="ES97" s="2"/>
      <c r="ET97" s="2"/>
      <c r="EU97" s="2"/>
      <c r="EV97" s="2"/>
      <c r="EW97" s="2"/>
      <c r="EX97" s="2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</row>
    <row r="98" spans="1:167" ht="14.5">
      <c r="A98" s="104"/>
      <c r="B98" s="104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Y98" s="104"/>
      <c r="Z98" s="104"/>
      <c r="AA98" s="2"/>
      <c r="AB98" s="2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04"/>
      <c r="AX98" s="104"/>
      <c r="AY98" s="2"/>
      <c r="AZ98" s="2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U98" s="104"/>
      <c r="BV98" s="104"/>
      <c r="BW98" s="2"/>
      <c r="BX98" s="2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S98" s="104"/>
      <c r="CT98" s="104"/>
      <c r="CU98" s="2"/>
      <c r="CV98" s="2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Q98" s="104"/>
      <c r="DR98" s="104"/>
      <c r="DS98" s="2"/>
      <c r="DT98" s="2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O98" s="104"/>
      <c r="EP98" s="104"/>
      <c r="EQ98" s="2"/>
      <c r="ER98" s="2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</row>
    <row r="99" spans="1:167" ht="14.5">
      <c r="A99" s="104"/>
      <c r="B99" s="104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04"/>
      <c r="Z99" s="104"/>
      <c r="AA99" s="2"/>
      <c r="AB99" s="2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04"/>
      <c r="AX99" s="104"/>
      <c r="AY99" s="2"/>
      <c r="AZ99" s="2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U99" s="104"/>
      <c r="BV99" s="104"/>
      <c r="BW99" s="2"/>
      <c r="BX99" s="2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S99" s="104"/>
      <c r="CT99" s="104"/>
      <c r="CU99" s="2"/>
      <c r="CV99" s="2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Q99" s="104"/>
      <c r="DR99" s="104"/>
      <c r="DS99" s="2"/>
      <c r="DT99" s="2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O99" s="104"/>
      <c r="EP99" s="104"/>
      <c r="EQ99" s="2"/>
      <c r="ER99" s="2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</row>
    <row r="100" spans="1:167" ht="14.5">
      <c r="A100" s="104"/>
      <c r="B100" s="104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104"/>
      <c r="Z100" s="104"/>
      <c r="AA100" s="2"/>
      <c r="AB100" s="2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04"/>
      <c r="AX100" s="104"/>
      <c r="AY100" s="2"/>
      <c r="AZ100" s="2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U100" s="104"/>
      <c r="BV100" s="104"/>
      <c r="BW100" s="2"/>
      <c r="BX100" s="2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S100" s="104"/>
      <c r="CT100" s="104"/>
      <c r="CU100" s="2"/>
      <c r="CV100" s="2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Q100" s="104"/>
      <c r="DR100" s="104"/>
      <c r="DS100" s="2"/>
      <c r="DT100" s="2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O100" s="104"/>
      <c r="EP100" s="104"/>
      <c r="EQ100" s="2"/>
      <c r="ER100" s="2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</row>
    <row r="101" spans="1:167" ht="14.5">
      <c r="A101" s="104"/>
      <c r="B101" s="104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Y101" s="104"/>
      <c r="Z101" s="104"/>
      <c r="AA101" s="2"/>
      <c r="AB101" s="2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04"/>
      <c r="AX101" s="104"/>
      <c r="AY101" s="2"/>
      <c r="AZ101" s="2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U101" s="104"/>
      <c r="BV101" s="104"/>
      <c r="BW101" s="2"/>
      <c r="BX101" s="2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S101" s="104"/>
      <c r="CT101" s="104"/>
      <c r="CU101" s="2"/>
      <c r="CV101" s="2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Q101" s="104"/>
      <c r="DR101" s="104"/>
      <c r="DS101" s="2"/>
      <c r="DT101" s="2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O101" s="104"/>
      <c r="EP101" s="104"/>
      <c r="EQ101" s="2"/>
      <c r="ER101" s="2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</row>
    <row r="102" spans="1:167" ht="14.5">
      <c r="A102" s="104"/>
      <c r="B102" s="104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Y102" s="104"/>
      <c r="Z102" s="104"/>
      <c r="AA102" s="2"/>
      <c r="AB102" s="2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04"/>
      <c r="AX102" s="104"/>
      <c r="AY102" s="2"/>
      <c r="AZ102" s="2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U102" s="104"/>
      <c r="BV102" s="104"/>
      <c r="BW102" s="2"/>
      <c r="BX102" s="2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S102" s="104"/>
      <c r="CT102" s="104"/>
      <c r="CU102" s="2"/>
      <c r="CV102" s="2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Q102" s="104"/>
      <c r="DR102" s="104"/>
      <c r="DS102" s="2"/>
      <c r="DT102" s="2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O102" s="104"/>
      <c r="EP102" s="104"/>
      <c r="EQ102" s="2"/>
      <c r="ER102" s="2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</row>
    <row r="103" spans="1:167" ht="14.5">
      <c r="A103" s="104"/>
      <c r="B103" s="104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Y103" s="104"/>
      <c r="Z103" s="104"/>
      <c r="AA103" s="2"/>
      <c r="AB103" s="2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04"/>
      <c r="AX103" s="104"/>
      <c r="AY103" s="2"/>
      <c r="AZ103" s="2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U103" s="104"/>
      <c r="BV103" s="104"/>
      <c r="BW103" s="2"/>
      <c r="BX103" s="2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S103" s="104"/>
      <c r="CT103" s="104"/>
      <c r="CU103" s="2"/>
      <c r="CV103" s="2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Q103" s="104"/>
      <c r="DR103" s="104"/>
      <c r="DS103" s="2"/>
      <c r="DT103" s="2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O103" s="104"/>
      <c r="EP103" s="104"/>
      <c r="EQ103" s="2"/>
      <c r="ER103" s="2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</row>
    <row r="104" spans="1:167" ht="14.5">
      <c r="A104" s="104"/>
      <c r="B104" s="104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Y104" s="104"/>
      <c r="Z104" s="104"/>
      <c r="AA104" s="2"/>
      <c r="AB104" s="2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04"/>
      <c r="AX104" s="104"/>
      <c r="AY104" s="2"/>
      <c r="AZ104" s="2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U104" s="104"/>
      <c r="BV104" s="104"/>
      <c r="BW104" s="2"/>
      <c r="BX104" s="2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S104" s="104"/>
      <c r="CT104" s="104"/>
      <c r="CU104" s="2"/>
      <c r="CV104" s="2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Q104" s="104"/>
      <c r="DR104" s="104"/>
      <c r="DS104" s="2"/>
      <c r="DT104" s="2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O104" s="104"/>
      <c r="EP104" s="104"/>
      <c r="EQ104" s="2"/>
      <c r="ER104" s="2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</row>
    <row r="105" spans="1:167" ht="14.5">
      <c r="A105" s="104"/>
      <c r="B105" s="104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Y105" s="104"/>
      <c r="Z105" s="104"/>
      <c r="AA105" s="2"/>
      <c r="AB105" s="2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04"/>
      <c r="AX105" s="104"/>
      <c r="AY105" s="2"/>
      <c r="AZ105" s="2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U105" s="104"/>
      <c r="BV105" s="104"/>
      <c r="BW105" s="2"/>
      <c r="BX105" s="2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S105" s="104"/>
      <c r="CT105" s="104"/>
      <c r="CU105" s="2"/>
      <c r="CV105" s="2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Q105" s="104"/>
      <c r="DR105" s="104"/>
      <c r="DS105" s="2"/>
      <c r="DT105" s="2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O105" s="104"/>
      <c r="EP105" s="104"/>
      <c r="EQ105" s="2"/>
      <c r="ER105" s="2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</row>
    <row r="106" spans="1:167" ht="14.5">
      <c r="A106" s="104"/>
      <c r="B106" s="104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Y106" s="104"/>
      <c r="Z106" s="104"/>
      <c r="AA106" s="2"/>
      <c r="AB106" s="2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04"/>
      <c r="AX106" s="104"/>
      <c r="AY106" s="2"/>
      <c r="AZ106" s="2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U106" s="104"/>
      <c r="BV106" s="104"/>
      <c r="BW106" s="2"/>
      <c r="BX106" s="2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S106" s="104"/>
      <c r="CT106" s="104"/>
      <c r="CU106" s="2"/>
      <c r="CV106" s="2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Q106" s="104"/>
      <c r="DR106" s="104"/>
      <c r="DS106" s="2"/>
      <c r="DT106" s="2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O106" s="104"/>
      <c r="EP106" s="104"/>
      <c r="EQ106" s="2"/>
      <c r="ER106" s="2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</row>
    <row r="107" spans="1:167" ht="14.5">
      <c r="A107" s="104"/>
      <c r="B107" s="104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Y107" s="104"/>
      <c r="Z107" s="104"/>
      <c r="AA107" s="2"/>
      <c r="AB107" s="2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04"/>
      <c r="AX107" s="104"/>
      <c r="AY107" s="2"/>
      <c r="AZ107" s="2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U107" s="104"/>
      <c r="BV107" s="104"/>
      <c r="BW107" s="2"/>
      <c r="BX107" s="2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S107" s="104"/>
      <c r="CT107" s="104"/>
      <c r="CU107" s="2"/>
      <c r="CV107" s="2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Q107" s="104"/>
      <c r="DR107" s="104"/>
      <c r="DS107" s="2"/>
      <c r="DT107" s="2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O107" s="104"/>
      <c r="EP107" s="104"/>
      <c r="EQ107" s="2"/>
      <c r="ER107" s="2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</row>
    <row r="108" spans="1:167" ht="14.5">
      <c r="A108" s="104"/>
      <c r="B108" s="104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Y108" s="104"/>
      <c r="Z108" s="104"/>
      <c r="AA108" s="2"/>
      <c r="AB108" s="2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04"/>
      <c r="AX108" s="104"/>
      <c r="AY108" s="2"/>
      <c r="AZ108" s="2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U108" s="104"/>
      <c r="BV108" s="104"/>
      <c r="BW108" s="2"/>
      <c r="BX108" s="2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S108" s="104"/>
      <c r="CT108" s="104"/>
      <c r="CU108" s="2"/>
      <c r="CV108" s="2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Q108" s="104"/>
      <c r="DR108" s="104"/>
      <c r="DS108" s="2"/>
      <c r="DT108" s="2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O108" s="104"/>
      <c r="EP108" s="104"/>
      <c r="EQ108" s="2"/>
      <c r="ER108" s="2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</row>
    <row r="109" spans="1:167" ht="14.5">
      <c r="A109" s="104"/>
      <c r="B109" s="104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Y109" s="104"/>
      <c r="Z109" s="104"/>
      <c r="AA109" s="2"/>
      <c r="AB109" s="2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04"/>
      <c r="AX109" s="104"/>
      <c r="AY109" s="2"/>
      <c r="AZ109" s="2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U109" s="104"/>
      <c r="BV109" s="104"/>
      <c r="BW109" s="2"/>
      <c r="BX109" s="2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S109" s="104"/>
      <c r="CT109" s="104"/>
      <c r="CU109" s="2"/>
      <c r="CV109" s="2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Q109" s="104"/>
      <c r="DR109" s="104"/>
      <c r="DS109" s="2"/>
      <c r="DT109" s="2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O109" s="104"/>
      <c r="EP109" s="104"/>
      <c r="EQ109" s="2"/>
      <c r="ER109" s="2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</row>
    <row r="110" spans="1:167" ht="14.5">
      <c r="A110" s="104"/>
      <c r="B110" s="104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Y110" s="104"/>
      <c r="Z110" s="104"/>
      <c r="AA110" s="2"/>
      <c r="AB110" s="2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04"/>
      <c r="AX110" s="104"/>
      <c r="AY110" s="2"/>
      <c r="AZ110" s="2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U110" s="104"/>
      <c r="BV110" s="104"/>
      <c r="BW110" s="2"/>
      <c r="BX110" s="2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S110" s="104"/>
      <c r="CT110" s="104"/>
      <c r="CU110" s="2"/>
      <c r="CV110" s="2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Q110" s="104"/>
      <c r="DR110" s="104"/>
      <c r="DS110" s="2"/>
      <c r="DT110" s="2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O110" s="104"/>
      <c r="EP110" s="104"/>
      <c r="EQ110" s="2"/>
      <c r="ER110" s="2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</row>
    <row r="111" spans="1:167" ht="14.5">
      <c r="A111" s="104"/>
      <c r="B111" s="104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Y111" s="104"/>
      <c r="Z111" s="104"/>
      <c r="AA111" s="2"/>
      <c r="AB111" s="2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04"/>
      <c r="AX111" s="104"/>
      <c r="AY111" s="2"/>
      <c r="AZ111" s="2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U111" s="104"/>
      <c r="BV111" s="104"/>
      <c r="BW111" s="2"/>
      <c r="BX111" s="2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S111" s="104"/>
      <c r="CT111" s="104"/>
      <c r="CU111" s="2"/>
      <c r="CV111" s="2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Q111" s="104"/>
      <c r="DR111" s="104"/>
      <c r="DS111" s="2"/>
      <c r="DT111" s="2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O111" s="104"/>
      <c r="EP111" s="104"/>
      <c r="EQ111" s="2"/>
      <c r="ER111" s="2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</row>
    <row r="112" spans="1:167" ht="14.5">
      <c r="A112" s="104"/>
      <c r="B112" s="104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Y112" s="104"/>
      <c r="Z112" s="104"/>
      <c r="AA112" s="2"/>
      <c r="AB112" s="2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04"/>
      <c r="AX112" s="104"/>
      <c r="AY112" s="2"/>
      <c r="AZ112" s="2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U112" s="104"/>
      <c r="BV112" s="104"/>
      <c r="BW112" s="2"/>
      <c r="BX112" s="2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S112" s="104"/>
      <c r="CT112" s="104"/>
      <c r="CU112" s="2"/>
      <c r="CV112" s="2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Q112" s="104"/>
      <c r="DR112" s="104"/>
      <c r="DS112" s="2"/>
      <c r="DT112" s="2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O112" s="104"/>
      <c r="EP112" s="104"/>
      <c r="EQ112" s="2"/>
      <c r="ER112" s="2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</row>
    <row r="113" spans="1:167" ht="14.5">
      <c r="A113" s="104"/>
      <c r="B113" s="104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Y113" s="104"/>
      <c r="Z113" s="104"/>
      <c r="AA113" s="2"/>
      <c r="AB113" s="2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04"/>
      <c r="AX113" s="104"/>
      <c r="AY113" s="2"/>
      <c r="AZ113" s="2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U113" s="104"/>
      <c r="BV113" s="104"/>
      <c r="BW113" s="2"/>
      <c r="BX113" s="2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S113" s="104"/>
      <c r="CT113" s="104"/>
      <c r="CU113" s="2"/>
      <c r="CV113" s="2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Q113" s="104"/>
      <c r="DR113" s="104"/>
      <c r="DS113" s="2"/>
      <c r="DT113" s="2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O113" s="104"/>
      <c r="EP113" s="104"/>
      <c r="EQ113" s="2"/>
      <c r="ER113" s="2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</row>
    <row r="114" spans="1:167" ht="14.5">
      <c r="A114" s="104"/>
      <c r="B114" s="104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Y114" s="104"/>
      <c r="Z114" s="104"/>
      <c r="AA114" s="2"/>
      <c r="AB114" s="2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04"/>
      <c r="AX114" s="104"/>
      <c r="AY114" s="2"/>
      <c r="AZ114" s="2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U114" s="104"/>
      <c r="BV114" s="104"/>
      <c r="BW114" s="2"/>
      <c r="BX114" s="2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S114" s="104"/>
      <c r="CT114" s="104"/>
      <c r="CU114" s="2"/>
      <c r="CV114" s="2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Q114" s="104"/>
      <c r="DR114" s="104"/>
      <c r="DS114" s="2"/>
      <c r="DT114" s="2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O114" s="104"/>
      <c r="EP114" s="104"/>
      <c r="EQ114" s="2"/>
      <c r="ER114" s="2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</row>
    <row r="115" spans="1:167" ht="14.5">
      <c r="A115" s="104"/>
      <c r="B115" s="104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Y115" s="104"/>
      <c r="Z115" s="104"/>
      <c r="AA115" s="2"/>
      <c r="AB115" s="2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04"/>
      <c r="AX115" s="104"/>
      <c r="AY115" s="2"/>
      <c r="AZ115" s="2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U115" s="104"/>
      <c r="BV115" s="104"/>
      <c r="BW115" s="2"/>
      <c r="BX115" s="2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S115" s="104"/>
      <c r="CT115" s="104"/>
      <c r="CU115" s="2"/>
      <c r="CV115" s="2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Q115" s="104"/>
      <c r="DR115" s="104"/>
      <c r="DS115" s="2"/>
      <c r="DT115" s="2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O115" s="104"/>
      <c r="EP115" s="104"/>
      <c r="EQ115" s="2"/>
      <c r="ER115" s="2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</row>
    <row r="116" spans="1:167" ht="14.5">
      <c r="A116" s="104"/>
      <c r="B116" s="104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Y116" s="104"/>
      <c r="Z116" s="104"/>
      <c r="AA116" s="2"/>
      <c r="AB116" s="2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04"/>
      <c r="AX116" s="104"/>
      <c r="AY116" s="2"/>
      <c r="AZ116" s="2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U116" s="104"/>
      <c r="BV116" s="104"/>
      <c r="BW116" s="2"/>
      <c r="BX116" s="2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S116" s="104"/>
      <c r="CT116" s="104"/>
      <c r="CU116" s="2"/>
      <c r="CV116" s="2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Q116" s="104"/>
      <c r="DR116" s="104"/>
      <c r="DS116" s="2"/>
      <c r="DT116" s="2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O116" s="104"/>
      <c r="EP116" s="104"/>
      <c r="EQ116" s="2"/>
      <c r="ER116" s="2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</row>
    <row r="117" spans="1:167" ht="14.5">
      <c r="A117" s="104"/>
      <c r="B117" s="104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04"/>
      <c r="Z117" s="104"/>
      <c r="AA117" s="2"/>
      <c r="AB117" s="2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04"/>
      <c r="AX117" s="104"/>
      <c r="AY117" s="2"/>
      <c r="AZ117" s="2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U117" s="104"/>
      <c r="BV117" s="104"/>
      <c r="BW117" s="2"/>
      <c r="BX117" s="2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S117" s="104"/>
      <c r="CT117" s="104"/>
      <c r="CU117" s="2"/>
      <c r="CV117" s="2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Q117" s="104"/>
      <c r="DR117" s="104"/>
      <c r="DS117" s="2"/>
      <c r="DT117" s="2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O117" s="104"/>
      <c r="EP117" s="104"/>
      <c r="EQ117" s="2"/>
      <c r="ER117" s="2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</row>
    <row r="118" spans="1:167" ht="14.5">
      <c r="A118" s="104"/>
      <c r="B118" s="104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Y118" s="104"/>
      <c r="Z118" s="104"/>
      <c r="AA118" s="2"/>
      <c r="AB118" s="2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04"/>
      <c r="AX118" s="104"/>
      <c r="AY118" s="2"/>
      <c r="AZ118" s="2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U118" s="104"/>
      <c r="BV118" s="104"/>
      <c r="BW118" s="2"/>
      <c r="BX118" s="2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S118" s="104"/>
      <c r="CT118" s="104"/>
      <c r="CU118" s="2"/>
      <c r="CV118" s="2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Q118" s="104"/>
      <c r="DR118" s="104"/>
      <c r="DS118" s="2"/>
      <c r="DT118" s="2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O118" s="104"/>
      <c r="EP118" s="104"/>
      <c r="EQ118" s="2"/>
      <c r="ER118" s="2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</row>
    <row r="119" spans="1:167" ht="14.5">
      <c r="A119" s="104"/>
      <c r="B119" s="104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04"/>
      <c r="Z119" s="104"/>
      <c r="AA119" s="2"/>
      <c r="AB119" s="2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04"/>
      <c r="AX119" s="104"/>
      <c r="AY119" s="2"/>
      <c r="AZ119" s="2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U119" s="104"/>
      <c r="BV119" s="104"/>
      <c r="BW119" s="2"/>
      <c r="BX119" s="2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S119" s="104"/>
      <c r="CT119" s="104"/>
      <c r="CU119" s="2"/>
      <c r="CV119" s="2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Q119" s="104"/>
      <c r="DR119" s="104"/>
      <c r="DS119" s="2"/>
      <c r="DT119" s="2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O119" s="104"/>
      <c r="EP119" s="104"/>
      <c r="EQ119" s="2"/>
      <c r="ER119" s="2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</row>
    <row r="120" spans="1:167" ht="14.5">
      <c r="A120" s="104"/>
      <c r="B120" s="104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Y120" s="104"/>
      <c r="Z120" s="104"/>
      <c r="AA120" s="2"/>
      <c r="AB120" s="2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04"/>
      <c r="AX120" s="104"/>
      <c r="AY120" s="2"/>
      <c r="AZ120" s="2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U120" s="104"/>
      <c r="BV120" s="104"/>
      <c r="BW120" s="2"/>
      <c r="BX120" s="2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S120" s="104"/>
      <c r="CT120" s="104"/>
      <c r="CU120" s="2"/>
      <c r="CV120" s="2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Q120" s="104"/>
      <c r="DR120" s="104"/>
      <c r="DS120" s="2"/>
      <c r="DT120" s="2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O120" s="104"/>
      <c r="EP120" s="104"/>
      <c r="EQ120" s="2"/>
      <c r="ER120" s="2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</row>
    <row r="121" spans="1:167" ht="14.5">
      <c r="A121" s="104"/>
      <c r="B121" s="104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Y121" s="104"/>
      <c r="Z121" s="104"/>
      <c r="AA121" s="2"/>
      <c r="AB121" s="2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04"/>
      <c r="AX121" s="104"/>
      <c r="AY121" s="2"/>
      <c r="AZ121" s="2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U121" s="104"/>
      <c r="BV121" s="104"/>
      <c r="BW121" s="2"/>
      <c r="BX121" s="2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S121" s="104"/>
      <c r="CT121" s="104"/>
      <c r="CU121" s="2"/>
      <c r="CV121" s="2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Q121" s="104"/>
      <c r="DR121" s="104"/>
      <c r="DS121" s="2"/>
      <c r="DT121" s="2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O121" s="104"/>
      <c r="EP121" s="104"/>
      <c r="EQ121" s="2"/>
      <c r="ER121" s="2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</row>
    <row r="122" spans="1:167" ht="14.5">
      <c r="A122" s="104"/>
      <c r="B122" s="104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104"/>
      <c r="Z122" s="104"/>
      <c r="AA122" s="2"/>
      <c r="AB122" s="2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04"/>
      <c r="AX122" s="104"/>
      <c r="AY122" s="2"/>
      <c r="AZ122" s="2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U122" s="104"/>
      <c r="BV122" s="104"/>
      <c r="BW122" s="2"/>
      <c r="BX122" s="2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S122" s="104"/>
      <c r="CT122" s="104"/>
      <c r="CU122" s="2"/>
      <c r="CV122" s="2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Q122" s="104"/>
      <c r="DR122" s="104"/>
      <c r="DS122" s="2"/>
      <c r="DT122" s="2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O122" s="104"/>
      <c r="EP122" s="104"/>
      <c r="EQ122" s="2"/>
      <c r="ER122" s="2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</row>
    <row r="123" spans="1:167" ht="14.5">
      <c r="A123" s="104"/>
      <c r="B123" s="104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04"/>
      <c r="Z123" s="104"/>
      <c r="AA123" s="2"/>
      <c r="AB123" s="2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04"/>
      <c r="AX123" s="104"/>
      <c r="AY123" s="2"/>
      <c r="AZ123" s="2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U123" s="104"/>
      <c r="BV123" s="104"/>
      <c r="BW123" s="2"/>
      <c r="BX123" s="2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S123" s="104"/>
      <c r="CT123" s="104"/>
      <c r="CU123" s="2"/>
      <c r="CV123" s="2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Q123" s="104"/>
      <c r="DR123" s="104"/>
      <c r="DS123" s="2"/>
      <c r="DT123" s="2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O123" s="104"/>
      <c r="EP123" s="104"/>
      <c r="EQ123" s="2"/>
      <c r="ER123" s="2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</row>
    <row r="124" spans="1:167" ht="14.5">
      <c r="A124" s="104"/>
      <c r="B124" s="104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04"/>
      <c r="Z124" s="104"/>
      <c r="AA124" s="2"/>
      <c r="AB124" s="2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04"/>
      <c r="AX124" s="104"/>
      <c r="AY124" s="2"/>
      <c r="AZ124" s="2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U124" s="104"/>
      <c r="BV124" s="104"/>
      <c r="BW124" s="2"/>
      <c r="BX124" s="2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S124" s="104"/>
      <c r="CT124" s="104"/>
      <c r="CU124" s="2"/>
      <c r="CV124" s="2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Q124" s="104"/>
      <c r="DR124" s="104"/>
      <c r="DS124" s="2"/>
      <c r="DT124" s="2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O124" s="104"/>
      <c r="EP124" s="104"/>
      <c r="EQ124" s="2"/>
      <c r="ER124" s="2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</row>
    <row r="125" spans="1:167" ht="14.5">
      <c r="A125" s="104"/>
      <c r="B125" s="104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Y125" s="104"/>
      <c r="Z125" s="104"/>
      <c r="AA125" s="2"/>
      <c r="AB125" s="2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04"/>
      <c r="AX125" s="104"/>
      <c r="AY125" s="2"/>
      <c r="AZ125" s="2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U125" s="104"/>
      <c r="BV125" s="104"/>
      <c r="BW125" s="2"/>
      <c r="BX125" s="2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S125" s="104"/>
      <c r="CT125" s="104"/>
      <c r="CU125" s="2"/>
      <c r="CV125" s="2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Q125" s="104"/>
      <c r="DR125" s="104"/>
      <c r="DS125" s="2"/>
      <c r="DT125" s="2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O125" s="104"/>
      <c r="EP125" s="104"/>
      <c r="EQ125" s="2"/>
      <c r="ER125" s="2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</row>
    <row r="126" spans="1:167" ht="14.5">
      <c r="A126" s="104"/>
      <c r="B126" s="104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Y126" s="104"/>
      <c r="Z126" s="104"/>
      <c r="AA126" s="2"/>
      <c r="AB126" s="2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04"/>
      <c r="AX126" s="104"/>
      <c r="AY126" s="2"/>
      <c r="AZ126" s="2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U126" s="104"/>
      <c r="BV126" s="104"/>
      <c r="BW126" s="2"/>
      <c r="BX126" s="2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S126" s="104"/>
      <c r="CT126" s="104"/>
      <c r="CU126" s="2"/>
      <c r="CV126" s="2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Q126" s="104"/>
      <c r="DR126" s="104"/>
      <c r="DS126" s="2"/>
      <c r="DT126" s="2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O126" s="104"/>
      <c r="EP126" s="104"/>
      <c r="EQ126" s="2"/>
      <c r="ER126" s="2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</row>
    <row r="127" spans="1:167" ht="14.5">
      <c r="A127" s="104"/>
      <c r="B127" s="104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04"/>
      <c r="Z127" s="104"/>
      <c r="AA127" s="2"/>
      <c r="AB127" s="2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04"/>
      <c r="AX127" s="104"/>
      <c r="AY127" s="2"/>
      <c r="AZ127" s="2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U127" s="104"/>
      <c r="BV127" s="104"/>
      <c r="BW127" s="2"/>
      <c r="BX127" s="2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S127" s="104"/>
      <c r="CT127" s="104"/>
      <c r="CU127" s="2"/>
      <c r="CV127" s="2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Q127" s="104"/>
      <c r="DR127" s="104"/>
      <c r="DS127" s="2"/>
      <c r="DT127" s="2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O127" s="104"/>
      <c r="EP127" s="104"/>
      <c r="EQ127" s="2"/>
      <c r="ER127" s="2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</row>
    <row r="128" spans="1:167" ht="14.5">
      <c r="A128" s="104"/>
      <c r="B128" s="104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04"/>
      <c r="Z128" s="104"/>
      <c r="AA128" s="2"/>
      <c r="AB128" s="2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04"/>
      <c r="AX128" s="104"/>
      <c r="AY128" s="2"/>
      <c r="AZ128" s="2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U128" s="104"/>
      <c r="BV128" s="104"/>
      <c r="BW128" s="2"/>
      <c r="BX128" s="2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S128" s="104"/>
      <c r="CT128" s="104"/>
      <c r="CU128" s="2"/>
      <c r="CV128" s="2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Q128" s="104"/>
      <c r="DR128" s="104"/>
      <c r="DS128" s="2"/>
      <c r="DT128" s="2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O128" s="104"/>
      <c r="EP128" s="104"/>
      <c r="EQ128" s="2"/>
      <c r="ER128" s="2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</row>
    <row r="129" spans="1:167" ht="14.5">
      <c r="A129" s="104"/>
      <c r="B129" s="104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Y129" s="104"/>
      <c r="Z129" s="104"/>
      <c r="AA129" s="2"/>
      <c r="AB129" s="2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04"/>
      <c r="AX129" s="104"/>
      <c r="AY129" s="2"/>
      <c r="AZ129" s="2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U129" s="104"/>
      <c r="BV129" s="104"/>
      <c r="BW129" s="2"/>
      <c r="BX129" s="2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S129" s="104"/>
      <c r="CT129" s="104"/>
      <c r="CU129" s="2"/>
      <c r="CV129" s="2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Q129" s="104"/>
      <c r="DR129" s="104"/>
      <c r="DS129" s="2"/>
      <c r="DT129" s="2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O129" s="104"/>
      <c r="EP129" s="104"/>
      <c r="EQ129" s="2"/>
      <c r="ER129" s="2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</row>
    <row r="130" spans="1:167" ht="14.5">
      <c r="A130" s="104"/>
      <c r="B130" s="104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04"/>
      <c r="Z130" s="104"/>
      <c r="AA130" s="2"/>
      <c r="AB130" s="2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04"/>
      <c r="AX130" s="104"/>
      <c r="AY130" s="2"/>
      <c r="AZ130" s="2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U130" s="104"/>
      <c r="BV130" s="104"/>
      <c r="BW130" s="2"/>
      <c r="BX130" s="2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S130" s="104"/>
      <c r="CT130" s="104"/>
      <c r="CU130" s="2"/>
      <c r="CV130" s="2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Q130" s="104"/>
      <c r="DR130" s="104"/>
      <c r="DS130" s="2"/>
      <c r="DT130" s="2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O130" s="104"/>
      <c r="EP130" s="104"/>
      <c r="EQ130" s="2"/>
      <c r="ER130" s="2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</row>
    <row r="131" spans="1:167" ht="14.5">
      <c r="A131" s="104"/>
      <c r="B131" s="104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04"/>
      <c r="Z131" s="104"/>
      <c r="AA131" s="2"/>
      <c r="AB131" s="2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04"/>
      <c r="AX131" s="104"/>
      <c r="AY131" s="2"/>
      <c r="AZ131" s="2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U131" s="104"/>
      <c r="BV131" s="104"/>
      <c r="BW131" s="2"/>
      <c r="BX131" s="2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S131" s="104"/>
      <c r="CT131" s="104"/>
      <c r="CU131" s="2"/>
      <c r="CV131" s="2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Q131" s="104"/>
      <c r="DR131" s="104"/>
      <c r="DS131" s="2"/>
      <c r="DT131" s="2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O131" s="104"/>
      <c r="EP131" s="104"/>
      <c r="EQ131" s="2"/>
      <c r="ER131" s="2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</row>
    <row r="132" spans="1:167" ht="14.5">
      <c r="A132" s="104"/>
      <c r="B132" s="104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04"/>
      <c r="Z132" s="104"/>
      <c r="AA132" s="2"/>
      <c r="AB132" s="2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04"/>
      <c r="AX132" s="104"/>
      <c r="AY132" s="2"/>
      <c r="AZ132" s="2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U132" s="104"/>
      <c r="BV132" s="104"/>
      <c r="BW132" s="2"/>
      <c r="BX132" s="2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S132" s="104"/>
      <c r="CT132" s="104"/>
      <c r="CU132" s="2"/>
      <c r="CV132" s="2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Q132" s="104"/>
      <c r="DR132" s="104"/>
      <c r="DS132" s="2"/>
      <c r="DT132" s="2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O132" s="104"/>
      <c r="EP132" s="104"/>
      <c r="EQ132" s="2"/>
      <c r="ER132" s="2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</row>
    <row r="133" spans="1:167" ht="14.5">
      <c r="A133" s="104"/>
      <c r="B133" s="104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Y133" s="104"/>
      <c r="Z133" s="104"/>
      <c r="AA133" s="2"/>
      <c r="AB133" s="2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04"/>
      <c r="AX133" s="104"/>
      <c r="AY133" s="2"/>
      <c r="AZ133" s="2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U133" s="104"/>
      <c r="BV133" s="104"/>
      <c r="BW133" s="2"/>
      <c r="BX133" s="2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S133" s="104"/>
      <c r="CT133" s="104"/>
      <c r="CU133" s="2"/>
      <c r="CV133" s="2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Q133" s="104"/>
      <c r="DR133" s="104"/>
      <c r="DS133" s="2"/>
      <c r="DT133" s="2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O133" s="104"/>
      <c r="EP133" s="104"/>
      <c r="EQ133" s="2"/>
      <c r="ER133" s="2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</row>
    <row r="134" spans="1:167" ht="14.5">
      <c r="A134" s="104"/>
      <c r="B134" s="104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04"/>
      <c r="Z134" s="104"/>
      <c r="AA134" s="2"/>
      <c r="AB134" s="2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04"/>
      <c r="AX134" s="104"/>
      <c r="AY134" s="2"/>
      <c r="AZ134" s="2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U134" s="104"/>
      <c r="BV134" s="104"/>
      <c r="BW134" s="2"/>
      <c r="BX134" s="2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S134" s="104"/>
      <c r="CT134" s="104"/>
      <c r="CU134" s="2"/>
      <c r="CV134" s="2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Q134" s="104"/>
      <c r="DR134" s="104"/>
      <c r="DS134" s="2"/>
      <c r="DT134" s="2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O134" s="104"/>
      <c r="EP134" s="104"/>
      <c r="EQ134" s="2"/>
      <c r="ER134" s="2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</row>
    <row r="135" spans="1:167" ht="14.5">
      <c r="A135" s="104"/>
      <c r="B135" s="104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04"/>
      <c r="Z135" s="104"/>
      <c r="AA135" s="2"/>
      <c r="AB135" s="2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04"/>
      <c r="AX135" s="104"/>
      <c r="AY135" s="2"/>
      <c r="AZ135" s="2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U135" s="104"/>
      <c r="BV135" s="104"/>
      <c r="BW135" s="2"/>
      <c r="BX135" s="2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S135" s="104"/>
      <c r="CT135" s="104"/>
      <c r="CU135" s="2"/>
      <c r="CV135" s="2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Q135" s="104"/>
      <c r="DR135" s="104"/>
      <c r="DS135" s="2"/>
      <c r="DT135" s="2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O135" s="104"/>
      <c r="EP135" s="104"/>
      <c r="EQ135" s="2"/>
      <c r="ER135" s="2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</row>
    <row r="136" spans="1:167" ht="14.5">
      <c r="A136" s="104"/>
      <c r="B136" s="104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104"/>
      <c r="Z136" s="104"/>
      <c r="AA136" s="2"/>
      <c r="AB136" s="2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04"/>
      <c r="AX136" s="104"/>
      <c r="AY136" s="2"/>
      <c r="AZ136" s="2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U136" s="104"/>
      <c r="BV136" s="104"/>
      <c r="BW136" s="2"/>
      <c r="BX136" s="2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S136" s="104"/>
      <c r="CT136" s="104"/>
      <c r="CU136" s="2"/>
      <c r="CV136" s="2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Q136" s="104"/>
      <c r="DR136" s="104"/>
      <c r="DS136" s="2"/>
      <c r="DT136" s="2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O136" s="104"/>
      <c r="EP136" s="104"/>
      <c r="EQ136" s="2"/>
      <c r="ER136" s="2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</row>
    <row r="137" spans="1:167" ht="14.5">
      <c r="A137" s="104"/>
      <c r="B137" s="104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Y137" s="104"/>
      <c r="Z137" s="104"/>
      <c r="AA137" s="2"/>
      <c r="AB137" s="2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04"/>
      <c r="AX137" s="104"/>
      <c r="AY137" s="2"/>
      <c r="AZ137" s="2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U137" s="104"/>
      <c r="BV137" s="104"/>
      <c r="BW137" s="2"/>
      <c r="BX137" s="2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S137" s="104"/>
      <c r="CT137" s="104"/>
      <c r="CU137" s="2"/>
      <c r="CV137" s="2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Q137" s="104"/>
      <c r="DR137" s="104"/>
      <c r="DS137" s="2"/>
      <c r="DT137" s="2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O137" s="104"/>
      <c r="EP137" s="104"/>
      <c r="EQ137" s="2"/>
      <c r="ER137" s="2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</row>
    <row r="138" spans="1:167" ht="14.5">
      <c r="A138" s="104"/>
      <c r="B138" s="104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104"/>
      <c r="Z138" s="104"/>
      <c r="AA138" s="2"/>
      <c r="AB138" s="2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04"/>
      <c r="AX138" s="104"/>
      <c r="AY138" s="2"/>
      <c r="AZ138" s="2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U138" s="104"/>
      <c r="BV138" s="104"/>
      <c r="BW138" s="2"/>
      <c r="BX138" s="2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S138" s="104"/>
      <c r="CT138" s="104"/>
      <c r="CU138" s="2"/>
      <c r="CV138" s="2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Q138" s="104"/>
      <c r="DR138" s="104"/>
      <c r="DS138" s="2"/>
      <c r="DT138" s="2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O138" s="104"/>
      <c r="EP138" s="104"/>
      <c r="EQ138" s="2"/>
      <c r="ER138" s="2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</row>
    <row r="139" spans="1:167" ht="14.5">
      <c r="A139" s="104"/>
      <c r="B139" s="104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Y139" s="104"/>
      <c r="Z139" s="104"/>
      <c r="AA139" s="2"/>
      <c r="AB139" s="2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04"/>
      <c r="AX139" s="104"/>
      <c r="AY139" s="2"/>
      <c r="AZ139" s="2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U139" s="104"/>
      <c r="BV139" s="104"/>
      <c r="BW139" s="2"/>
      <c r="BX139" s="2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S139" s="104"/>
      <c r="CT139" s="104"/>
      <c r="CU139" s="2"/>
      <c r="CV139" s="2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Q139" s="104"/>
      <c r="DR139" s="104"/>
      <c r="DS139" s="2"/>
      <c r="DT139" s="2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O139" s="104"/>
      <c r="EP139" s="104"/>
      <c r="EQ139" s="2"/>
      <c r="ER139" s="2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</row>
    <row r="140" spans="1:167" ht="14.5">
      <c r="A140" s="104"/>
      <c r="B140" s="104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Y140" s="104"/>
      <c r="Z140" s="104"/>
      <c r="AA140" s="2"/>
      <c r="AB140" s="2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04"/>
      <c r="AX140" s="104"/>
      <c r="AY140" s="2"/>
      <c r="AZ140" s="2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U140" s="104"/>
      <c r="BV140" s="104"/>
      <c r="BW140" s="2"/>
      <c r="BX140" s="2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S140" s="104"/>
      <c r="CT140" s="104"/>
      <c r="CU140" s="2"/>
      <c r="CV140" s="2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Q140" s="104"/>
      <c r="DR140" s="104"/>
      <c r="DS140" s="2"/>
      <c r="DT140" s="2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O140" s="104"/>
      <c r="EP140" s="104"/>
      <c r="EQ140" s="2"/>
      <c r="ER140" s="2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</row>
    <row r="141" spans="1:167" ht="14.5">
      <c r="A141" s="104"/>
      <c r="B141" s="104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04"/>
      <c r="Z141" s="104"/>
      <c r="AA141" s="2"/>
      <c r="AB141" s="2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04"/>
      <c r="AX141" s="104"/>
      <c r="AY141" s="2"/>
      <c r="AZ141" s="2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U141" s="104"/>
      <c r="BV141" s="104"/>
      <c r="BW141" s="2"/>
      <c r="BX141" s="2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S141" s="104"/>
      <c r="CT141" s="104"/>
      <c r="CU141" s="2"/>
      <c r="CV141" s="2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Q141" s="104"/>
      <c r="DR141" s="104"/>
      <c r="DS141" s="2"/>
      <c r="DT141" s="2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O141" s="104"/>
      <c r="EP141" s="104"/>
      <c r="EQ141" s="2"/>
      <c r="ER141" s="2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</row>
    <row r="142" spans="1:167" ht="14.5">
      <c r="A142" s="104"/>
      <c r="B142" s="104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Y142" s="104"/>
      <c r="Z142" s="104"/>
      <c r="AA142" s="2"/>
      <c r="AB142" s="2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04"/>
      <c r="AX142" s="104"/>
      <c r="AY142" s="2"/>
      <c r="AZ142" s="2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U142" s="104"/>
      <c r="BV142" s="104"/>
      <c r="BW142" s="2"/>
      <c r="BX142" s="2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S142" s="104"/>
      <c r="CT142" s="104"/>
      <c r="CU142" s="2"/>
      <c r="CV142" s="2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Q142" s="104"/>
      <c r="DR142" s="104"/>
      <c r="DS142" s="2"/>
      <c r="DT142" s="2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O142" s="104"/>
      <c r="EP142" s="104"/>
      <c r="EQ142" s="2"/>
      <c r="ER142" s="2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</row>
    <row r="143" spans="1:167" ht="14.5">
      <c r="A143" s="104"/>
      <c r="B143" s="104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04"/>
      <c r="Z143" s="104"/>
      <c r="AA143" s="2"/>
      <c r="AB143" s="2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04"/>
      <c r="AX143" s="104"/>
      <c r="AY143" s="2"/>
      <c r="AZ143" s="2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U143" s="104"/>
      <c r="BV143" s="104"/>
      <c r="BW143" s="2"/>
      <c r="BX143" s="2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S143" s="104"/>
      <c r="CT143" s="104"/>
      <c r="CU143" s="2"/>
      <c r="CV143" s="2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Q143" s="104"/>
      <c r="DR143" s="104"/>
      <c r="DS143" s="2"/>
      <c r="DT143" s="2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O143" s="104"/>
      <c r="EP143" s="104"/>
      <c r="EQ143" s="2"/>
      <c r="ER143" s="2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</row>
    <row r="144" spans="1:167" ht="14.5">
      <c r="A144" s="104"/>
      <c r="B144" s="104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Y144" s="104"/>
      <c r="Z144" s="104"/>
      <c r="AA144" s="2"/>
      <c r="AB144" s="2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04"/>
      <c r="AX144" s="104"/>
      <c r="AY144" s="2"/>
      <c r="AZ144" s="2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U144" s="104"/>
      <c r="BV144" s="104"/>
      <c r="BW144" s="2"/>
      <c r="BX144" s="2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S144" s="104"/>
      <c r="CT144" s="104"/>
      <c r="CU144" s="2"/>
      <c r="CV144" s="2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Q144" s="104"/>
      <c r="DR144" s="104"/>
      <c r="DS144" s="2"/>
      <c r="DT144" s="2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O144" s="104"/>
      <c r="EP144" s="104"/>
      <c r="EQ144" s="2"/>
      <c r="ER144" s="2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</row>
    <row r="145" spans="1:167" ht="14.5">
      <c r="A145" s="104"/>
      <c r="B145" s="104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Y145" s="104"/>
      <c r="Z145" s="104"/>
      <c r="AA145" s="2"/>
      <c r="AB145" s="2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04"/>
      <c r="AX145" s="104"/>
      <c r="AY145" s="2"/>
      <c r="AZ145" s="2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U145" s="104"/>
      <c r="BV145" s="104"/>
      <c r="BW145" s="2"/>
      <c r="BX145" s="2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S145" s="104"/>
      <c r="CT145" s="104"/>
      <c r="CU145" s="2"/>
      <c r="CV145" s="2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Q145" s="104"/>
      <c r="DR145" s="104"/>
      <c r="DS145" s="2"/>
      <c r="DT145" s="2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O145" s="104"/>
      <c r="EP145" s="104"/>
      <c r="EQ145" s="2"/>
      <c r="ER145" s="2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</row>
    <row r="146" spans="1:167" ht="14.5">
      <c r="A146" s="104"/>
      <c r="B146" s="104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Y146" s="104"/>
      <c r="Z146" s="104"/>
      <c r="AA146" s="2"/>
      <c r="AB146" s="2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04"/>
      <c r="AX146" s="104"/>
      <c r="AY146" s="2"/>
      <c r="AZ146" s="2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U146" s="104"/>
      <c r="BV146" s="104"/>
      <c r="BW146" s="2"/>
      <c r="BX146" s="2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S146" s="104"/>
      <c r="CT146" s="104"/>
      <c r="CU146" s="2"/>
      <c r="CV146" s="2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Q146" s="104"/>
      <c r="DR146" s="104"/>
      <c r="DS146" s="2"/>
      <c r="DT146" s="2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O146" s="104"/>
      <c r="EP146" s="104"/>
      <c r="EQ146" s="2"/>
      <c r="ER146" s="2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</row>
    <row r="147" spans="1:167" ht="14.5">
      <c r="A147" s="104"/>
      <c r="B147" s="104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04"/>
      <c r="Z147" s="104"/>
      <c r="AA147" s="2"/>
      <c r="AB147" s="2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04"/>
      <c r="AX147" s="104"/>
      <c r="AY147" s="2"/>
      <c r="AZ147" s="2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U147" s="104"/>
      <c r="BV147" s="104"/>
      <c r="BW147" s="2"/>
      <c r="BX147" s="2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S147" s="104"/>
      <c r="CT147" s="104"/>
      <c r="CU147" s="2"/>
      <c r="CV147" s="2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Q147" s="104"/>
      <c r="DR147" s="104"/>
      <c r="DS147" s="2"/>
      <c r="DT147" s="2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O147" s="104"/>
      <c r="EP147" s="104"/>
      <c r="EQ147" s="2"/>
      <c r="ER147" s="2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</row>
    <row r="148" spans="1:167" ht="14.5">
      <c r="A148" s="104"/>
      <c r="B148" s="104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Y148" s="104"/>
      <c r="Z148" s="104"/>
      <c r="AA148" s="2"/>
      <c r="AB148" s="2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04"/>
      <c r="AX148" s="104"/>
      <c r="AY148" s="2"/>
      <c r="AZ148" s="2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U148" s="104"/>
      <c r="BV148" s="104"/>
      <c r="BW148" s="2"/>
      <c r="BX148" s="2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S148" s="104"/>
      <c r="CT148" s="104"/>
      <c r="CU148" s="2"/>
      <c r="CV148" s="2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Q148" s="104"/>
      <c r="DR148" s="104"/>
      <c r="DS148" s="2"/>
      <c r="DT148" s="2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O148" s="104"/>
      <c r="EP148" s="104"/>
      <c r="EQ148" s="2"/>
      <c r="ER148" s="2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</row>
    <row r="149" spans="1:167" ht="14.5">
      <c r="A149" s="104"/>
      <c r="B149" s="104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04"/>
      <c r="Z149" s="104"/>
      <c r="AA149" s="2"/>
      <c r="AB149" s="2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04"/>
      <c r="AX149" s="104"/>
      <c r="AY149" s="2"/>
      <c r="AZ149" s="2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U149" s="104"/>
      <c r="BV149" s="104"/>
      <c r="BW149" s="2"/>
      <c r="BX149" s="2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S149" s="104"/>
      <c r="CT149" s="104"/>
      <c r="CU149" s="2"/>
      <c r="CV149" s="2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Q149" s="104"/>
      <c r="DR149" s="104"/>
      <c r="DS149" s="2"/>
      <c r="DT149" s="2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O149" s="104"/>
      <c r="EP149" s="104"/>
      <c r="EQ149" s="2"/>
      <c r="ER149" s="2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</row>
    <row r="150" spans="1:167" ht="14.5">
      <c r="A150" s="104"/>
      <c r="B150" s="104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Y150" s="104"/>
      <c r="Z150" s="104"/>
      <c r="AA150" s="2"/>
      <c r="AB150" s="2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04"/>
      <c r="AX150" s="104"/>
      <c r="AY150" s="2"/>
      <c r="AZ150" s="2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U150" s="104"/>
      <c r="BV150" s="104"/>
      <c r="BW150" s="2"/>
      <c r="BX150" s="2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S150" s="104"/>
      <c r="CT150" s="104"/>
      <c r="CU150" s="2"/>
      <c r="CV150" s="2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Q150" s="104"/>
      <c r="DR150" s="104"/>
      <c r="DS150" s="2"/>
      <c r="DT150" s="2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O150" s="104"/>
      <c r="EP150" s="104"/>
      <c r="EQ150" s="2"/>
      <c r="ER150" s="2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</row>
    <row r="151" spans="1:167" ht="14.5">
      <c r="A151" s="104"/>
      <c r="B151" s="104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Y151" s="104"/>
      <c r="Z151" s="104"/>
      <c r="AA151" s="2"/>
      <c r="AB151" s="2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04"/>
      <c r="AX151" s="104"/>
      <c r="AY151" s="2"/>
      <c r="AZ151" s="2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U151" s="104"/>
      <c r="BV151" s="104"/>
      <c r="BW151" s="2"/>
      <c r="BX151" s="2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S151" s="104"/>
      <c r="CT151" s="104"/>
      <c r="CU151" s="2"/>
      <c r="CV151" s="2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Q151" s="104"/>
      <c r="DR151" s="104"/>
      <c r="DS151" s="2"/>
      <c r="DT151" s="2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O151" s="104"/>
      <c r="EP151" s="104"/>
      <c r="EQ151" s="2"/>
      <c r="ER151" s="2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</row>
    <row r="152" spans="1:167" ht="14.5">
      <c r="A152" s="104"/>
      <c r="B152" s="104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04"/>
      <c r="Z152" s="104"/>
      <c r="AA152" s="2"/>
      <c r="AB152" s="2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04"/>
      <c r="AX152" s="104"/>
      <c r="AY152" s="2"/>
      <c r="AZ152" s="2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U152" s="104"/>
      <c r="BV152" s="104"/>
      <c r="BW152" s="2"/>
      <c r="BX152" s="2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S152" s="104"/>
      <c r="CT152" s="104"/>
      <c r="CU152" s="2"/>
      <c r="CV152" s="2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Q152" s="104"/>
      <c r="DR152" s="104"/>
      <c r="DS152" s="2"/>
      <c r="DT152" s="2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O152" s="104"/>
      <c r="EP152" s="104"/>
      <c r="EQ152" s="2"/>
      <c r="ER152" s="2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</row>
    <row r="153" spans="1:167" ht="14.5">
      <c r="A153" s="104"/>
      <c r="B153" s="104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04"/>
      <c r="Z153" s="104"/>
      <c r="AA153" s="2"/>
      <c r="AB153" s="2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04"/>
      <c r="AX153" s="104"/>
      <c r="AY153" s="2"/>
      <c r="AZ153" s="2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U153" s="104"/>
      <c r="BV153" s="104"/>
      <c r="BW153" s="2"/>
      <c r="BX153" s="2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S153" s="104"/>
      <c r="CT153" s="104"/>
      <c r="CU153" s="2"/>
      <c r="CV153" s="2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Q153" s="104"/>
      <c r="DR153" s="104"/>
      <c r="DS153" s="2"/>
      <c r="DT153" s="2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O153" s="104"/>
      <c r="EP153" s="104"/>
      <c r="EQ153" s="2"/>
      <c r="ER153" s="2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</row>
    <row r="154" spans="1:167" ht="14.5">
      <c r="A154" s="104"/>
      <c r="B154" s="104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04"/>
      <c r="Z154" s="104"/>
      <c r="AA154" s="2"/>
      <c r="AB154" s="2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04"/>
      <c r="AX154" s="104"/>
      <c r="AY154" s="2"/>
      <c r="AZ154" s="2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U154" s="104"/>
      <c r="BV154" s="104"/>
      <c r="BW154" s="2"/>
      <c r="BX154" s="2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S154" s="104"/>
      <c r="CT154" s="104"/>
      <c r="CU154" s="2"/>
      <c r="CV154" s="2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Q154" s="104"/>
      <c r="DR154" s="104"/>
      <c r="DS154" s="2"/>
      <c r="DT154" s="2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O154" s="104"/>
      <c r="EP154" s="104"/>
      <c r="EQ154" s="2"/>
      <c r="ER154" s="2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</row>
    <row r="155" spans="1:167" ht="14.5">
      <c r="A155" s="104"/>
      <c r="B155" s="104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Y155" s="104"/>
      <c r="Z155" s="104"/>
      <c r="AA155" s="2"/>
      <c r="AB155" s="2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04"/>
      <c r="AX155" s="104"/>
      <c r="AY155" s="2"/>
      <c r="AZ155" s="2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U155" s="104"/>
      <c r="BV155" s="104"/>
      <c r="BW155" s="2"/>
      <c r="BX155" s="2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S155" s="104"/>
      <c r="CT155" s="104"/>
      <c r="CU155" s="2"/>
      <c r="CV155" s="2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Q155" s="104"/>
      <c r="DR155" s="104"/>
      <c r="DS155" s="2"/>
      <c r="DT155" s="2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O155" s="104"/>
      <c r="EP155" s="104"/>
      <c r="EQ155" s="2"/>
      <c r="ER155" s="2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</row>
    <row r="156" spans="1:167" ht="14.5">
      <c r="A156" s="104"/>
      <c r="B156" s="104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Y156" s="104"/>
      <c r="Z156" s="104"/>
      <c r="AA156" s="2"/>
      <c r="AB156" s="2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04"/>
      <c r="AX156" s="104"/>
      <c r="AY156" s="2"/>
      <c r="AZ156" s="2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U156" s="104"/>
      <c r="BV156" s="104"/>
      <c r="BW156" s="2"/>
      <c r="BX156" s="2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S156" s="104"/>
      <c r="CT156" s="104"/>
      <c r="CU156" s="2"/>
      <c r="CV156" s="2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Q156" s="104"/>
      <c r="DR156" s="104"/>
      <c r="DS156" s="2"/>
      <c r="DT156" s="2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O156" s="104"/>
      <c r="EP156" s="104"/>
      <c r="EQ156" s="2"/>
      <c r="ER156" s="2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</row>
    <row r="157" spans="1:167" ht="14.5">
      <c r="A157" s="104"/>
      <c r="B157" s="104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Y157" s="104"/>
      <c r="Z157" s="104"/>
      <c r="AA157" s="2"/>
      <c r="AB157" s="2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04"/>
      <c r="AX157" s="104"/>
      <c r="AY157" s="2"/>
      <c r="AZ157" s="2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U157" s="104"/>
      <c r="BV157" s="104"/>
      <c r="BW157" s="2"/>
      <c r="BX157" s="2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S157" s="104"/>
      <c r="CT157" s="104"/>
      <c r="CU157" s="2"/>
      <c r="CV157" s="2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Q157" s="104"/>
      <c r="DR157" s="104"/>
      <c r="DS157" s="2"/>
      <c r="DT157" s="2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O157" s="104"/>
      <c r="EP157" s="104"/>
      <c r="EQ157" s="2"/>
      <c r="ER157" s="2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</row>
    <row r="158" spans="1:167" ht="14.5">
      <c r="A158" s="104"/>
      <c r="B158" s="104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Y158" s="104"/>
      <c r="Z158" s="104"/>
      <c r="AA158" s="2"/>
      <c r="AB158" s="2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04"/>
      <c r="AX158" s="104"/>
      <c r="AY158" s="2"/>
      <c r="AZ158" s="2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U158" s="104"/>
      <c r="BV158" s="104"/>
      <c r="BW158" s="2"/>
      <c r="BX158" s="2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S158" s="104"/>
      <c r="CT158" s="104"/>
      <c r="CU158" s="2"/>
      <c r="CV158" s="2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Q158" s="104"/>
      <c r="DR158" s="104"/>
      <c r="DS158" s="2"/>
      <c r="DT158" s="2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O158" s="104"/>
      <c r="EP158" s="104"/>
      <c r="EQ158" s="2"/>
      <c r="ER158" s="2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</row>
    <row r="159" spans="1:167" ht="14.5">
      <c r="A159" s="104"/>
      <c r="B159" s="104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Y159" s="104"/>
      <c r="Z159" s="104"/>
      <c r="AA159" s="2"/>
      <c r="AB159" s="2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04"/>
      <c r="AX159" s="104"/>
      <c r="AY159" s="2"/>
      <c r="AZ159" s="2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U159" s="104"/>
      <c r="BV159" s="104"/>
      <c r="BW159" s="2"/>
      <c r="BX159" s="2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S159" s="104"/>
      <c r="CT159" s="104"/>
      <c r="CU159" s="2"/>
      <c r="CV159" s="2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Q159" s="104"/>
      <c r="DR159" s="104"/>
      <c r="DS159" s="2"/>
      <c r="DT159" s="2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O159" s="104"/>
      <c r="EP159" s="104"/>
      <c r="EQ159" s="2"/>
      <c r="ER159" s="2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</row>
    <row r="160" spans="1:167" ht="14.5">
      <c r="A160" s="104"/>
      <c r="B160" s="104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Y160" s="104"/>
      <c r="Z160" s="104"/>
      <c r="AA160" s="2"/>
      <c r="AB160" s="2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04"/>
      <c r="AX160" s="104"/>
      <c r="AY160" s="2"/>
      <c r="AZ160" s="2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U160" s="104"/>
      <c r="BV160" s="104"/>
      <c r="BW160" s="2"/>
      <c r="BX160" s="2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S160" s="104"/>
      <c r="CT160" s="104"/>
      <c r="CU160" s="2"/>
      <c r="CV160" s="2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Q160" s="104"/>
      <c r="DR160" s="104"/>
      <c r="DS160" s="2"/>
      <c r="DT160" s="2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O160" s="104"/>
      <c r="EP160" s="104"/>
      <c r="EQ160" s="2"/>
      <c r="ER160" s="2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</row>
    <row r="161" spans="1:167" ht="14.5">
      <c r="A161" s="104"/>
      <c r="B161" s="104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Y161" s="104"/>
      <c r="Z161" s="104"/>
      <c r="AA161" s="2"/>
      <c r="AB161" s="2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04"/>
      <c r="AX161" s="104"/>
      <c r="AY161" s="2"/>
      <c r="AZ161" s="2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U161" s="104"/>
      <c r="BV161" s="104"/>
      <c r="BW161" s="2"/>
      <c r="BX161" s="2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S161" s="104"/>
      <c r="CT161" s="104"/>
      <c r="CU161" s="2"/>
      <c r="CV161" s="2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Q161" s="104"/>
      <c r="DR161" s="104"/>
      <c r="DS161" s="2"/>
      <c r="DT161" s="2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O161" s="104"/>
      <c r="EP161" s="104"/>
      <c r="EQ161" s="2"/>
      <c r="ER161" s="2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</row>
    <row r="162" spans="1:167" ht="14.5">
      <c r="A162" s="104"/>
      <c r="B162" s="104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Y162" s="104"/>
      <c r="Z162" s="104"/>
      <c r="AA162" s="2"/>
      <c r="AB162" s="2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04"/>
      <c r="AX162" s="104"/>
      <c r="AY162" s="2"/>
      <c r="AZ162" s="2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U162" s="104"/>
      <c r="BV162" s="104"/>
      <c r="BW162" s="2"/>
      <c r="BX162" s="2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S162" s="104"/>
      <c r="CT162" s="104"/>
      <c r="CU162" s="2"/>
      <c r="CV162" s="2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Q162" s="104"/>
      <c r="DR162" s="104"/>
      <c r="DS162" s="2"/>
      <c r="DT162" s="2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O162" s="104"/>
      <c r="EP162" s="104"/>
      <c r="EQ162" s="2"/>
      <c r="ER162" s="2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</row>
    <row r="163" spans="1:167" ht="14.5">
      <c r="A163" s="104"/>
      <c r="B163" s="104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Y163" s="104"/>
      <c r="Z163" s="104"/>
      <c r="AA163" s="2"/>
      <c r="AB163" s="2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04"/>
      <c r="AX163" s="104"/>
      <c r="AY163" s="2"/>
      <c r="AZ163" s="2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U163" s="104"/>
      <c r="BV163" s="104"/>
      <c r="BW163" s="2"/>
      <c r="BX163" s="2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S163" s="104"/>
      <c r="CT163" s="104"/>
      <c r="CU163" s="2"/>
      <c r="CV163" s="2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Q163" s="104"/>
      <c r="DR163" s="104"/>
      <c r="DS163" s="2"/>
      <c r="DT163" s="2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O163" s="104"/>
      <c r="EP163" s="104"/>
      <c r="EQ163" s="2"/>
      <c r="ER163" s="2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</row>
    <row r="164" spans="1:167" ht="14.5">
      <c r="A164" s="104"/>
      <c r="B164" s="104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Y164" s="104"/>
      <c r="Z164" s="104"/>
      <c r="AA164" s="2"/>
      <c r="AB164" s="2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04"/>
      <c r="AX164" s="104"/>
      <c r="AY164" s="2"/>
      <c r="AZ164" s="2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U164" s="104"/>
      <c r="BV164" s="104"/>
      <c r="BW164" s="2"/>
      <c r="BX164" s="2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S164" s="104"/>
      <c r="CT164" s="104"/>
      <c r="CU164" s="2"/>
      <c r="CV164" s="2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Q164" s="104"/>
      <c r="DR164" s="104"/>
      <c r="DS164" s="2"/>
      <c r="DT164" s="2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O164" s="104"/>
      <c r="EP164" s="104"/>
      <c r="EQ164" s="2"/>
      <c r="ER164" s="2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</row>
    <row r="165" spans="1:167" ht="14.5">
      <c r="A165" s="104"/>
      <c r="B165" s="104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04"/>
      <c r="Z165" s="104"/>
      <c r="AA165" s="2"/>
      <c r="AB165" s="2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04"/>
      <c r="AX165" s="104"/>
      <c r="AY165" s="2"/>
      <c r="AZ165" s="2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U165" s="104"/>
      <c r="BV165" s="104"/>
      <c r="BW165" s="2"/>
      <c r="BX165" s="2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S165" s="104"/>
      <c r="CT165" s="104"/>
      <c r="CU165" s="2"/>
      <c r="CV165" s="2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Q165" s="104"/>
      <c r="DR165" s="104"/>
      <c r="DS165" s="2"/>
      <c r="DT165" s="2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O165" s="104"/>
      <c r="EP165" s="104"/>
      <c r="EQ165" s="2"/>
      <c r="ER165" s="2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</row>
    <row r="166" spans="1:167" ht="14.5">
      <c r="A166" s="104"/>
      <c r="B166" s="104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Y166" s="104"/>
      <c r="Z166" s="104"/>
      <c r="AA166" s="2"/>
      <c r="AB166" s="2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04"/>
      <c r="AX166" s="104"/>
      <c r="AY166" s="2"/>
      <c r="AZ166" s="2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U166" s="104"/>
      <c r="BV166" s="104"/>
      <c r="BW166" s="2"/>
      <c r="BX166" s="2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S166" s="104"/>
      <c r="CT166" s="104"/>
      <c r="CU166" s="2"/>
      <c r="CV166" s="2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Q166" s="104"/>
      <c r="DR166" s="104"/>
      <c r="DS166" s="2"/>
      <c r="DT166" s="2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O166" s="104"/>
      <c r="EP166" s="104"/>
      <c r="EQ166" s="2"/>
      <c r="ER166" s="2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</row>
    <row r="167" spans="1:167" ht="14.5">
      <c r="A167" s="104"/>
      <c r="B167" s="104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Y167" s="104"/>
      <c r="Z167" s="104"/>
      <c r="AA167" s="2"/>
      <c r="AB167" s="2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04"/>
      <c r="AX167" s="104"/>
      <c r="AY167" s="2"/>
      <c r="AZ167" s="2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U167" s="104"/>
      <c r="BV167" s="104"/>
      <c r="BW167" s="2"/>
      <c r="BX167" s="2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S167" s="104"/>
      <c r="CT167" s="104"/>
      <c r="CU167" s="2"/>
      <c r="CV167" s="2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Q167" s="104"/>
      <c r="DR167" s="104"/>
      <c r="DS167" s="2"/>
      <c r="DT167" s="2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O167" s="104"/>
      <c r="EP167" s="104"/>
      <c r="EQ167" s="2"/>
      <c r="ER167" s="2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</row>
    <row r="168" spans="1:167" ht="14.5">
      <c r="A168" s="104"/>
      <c r="B168" s="104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Y168" s="104"/>
      <c r="Z168" s="104"/>
      <c r="AA168" s="2"/>
      <c r="AB168" s="2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04"/>
      <c r="AX168" s="104"/>
      <c r="AY168" s="2"/>
      <c r="AZ168" s="2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U168" s="104"/>
      <c r="BV168" s="104"/>
      <c r="BW168" s="2"/>
      <c r="BX168" s="2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S168" s="104"/>
      <c r="CT168" s="104"/>
      <c r="CU168" s="2"/>
      <c r="CV168" s="2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Q168" s="104"/>
      <c r="DR168" s="104"/>
      <c r="DS168" s="2"/>
      <c r="DT168" s="2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O168" s="104"/>
      <c r="EP168" s="104"/>
      <c r="EQ168" s="2"/>
      <c r="ER168" s="2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</row>
    <row r="169" spans="1:167" ht="14.5">
      <c r="A169" s="104"/>
      <c r="B169" s="104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Y169" s="104"/>
      <c r="Z169" s="104"/>
      <c r="AA169" s="2"/>
      <c r="AB169" s="2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04"/>
      <c r="AX169" s="104"/>
      <c r="AY169" s="2"/>
      <c r="AZ169" s="2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U169" s="104"/>
      <c r="BV169" s="104"/>
      <c r="BW169" s="2"/>
      <c r="BX169" s="2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S169" s="104"/>
      <c r="CT169" s="104"/>
      <c r="CU169" s="2"/>
      <c r="CV169" s="2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Q169" s="104"/>
      <c r="DR169" s="104"/>
      <c r="DS169" s="2"/>
      <c r="DT169" s="2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O169" s="104"/>
      <c r="EP169" s="104"/>
      <c r="EQ169" s="2"/>
      <c r="ER169" s="2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</row>
    <row r="170" spans="1:167" ht="14.5">
      <c r="A170" s="104"/>
      <c r="B170" s="104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Y170" s="104"/>
      <c r="Z170" s="104"/>
      <c r="AA170" s="2"/>
      <c r="AB170" s="2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04"/>
      <c r="AX170" s="104"/>
      <c r="AY170" s="2"/>
      <c r="AZ170" s="2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U170" s="104"/>
      <c r="BV170" s="104"/>
      <c r="BW170" s="2"/>
      <c r="BX170" s="2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S170" s="104"/>
      <c r="CT170" s="104"/>
      <c r="CU170" s="2"/>
      <c r="CV170" s="2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Q170" s="104"/>
      <c r="DR170" s="104"/>
      <c r="DS170" s="2"/>
      <c r="DT170" s="2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O170" s="104"/>
      <c r="EP170" s="104"/>
      <c r="EQ170" s="2"/>
      <c r="ER170" s="2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</row>
    <row r="171" spans="1:167" ht="14.5">
      <c r="A171" s="104"/>
      <c r="B171" s="104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Y171" s="104"/>
      <c r="Z171" s="104"/>
      <c r="AA171" s="2"/>
      <c r="AB171" s="2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04"/>
      <c r="AX171" s="104"/>
      <c r="AY171" s="2"/>
      <c r="AZ171" s="2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U171" s="104"/>
      <c r="BV171" s="104"/>
      <c r="BW171" s="2"/>
      <c r="BX171" s="2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S171" s="104"/>
      <c r="CT171" s="104"/>
      <c r="CU171" s="2"/>
      <c r="CV171" s="2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Q171" s="104"/>
      <c r="DR171" s="104"/>
      <c r="DS171" s="2"/>
      <c r="DT171" s="2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O171" s="104"/>
      <c r="EP171" s="104"/>
      <c r="EQ171" s="2"/>
      <c r="ER171" s="2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</row>
    <row r="172" spans="1:167" ht="14.5">
      <c r="A172" s="104"/>
      <c r="B172" s="104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04"/>
      <c r="Z172" s="104"/>
      <c r="AA172" s="2"/>
      <c r="AB172" s="2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04"/>
      <c r="AX172" s="104"/>
      <c r="AY172" s="2"/>
      <c r="AZ172" s="2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U172" s="104"/>
      <c r="BV172" s="104"/>
      <c r="BW172" s="2"/>
      <c r="BX172" s="2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S172" s="104"/>
      <c r="CT172" s="104"/>
      <c r="CU172" s="2"/>
      <c r="CV172" s="2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Q172" s="104"/>
      <c r="DR172" s="104"/>
      <c r="DS172" s="2"/>
      <c r="DT172" s="2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O172" s="104"/>
      <c r="EP172" s="104"/>
      <c r="EQ172" s="2"/>
      <c r="ER172" s="2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</row>
    <row r="173" spans="1:167" ht="14.5">
      <c r="A173" s="104"/>
      <c r="B173" s="104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04"/>
      <c r="Z173" s="104"/>
      <c r="AA173" s="2"/>
      <c r="AB173" s="2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04"/>
      <c r="AX173" s="104"/>
      <c r="AY173" s="2"/>
      <c r="AZ173" s="2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U173" s="104"/>
      <c r="BV173" s="104"/>
      <c r="BW173" s="2"/>
      <c r="BX173" s="2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S173" s="104"/>
      <c r="CT173" s="104"/>
      <c r="CU173" s="2"/>
      <c r="CV173" s="2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Q173" s="104"/>
      <c r="DR173" s="104"/>
      <c r="DS173" s="2"/>
      <c r="DT173" s="2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O173" s="104"/>
      <c r="EP173" s="104"/>
      <c r="EQ173" s="2"/>
      <c r="ER173" s="2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</row>
    <row r="174" spans="1:167" ht="14.5">
      <c r="A174" s="104"/>
      <c r="B174" s="104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04"/>
      <c r="Z174" s="104"/>
      <c r="AA174" s="2"/>
      <c r="AB174" s="2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04"/>
      <c r="AX174" s="104"/>
      <c r="AY174" s="2"/>
      <c r="AZ174" s="2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U174" s="104"/>
      <c r="BV174" s="104"/>
      <c r="BW174" s="2"/>
      <c r="BX174" s="2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S174" s="104"/>
      <c r="CT174" s="104"/>
      <c r="CU174" s="2"/>
      <c r="CV174" s="2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Q174" s="104"/>
      <c r="DR174" s="104"/>
      <c r="DS174" s="2"/>
      <c r="DT174" s="2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O174" s="104"/>
      <c r="EP174" s="104"/>
      <c r="EQ174" s="2"/>
      <c r="ER174" s="2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</row>
    <row r="175" spans="1:167" ht="14.5">
      <c r="A175" s="104"/>
      <c r="B175" s="104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04"/>
      <c r="Z175" s="104"/>
      <c r="AA175" s="2"/>
      <c r="AB175" s="2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04"/>
      <c r="AX175" s="104"/>
      <c r="AY175" s="2"/>
      <c r="AZ175" s="2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U175" s="104"/>
      <c r="BV175" s="104"/>
      <c r="BW175" s="2"/>
      <c r="BX175" s="2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S175" s="104"/>
      <c r="CT175" s="104"/>
      <c r="CU175" s="2"/>
      <c r="CV175" s="2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Q175" s="104"/>
      <c r="DR175" s="104"/>
      <c r="DS175" s="2"/>
      <c r="DT175" s="2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O175" s="104"/>
      <c r="EP175" s="104"/>
      <c r="EQ175" s="2"/>
      <c r="ER175" s="2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</row>
    <row r="176" spans="1:167" ht="14.5">
      <c r="A176" s="104"/>
      <c r="B176" s="10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04"/>
      <c r="Z176" s="104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04"/>
      <c r="AX176" s="104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U176" s="104"/>
      <c r="BV176" s="104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S176" s="104"/>
      <c r="CT176" s="104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Q176" s="104"/>
      <c r="DR176" s="104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O176" s="104"/>
      <c r="EP176" s="104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</row>
    <row r="177" spans="1:167" ht="14.5">
      <c r="A177" s="104"/>
      <c r="B177" s="10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Y177" s="104"/>
      <c r="Z177" s="104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04"/>
      <c r="AX177" s="104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U177" s="104"/>
      <c r="BV177" s="104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S177" s="104"/>
      <c r="CT177" s="104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Q177" s="104"/>
      <c r="DR177" s="104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O177" s="104"/>
      <c r="EP177" s="104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</row>
    <row r="178" spans="1:167" ht="14.5">
      <c r="A178" s="104"/>
      <c r="B178" s="10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104"/>
      <c r="Z178" s="104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04"/>
      <c r="AX178" s="104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U178" s="104"/>
      <c r="BV178" s="104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S178" s="104"/>
      <c r="CT178" s="104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Q178" s="104"/>
      <c r="DR178" s="104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O178" s="104"/>
      <c r="EP178" s="104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</row>
    <row r="179" spans="1:167" ht="14.5">
      <c r="A179" s="104"/>
      <c r="B179" s="10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Y179" s="104"/>
      <c r="Z179" s="104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04"/>
      <c r="AX179" s="104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U179" s="104"/>
      <c r="BV179" s="104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S179" s="104"/>
      <c r="CT179" s="104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Q179" s="104"/>
      <c r="DR179" s="104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O179" s="104"/>
      <c r="EP179" s="104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</row>
    <row r="180" spans="1:167" ht="14.5">
      <c r="A180" s="104"/>
      <c r="B180" s="10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104"/>
      <c r="Z180" s="104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04"/>
      <c r="AX180" s="104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U180" s="104"/>
      <c r="BV180" s="104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S180" s="104"/>
      <c r="CT180" s="104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Q180" s="104"/>
      <c r="DR180" s="104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O180" s="104"/>
      <c r="EP180" s="104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</row>
    <row r="181" spans="1:167" ht="14.5">
      <c r="A181" s="104"/>
      <c r="B181" s="10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04"/>
      <c r="Z181" s="104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04"/>
      <c r="AX181" s="104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U181" s="104"/>
      <c r="BV181" s="104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S181" s="104"/>
      <c r="CT181" s="104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Q181" s="104"/>
      <c r="DR181" s="104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O181" s="104"/>
      <c r="EP181" s="104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</row>
    <row r="182" spans="1:167" ht="14.5">
      <c r="A182" s="104"/>
      <c r="B182" s="10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104"/>
      <c r="Z182" s="104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04"/>
      <c r="AX182" s="104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U182" s="104"/>
      <c r="BV182" s="104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S182" s="104"/>
      <c r="CT182" s="104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Q182" s="104"/>
      <c r="DR182" s="104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O182" s="104"/>
      <c r="EP182" s="104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</row>
    <row r="183" spans="1:167" ht="14.5">
      <c r="A183" s="104"/>
      <c r="B183" s="10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Y183" s="104"/>
      <c r="Z183" s="104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04"/>
      <c r="AX183" s="104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U183" s="104"/>
      <c r="BV183" s="104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S183" s="104"/>
      <c r="CT183" s="104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Q183" s="104"/>
      <c r="DR183" s="104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O183" s="104"/>
      <c r="EP183" s="104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</row>
    <row r="184" spans="1:167" ht="14.5">
      <c r="A184" s="104"/>
      <c r="B184" s="10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Y184" s="104"/>
      <c r="Z184" s="104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04"/>
      <c r="AX184" s="104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U184" s="104"/>
      <c r="BV184" s="104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S184" s="104"/>
      <c r="CT184" s="104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Q184" s="104"/>
      <c r="DR184" s="104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O184" s="104"/>
      <c r="EP184" s="104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</row>
    <row r="185" spans="1:167" ht="14.5">
      <c r="A185" s="104"/>
      <c r="B185" s="10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Y185" s="104"/>
      <c r="Z185" s="104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04"/>
      <c r="AX185" s="104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U185" s="104"/>
      <c r="BV185" s="104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S185" s="104"/>
      <c r="CT185" s="104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Q185" s="104"/>
      <c r="DR185" s="104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O185" s="104"/>
      <c r="EP185" s="104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</row>
    <row r="186" spans="1:167" ht="14.5">
      <c r="A186" s="104"/>
      <c r="B186" s="10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Y186" s="104"/>
      <c r="Z186" s="104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04"/>
      <c r="AX186" s="104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U186" s="104"/>
      <c r="BV186" s="104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S186" s="104"/>
      <c r="CT186" s="104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Q186" s="104"/>
      <c r="DR186" s="104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O186" s="104"/>
      <c r="EP186" s="104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</row>
    <row r="187" spans="1:167" ht="14.5">
      <c r="A187" s="104"/>
      <c r="B187" s="10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Y187" s="104"/>
      <c r="Z187" s="104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04"/>
      <c r="AX187" s="104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U187" s="104"/>
      <c r="BV187" s="104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S187" s="104"/>
      <c r="CT187" s="104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Q187" s="104"/>
      <c r="DR187" s="104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O187" s="104"/>
      <c r="EP187" s="104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</row>
    <row r="188" spans="1:167" ht="14.5">
      <c r="A188" s="104"/>
      <c r="B188" s="10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Y188" s="104"/>
      <c r="Z188" s="104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04"/>
      <c r="AX188" s="104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U188" s="104"/>
      <c r="BV188" s="104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S188" s="104"/>
      <c r="CT188" s="104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Q188" s="104"/>
      <c r="DR188" s="104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O188" s="104"/>
      <c r="EP188" s="104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</row>
    <row r="189" spans="1:167" ht="14.5">
      <c r="A189" s="104"/>
      <c r="B189" s="10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Y189" s="104"/>
      <c r="Z189" s="104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04"/>
      <c r="AX189" s="104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U189" s="104"/>
      <c r="BV189" s="104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S189" s="104"/>
      <c r="CT189" s="104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Q189" s="104"/>
      <c r="DR189" s="104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O189" s="104"/>
      <c r="EP189" s="104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</row>
    <row r="190" spans="1:167" ht="14.5">
      <c r="A190" s="104"/>
      <c r="B190" s="10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Y190" s="104"/>
      <c r="Z190" s="104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04"/>
      <c r="AX190" s="104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U190" s="104"/>
      <c r="BV190" s="104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S190" s="104"/>
      <c r="CT190" s="104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Q190" s="104"/>
      <c r="DR190" s="104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O190" s="104"/>
      <c r="EP190" s="104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</row>
    <row r="191" spans="1:167" ht="14.5">
      <c r="A191" s="104"/>
      <c r="B191" s="10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Y191" s="104"/>
      <c r="Z191" s="104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04"/>
      <c r="AX191" s="104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U191" s="104"/>
      <c r="BV191" s="104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S191" s="104"/>
      <c r="CT191" s="104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Q191" s="104"/>
      <c r="DR191" s="104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O191" s="104"/>
      <c r="EP191" s="104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</row>
    <row r="192" spans="1:167" ht="14.5">
      <c r="A192" s="104"/>
      <c r="B192" s="10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104"/>
      <c r="Z192" s="104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04"/>
      <c r="AX192" s="104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U192" s="104"/>
      <c r="BV192" s="104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S192" s="104"/>
      <c r="CT192" s="104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Q192" s="104"/>
      <c r="DR192" s="104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O192" s="104"/>
      <c r="EP192" s="104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</row>
    <row r="193" spans="1:167" ht="14.5">
      <c r="A193" s="104"/>
      <c r="B193" s="10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Y193" s="104"/>
      <c r="Z193" s="104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04"/>
      <c r="AX193" s="104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U193" s="104"/>
      <c r="BV193" s="104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S193" s="104"/>
      <c r="CT193" s="104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Q193" s="104"/>
      <c r="DR193" s="104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O193" s="104"/>
      <c r="EP193" s="104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</row>
    <row r="194" spans="1:167" ht="14.5">
      <c r="A194" s="104"/>
      <c r="B194" s="10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Y194" s="104"/>
      <c r="Z194" s="104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04"/>
      <c r="AX194" s="104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U194" s="104"/>
      <c r="BV194" s="104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S194" s="104"/>
      <c r="CT194" s="104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Q194" s="104"/>
      <c r="DR194" s="104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O194" s="104"/>
      <c r="EP194" s="104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</row>
    <row r="195" spans="1:167" ht="14.5">
      <c r="A195" s="104"/>
      <c r="B195" s="10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Y195" s="104"/>
      <c r="Z195" s="104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04"/>
      <c r="AX195" s="104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U195" s="104"/>
      <c r="BV195" s="104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S195" s="104"/>
      <c r="CT195" s="104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Q195" s="104"/>
      <c r="DR195" s="104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O195" s="104"/>
      <c r="EP195" s="104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</row>
    <row r="196" spans="1:167" ht="14.5">
      <c r="A196" s="104"/>
      <c r="B196" s="10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Y196" s="104"/>
      <c r="Z196" s="104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04"/>
      <c r="AX196" s="104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U196" s="104"/>
      <c r="BV196" s="104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S196" s="104"/>
      <c r="CT196" s="104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Q196" s="104"/>
      <c r="DR196" s="104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O196" s="104"/>
      <c r="EP196" s="104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</row>
    <row r="197" spans="1:167" ht="14.5">
      <c r="A197" s="104"/>
      <c r="B197" s="10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Y197" s="104"/>
      <c r="Z197" s="104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04"/>
      <c r="AX197" s="104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U197" s="104"/>
      <c r="BV197" s="104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S197" s="104"/>
      <c r="CT197" s="104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Q197" s="104"/>
      <c r="DR197" s="104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O197" s="104"/>
      <c r="EP197" s="104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</row>
    <row r="198" spans="1:167" ht="14.5">
      <c r="A198" s="104"/>
      <c r="B198" s="10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104"/>
      <c r="Z198" s="104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04"/>
      <c r="AX198" s="104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U198" s="104"/>
      <c r="BV198" s="104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S198" s="104"/>
      <c r="CT198" s="104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Q198" s="104"/>
      <c r="DR198" s="104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O198" s="104"/>
      <c r="EP198" s="104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</row>
    <row r="199" spans="1:167" ht="14.5">
      <c r="A199" s="104"/>
      <c r="B199" s="10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Y199" s="104"/>
      <c r="Z199" s="104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04"/>
      <c r="AX199" s="104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U199" s="104"/>
      <c r="BV199" s="104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S199" s="104"/>
      <c r="CT199" s="104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Q199" s="104"/>
      <c r="DR199" s="104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O199" s="104"/>
      <c r="EP199" s="104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</row>
    <row r="200" spans="1:167" ht="14.5">
      <c r="A200" s="104"/>
      <c r="B200" s="10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Y200" s="104"/>
      <c r="Z200" s="104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04"/>
      <c r="AX200" s="104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U200" s="104"/>
      <c r="BV200" s="104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S200" s="104"/>
      <c r="CT200" s="104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Q200" s="104"/>
      <c r="DR200" s="104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O200" s="104"/>
      <c r="EP200" s="104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</row>
    <row r="201" spans="1:167" ht="14.5">
      <c r="A201" s="104"/>
      <c r="B201" s="10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104"/>
      <c r="Z201" s="104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04"/>
      <c r="AX201" s="104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U201" s="104"/>
      <c r="BV201" s="104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S201" s="104"/>
      <c r="CT201" s="104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Q201" s="104"/>
      <c r="DR201" s="104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O201" s="104"/>
      <c r="EP201" s="104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</row>
    <row r="202" spans="1:167" ht="14.5">
      <c r="A202" s="104"/>
      <c r="B202" s="10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Y202" s="104"/>
      <c r="Z202" s="104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04"/>
      <c r="AX202" s="104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U202" s="104"/>
      <c r="BV202" s="104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S202" s="104"/>
      <c r="CT202" s="104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Q202" s="104"/>
      <c r="DR202" s="104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O202" s="104"/>
      <c r="EP202" s="104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</row>
    <row r="203" spans="1:167" ht="14.5">
      <c r="A203" s="104"/>
      <c r="B203" s="10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Y203" s="104"/>
      <c r="Z203" s="104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04"/>
      <c r="AX203" s="104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U203" s="104"/>
      <c r="BV203" s="104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S203" s="104"/>
      <c r="CT203" s="104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Q203" s="104"/>
      <c r="DR203" s="104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O203" s="104"/>
      <c r="EP203" s="104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</row>
    <row r="204" spans="1:167" ht="14.5">
      <c r="A204" s="104"/>
      <c r="B204" s="10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Y204" s="104"/>
      <c r="Z204" s="104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04"/>
      <c r="AX204" s="104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U204" s="104"/>
      <c r="BV204" s="104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S204" s="104"/>
      <c r="CT204" s="104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Q204" s="104"/>
      <c r="DR204" s="104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O204" s="104"/>
      <c r="EP204" s="104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</row>
    <row r="205" spans="1:167" ht="14.5">
      <c r="A205" s="104"/>
      <c r="B205" s="10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Y205" s="104"/>
      <c r="Z205" s="104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04"/>
      <c r="AX205" s="104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U205" s="104"/>
      <c r="BV205" s="104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S205" s="104"/>
      <c r="CT205" s="104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Q205" s="104"/>
      <c r="DR205" s="104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O205" s="104"/>
      <c r="EP205" s="104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</row>
    <row r="206" spans="1:167" ht="14.5">
      <c r="A206" s="104"/>
      <c r="B206" s="10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Y206" s="104"/>
      <c r="Z206" s="104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04"/>
      <c r="AX206" s="104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U206" s="104"/>
      <c r="BV206" s="104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S206" s="104"/>
      <c r="CT206" s="104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Q206" s="104"/>
      <c r="DR206" s="104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O206" s="104"/>
      <c r="EP206" s="104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</row>
    <row r="207" spans="1:167" ht="14.5">
      <c r="A207" s="104"/>
      <c r="B207" s="10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Y207" s="104"/>
      <c r="Z207" s="104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04"/>
      <c r="AX207" s="104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U207" s="104"/>
      <c r="BV207" s="104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S207" s="104"/>
      <c r="CT207" s="104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Q207" s="104"/>
      <c r="DR207" s="104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O207" s="104"/>
      <c r="EP207" s="104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</row>
    <row r="208" spans="1:167" ht="14.5">
      <c r="A208" s="104"/>
      <c r="B208" s="10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Y208" s="104"/>
      <c r="Z208" s="104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04"/>
      <c r="AX208" s="104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U208" s="104"/>
      <c r="BV208" s="104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S208" s="104"/>
      <c r="CT208" s="104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Q208" s="104"/>
      <c r="DR208" s="104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O208" s="104"/>
      <c r="EP208" s="104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</row>
    <row r="209" spans="1:167" ht="14.5">
      <c r="A209" s="104"/>
      <c r="B209" s="10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Y209" s="104"/>
      <c r="Z209" s="104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04"/>
      <c r="AX209" s="104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U209" s="104"/>
      <c r="BV209" s="104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S209" s="104"/>
      <c r="CT209" s="104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Q209" s="104"/>
      <c r="DR209" s="104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O209" s="104"/>
      <c r="EP209" s="104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</row>
    <row r="210" spans="1:167" ht="14.5">
      <c r="A210" s="104"/>
      <c r="B210" s="10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Y210" s="104"/>
      <c r="Z210" s="104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04"/>
      <c r="AX210" s="104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U210" s="104"/>
      <c r="BV210" s="104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S210" s="104"/>
      <c r="CT210" s="104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Q210" s="104"/>
      <c r="DR210" s="104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O210" s="104"/>
      <c r="EP210" s="104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</row>
    <row r="211" spans="1:167" ht="14.5">
      <c r="A211" s="104"/>
      <c r="B211" s="10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Y211" s="104"/>
      <c r="Z211" s="104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04"/>
      <c r="AX211" s="104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U211" s="104"/>
      <c r="BV211" s="104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S211" s="104"/>
      <c r="CT211" s="104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Q211" s="104"/>
      <c r="DR211" s="104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O211" s="104"/>
      <c r="EP211" s="104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</row>
    <row r="212" spans="1:167" ht="14.5">
      <c r="A212" s="104"/>
      <c r="B212" s="10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Y212" s="104"/>
      <c r="Z212" s="104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04"/>
      <c r="AX212" s="104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U212" s="104"/>
      <c r="BV212" s="104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S212" s="104"/>
      <c r="CT212" s="104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Q212" s="104"/>
      <c r="DR212" s="104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O212" s="104"/>
      <c r="EP212" s="104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</row>
    <row r="213" spans="1:167" ht="14.5">
      <c r="A213" s="104"/>
      <c r="B213" s="10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Y213" s="104"/>
      <c r="Z213" s="104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04"/>
      <c r="AX213" s="104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U213" s="104"/>
      <c r="BV213" s="104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S213" s="104"/>
      <c r="CT213" s="104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Q213" s="104"/>
      <c r="DR213" s="104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O213" s="104"/>
      <c r="EP213" s="104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</row>
    <row r="214" spans="1:167" ht="14.5">
      <c r="A214" s="104"/>
      <c r="B214" s="10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Y214" s="104"/>
      <c r="Z214" s="104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04"/>
      <c r="AX214" s="104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U214" s="104"/>
      <c r="BV214" s="104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S214" s="104"/>
      <c r="CT214" s="104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Q214" s="104"/>
      <c r="DR214" s="104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O214" s="104"/>
      <c r="EP214" s="104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</row>
    <row r="215" spans="1:167" ht="14.5">
      <c r="A215" s="104"/>
      <c r="B215" s="10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Y215" s="104"/>
      <c r="Z215" s="104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04"/>
      <c r="AX215" s="104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U215" s="104"/>
      <c r="BV215" s="104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S215" s="104"/>
      <c r="CT215" s="104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Q215" s="104"/>
      <c r="DR215" s="104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O215" s="104"/>
      <c r="EP215" s="104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</row>
    <row r="216" spans="1:167" ht="14.5">
      <c r="A216" s="104"/>
      <c r="B216" s="10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Y216" s="104"/>
      <c r="Z216" s="104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04"/>
      <c r="AX216" s="104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U216" s="104"/>
      <c r="BV216" s="104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S216" s="104"/>
      <c r="CT216" s="104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Q216" s="104"/>
      <c r="DR216" s="104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O216" s="104"/>
      <c r="EP216" s="104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</row>
    <row r="217" spans="1:167" ht="14.5">
      <c r="A217" s="104"/>
      <c r="B217" s="10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Y217" s="104"/>
      <c r="Z217" s="104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04"/>
      <c r="AX217" s="104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U217" s="104"/>
      <c r="BV217" s="104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S217" s="104"/>
      <c r="CT217" s="104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Q217" s="104"/>
      <c r="DR217" s="104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O217" s="104"/>
      <c r="EP217" s="104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</row>
    <row r="218" spans="1:167" ht="14.5">
      <c r="A218" s="104"/>
      <c r="B218" s="10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Y218" s="104"/>
      <c r="Z218" s="104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04"/>
      <c r="AX218" s="104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U218" s="104"/>
      <c r="BV218" s="104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S218" s="104"/>
      <c r="CT218" s="104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Q218" s="104"/>
      <c r="DR218" s="104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O218" s="104"/>
      <c r="EP218" s="104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</row>
    <row r="219" spans="1:167" ht="14.5">
      <c r="A219" s="104"/>
      <c r="B219" s="10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Y219" s="104"/>
      <c r="Z219" s="104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04"/>
      <c r="AX219" s="104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U219" s="104"/>
      <c r="BV219" s="104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S219" s="104"/>
      <c r="CT219" s="104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Q219" s="104"/>
      <c r="DR219" s="104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O219" s="104"/>
      <c r="EP219" s="104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</row>
    <row r="220" spans="1:167" ht="14.5">
      <c r="A220" s="104"/>
      <c r="B220" s="10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Y220" s="104"/>
      <c r="Z220" s="104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04"/>
      <c r="AX220" s="104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U220" s="104"/>
      <c r="BV220" s="104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S220" s="104"/>
      <c r="CT220" s="104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Q220" s="104"/>
      <c r="DR220" s="104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O220" s="104"/>
      <c r="EP220" s="104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</row>
    <row r="221" spans="1:167" ht="14.5">
      <c r="A221" s="104"/>
      <c r="B221" s="10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Y221" s="104"/>
      <c r="Z221" s="104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04"/>
      <c r="AX221" s="104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U221" s="104"/>
      <c r="BV221" s="104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S221" s="104"/>
      <c r="CT221" s="104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Q221" s="104"/>
      <c r="DR221" s="104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O221" s="104"/>
      <c r="EP221" s="104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</row>
    <row r="222" spans="1:167" ht="14.5">
      <c r="A222" s="104"/>
      <c r="B222" s="10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Y222" s="104"/>
      <c r="Z222" s="104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04"/>
      <c r="AX222" s="104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U222" s="104"/>
      <c r="BV222" s="104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S222" s="104"/>
      <c r="CT222" s="104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Q222" s="104"/>
      <c r="DR222" s="104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O222" s="104"/>
      <c r="EP222" s="104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</row>
    <row r="223" spans="1:167" ht="14.5">
      <c r="A223" s="104"/>
      <c r="B223" s="10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Y223" s="104"/>
      <c r="Z223" s="104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04"/>
      <c r="AX223" s="104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U223" s="104"/>
      <c r="BV223" s="104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S223" s="104"/>
      <c r="CT223" s="104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Q223" s="104"/>
      <c r="DR223" s="104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O223" s="104"/>
      <c r="EP223" s="104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</row>
    <row r="224" spans="1:167" ht="14.5">
      <c r="A224" s="104"/>
      <c r="B224" s="10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Y224" s="104"/>
      <c r="Z224" s="104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04"/>
      <c r="AX224" s="104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U224" s="104"/>
      <c r="BV224" s="104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S224" s="104"/>
      <c r="CT224" s="104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Q224" s="104"/>
      <c r="DR224" s="104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O224" s="104"/>
      <c r="EP224" s="104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</row>
    <row r="225" spans="1:167" ht="14.5">
      <c r="A225" s="104"/>
      <c r="B225" s="10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Y225" s="104"/>
      <c r="Z225" s="104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04"/>
      <c r="AX225" s="104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U225" s="104"/>
      <c r="BV225" s="104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S225" s="104"/>
      <c r="CT225" s="104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Q225" s="104"/>
      <c r="DR225" s="104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O225" s="104"/>
      <c r="EP225" s="104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</row>
    <row r="226" spans="1:167" ht="14.5">
      <c r="A226" s="104"/>
      <c r="B226" s="10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Y226" s="104"/>
      <c r="Z226" s="104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04"/>
      <c r="AX226" s="104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U226" s="104"/>
      <c r="BV226" s="104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S226" s="104"/>
      <c r="CT226" s="104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Q226" s="104"/>
      <c r="DR226" s="104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O226" s="104"/>
      <c r="EP226" s="104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</row>
    <row r="227" spans="1:167" ht="14.5">
      <c r="A227" s="104"/>
      <c r="B227" s="10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Y227" s="104"/>
      <c r="Z227" s="104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04"/>
      <c r="AX227" s="104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U227" s="104"/>
      <c r="BV227" s="104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S227" s="104"/>
      <c r="CT227" s="104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Q227" s="104"/>
      <c r="DR227" s="104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O227" s="104"/>
      <c r="EP227" s="104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</row>
    <row r="228" spans="1:167" ht="14.5">
      <c r="A228" s="104"/>
      <c r="B228" s="10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Y228" s="104"/>
      <c r="Z228" s="104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04"/>
      <c r="AX228" s="104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U228" s="104"/>
      <c r="BV228" s="104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S228" s="104"/>
      <c r="CT228" s="104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Q228" s="104"/>
      <c r="DR228" s="104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O228" s="104"/>
      <c r="EP228" s="104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</row>
    <row r="229" spans="1:167" ht="14.5">
      <c r="A229" s="104"/>
      <c r="B229" s="10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Y229" s="104"/>
      <c r="Z229" s="104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04"/>
      <c r="AX229" s="104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U229" s="104"/>
      <c r="BV229" s="104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S229" s="104"/>
      <c r="CT229" s="104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Q229" s="104"/>
      <c r="DR229" s="104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O229" s="104"/>
      <c r="EP229" s="104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</row>
    <row r="230" spans="1:167" ht="14.5">
      <c r="A230" s="104"/>
      <c r="B230" s="10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Y230" s="104"/>
      <c r="Z230" s="104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04"/>
      <c r="AX230" s="104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U230" s="104"/>
      <c r="BV230" s="104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S230" s="104"/>
      <c r="CT230" s="104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Q230" s="104"/>
      <c r="DR230" s="104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O230" s="104"/>
      <c r="EP230" s="104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</row>
    <row r="231" spans="1:167" ht="14.5">
      <c r="A231" s="104"/>
      <c r="B231" s="10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Y231" s="104"/>
      <c r="Z231" s="104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04"/>
      <c r="AX231" s="104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U231" s="104"/>
      <c r="BV231" s="104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S231" s="104"/>
      <c r="CT231" s="104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Q231" s="104"/>
      <c r="DR231" s="104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O231" s="104"/>
      <c r="EP231" s="104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</row>
    <row r="232" spans="1:167" ht="14.5">
      <c r="A232" s="104"/>
      <c r="B232" s="10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Y232" s="104"/>
      <c r="Z232" s="104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04"/>
      <c r="AX232" s="104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U232" s="104"/>
      <c r="BV232" s="104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S232" s="104"/>
      <c r="CT232" s="104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Q232" s="104"/>
      <c r="DR232" s="104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O232" s="104"/>
      <c r="EP232" s="104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</row>
    <row r="233" spans="1:167" ht="14.5">
      <c r="A233" s="104"/>
      <c r="B233" s="10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Y233" s="104"/>
      <c r="Z233" s="104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04"/>
      <c r="AX233" s="104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U233" s="104"/>
      <c r="BV233" s="104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S233" s="104"/>
      <c r="CT233" s="104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Q233" s="104"/>
      <c r="DR233" s="104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O233" s="104"/>
      <c r="EP233" s="104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</row>
    <row r="234" spans="1:167" ht="14.5">
      <c r="A234" s="104"/>
      <c r="B234" s="10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Y234" s="104"/>
      <c r="Z234" s="104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04"/>
      <c r="AX234" s="104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U234" s="104"/>
      <c r="BV234" s="104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S234" s="104"/>
      <c r="CT234" s="104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Q234" s="104"/>
      <c r="DR234" s="104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O234" s="104"/>
      <c r="EP234" s="104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</row>
    <row r="235" spans="1:167" ht="14.5">
      <c r="A235" s="104"/>
      <c r="B235" s="10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Y235" s="104"/>
      <c r="Z235" s="104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04"/>
      <c r="AX235" s="104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U235" s="104"/>
      <c r="BV235" s="104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S235" s="104"/>
      <c r="CT235" s="104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Q235" s="104"/>
      <c r="DR235" s="104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O235" s="104"/>
      <c r="EP235" s="104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</row>
    <row r="236" spans="1:167" ht="14.5">
      <c r="A236" s="104"/>
      <c r="B236" s="10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Y236" s="104"/>
      <c r="Z236" s="104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04"/>
      <c r="AX236" s="104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U236" s="104"/>
      <c r="BV236" s="104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S236" s="104"/>
      <c r="CT236" s="104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Q236" s="104"/>
      <c r="DR236" s="104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O236" s="104"/>
      <c r="EP236" s="104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</row>
    <row r="237" spans="1:167" ht="14.5">
      <c r="A237" s="104"/>
      <c r="B237" s="10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Y237" s="104"/>
      <c r="Z237" s="104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04"/>
      <c r="AX237" s="104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U237" s="104"/>
      <c r="BV237" s="104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S237" s="104"/>
      <c r="CT237" s="104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Q237" s="104"/>
      <c r="DR237" s="104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O237" s="104"/>
      <c r="EP237" s="104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</row>
    <row r="238" spans="1:167" ht="14.5">
      <c r="A238" s="104"/>
      <c r="B238" s="10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Y238" s="104"/>
      <c r="Z238" s="104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04"/>
      <c r="AX238" s="104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U238" s="104"/>
      <c r="BV238" s="104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S238" s="104"/>
      <c r="CT238" s="104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Q238" s="104"/>
      <c r="DR238" s="104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O238" s="104"/>
      <c r="EP238" s="104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</row>
    <row r="239" spans="1:167" ht="14.5">
      <c r="A239" s="104"/>
      <c r="B239" s="10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Y239" s="104"/>
      <c r="Z239" s="104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04"/>
      <c r="AX239" s="104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U239" s="104"/>
      <c r="BV239" s="104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S239" s="104"/>
      <c r="CT239" s="104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Q239" s="104"/>
      <c r="DR239" s="104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O239" s="104"/>
      <c r="EP239" s="104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</row>
    <row r="240" spans="1:167" ht="14.5">
      <c r="A240" s="104"/>
      <c r="B240" s="10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Y240" s="104"/>
      <c r="Z240" s="104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04"/>
      <c r="AX240" s="104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U240" s="104"/>
      <c r="BV240" s="104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S240" s="104"/>
      <c r="CT240" s="104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Q240" s="104"/>
      <c r="DR240" s="104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O240" s="104"/>
      <c r="EP240" s="104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</row>
    <row r="241" spans="1:167" ht="14.5">
      <c r="A241" s="104"/>
      <c r="B241" s="10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Y241" s="104"/>
      <c r="Z241" s="104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04"/>
      <c r="AX241" s="104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U241" s="104"/>
      <c r="BV241" s="104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S241" s="104"/>
      <c r="CT241" s="104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Q241" s="104"/>
      <c r="DR241" s="104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O241" s="104"/>
      <c r="EP241" s="104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</row>
    <row r="242" spans="1:167" ht="14.5">
      <c r="A242" s="104"/>
      <c r="B242" s="10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Y242" s="104"/>
      <c r="Z242" s="104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04"/>
      <c r="AX242" s="104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U242" s="104"/>
      <c r="BV242" s="104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S242" s="104"/>
      <c r="CT242" s="104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Q242" s="104"/>
      <c r="DR242" s="104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O242" s="104"/>
      <c r="EP242" s="104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</row>
    <row r="243" spans="1:167" ht="14.5">
      <c r="A243" s="104"/>
      <c r="B243" s="10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Y243" s="104"/>
      <c r="Z243" s="104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04"/>
      <c r="AX243" s="104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U243" s="104"/>
      <c r="BV243" s="104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S243" s="104"/>
      <c r="CT243" s="104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Q243" s="104"/>
      <c r="DR243" s="104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O243" s="104"/>
      <c r="EP243" s="104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</row>
    <row r="244" spans="1:167" ht="14.5">
      <c r="A244" s="104"/>
      <c r="B244" s="10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Y244" s="104"/>
      <c r="Z244" s="104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04"/>
      <c r="AX244" s="104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U244" s="104"/>
      <c r="BV244" s="104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S244" s="104"/>
      <c r="CT244" s="104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Q244" s="104"/>
      <c r="DR244" s="104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O244" s="104"/>
      <c r="EP244" s="104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</row>
    <row r="245" spans="1:167" ht="14.5">
      <c r="A245" s="104"/>
      <c r="B245" s="10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Y245" s="104"/>
      <c r="Z245" s="104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04"/>
      <c r="AX245" s="104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U245" s="104"/>
      <c r="BV245" s="104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S245" s="104"/>
      <c r="CT245" s="104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Q245" s="104"/>
      <c r="DR245" s="104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O245" s="104"/>
      <c r="EP245" s="104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</row>
    <row r="246" spans="1:167" ht="14.5">
      <c r="A246" s="104"/>
      <c r="B246" s="10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Y246" s="104"/>
      <c r="Z246" s="104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04"/>
      <c r="AX246" s="104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U246" s="104"/>
      <c r="BV246" s="104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S246" s="104"/>
      <c r="CT246" s="104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Q246" s="104"/>
      <c r="DR246" s="104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O246" s="104"/>
      <c r="EP246" s="104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</row>
    <row r="247" spans="1:167" ht="14.5">
      <c r="A247" s="104"/>
      <c r="B247" s="10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Y247" s="104"/>
      <c r="Z247" s="104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04"/>
      <c r="AX247" s="104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U247" s="104"/>
      <c r="BV247" s="104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S247" s="104"/>
      <c r="CT247" s="104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Q247" s="104"/>
      <c r="DR247" s="104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O247" s="104"/>
      <c r="EP247" s="104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</row>
    <row r="248" spans="1:167" ht="14.5">
      <c r="A248" s="104"/>
      <c r="B248" s="10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Y248" s="104"/>
      <c r="Z248" s="104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04"/>
      <c r="AX248" s="104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U248" s="104"/>
      <c r="BV248" s="104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S248" s="104"/>
      <c r="CT248" s="104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Q248" s="104"/>
      <c r="DR248" s="104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O248" s="104"/>
      <c r="EP248" s="104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</row>
    <row r="249" spans="1:167" ht="14.5">
      <c r="A249" s="104"/>
      <c r="B249" s="10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Y249" s="104"/>
      <c r="Z249" s="104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04"/>
      <c r="AX249" s="104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U249" s="104"/>
      <c r="BV249" s="104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S249" s="104"/>
      <c r="CT249" s="104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Q249" s="104"/>
      <c r="DR249" s="104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O249" s="104"/>
      <c r="EP249" s="104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</row>
    <row r="250" spans="1:167" ht="14.5">
      <c r="A250" s="104"/>
      <c r="B250" s="10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Y250" s="104"/>
      <c r="Z250" s="104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04"/>
      <c r="AX250" s="104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U250" s="104"/>
      <c r="BV250" s="104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S250" s="104"/>
      <c r="CT250" s="104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Q250" s="104"/>
      <c r="DR250" s="104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O250" s="104"/>
      <c r="EP250" s="104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</row>
    <row r="251" spans="1:167" ht="14.5">
      <c r="A251" s="104"/>
      <c r="B251" s="10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Y251" s="104"/>
      <c r="Z251" s="104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04"/>
      <c r="AX251" s="104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U251" s="104"/>
      <c r="BV251" s="104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S251" s="104"/>
      <c r="CT251" s="104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Q251" s="104"/>
      <c r="DR251" s="104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O251" s="104"/>
      <c r="EP251" s="104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</row>
    <row r="252" spans="1:167" ht="14.5">
      <c r="A252" s="104"/>
      <c r="B252" s="10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Y252" s="104"/>
      <c r="Z252" s="104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04"/>
      <c r="AX252" s="104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U252" s="104"/>
      <c r="BV252" s="104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S252" s="104"/>
      <c r="CT252" s="104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Q252" s="104"/>
      <c r="DR252" s="104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O252" s="104"/>
      <c r="EP252" s="104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</row>
    <row r="253" spans="1:167" ht="14.5">
      <c r="A253" s="104"/>
      <c r="B253" s="10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Y253" s="104"/>
      <c r="Z253" s="104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04"/>
      <c r="AX253" s="104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U253" s="104"/>
      <c r="BV253" s="104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S253" s="104"/>
      <c r="CT253" s="104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Q253" s="104"/>
      <c r="DR253" s="104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O253" s="104"/>
      <c r="EP253" s="104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</row>
    <row r="254" spans="1:167" ht="14.5">
      <c r="A254" s="104"/>
      <c r="B254" s="10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Y254" s="104"/>
      <c r="Z254" s="104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04"/>
      <c r="AX254" s="104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U254" s="104"/>
      <c r="BV254" s="104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S254" s="104"/>
      <c r="CT254" s="104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Q254" s="104"/>
      <c r="DR254" s="104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O254" s="104"/>
      <c r="EP254" s="104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</row>
    <row r="255" spans="1:167" ht="14.5">
      <c r="A255" s="104"/>
      <c r="B255" s="10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Y255" s="104"/>
      <c r="Z255" s="104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04"/>
      <c r="AX255" s="104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U255" s="104"/>
      <c r="BV255" s="104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S255" s="104"/>
      <c r="CT255" s="104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Q255" s="104"/>
      <c r="DR255" s="104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O255" s="104"/>
      <c r="EP255" s="104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</row>
    <row r="256" spans="1:167" ht="14.5">
      <c r="A256" s="104"/>
      <c r="B256" s="10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Y256" s="104"/>
      <c r="Z256" s="104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04"/>
      <c r="AX256" s="104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U256" s="104"/>
      <c r="BV256" s="104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S256" s="104"/>
      <c r="CT256" s="104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Q256" s="104"/>
      <c r="DR256" s="104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O256" s="104"/>
      <c r="EP256" s="104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</row>
    <row r="257" spans="1:167" ht="14.5">
      <c r="A257" s="104"/>
      <c r="B257" s="10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Y257" s="104"/>
      <c r="Z257" s="104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04"/>
      <c r="AX257" s="104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U257" s="104"/>
      <c r="BV257" s="104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S257" s="104"/>
      <c r="CT257" s="104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Q257" s="104"/>
      <c r="DR257" s="104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O257" s="104"/>
      <c r="EP257" s="104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</row>
    <row r="258" spans="1:167" ht="14.5">
      <c r="A258" s="104"/>
      <c r="B258" s="10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Y258" s="104"/>
      <c r="Z258" s="104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04"/>
      <c r="AX258" s="104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U258" s="104"/>
      <c r="BV258" s="104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S258" s="104"/>
      <c r="CT258" s="104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Q258" s="104"/>
      <c r="DR258" s="104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O258" s="104"/>
      <c r="EP258" s="104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</row>
    <row r="259" spans="1:167" ht="14.5">
      <c r="A259" s="104"/>
      <c r="B259" s="10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Y259" s="104"/>
      <c r="Z259" s="104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04"/>
      <c r="AX259" s="104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U259" s="104"/>
      <c r="BV259" s="104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S259" s="104"/>
      <c r="CT259" s="104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Q259" s="104"/>
      <c r="DR259" s="104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O259" s="104"/>
      <c r="EP259" s="104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</row>
    <row r="260" spans="1:167" ht="14.5">
      <c r="A260" s="104"/>
      <c r="B260" s="10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Y260" s="104"/>
      <c r="Z260" s="104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04"/>
      <c r="AX260" s="104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U260" s="104"/>
      <c r="BV260" s="104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S260" s="104"/>
      <c r="CT260" s="104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Q260" s="104"/>
      <c r="DR260" s="104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O260" s="104"/>
      <c r="EP260" s="104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</row>
    <row r="261" spans="1:167" ht="14.5">
      <c r="A261" s="104"/>
      <c r="B261" s="10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Y261" s="104"/>
      <c r="Z261" s="104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04"/>
      <c r="AX261" s="104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U261" s="104"/>
      <c r="BV261" s="104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S261" s="104"/>
      <c r="CT261" s="104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Q261" s="104"/>
      <c r="DR261" s="104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O261" s="104"/>
      <c r="EP261" s="104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</row>
    <row r="262" spans="1:167" ht="14.5">
      <c r="A262" s="104"/>
      <c r="B262" s="10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Y262" s="104"/>
      <c r="Z262" s="104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04"/>
      <c r="AX262" s="104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U262" s="104"/>
      <c r="BV262" s="104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S262" s="104"/>
      <c r="CT262" s="104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Q262" s="104"/>
      <c r="DR262" s="104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O262" s="104"/>
      <c r="EP262" s="104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</row>
    <row r="263" spans="1:167" ht="14.5">
      <c r="A263" s="104"/>
      <c r="B263" s="10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Y263" s="104"/>
      <c r="Z263" s="104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04"/>
      <c r="AX263" s="104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U263" s="104"/>
      <c r="BV263" s="104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S263" s="104"/>
      <c r="CT263" s="104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Q263" s="104"/>
      <c r="DR263" s="104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O263" s="104"/>
      <c r="EP263" s="104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</row>
    <row r="264" spans="1:167" ht="14.5">
      <c r="A264" s="104"/>
      <c r="B264" s="10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Y264" s="104"/>
      <c r="Z264" s="104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04"/>
      <c r="AX264" s="104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U264" s="104"/>
      <c r="BV264" s="104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S264" s="104"/>
      <c r="CT264" s="104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Q264" s="104"/>
      <c r="DR264" s="104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O264" s="104"/>
      <c r="EP264" s="104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</row>
    <row r="265" spans="1:167" ht="14.5">
      <c r="A265" s="104"/>
      <c r="B265" s="10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Y265" s="104"/>
      <c r="Z265" s="104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04"/>
      <c r="AX265" s="104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U265" s="104"/>
      <c r="BV265" s="104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S265" s="104"/>
      <c r="CT265" s="104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Q265" s="104"/>
      <c r="DR265" s="104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O265" s="104"/>
      <c r="EP265" s="104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</row>
    <row r="266" spans="1:167" ht="14.5">
      <c r="A266" s="104"/>
      <c r="B266" s="10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Y266" s="104"/>
      <c r="Z266" s="104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04"/>
      <c r="AX266" s="104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U266" s="104"/>
      <c r="BV266" s="104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S266" s="104"/>
      <c r="CT266" s="104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Q266" s="104"/>
      <c r="DR266" s="104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O266" s="104"/>
      <c r="EP266" s="104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</row>
    <row r="267" spans="1:167" ht="14.5">
      <c r="A267" s="104"/>
      <c r="B267" s="10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Y267" s="104"/>
      <c r="Z267" s="104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04"/>
      <c r="AX267" s="104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U267" s="104"/>
      <c r="BV267" s="104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S267" s="104"/>
      <c r="CT267" s="104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Q267" s="104"/>
      <c r="DR267" s="104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O267" s="104"/>
      <c r="EP267" s="104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</row>
    <row r="268" spans="1:167" ht="14.5">
      <c r="A268" s="104"/>
      <c r="B268" s="10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Y268" s="104"/>
      <c r="Z268" s="104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04"/>
      <c r="AX268" s="104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U268" s="104"/>
      <c r="BV268" s="104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S268" s="104"/>
      <c r="CT268" s="104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Q268" s="104"/>
      <c r="DR268" s="104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O268" s="104"/>
      <c r="EP268" s="104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</row>
    <row r="269" spans="1:167" ht="14.5">
      <c r="A269" s="104"/>
      <c r="B269" s="10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Y269" s="104"/>
      <c r="Z269" s="104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04"/>
      <c r="AX269" s="104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U269" s="104"/>
      <c r="BV269" s="104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S269" s="104"/>
      <c r="CT269" s="104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Q269" s="104"/>
      <c r="DR269" s="104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O269" s="104"/>
      <c r="EP269" s="104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</row>
    <row r="270" spans="1:167" ht="14.5">
      <c r="A270" s="104"/>
      <c r="B270" s="10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Y270" s="104"/>
      <c r="Z270" s="104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04"/>
      <c r="AX270" s="104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U270" s="104"/>
      <c r="BV270" s="104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S270" s="104"/>
      <c r="CT270" s="104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Q270" s="104"/>
      <c r="DR270" s="104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O270" s="104"/>
      <c r="EP270" s="104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</row>
    <row r="271" spans="1:167" ht="14.5">
      <c r="A271" s="104"/>
      <c r="B271" s="10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Y271" s="104"/>
      <c r="Z271" s="104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04"/>
      <c r="AX271" s="104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U271" s="104"/>
      <c r="BV271" s="104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S271" s="104"/>
      <c r="CT271" s="104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Q271" s="104"/>
      <c r="DR271" s="104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O271" s="104"/>
      <c r="EP271" s="104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</row>
    <row r="272" spans="1:167" ht="14.5">
      <c r="A272" s="104"/>
      <c r="B272" s="10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Y272" s="104"/>
      <c r="Z272" s="104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04"/>
      <c r="AX272" s="104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U272" s="104"/>
      <c r="BV272" s="104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S272" s="104"/>
      <c r="CT272" s="104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Q272" s="104"/>
      <c r="DR272" s="104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O272" s="104"/>
      <c r="EP272" s="104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</row>
    <row r="273" spans="1:167" ht="14.5">
      <c r="A273" s="104"/>
      <c r="B273" s="10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Y273" s="104"/>
      <c r="Z273" s="104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04"/>
      <c r="AX273" s="104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U273" s="104"/>
      <c r="BV273" s="104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S273" s="104"/>
      <c r="CT273" s="104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Q273" s="104"/>
      <c r="DR273" s="104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O273" s="104"/>
      <c r="EP273" s="104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</row>
    <row r="274" spans="1:167" ht="14.5">
      <c r="A274" s="104"/>
      <c r="B274" s="10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Y274" s="104"/>
      <c r="Z274" s="104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04"/>
      <c r="AX274" s="104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U274" s="104"/>
      <c r="BV274" s="104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S274" s="104"/>
      <c r="CT274" s="104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Q274" s="104"/>
      <c r="DR274" s="104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O274" s="104"/>
      <c r="EP274" s="104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</row>
    <row r="275" spans="1:167" ht="14.5">
      <c r="A275" s="104"/>
      <c r="B275" s="10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Y275" s="104"/>
      <c r="Z275" s="104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04"/>
      <c r="AX275" s="104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U275" s="104"/>
      <c r="BV275" s="104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S275" s="104"/>
      <c r="CT275" s="104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Q275" s="104"/>
      <c r="DR275" s="104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O275" s="104"/>
      <c r="EP275" s="104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</row>
    <row r="276" spans="1:167" ht="14.5">
      <c r="A276" s="104"/>
      <c r="B276" s="10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Y276" s="104"/>
      <c r="Z276" s="104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04"/>
      <c r="AX276" s="104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U276" s="104"/>
      <c r="BV276" s="104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S276" s="104"/>
      <c r="CT276" s="104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Q276" s="104"/>
      <c r="DR276" s="104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O276" s="104"/>
      <c r="EP276" s="104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</row>
    <row r="277" spans="1:167" ht="14.5">
      <c r="A277" s="104"/>
      <c r="B277" s="10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Y277" s="104"/>
      <c r="Z277" s="104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04"/>
      <c r="AX277" s="104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U277" s="104"/>
      <c r="BV277" s="104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S277" s="104"/>
      <c r="CT277" s="104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Q277" s="104"/>
      <c r="DR277" s="104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O277" s="104"/>
      <c r="EP277" s="104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</row>
    <row r="278" spans="1:167" ht="14.5">
      <c r="A278" s="104"/>
      <c r="B278" s="10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Y278" s="104"/>
      <c r="Z278" s="104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04"/>
      <c r="AX278" s="104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U278" s="104"/>
      <c r="BV278" s="104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S278" s="104"/>
      <c r="CT278" s="104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Q278" s="104"/>
      <c r="DR278" s="104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O278" s="104"/>
      <c r="EP278" s="104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</row>
    <row r="279" spans="1:167" ht="14.5">
      <c r="A279" s="104"/>
      <c r="B279" s="10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Y279" s="104"/>
      <c r="Z279" s="104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04"/>
      <c r="AX279" s="104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U279" s="104"/>
      <c r="BV279" s="104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S279" s="104"/>
      <c r="CT279" s="104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Q279" s="104"/>
      <c r="DR279" s="104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O279" s="104"/>
      <c r="EP279" s="104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</row>
    <row r="280" spans="1:167" ht="14.5">
      <c r="A280" s="104"/>
      <c r="B280" s="10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 s="104"/>
      <c r="Z280" s="104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04"/>
      <c r="AX280" s="104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U280" s="104"/>
      <c r="BV280" s="104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S280" s="104"/>
      <c r="CT280" s="104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Q280" s="104"/>
      <c r="DR280" s="104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O280" s="104"/>
      <c r="EP280" s="104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</row>
    <row r="281" spans="1:167" ht="14.5">
      <c r="A281" s="104"/>
      <c r="B281" s="10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Y281" s="104"/>
      <c r="Z281" s="104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04"/>
      <c r="AX281" s="104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U281" s="104"/>
      <c r="BV281" s="104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S281" s="104"/>
      <c r="CT281" s="104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Q281" s="104"/>
      <c r="DR281" s="104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O281" s="104"/>
      <c r="EP281" s="104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</row>
    <row r="282" spans="1:167" ht="14.5">
      <c r="A282" s="104"/>
      <c r="B282" s="10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 s="104"/>
      <c r="Z282" s="104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04"/>
      <c r="AX282" s="104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U282" s="104"/>
      <c r="BV282" s="104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S282" s="104"/>
      <c r="CT282" s="104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Q282" s="104"/>
      <c r="DR282" s="104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O282" s="104"/>
      <c r="EP282" s="104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</row>
    <row r="283" spans="1:167" ht="14.5">
      <c r="A283" s="104"/>
      <c r="B283" s="10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Y283" s="104"/>
      <c r="Z283" s="104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04"/>
      <c r="AX283" s="104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U283" s="104"/>
      <c r="BV283" s="104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S283" s="104"/>
      <c r="CT283" s="104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Q283" s="104"/>
      <c r="DR283" s="104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O283" s="104"/>
      <c r="EP283" s="104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</row>
    <row r="284" spans="1:167" ht="14.5">
      <c r="A284" s="104"/>
      <c r="B284" s="10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Y284" s="104"/>
      <c r="Z284" s="104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04"/>
      <c r="AX284" s="104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U284" s="104"/>
      <c r="BV284" s="104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S284" s="104"/>
      <c r="CT284" s="104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Q284" s="104"/>
      <c r="DR284" s="104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O284" s="104"/>
      <c r="EP284" s="104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</row>
    <row r="285" spans="1:167" ht="14.5">
      <c r="A285" s="104"/>
      <c r="B285" s="10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Y285" s="104"/>
      <c r="Z285" s="104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04"/>
      <c r="AX285" s="104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U285" s="104"/>
      <c r="BV285" s="104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S285" s="104"/>
      <c r="CT285" s="104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Q285" s="104"/>
      <c r="DR285" s="104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O285" s="104"/>
      <c r="EP285" s="104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</row>
    <row r="286" spans="1:167" ht="14.5">
      <c r="A286" s="104"/>
      <c r="B286" s="10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Y286" s="104"/>
      <c r="Z286" s="104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04"/>
      <c r="AX286" s="104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U286" s="104"/>
      <c r="BV286" s="104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S286" s="104"/>
      <c r="CT286" s="104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Q286" s="104"/>
      <c r="DR286" s="104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O286" s="104"/>
      <c r="EP286" s="104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</row>
    <row r="287" spans="1:167" ht="14.5">
      <c r="A287" s="104"/>
      <c r="B287" s="10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Y287" s="104"/>
      <c r="Z287" s="104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04"/>
      <c r="AX287" s="104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U287" s="104"/>
      <c r="BV287" s="104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S287" s="104"/>
      <c r="CT287" s="104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Q287" s="104"/>
      <c r="DR287" s="104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O287" s="104"/>
      <c r="EP287" s="104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</row>
    <row r="288" spans="1:167" ht="14.5">
      <c r="A288" s="104"/>
      <c r="B288" s="10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Y288" s="104"/>
      <c r="Z288" s="104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04"/>
      <c r="AX288" s="104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U288" s="104"/>
      <c r="BV288" s="104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S288" s="104"/>
      <c r="CT288" s="104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Q288" s="104"/>
      <c r="DR288" s="104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O288" s="104"/>
      <c r="EP288" s="104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</row>
    <row r="289" spans="1:167" ht="14.5">
      <c r="A289" s="104"/>
      <c r="B289" s="10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Y289" s="104"/>
      <c r="Z289" s="104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04"/>
      <c r="AX289" s="104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U289" s="104"/>
      <c r="BV289" s="104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S289" s="104"/>
      <c r="CT289" s="104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Q289" s="104"/>
      <c r="DR289" s="104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O289" s="104"/>
      <c r="EP289" s="104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</row>
    <row r="290" spans="1:167" ht="14.5">
      <c r="A290" s="104"/>
      <c r="B290" s="10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Y290" s="104"/>
      <c r="Z290" s="104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04"/>
      <c r="AX290" s="104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U290" s="104"/>
      <c r="BV290" s="104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S290" s="104"/>
      <c r="CT290" s="104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Q290" s="104"/>
      <c r="DR290" s="104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O290" s="104"/>
      <c r="EP290" s="104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</row>
    <row r="291" spans="1:167" ht="14.5">
      <c r="A291" s="104"/>
      <c r="B291" s="10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Y291" s="104"/>
      <c r="Z291" s="104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04"/>
      <c r="AX291" s="104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U291" s="104"/>
      <c r="BV291" s="104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S291" s="104"/>
      <c r="CT291" s="104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Q291" s="104"/>
      <c r="DR291" s="104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O291" s="104"/>
      <c r="EP291" s="104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</row>
    <row r="292" spans="1:167" ht="14.5">
      <c r="A292" s="104"/>
      <c r="B292" s="10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Y292" s="104"/>
      <c r="Z292" s="104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04"/>
      <c r="AX292" s="104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U292" s="104"/>
      <c r="BV292" s="104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S292" s="104"/>
      <c r="CT292" s="104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Q292" s="104"/>
      <c r="DR292" s="104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O292" s="104"/>
      <c r="EP292" s="104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</row>
    <row r="293" spans="1:167" ht="14.5">
      <c r="A293" s="104"/>
      <c r="B293" s="10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Y293" s="104"/>
      <c r="Z293" s="104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04"/>
      <c r="AX293" s="104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U293" s="104"/>
      <c r="BV293" s="104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S293" s="104"/>
      <c r="CT293" s="104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Q293" s="104"/>
      <c r="DR293" s="104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O293" s="104"/>
      <c r="EP293" s="104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</row>
    <row r="294" spans="1:167" ht="14.5">
      <c r="A294" s="104"/>
      <c r="B294" s="10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Y294" s="104"/>
      <c r="Z294" s="104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04"/>
      <c r="AX294" s="104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U294" s="104"/>
      <c r="BV294" s="104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S294" s="104"/>
      <c r="CT294" s="104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Q294" s="104"/>
      <c r="DR294" s="104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O294" s="104"/>
      <c r="EP294" s="104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</row>
    <row r="295" spans="1:167" ht="14.5">
      <c r="A295" s="104"/>
      <c r="B295" s="10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Y295" s="104"/>
      <c r="Z295" s="104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04"/>
      <c r="AX295" s="104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U295" s="104"/>
      <c r="BV295" s="104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S295" s="104"/>
      <c r="CT295" s="104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Q295" s="104"/>
      <c r="DR295" s="104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O295" s="104"/>
      <c r="EP295" s="104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</row>
    <row r="296" spans="1:167" ht="14.5">
      <c r="A296" s="104"/>
      <c r="B296" s="10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Y296" s="104"/>
      <c r="Z296" s="104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04"/>
      <c r="AX296" s="104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U296" s="104"/>
      <c r="BV296" s="104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S296" s="104"/>
      <c r="CT296" s="104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Q296" s="104"/>
      <c r="DR296" s="104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O296" s="104"/>
      <c r="EP296" s="104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</row>
    <row r="297" spans="1:167" ht="14.5">
      <c r="A297" s="104"/>
      <c r="B297" s="10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Y297" s="104"/>
      <c r="Z297" s="104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04"/>
      <c r="AX297" s="104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U297" s="104"/>
      <c r="BV297" s="104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S297" s="104"/>
      <c r="CT297" s="104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Q297" s="104"/>
      <c r="DR297" s="104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O297" s="104"/>
      <c r="EP297" s="104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</row>
    <row r="298" spans="1:167" ht="14.5">
      <c r="A298" s="104"/>
      <c r="B298" s="10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Y298" s="104"/>
      <c r="Z298" s="104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04"/>
      <c r="AX298" s="104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U298" s="104"/>
      <c r="BV298" s="104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S298" s="104"/>
      <c r="CT298" s="104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Q298" s="104"/>
      <c r="DR298" s="104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O298" s="104"/>
      <c r="EP298" s="104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</row>
    <row r="299" spans="1:167" ht="14.5">
      <c r="A299" s="104"/>
      <c r="B299" s="10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Y299" s="104"/>
      <c r="Z299" s="104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04"/>
      <c r="AX299" s="104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U299" s="104"/>
      <c r="BV299" s="104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S299" s="104"/>
      <c r="CT299" s="104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Q299" s="104"/>
      <c r="DR299" s="104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O299" s="104"/>
      <c r="EP299" s="104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</row>
    <row r="300" spans="1:167" ht="14.5">
      <c r="A300" s="104"/>
      <c r="B300" s="10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Y300" s="104"/>
      <c r="Z300" s="104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04"/>
      <c r="AX300" s="104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U300" s="104"/>
      <c r="BV300" s="104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S300" s="104"/>
      <c r="CT300" s="104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Q300" s="104"/>
      <c r="DR300" s="104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O300" s="104"/>
      <c r="EP300" s="104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</row>
    <row r="301" spans="1:167" ht="14.5">
      <c r="A301" s="104"/>
      <c r="B301" s="10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Y301" s="104"/>
      <c r="Z301" s="104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04"/>
      <c r="AX301" s="104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U301" s="104"/>
      <c r="BV301" s="104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S301" s="104"/>
      <c r="CT301" s="104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Q301" s="104"/>
      <c r="DR301" s="104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O301" s="104"/>
      <c r="EP301" s="104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</row>
    <row r="302" spans="1:167" ht="14.5">
      <c r="A302" s="104"/>
      <c r="B302" s="10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 s="104"/>
      <c r="Z302" s="104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04"/>
      <c r="AX302" s="104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U302" s="104"/>
      <c r="BV302" s="104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S302" s="104"/>
      <c r="CT302" s="104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Q302" s="104"/>
      <c r="DR302" s="104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O302" s="104"/>
      <c r="EP302" s="104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</row>
    <row r="303" spans="1:167" ht="14.5">
      <c r="A303" s="104"/>
      <c r="B303" s="10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Y303" s="104"/>
      <c r="Z303" s="104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04"/>
      <c r="AX303" s="104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U303" s="104"/>
      <c r="BV303" s="104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S303" s="104"/>
      <c r="CT303" s="104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Q303" s="104"/>
      <c r="DR303" s="104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O303" s="104"/>
      <c r="EP303" s="104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</row>
    <row r="304" spans="1:167" ht="14.5">
      <c r="A304" s="104"/>
      <c r="B304" s="10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Y304" s="104"/>
      <c r="Z304" s="104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04"/>
      <c r="AX304" s="104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U304" s="104"/>
      <c r="BV304" s="104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S304" s="104"/>
      <c r="CT304" s="104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Q304" s="104"/>
      <c r="DR304" s="104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O304" s="104"/>
      <c r="EP304" s="104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</row>
    <row r="305" spans="1:167" ht="14.5">
      <c r="A305" s="104"/>
      <c r="B305" s="10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Y305" s="104"/>
      <c r="Z305" s="104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04"/>
      <c r="AX305" s="104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U305" s="104"/>
      <c r="BV305" s="104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S305" s="104"/>
      <c r="CT305" s="104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Q305" s="104"/>
      <c r="DR305" s="104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O305" s="104"/>
      <c r="EP305" s="104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</row>
    <row r="306" spans="1:167" ht="14.5">
      <c r="A306" s="104"/>
      <c r="B306" s="10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Y306" s="104"/>
      <c r="Z306" s="104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04"/>
      <c r="AX306" s="104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U306" s="104"/>
      <c r="BV306" s="104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S306" s="104"/>
      <c r="CT306" s="104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Q306" s="104"/>
      <c r="DR306" s="104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O306" s="104"/>
      <c r="EP306" s="104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</row>
    <row r="307" spans="1:167" ht="14.5">
      <c r="A307" s="104"/>
      <c r="B307" s="10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Y307" s="104"/>
      <c r="Z307" s="104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04"/>
      <c r="AX307" s="104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U307" s="104"/>
      <c r="BV307" s="104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S307" s="104"/>
      <c r="CT307" s="104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Q307" s="104"/>
      <c r="DR307" s="104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O307" s="104"/>
      <c r="EP307" s="104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</row>
    <row r="308" spans="1:167" ht="14.5">
      <c r="A308" s="104"/>
      <c r="B308" s="10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Y308" s="104"/>
      <c r="Z308" s="104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04"/>
      <c r="AX308" s="104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U308" s="104"/>
      <c r="BV308" s="104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S308" s="104"/>
      <c r="CT308" s="104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Q308" s="104"/>
      <c r="DR308" s="104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O308" s="104"/>
      <c r="EP308" s="104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</row>
    <row r="309" spans="1:167" ht="14.5">
      <c r="A309" s="104"/>
      <c r="B309" s="10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Y309" s="104"/>
      <c r="Z309" s="104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04"/>
      <c r="AX309" s="104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U309" s="104"/>
      <c r="BV309" s="104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S309" s="104"/>
      <c r="CT309" s="104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Q309" s="104"/>
      <c r="DR309" s="104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O309" s="104"/>
      <c r="EP309" s="104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</row>
    <row r="310" spans="1:167" ht="14.5">
      <c r="A310" s="104"/>
      <c r="B310" s="10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Y310" s="104"/>
      <c r="Z310" s="104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04"/>
      <c r="AX310" s="104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U310" s="104"/>
      <c r="BV310" s="104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S310" s="104"/>
      <c r="CT310" s="104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Q310" s="104"/>
      <c r="DR310" s="104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O310" s="104"/>
      <c r="EP310" s="104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</row>
    <row r="311" spans="1:167" ht="14.5">
      <c r="A311" s="104"/>
      <c r="B311" s="10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Y311" s="104"/>
      <c r="Z311" s="104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04"/>
      <c r="AX311" s="104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U311" s="104"/>
      <c r="BV311" s="104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S311" s="104"/>
      <c r="CT311" s="104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Q311" s="104"/>
      <c r="DR311" s="104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O311" s="104"/>
      <c r="EP311" s="104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</row>
    <row r="312" spans="1:167" ht="14.5">
      <c r="A312" s="104"/>
      <c r="B312" s="10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Y312" s="104"/>
      <c r="Z312" s="104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04"/>
      <c r="AX312" s="104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U312" s="104"/>
      <c r="BV312" s="104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S312" s="104"/>
      <c r="CT312" s="104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Q312" s="104"/>
      <c r="DR312" s="104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O312" s="104"/>
      <c r="EP312" s="104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</row>
    <row r="313" spans="1:167" ht="14.5">
      <c r="A313" s="104"/>
      <c r="B313" s="10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Y313" s="104"/>
      <c r="Z313" s="104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04"/>
      <c r="AX313" s="104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U313" s="104"/>
      <c r="BV313" s="104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S313" s="104"/>
      <c r="CT313" s="104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Q313" s="104"/>
      <c r="DR313" s="104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O313" s="104"/>
      <c r="EP313" s="104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</row>
    <row r="314" spans="1:167" ht="14.5">
      <c r="A314" s="104"/>
      <c r="B314" s="10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Y314" s="104"/>
      <c r="Z314" s="104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04"/>
      <c r="AX314" s="104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U314" s="104"/>
      <c r="BV314" s="104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S314" s="104"/>
      <c r="CT314" s="104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Q314" s="104"/>
      <c r="DR314" s="104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O314" s="104"/>
      <c r="EP314" s="104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</row>
    <row r="315" spans="1:167" ht="14.5">
      <c r="A315" s="104"/>
      <c r="B315" s="10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Y315" s="104"/>
      <c r="Z315" s="104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04"/>
      <c r="AX315" s="104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U315" s="104"/>
      <c r="BV315" s="104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S315" s="104"/>
      <c r="CT315" s="104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Q315" s="104"/>
      <c r="DR315" s="104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O315" s="104"/>
      <c r="EP315" s="104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</row>
    <row r="316" spans="1:167" ht="14.5">
      <c r="A316" s="104"/>
      <c r="B316" s="10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Y316" s="104"/>
      <c r="Z316" s="104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04"/>
      <c r="AX316" s="104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U316" s="104"/>
      <c r="BV316" s="104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S316" s="104"/>
      <c r="CT316" s="104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Q316" s="104"/>
      <c r="DR316" s="104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O316" s="104"/>
      <c r="EP316" s="104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</row>
    <row r="317" spans="1:167" ht="14.5">
      <c r="A317" s="104"/>
      <c r="B317" s="10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Y317" s="104"/>
      <c r="Z317" s="104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04"/>
      <c r="AX317" s="104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U317" s="104"/>
      <c r="BV317" s="104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S317" s="104"/>
      <c r="CT317" s="104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Q317" s="104"/>
      <c r="DR317" s="104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O317" s="104"/>
      <c r="EP317" s="104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</row>
    <row r="318" spans="1:167" ht="14.5">
      <c r="A318" s="104"/>
      <c r="B318" s="10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Y318" s="104"/>
      <c r="Z318" s="104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04"/>
      <c r="AX318" s="104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U318" s="104"/>
      <c r="BV318" s="104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S318" s="104"/>
      <c r="CT318" s="104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Q318" s="104"/>
      <c r="DR318" s="104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O318" s="104"/>
      <c r="EP318" s="104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</row>
    <row r="319" spans="1:167" ht="14.5">
      <c r="A319" s="104"/>
      <c r="B319" s="10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Y319" s="104"/>
      <c r="Z319" s="104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04"/>
      <c r="AX319" s="104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U319" s="104"/>
      <c r="BV319" s="104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S319" s="104"/>
      <c r="CT319" s="104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Q319" s="104"/>
      <c r="DR319" s="104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O319" s="104"/>
      <c r="EP319" s="104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</row>
    <row r="320" spans="1:167" ht="14.5">
      <c r="A320" s="104"/>
      <c r="B320" s="10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Y320" s="104"/>
      <c r="Z320" s="104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04"/>
      <c r="AX320" s="104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U320" s="104"/>
      <c r="BV320" s="104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S320" s="104"/>
      <c r="CT320" s="104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Q320" s="104"/>
      <c r="DR320" s="104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O320" s="104"/>
      <c r="EP320" s="104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</row>
    <row r="321" spans="1:167" ht="14.5">
      <c r="A321" s="104"/>
      <c r="B321" s="10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Y321" s="104"/>
      <c r="Z321" s="104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04"/>
      <c r="AX321" s="104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U321" s="104"/>
      <c r="BV321" s="104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S321" s="104"/>
      <c r="CT321" s="104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Q321" s="104"/>
      <c r="DR321" s="104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O321" s="104"/>
      <c r="EP321" s="104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</row>
    <row r="322" spans="1:167" ht="14.5">
      <c r="A322" s="104"/>
      <c r="B322" s="10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Y322" s="104"/>
      <c r="Z322" s="104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04"/>
      <c r="AX322" s="104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U322" s="104"/>
      <c r="BV322" s="104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S322" s="104"/>
      <c r="CT322" s="104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Q322" s="104"/>
      <c r="DR322" s="104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O322" s="104"/>
      <c r="EP322" s="104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</row>
    <row r="323" spans="1:167" ht="14.5">
      <c r="A323" s="104"/>
      <c r="B323" s="10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Y323" s="104"/>
      <c r="Z323" s="104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04"/>
      <c r="AX323" s="104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U323" s="104"/>
      <c r="BV323" s="104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S323" s="104"/>
      <c r="CT323" s="104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Q323" s="104"/>
      <c r="DR323" s="104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O323" s="104"/>
      <c r="EP323" s="104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</row>
    <row r="324" spans="1:167" ht="14.5">
      <c r="A324" s="104"/>
      <c r="B324" s="10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Y324" s="104"/>
      <c r="Z324" s="104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04"/>
      <c r="AX324" s="104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U324" s="104"/>
      <c r="BV324" s="104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S324" s="104"/>
      <c r="CT324" s="104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Q324" s="104"/>
      <c r="DR324" s="104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O324" s="104"/>
      <c r="EP324" s="104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</row>
    <row r="325" spans="1:167" ht="14.5">
      <c r="A325" s="104"/>
      <c r="B325" s="10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Y325" s="104"/>
      <c r="Z325" s="104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04"/>
      <c r="AX325" s="104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U325" s="104"/>
      <c r="BV325" s="104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S325" s="104"/>
      <c r="CT325" s="104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Q325" s="104"/>
      <c r="DR325" s="104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O325" s="104"/>
      <c r="EP325" s="104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</row>
    <row r="326" spans="1:167" ht="14.5">
      <c r="A326" s="104"/>
      <c r="B326" s="10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Y326" s="104"/>
      <c r="Z326" s="104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04"/>
      <c r="AX326" s="104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U326" s="104"/>
      <c r="BV326" s="104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S326" s="104"/>
      <c r="CT326" s="104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Q326" s="104"/>
      <c r="DR326" s="104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O326" s="104"/>
      <c r="EP326" s="104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</row>
    <row r="327" spans="1:167" ht="14.5">
      <c r="A327" s="104"/>
      <c r="B327" s="10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Y327" s="104"/>
      <c r="Z327" s="104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04"/>
      <c r="AX327" s="104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U327" s="104"/>
      <c r="BV327" s="104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S327" s="104"/>
      <c r="CT327" s="104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Q327" s="104"/>
      <c r="DR327" s="104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O327" s="104"/>
      <c r="EP327" s="104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</row>
    <row r="328" spans="1:167" ht="14.5">
      <c r="A328" s="104"/>
      <c r="B328" s="10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Y328" s="104"/>
      <c r="Z328" s="104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04"/>
      <c r="AX328" s="104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U328" s="104"/>
      <c r="BV328" s="104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S328" s="104"/>
      <c r="CT328" s="104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Q328" s="104"/>
      <c r="DR328" s="104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O328" s="104"/>
      <c r="EP328" s="104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</row>
    <row r="329" spans="1:167" ht="14.5">
      <c r="A329" s="104"/>
      <c r="B329" s="10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Y329" s="104"/>
      <c r="Z329" s="104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04"/>
      <c r="AX329" s="104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U329" s="104"/>
      <c r="BV329" s="104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S329" s="104"/>
      <c r="CT329" s="104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Q329" s="104"/>
      <c r="DR329" s="104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O329" s="104"/>
      <c r="EP329" s="104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</row>
    <row r="330" spans="1:167" ht="14.5">
      <c r="A330" s="104"/>
      <c r="B330" s="10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Y330" s="104"/>
      <c r="Z330" s="104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04"/>
      <c r="AX330" s="104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U330" s="104"/>
      <c r="BV330" s="104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S330" s="104"/>
      <c r="CT330" s="104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Q330" s="104"/>
      <c r="DR330" s="104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O330" s="104"/>
      <c r="EP330" s="104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</row>
    <row r="331" spans="1:167" ht="14.5">
      <c r="A331" s="104"/>
      <c r="B331" s="10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Y331" s="104"/>
      <c r="Z331" s="104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04"/>
      <c r="AX331" s="104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U331" s="104"/>
      <c r="BV331" s="104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S331" s="104"/>
      <c r="CT331" s="104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Q331" s="104"/>
      <c r="DR331" s="104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O331" s="104"/>
      <c r="EP331" s="104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</row>
    <row r="332" spans="1:167" ht="14.5">
      <c r="A332" s="104"/>
      <c r="B332" s="10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Y332" s="104"/>
      <c r="Z332" s="104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04"/>
      <c r="AX332" s="104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U332" s="104"/>
      <c r="BV332" s="104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S332" s="104"/>
      <c r="CT332" s="104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Q332" s="104"/>
      <c r="DR332" s="104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O332" s="104"/>
      <c r="EP332" s="104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</row>
    <row r="333" spans="1:167" ht="14.5">
      <c r="A333" s="104"/>
      <c r="B333" s="10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Y333" s="104"/>
      <c r="Z333" s="104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04"/>
      <c r="AX333" s="104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U333" s="104"/>
      <c r="BV333" s="104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S333" s="104"/>
      <c r="CT333" s="104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Q333" s="104"/>
      <c r="DR333" s="104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O333" s="104"/>
      <c r="EP333" s="104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</row>
    <row r="334" spans="1:167" ht="14.5">
      <c r="A334" s="104"/>
      <c r="B334" s="10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Y334" s="104"/>
      <c r="Z334" s="104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04"/>
      <c r="AX334" s="104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U334" s="104"/>
      <c r="BV334" s="104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S334" s="104"/>
      <c r="CT334" s="104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Q334" s="104"/>
      <c r="DR334" s="104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O334" s="104"/>
      <c r="EP334" s="104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</row>
    <row r="335" spans="1:167" ht="14.5">
      <c r="A335" s="104"/>
      <c r="B335" s="10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Y335" s="104"/>
      <c r="Z335" s="104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04"/>
      <c r="AX335" s="104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U335" s="104"/>
      <c r="BV335" s="104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S335" s="104"/>
      <c r="CT335" s="104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Q335" s="104"/>
      <c r="DR335" s="104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O335" s="104"/>
      <c r="EP335" s="104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</row>
    <row r="336" spans="1:167" ht="14.5">
      <c r="A336" s="104"/>
      <c r="B336" s="10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Y336" s="104"/>
      <c r="Z336" s="104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04"/>
      <c r="AX336" s="104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U336" s="104"/>
      <c r="BV336" s="104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S336" s="104"/>
      <c r="CT336" s="104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Q336" s="104"/>
      <c r="DR336" s="104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O336" s="104"/>
      <c r="EP336" s="104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</row>
    <row r="337" spans="1:167" ht="14.5">
      <c r="A337" s="104"/>
      <c r="B337" s="10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Y337" s="104"/>
      <c r="Z337" s="104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04"/>
      <c r="AX337" s="104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U337" s="104"/>
      <c r="BV337" s="104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S337" s="104"/>
      <c r="CT337" s="104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Q337" s="104"/>
      <c r="DR337" s="104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O337" s="104"/>
      <c r="EP337" s="104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</row>
    <row r="338" spans="1:167" ht="14.5">
      <c r="A338" s="104"/>
      <c r="B338" s="10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Y338" s="104"/>
      <c r="Z338" s="104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04"/>
      <c r="AX338" s="104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U338" s="104"/>
      <c r="BV338" s="104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S338" s="104"/>
      <c r="CT338" s="104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Q338" s="104"/>
      <c r="DR338" s="104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O338" s="104"/>
      <c r="EP338" s="104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</row>
    <row r="339" spans="1:167" ht="14.5">
      <c r="A339" s="104"/>
      <c r="B339" s="10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Y339" s="104"/>
      <c r="Z339" s="104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04"/>
      <c r="AX339" s="104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U339" s="104"/>
      <c r="BV339" s="104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S339" s="104"/>
      <c r="CT339" s="104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Q339" s="104"/>
      <c r="DR339" s="104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O339" s="104"/>
      <c r="EP339" s="104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</row>
    <row r="340" spans="1:167" ht="14.5">
      <c r="A340" s="104"/>
      <c r="B340" s="10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Y340" s="104"/>
      <c r="Z340" s="104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04"/>
      <c r="AX340" s="104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U340" s="104"/>
      <c r="BV340" s="104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S340" s="104"/>
      <c r="CT340" s="104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Q340" s="104"/>
      <c r="DR340" s="104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O340" s="104"/>
      <c r="EP340" s="104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</row>
    <row r="341" spans="1:167" ht="14.5">
      <c r="A341" s="104"/>
      <c r="B341" s="10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Y341" s="104"/>
      <c r="Z341" s="104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04"/>
      <c r="AX341" s="104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U341" s="104"/>
      <c r="BV341" s="104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S341" s="104"/>
      <c r="CT341" s="104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Q341" s="104"/>
      <c r="DR341" s="104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O341" s="104"/>
      <c r="EP341" s="104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</row>
    <row r="342" spans="1:167" ht="14.5">
      <c r="A342" s="104"/>
      <c r="B342" s="10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Y342" s="104"/>
      <c r="Z342" s="104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04"/>
      <c r="AX342" s="104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U342" s="104"/>
      <c r="BV342" s="104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S342" s="104"/>
      <c r="CT342" s="104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Q342" s="104"/>
      <c r="DR342" s="104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O342" s="104"/>
      <c r="EP342" s="104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</row>
    <row r="343" spans="1:167" ht="14.5">
      <c r="A343" s="104"/>
      <c r="B343" s="10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Y343" s="104"/>
      <c r="Z343" s="104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04"/>
      <c r="AX343" s="104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U343" s="104"/>
      <c r="BV343" s="104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S343" s="104"/>
      <c r="CT343" s="104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Q343" s="104"/>
      <c r="DR343" s="104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O343" s="104"/>
      <c r="EP343" s="104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</row>
    <row r="344" spans="1:167" ht="14.5">
      <c r="A344" s="104"/>
      <c r="B344" s="10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Y344" s="104"/>
      <c r="Z344" s="104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04"/>
      <c r="AX344" s="104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U344" s="104"/>
      <c r="BV344" s="104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S344" s="104"/>
      <c r="CT344" s="104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Q344" s="104"/>
      <c r="DR344" s="104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O344" s="104"/>
      <c r="EP344" s="104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</row>
    <row r="345" spans="1:167" ht="14.5">
      <c r="A345" s="104"/>
      <c r="B345" s="10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Y345" s="104"/>
      <c r="Z345" s="104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04"/>
      <c r="AX345" s="104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U345" s="104"/>
      <c r="BV345" s="104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S345" s="104"/>
      <c r="CT345" s="104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Q345" s="104"/>
      <c r="DR345" s="104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O345" s="104"/>
      <c r="EP345" s="104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</row>
    <row r="346" spans="1:167" ht="14.5">
      <c r="A346" s="104"/>
      <c r="B346" s="10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Y346" s="104"/>
      <c r="Z346" s="104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04"/>
      <c r="AX346" s="104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U346" s="104"/>
      <c r="BV346" s="104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S346" s="104"/>
      <c r="CT346" s="104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Q346" s="104"/>
      <c r="DR346" s="104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O346" s="104"/>
      <c r="EP346" s="104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</row>
    <row r="347" spans="1:167" ht="14.5">
      <c r="A347" s="104"/>
      <c r="B347" s="10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Y347" s="104"/>
      <c r="Z347" s="104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04"/>
      <c r="AX347" s="104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U347" s="104"/>
      <c r="BV347" s="104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S347" s="104"/>
      <c r="CT347" s="104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Q347" s="104"/>
      <c r="DR347" s="104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O347" s="104"/>
      <c r="EP347" s="104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</row>
    <row r="348" spans="1:167" ht="14.5">
      <c r="A348" s="104"/>
      <c r="B348" s="10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Y348" s="104"/>
      <c r="Z348" s="104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04"/>
      <c r="AX348" s="104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U348" s="104"/>
      <c r="BV348" s="104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S348" s="104"/>
      <c r="CT348" s="104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Q348" s="104"/>
      <c r="DR348" s="104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O348" s="104"/>
      <c r="EP348" s="104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</row>
    <row r="349" spans="1:167" ht="14.5">
      <c r="A349" s="104"/>
      <c r="B349" s="10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Y349" s="104"/>
      <c r="Z349" s="104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04"/>
      <c r="AX349" s="104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U349" s="104"/>
      <c r="BV349" s="104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S349" s="104"/>
      <c r="CT349" s="104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Q349" s="104"/>
      <c r="DR349" s="104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O349" s="104"/>
      <c r="EP349" s="104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</row>
    <row r="350" spans="1:167" ht="14.5">
      <c r="A350" s="104"/>
      <c r="B350" s="10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Y350" s="104"/>
      <c r="Z350" s="104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04"/>
      <c r="AX350" s="104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U350" s="104"/>
      <c r="BV350" s="104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S350" s="104"/>
      <c r="CT350" s="104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Q350" s="104"/>
      <c r="DR350" s="104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O350" s="104"/>
      <c r="EP350" s="104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</row>
    <row r="351" spans="1:167" ht="14.5">
      <c r="A351" s="104"/>
      <c r="B351" s="10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Y351" s="104"/>
      <c r="Z351" s="104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04"/>
      <c r="AX351" s="104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U351" s="104"/>
      <c r="BV351" s="104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S351" s="104"/>
      <c r="CT351" s="104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Q351" s="104"/>
      <c r="DR351" s="104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O351" s="104"/>
      <c r="EP351" s="104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</row>
    <row r="352" spans="1:167" ht="14.5">
      <c r="A352" s="104"/>
      <c r="B352" s="10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Y352" s="104"/>
      <c r="Z352" s="104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04"/>
      <c r="AX352" s="104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U352" s="104"/>
      <c r="BV352" s="104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S352" s="104"/>
      <c r="CT352" s="104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Q352" s="104"/>
      <c r="DR352" s="104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O352" s="104"/>
      <c r="EP352" s="104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</row>
    <row r="353" spans="1:167" ht="14.5">
      <c r="A353" s="104"/>
      <c r="B353" s="10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Y353" s="104"/>
      <c r="Z353" s="104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04"/>
      <c r="AX353" s="104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U353" s="104"/>
      <c r="BV353" s="104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S353" s="104"/>
      <c r="CT353" s="104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Q353" s="104"/>
      <c r="DR353" s="104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O353" s="104"/>
      <c r="EP353" s="104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</row>
    <row r="354" spans="1:167" ht="14.5">
      <c r="A354" s="104"/>
      <c r="B354" s="10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Y354" s="104"/>
      <c r="Z354" s="104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04"/>
      <c r="AX354" s="104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U354" s="104"/>
      <c r="BV354" s="104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S354" s="104"/>
      <c r="CT354" s="104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Q354" s="104"/>
      <c r="DR354" s="104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O354" s="104"/>
      <c r="EP354" s="104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</row>
    <row r="355" spans="1:167" ht="14.5">
      <c r="A355" s="104"/>
      <c r="B355" s="10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Y355" s="104"/>
      <c r="Z355" s="104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04"/>
      <c r="AX355" s="104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U355" s="104"/>
      <c r="BV355" s="104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S355" s="104"/>
      <c r="CT355" s="104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Q355" s="104"/>
      <c r="DR355" s="104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O355" s="104"/>
      <c r="EP355" s="104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</row>
    <row r="356" spans="1:167" ht="14.5">
      <c r="A356" s="104"/>
      <c r="B356" s="10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Y356" s="104"/>
      <c r="Z356" s="104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04"/>
      <c r="AX356" s="104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U356" s="104"/>
      <c r="BV356" s="104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S356" s="104"/>
      <c r="CT356" s="104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Q356" s="104"/>
      <c r="DR356" s="104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O356" s="104"/>
      <c r="EP356" s="104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</row>
    <row r="357" spans="1:167" ht="14.5">
      <c r="A357" s="104"/>
      <c r="B357" s="10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Y357" s="104"/>
      <c r="Z357" s="104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04"/>
      <c r="AX357" s="104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U357" s="104"/>
      <c r="BV357" s="104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S357" s="104"/>
      <c r="CT357" s="104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Q357" s="104"/>
      <c r="DR357" s="104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O357" s="104"/>
      <c r="EP357" s="104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</row>
    <row r="358" spans="1:167" ht="14.5">
      <c r="A358" s="104"/>
      <c r="B358" s="10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Y358" s="104"/>
      <c r="Z358" s="104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04"/>
      <c r="AX358" s="104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U358" s="104"/>
      <c r="BV358" s="104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S358" s="104"/>
      <c r="CT358" s="104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Q358" s="104"/>
      <c r="DR358" s="104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O358" s="104"/>
      <c r="EP358" s="104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</row>
    <row r="359" spans="1:167" ht="14.5">
      <c r="A359" s="104"/>
      <c r="B359" s="10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Y359" s="104"/>
      <c r="Z359" s="104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04"/>
      <c r="AX359" s="104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U359" s="104"/>
      <c r="BV359" s="104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S359" s="104"/>
      <c r="CT359" s="104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Q359" s="104"/>
      <c r="DR359" s="104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O359" s="104"/>
      <c r="EP359" s="104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</row>
    <row r="360" spans="1:167" ht="14.5">
      <c r="A360" s="104"/>
      <c r="B360" s="10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Y360" s="104"/>
      <c r="Z360" s="104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04"/>
      <c r="AX360" s="104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U360" s="104"/>
      <c r="BV360" s="104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S360" s="104"/>
      <c r="CT360" s="104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Q360" s="104"/>
      <c r="DR360" s="104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O360" s="104"/>
      <c r="EP360" s="104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</row>
    <row r="361" spans="1:167" ht="14.5">
      <c r="A361" s="104"/>
      <c r="B361" s="10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Y361" s="104"/>
      <c r="Z361" s="104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04"/>
      <c r="AX361" s="104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U361" s="104"/>
      <c r="BV361" s="104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S361" s="104"/>
      <c r="CT361" s="104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Q361" s="104"/>
      <c r="DR361" s="104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O361" s="104"/>
      <c r="EP361" s="104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</row>
    <row r="362" spans="1:167" ht="14.5">
      <c r="A362" s="104"/>
      <c r="B362" s="10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04"/>
      <c r="Z362" s="104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04"/>
      <c r="AX362" s="104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U362" s="104"/>
      <c r="BV362" s="104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S362" s="104"/>
      <c r="CT362" s="104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Q362" s="104"/>
      <c r="DR362" s="104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O362" s="104"/>
      <c r="EP362" s="104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</row>
    <row r="363" spans="1:167" ht="14.5">
      <c r="A363" s="104"/>
      <c r="B363" s="10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Y363" s="104"/>
      <c r="Z363" s="104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04"/>
      <c r="AX363" s="104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U363" s="104"/>
      <c r="BV363" s="104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S363" s="104"/>
      <c r="CT363" s="104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Q363" s="104"/>
      <c r="DR363" s="104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O363" s="104"/>
      <c r="EP363" s="104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</row>
    <row r="364" spans="1:167" ht="14.5">
      <c r="A364" s="104"/>
      <c r="B364" s="10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Y364" s="104"/>
      <c r="Z364" s="104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04"/>
      <c r="AX364" s="104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U364" s="104"/>
      <c r="BV364" s="104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S364" s="104"/>
      <c r="CT364" s="104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Q364" s="104"/>
      <c r="DR364" s="104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O364" s="104"/>
      <c r="EP364" s="104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</row>
    <row r="365" spans="1:167" ht="14.5">
      <c r="A365" s="104"/>
      <c r="B365" s="10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Y365" s="104"/>
      <c r="Z365" s="104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04"/>
      <c r="AX365" s="104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U365" s="104"/>
      <c r="BV365" s="104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S365" s="104"/>
      <c r="CT365" s="104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Q365" s="104"/>
      <c r="DR365" s="104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O365" s="104"/>
      <c r="EP365" s="104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</row>
    <row r="366" spans="1:167" ht="14.5">
      <c r="A366" s="104"/>
      <c r="B366" s="10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Y366" s="104"/>
      <c r="Z366" s="104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04"/>
      <c r="AX366" s="104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U366" s="104"/>
      <c r="BV366" s="104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S366" s="104"/>
      <c r="CT366" s="104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Q366" s="104"/>
      <c r="DR366" s="104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O366" s="104"/>
      <c r="EP366" s="104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</row>
    <row r="367" spans="1:167" ht="14.5">
      <c r="A367" s="104"/>
      <c r="B367" s="10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Y367" s="104"/>
      <c r="Z367" s="104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04"/>
      <c r="AX367" s="104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U367" s="104"/>
      <c r="BV367" s="104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S367" s="104"/>
      <c r="CT367" s="104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Q367" s="104"/>
      <c r="DR367" s="104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O367" s="104"/>
      <c r="EP367" s="104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</row>
    <row r="368" spans="1:167" ht="14.5">
      <c r="A368" s="104"/>
      <c r="B368" s="10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Y368" s="104"/>
      <c r="Z368" s="104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04"/>
      <c r="AX368" s="104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U368" s="104"/>
      <c r="BV368" s="104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S368" s="104"/>
      <c r="CT368" s="104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Q368" s="104"/>
      <c r="DR368" s="104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O368" s="104"/>
      <c r="EP368" s="104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</row>
    <row r="369" spans="1:167" ht="14.5">
      <c r="A369" s="104"/>
      <c r="B369" s="10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Y369" s="104"/>
      <c r="Z369" s="104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04"/>
      <c r="AX369" s="104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U369" s="104"/>
      <c r="BV369" s="104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S369" s="104"/>
      <c r="CT369" s="104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Q369" s="104"/>
      <c r="DR369" s="104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O369" s="104"/>
      <c r="EP369" s="104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</row>
    <row r="370" spans="1:167" ht="14.5">
      <c r="A370" s="104"/>
      <c r="B370" s="10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Y370" s="104"/>
      <c r="Z370" s="104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04"/>
      <c r="AX370" s="104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U370" s="104"/>
      <c r="BV370" s="104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S370" s="104"/>
      <c r="CT370" s="104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Q370" s="104"/>
      <c r="DR370" s="104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O370" s="104"/>
      <c r="EP370" s="104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</row>
    <row r="371" spans="1:167" ht="14.5">
      <c r="A371" s="104"/>
      <c r="B371" s="10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Y371" s="104"/>
      <c r="Z371" s="104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04"/>
      <c r="AX371" s="104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U371" s="104"/>
      <c r="BV371" s="104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S371" s="104"/>
      <c r="CT371" s="104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Q371" s="104"/>
      <c r="DR371" s="104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O371" s="104"/>
      <c r="EP371" s="104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</row>
    <row r="372" spans="1:167" ht="14.5">
      <c r="A372" s="104"/>
      <c r="B372" s="10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Y372" s="104"/>
      <c r="Z372" s="104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04"/>
      <c r="AX372" s="104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U372" s="104"/>
      <c r="BV372" s="104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S372" s="104"/>
      <c r="CT372" s="104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Q372" s="104"/>
      <c r="DR372" s="104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O372" s="104"/>
      <c r="EP372" s="104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</row>
    <row r="373" spans="1:167" ht="14.5">
      <c r="A373" s="104"/>
      <c r="B373" s="10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Y373" s="104"/>
      <c r="Z373" s="104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04"/>
      <c r="AX373" s="104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U373" s="104"/>
      <c r="BV373" s="104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S373" s="104"/>
      <c r="CT373" s="104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Q373" s="104"/>
      <c r="DR373" s="104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O373" s="104"/>
      <c r="EP373" s="104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</row>
    <row r="374" spans="1:167" ht="14.5">
      <c r="A374" s="104"/>
      <c r="B374" s="10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Y374" s="104"/>
      <c r="Z374" s="104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04"/>
      <c r="AX374" s="104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U374" s="104"/>
      <c r="BV374" s="104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S374" s="104"/>
      <c r="CT374" s="104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Q374" s="104"/>
      <c r="DR374" s="104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O374" s="104"/>
      <c r="EP374" s="104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</row>
    <row r="375" spans="1:167" ht="14.5">
      <c r="A375" s="104"/>
      <c r="B375" s="10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Y375" s="104"/>
      <c r="Z375" s="104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04"/>
      <c r="AX375" s="104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U375" s="104"/>
      <c r="BV375" s="104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S375" s="104"/>
      <c r="CT375" s="104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Q375" s="104"/>
      <c r="DR375" s="104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O375" s="104"/>
      <c r="EP375" s="104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</row>
    <row r="376" spans="1:167" ht="14.5">
      <c r="A376" s="104"/>
      <c r="B376" s="10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Y376" s="104"/>
      <c r="Z376" s="104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04"/>
      <c r="AX376" s="104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U376" s="104"/>
      <c r="BV376" s="104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S376" s="104"/>
      <c r="CT376" s="104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Q376" s="104"/>
      <c r="DR376" s="104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O376" s="104"/>
      <c r="EP376" s="104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</row>
    <row r="377" spans="1:167" ht="14.5">
      <c r="A377" s="104"/>
      <c r="B377" s="10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Y377" s="104"/>
      <c r="Z377" s="104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04"/>
      <c r="AX377" s="104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U377" s="104"/>
      <c r="BV377" s="104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S377" s="104"/>
      <c r="CT377" s="104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Q377" s="104"/>
      <c r="DR377" s="104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O377" s="104"/>
      <c r="EP377" s="104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</row>
    <row r="378" spans="1:167" ht="14.5">
      <c r="A378" s="104"/>
      <c r="B378" s="10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Y378" s="104"/>
      <c r="Z378" s="104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04"/>
      <c r="AX378" s="104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U378" s="104"/>
      <c r="BV378" s="104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S378" s="104"/>
      <c r="CT378" s="104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Q378" s="104"/>
      <c r="DR378" s="104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O378" s="104"/>
      <c r="EP378" s="104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</row>
    <row r="379" spans="1:167" ht="14.5">
      <c r="A379" s="104"/>
      <c r="B379" s="10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Y379" s="104"/>
      <c r="Z379" s="104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04"/>
      <c r="AX379" s="104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U379" s="104"/>
      <c r="BV379" s="104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S379" s="104"/>
      <c r="CT379" s="104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Q379" s="104"/>
      <c r="DR379" s="104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O379" s="104"/>
      <c r="EP379" s="104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</row>
    <row r="380" spans="1:167" ht="14.5">
      <c r="A380" s="104"/>
      <c r="B380" s="10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Y380" s="104"/>
      <c r="Z380" s="104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04"/>
      <c r="AX380" s="104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U380" s="104"/>
      <c r="BV380" s="104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S380" s="104"/>
      <c r="CT380" s="104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Q380" s="104"/>
      <c r="DR380" s="104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O380" s="104"/>
      <c r="EP380" s="104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</row>
    <row r="381" spans="1:167" ht="14.5">
      <c r="A381" s="104"/>
      <c r="B381" s="10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Y381" s="104"/>
      <c r="Z381" s="104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04"/>
      <c r="AX381" s="104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U381" s="104"/>
      <c r="BV381" s="104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S381" s="104"/>
      <c r="CT381" s="104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Q381" s="104"/>
      <c r="DR381" s="104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O381" s="104"/>
      <c r="EP381" s="104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</row>
    <row r="382" spans="1:167" ht="14.5">
      <c r="A382" s="104"/>
      <c r="B382" s="10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Y382" s="104"/>
      <c r="Z382" s="104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04"/>
      <c r="AX382" s="104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U382" s="104"/>
      <c r="BV382" s="104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S382" s="104"/>
      <c r="CT382" s="104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Q382" s="104"/>
      <c r="DR382" s="104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O382" s="104"/>
      <c r="EP382" s="104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</row>
    <row r="383" spans="1:167" ht="14.5">
      <c r="A383" s="104"/>
      <c r="B383" s="10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Y383" s="104"/>
      <c r="Z383" s="104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04"/>
      <c r="AX383" s="104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U383" s="104"/>
      <c r="BV383" s="104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S383" s="104"/>
      <c r="CT383" s="104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Q383" s="104"/>
      <c r="DR383" s="104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O383" s="104"/>
      <c r="EP383" s="104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</row>
    <row r="384" spans="1:167" ht="14.5">
      <c r="A384" s="104"/>
      <c r="B384" s="10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Y384" s="104"/>
      <c r="Z384" s="104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04"/>
      <c r="AX384" s="104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U384" s="104"/>
      <c r="BV384" s="104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S384" s="104"/>
      <c r="CT384" s="104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Q384" s="104"/>
      <c r="DR384" s="104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O384" s="104"/>
      <c r="EP384" s="104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</row>
    <row r="385" spans="1:167" ht="14.5">
      <c r="A385" s="104"/>
      <c r="B385" s="10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Y385" s="104"/>
      <c r="Z385" s="104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04"/>
      <c r="AX385" s="104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U385" s="104"/>
      <c r="BV385" s="104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S385" s="104"/>
      <c r="CT385" s="104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Q385" s="104"/>
      <c r="DR385" s="104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O385" s="104"/>
      <c r="EP385" s="104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</row>
    <row r="386" spans="1:167" ht="14.5">
      <c r="A386" s="104"/>
      <c r="B386" s="10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Y386" s="104"/>
      <c r="Z386" s="104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04"/>
      <c r="AX386" s="104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U386" s="104"/>
      <c r="BV386" s="104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S386" s="104"/>
      <c r="CT386" s="104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Q386" s="104"/>
      <c r="DR386" s="104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O386" s="104"/>
      <c r="EP386" s="104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</row>
    <row r="387" spans="1:167" ht="14.5">
      <c r="A387" s="104"/>
      <c r="B387" s="10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Y387" s="104"/>
      <c r="Z387" s="104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04"/>
      <c r="AX387" s="104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U387" s="104"/>
      <c r="BV387" s="104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S387" s="104"/>
      <c r="CT387" s="104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Q387" s="104"/>
      <c r="DR387" s="104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O387" s="104"/>
      <c r="EP387" s="104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</row>
    <row r="388" spans="1:167" ht="14.5">
      <c r="A388" s="104"/>
      <c r="B388" s="10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Y388" s="104"/>
      <c r="Z388" s="104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04"/>
      <c r="AX388" s="104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U388" s="104"/>
      <c r="BV388" s="104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S388" s="104"/>
      <c r="CT388" s="104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Q388" s="104"/>
      <c r="DR388" s="104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O388" s="104"/>
      <c r="EP388" s="104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</row>
    <row r="389" spans="1:167" ht="14.5">
      <c r="A389" s="104"/>
      <c r="B389" s="10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Y389" s="104"/>
      <c r="Z389" s="104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04"/>
      <c r="AX389" s="104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U389" s="104"/>
      <c r="BV389" s="104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S389" s="104"/>
      <c r="CT389" s="104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Q389" s="104"/>
      <c r="DR389" s="104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O389" s="104"/>
      <c r="EP389" s="104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</row>
    <row r="390" spans="1:167" ht="14.5">
      <c r="A390" s="104"/>
      <c r="B390" s="10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Y390" s="104"/>
      <c r="Z390" s="104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04"/>
      <c r="AX390" s="104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U390" s="104"/>
      <c r="BV390" s="104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S390" s="104"/>
      <c r="CT390" s="104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Q390" s="104"/>
      <c r="DR390" s="104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O390" s="104"/>
      <c r="EP390" s="104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</row>
    <row r="391" spans="1:167" ht="14.5">
      <c r="A391" s="104"/>
      <c r="B391" s="10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Y391" s="104"/>
      <c r="Z391" s="104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04"/>
      <c r="AX391" s="104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U391" s="104"/>
      <c r="BV391" s="104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S391" s="104"/>
      <c r="CT391" s="104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Q391" s="104"/>
      <c r="DR391" s="104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O391" s="104"/>
      <c r="EP391" s="104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</row>
    <row r="392" spans="1:167" ht="14.5">
      <c r="A392" s="104"/>
      <c r="B392" s="10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Y392" s="104"/>
      <c r="Z392" s="104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04"/>
      <c r="AX392" s="104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U392" s="104"/>
      <c r="BV392" s="104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S392" s="104"/>
      <c r="CT392" s="104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Q392" s="104"/>
      <c r="DR392" s="104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O392" s="104"/>
      <c r="EP392" s="104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</row>
    <row r="393" spans="1:167" ht="14.5">
      <c r="A393" s="104"/>
      <c r="B393" s="10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104"/>
      <c r="Z393" s="104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04"/>
      <c r="AX393" s="104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U393" s="104"/>
      <c r="BV393" s="104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S393" s="104"/>
      <c r="CT393" s="104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Q393" s="104"/>
      <c r="DR393" s="104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O393" s="104"/>
      <c r="EP393" s="104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</row>
    <row r="394" spans="1:167" ht="14.5">
      <c r="A394" s="104"/>
      <c r="B394" s="10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104"/>
      <c r="Z394" s="104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04"/>
      <c r="AX394" s="104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U394" s="104"/>
      <c r="BV394" s="104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S394" s="104"/>
      <c r="CT394" s="104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Q394" s="104"/>
      <c r="DR394" s="104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O394" s="104"/>
      <c r="EP394" s="104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</row>
    <row r="395" spans="1:167" ht="14.5">
      <c r="A395" s="104"/>
      <c r="B395" s="10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104"/>
      <c r="Z395" s="104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04"/>
      <c r="AX395" s="104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U395" s="104"/>
      <c r="BV395" s="104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S395" s="104"/>
      <c r="CT395" s="104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Q395" s="104"/>
      <c r="DR395" s="104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O395" s="104"/>
      <c r="EP395" s="104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</row>
    <row r="396" spans="1:167" ht="14.5">
      <c r="A396" s="104"/>
      <c r="B396" s="10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Y396" s="104"/>
      <c r="Z396" s="104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04"/>
      <c r="AX396" s="104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U396" s="104"/>
      <c r="BV396" s="104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S396" s="104"/>
      <c r="CT396" s="104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Q396" s="104"/>
      <c r="DR396" s="104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O396" s="104"/>
      <c r="EP396" s="104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</row>
    <row r="397" spans="1:167" ht="14.5">
      <c r="A397" s="104"/>
      <c r="B397" s="10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Y397" s="104"/>
      <c r="Z397" s="104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04"/>
      <c r="AX397" s="104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U397" s="104"/>
      <c r="BV397" s="104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S397" s="104"/>
      <c r="CT397" s="104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Q397" s="104"/>
      <c r="DR397" s="104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O397" s="104"/>
      <c r="EP397" s="104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</row>
    <row r="398" spans="1:167" ht="14.5">
      <c r="A398" s="104"/>
      <c r="B398" s="10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Y398" s="104"/>
      <c r="Z398" s="104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04"/>
      <c r="AX398" s="104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U398" s="104"/>
      <c r="BV398" s="104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S398" s="104"/>
      <c r="CT398" s="104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Q398" s="104"/>
      <c r="DR398" s="104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O398" s="104"/>
      <c r="EP398" s="104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</row>
    <row r="399" spans="1:167" ht="14.5">
      <c r="A399" s="104"/>
      <c r="B399" s="10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Y399" s="104"/>
      <c r="Z399" s="104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04"/>
      <c r="AX399" s="104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U399" s="104"/>
      <c r="BV399" s="104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S399" s="104"/>
      <c r="CT399" s="104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Q399" s="104"/>
      <c r="DR399" s="104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O399" s="104"/>
      <c r="EP399" s="104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</row>
    <row r="400" spans="1:167" ht="14.5">
      <c r="A400" s="104"/>
      <c r="B400" s="10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Y400" s="104"/>
      <c r="Z400" s="104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04"/>
      <c r="AX400" s="104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U400" s="104"/>
      <c r="BV400" s="104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S400" s="104"/>
      <c r="CT400" s="104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Q400" s="104"/>
      <c r="DR400" s="104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O400" s="104"/>
      <c r="EP400" s="104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</row>
    <row r="401" spans="1:167" ht="14.5">
      <c r="A401" s="104"/>
      <c r="B401" s="10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104"/>
      <c r="Z401" s="104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04"/>
      <c r="AX401" s="104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U401" s="104"/>
      <c r="BV401" s="104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S401" s="104"/>
      <c r="CT401" s="104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Q401" s="104"/>
      <c r="DR401" s="104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O401" s="104"/>
      <c r="EP401" s="104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</row>
    <row r="402" spans="1:167" ht="14.5">
      <c r="A402" s="104"/>
      <c r="B402" s="10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104"/>
      <c r="Z402" s="104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04"/>
      <c r="AX402" s="104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U402" s="104"/>
      <c r="BV402" s="104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S402" s="104"/>
      <c r="CT402" s="104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Q402" s="104"/>
      <c r="DR402" s="104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O402" s="104"/>
      <c r="EP402" s="104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</row>
    <row r="403" spans="1:167" ht="14.5">
      <c r="A403" s="104"/>
      <c r="B403" s="10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Y403" s="104"/>
      <c r="Z403" s="104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04"/>
      <c r="AX403" s="104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U403" s="104"/>
      <c r="BV403" s="104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S403" s="104"/>
      <c r="CT403" s="104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Q403" s="104"/>
      <c r="DR403" s="104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O403" s="104"/>
      <c r="EP403" s="104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</row>
    <row r="404" spans="1:167" ht="14.5">
      <c r="A404" s="104"/>
      <c r="B404" s="10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Y404" s="104"/>
      <c r="Z404" s="104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04"/>
      <c r="AX404" s="104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U404" s="104"/>
      <c r="BV404" s="104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S404" s="104"/>
      <c r="CT404" s="104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Q404" s="104"/>
      <c r="DR404" s="104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O404" s="104"/>
      <c r="EP404" s="104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</row>
    <row r="405" spans="1:167" ht="14.5">
      <c r="A405" s="104"/>
      <c r="B405" s="10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Y405" s="104"/>
      <c r="Z405" s="104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04"/>
      <c r="AX405" s="104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U405" s="104"/>
      <c r="BV405" s="104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S405" s="104"/>
      <c r="CT405" s="104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Q405" s="104"/>
      <c r="DR405" s="104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O405" s="104"/>
      <c r="EP405" s="104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</row>
    <row r="406" spans="1:167" ht="14.5">
      <c r="A406" s="104"/>
      <c r="B406" s="10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Y406" s="104"/>
      <c r="Z406" s="104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04"/>
      <c r="AX406" s="104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U406" s="104"/>
      <c r="BV406" s="104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S406" s="104"/>
      <c r="CT406" s="104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Q406" s="104"/>
      <c r="DR406" s="104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O406" s="104"/>
      <c r="EP406" s="104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</row>
    <row r="407" spans="1:167" ht="14.5">
      <c r="A407" s="104"/>
      <c r="B407" s="10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Y407" s="104"/>
      <c r="Z407" s="104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04"/>
      <c r="AX407" s="104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U407" s="104"/>
      <c r="BV407" s="104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S407" s="104"/>
      <c r="CT407" s="104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Q407" s="104"/>
      <c r="DR407" s="104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O407" s="104"/>
      <c r="EP407" s="104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</row>
  </sheetData>
  <mergeCells count="2597">
    <mergeCell ref="A406:B406"/>
    <mergeCell ref="Y406:Z406"/>
    <mergeCell ref="AW406:AX406"/>
    <mergeCell ref="BU406:BV406"/>
    <mergeCell ref="CS406:CT406"/>
    <mergeCell ref="DQ406:DR406"/>
    <mergeCell ref="EO406:EP406"/>
    <mergeCell ref="A407:B407"/>
    <mergeCell ref="Y407:Z407"/>
    <mergeCell ref="AW407:AX407"/>
    <mergeCell ref="BU407:BV407"/>
    <mergeCell ref="CS407:CT407"/>
    <mergeCell ref="DQ407:DR407"/>
    <mergeCell ref="EO407:EP407"/>
    <mergeCell ref="A403:B403"/>
    <mergeCell ref="Y403:Z403"/>
    <mergeCell ref="AW403:AX403"/>
    <mergeCell ref="BU403:BV403"/>
    <mergeCell ref="CS403:CT403"/>
    <mergeCell ref="DQ403:DR403"/>
    <mergeCell ref="EO403:EP403"/>
    <mergeCell ref="A404:B404"/>
    <mergeCell ref="Y404:Z404"/>
    <mergeCell ref="AW404:AX404"/>
    <mergeCell ref="BU404:BV404"/>
    <mergeCell ref="CS404:CT404"/>
    <mergeCell ref="DQ404:DR404"/>
    <mergeCell ref="EO404:EP404"/>
    <mergeCell ref="A405:B405"/>
    <mergeCell ref="Y405:Z405"/>
    <mergeCell ref="AW405:AX405"/>
    <mergeCell ref="BU405:BV405"/>
    <mergeCell ref="CS405:CT405"/>
    <mergeCell ref="DQ405:DR405"/>
    <mergeCell ref="EO405:EP405"/>
    <mergeCell ref="A400:B400"/>
    <mergeCell ref="Y400:Z400"/>
    <mergeCell ref="AW400:AX400"/>
    <mergeCell ref="BU400:BV400"/>
    <mergeCell ref="CS400:CT400"/>
    <mergeCell ref="DQ400:DR400"/>
    <mergeCell ref="EO400:EP400"/>
    <mergeCell ref="A401:B401"/>
    <mergeCell ref="Y401:Z401"/>
    <mergeCell ref="AW401:AX401"/>
    <mergeCell ref="BU401:BV401"/>
    <mergeCell ref="CS401:CT401"/>
    <mergeCell ref="DQ401:DR401"/>
    <mergeCell ref="EO401:EP401"/>
    <mergeCell ref="A402:B402"/>
    <mergeCell ref="Y402:Z402"/>
    <mergeCell ref="AW402:AX402"/>
    <mergeCell ref="BU402:BV402"/>
    <mergeCell ref="CS402:CT402"/>
    <mergeCell ref="DQ402:DR402"/>
    <mergeCell ref="EO402:EP402"/>
    <mergeCell ref="A397:B397"/>
    <mergeCell ref="Y397:Z397"/>
    <mergeCell ref="AW397:AX397"/>
    <mergeCell ref="BU397:BV397"/>
    <mergeCell ref="CS397:CT397"/>
    <mergeCell ref="DQ397:DR397"/>
    <mergeCell ref="EO397:EP397"/>
    <mergeCell ref="A398:B398"/>
    <mergeCell ref="Y398:Z398"/>
    <mergeCell ref="AW398:AX398"/>
    <mergeCell ref="BU398:BV398"/>
    <mergeCell ref="CS398:CT398"/>
    <mergeCell ref="DQ398:DR398"/>
    <mergeCell ref="EO398:EP398"/>
    <mergeCell ref="A399:B399"/>
    <mergeCell ref="Y399:Z399"/>
    <mergeCell ref="AW399:AX399"/>
    <mergeCell ref="BU399:BV399"/>
    <mergeCell ref="CS399:CT399"/>
    <mergeCell ref="DQ399:DR399"/>
    <mergeCell ref="EO399:EP399"/>
    <mergeCell ref="A394:B394"/>
    <mergeCell ref="Y394:Z394"/>
    <mergeCell ref="AW394:AX394"/>
    <mergeCell ref="BU394:BV394"/>
    <mergeCell ref="CS394:CT394"/>
    <mergeCell ref="DQ394:DR394"/>
    <mergeCell ref="EO394:EP394"/>
    <mergeCell ref="A395:B395"/>
    <mergeCell ref="Y395:Z395"/>
    <mergeCell ref="AW395:AX395"/>
    <mergeCell ref="BU395:BV395"/>
    <mergeCell ref="CS395:CT395"/>
    <mergeCell ref="DQ395:DR395"/>
    <mergeCell ref="EO395:EP395"/>
    <mergeCell ref="A396:B396"/>
    <mergeCell ref="Y396:Z396"/>
    <mergeCell ref="AW396:AX396"/>
    <mergeCell ref="BU396:BV396"/>
    <mergeCell ref="CS396:CT396"/>
    <mergeCell ref="DQ396:DR396"/>
    <mergeCell ref="EO396:EP396"/>
    <mergeCell ref="A391:B391"/>
    <mergeCell ref="Y391:Z391"/>
    <mergeCell ref="AW391:AX391"/>
    <mergeCell ref="BU391:BV391"/>
    <mergeCell ref="CS391:CT391"/>
    <mergeCell ref="DQ391:DR391"/>
    <mergeCell ref="EO391:EP391"/>
    <mergeCell ref="A392:B392"/>
    <mergeCell ref="Y392:Z392"/>
    <mergeCell ref="AW392:AX392"/>
    <mergeCell ref="BU392:BV392"/>
    <mergeCell ref="CS392:CT392"/>
    <mergeCell ref="DQ392:DR392"/>
    <mergeCell ref="EO392:EP392"/>
    <mergeCell ref="A393:B393"/>
    <mergeCell ref="Y393:Z393"/>
    <mergeCell ref="AW393:AX393"/>
    <mergeCell ref="BU393:BV393"/>
    <mergeCell ref="CS393:CT393"/>
    <mergeCell ref="DQ393:DR393"/>
    <mergeCell ref="EO393:EP393"/>
    <mergeCell ref="A388:B388"/>
    <mergeCell ref="Y388:Z388"/>
    <mergeCell ref="AW388:AX388"/>
    <mergeCell ref="BU388:BV388"/>
    <mergeCell ref="CS388:CT388"/>
    <mergeCell ref="DQ388:DR388"/>
    <mergeCell ref="EO388:EP388"/>
    <mergeCell ref="A389:B389"/>
    <mergeCell ref="Y389:Z389"/>
    <mergeCell ref="AW389:AX389"/>
    <mergeCell ref="BU389:BV389"/>
    <mergeCell ref="CS389:CT389"/>
    <mergeCell ref="DQ389:DR389"/>
    <mergeCell ref="EO389:EP389"/>
    <mergeCell ref="A390:B390"/>
    <mergeCell ref="Y390:Z390"/>
    <mergeCell ref="AW390:AX390"/>
    <mergeCell ref="BU390:BV390"/>
    <mergeCell ref="CS390:CT390"/>
    <mergeCell ref="DQ390:DR390"/>
    <mergeCell ref="EO390:EP390"/>
    <mergeCell ref="A385:B385"/>
    <mergeCell ref="Y385:Z385"/>
    <mergeCell ref="AW385:AX385"/>
    <mergeCell ref="BU385:BV385"/>
    <mergeCell ref="CS385:CT385"/>
    <mergeCell ref="DQ385:DR385"/>
    <mergeCell ref="EO385:EP385"/>
    <mergeCell ref="A386:B386"/>
    <mergeCell ref="Y386:Z386"/>
    <mergeCell ref="AW386:AX386"/>
    <mergeCell ref="BU386:BV386"/>
    <mergeCell ref="CS386:CT386"/>
    <mergeCell ref="DQ386:DR386"/>
    <mergeCell ref="EO386:EP386"/>
    <mergeCell ref="A387:B387"/>
    <mergeCell ref="Y387:Z387"/>
    <mergeCell ref="AW387:AX387"/>
    <mergeCell ref="BU387:BV387"/>
    <mergeCell ref="CS387:CT387"/>
    <mergeCell ref="DQ387:DR387"/>
    <mergeCell ref="EO387:EP387"/>
    <mergeCell ref="A382:B382"/>
    <mergeCell ref="Y382:Z382"/>
    <mergeCell ref="AW382:AX382"/>
    <mergeCell ref="BU382:BV382"/>
    <mergeCell ref="CS382:CT382"/>
    <mergeCell ref="DQ382:DR382"/>
    <mergeCell ref="EO382:EP382"/>
    <mergeCell ref="A383:B383"/>
    <mergeCell ref="Y383:Z383"/>
    <mergeCell ref="AW383:AX383"/>
    <mergeCell ref="BU383:BV383"/>
    <mergeCell ref="CS383:CT383"/>
    <mergeCell ref="DQ383:DR383"/>
    <mergeCell ref="EO383:EP383"/>
    <mergeCell ref="A384:B384"/>
    <mergeCell ref="Y384:Z384"/>
    <mergeCell ref="AW384:AX384"/>
    <mergeCell ref="BU384:BV384"/>
    <mergeCell ref="CS384:CT384"/>
    <mergeCell ref="DQ384:DR384"/>
    <mergeCell ref="EO384:EP384"/>
    <mergeCell ref="A379:B379"/>
    <mergeCell ref="Y379:Z379"/>
    <mergeCell ref="AW379:AX379"/>
    <mergeCell ref="BU379:BV379"/>
    <mergeCell ref="CS379:CT379"/>
    <mergeCell ref="DQ379:DR379"/>
    <mergeCell ref="EO379:EP379"/>
    <mergeCell ref="A380:B380"/>
    <mergeCell ref="Y380:Z380"/>
    <mergeCell ref="AW380:AX380"/>
    <mergeCell ref="BU380:BV380"/>
    <mergeCell ref="CS380:CT380"/>
    <mergeCell ref="DQ380:DR380"/>
    <mergeCell ref="EO380:EP380"/>
    <mergeCell ref="A381:B381"/>
    <mergeCell ref="Y381:Z381"/>
    <mergeCell ref="AW381:AX381"/>
    <mergeCell ref="BU381:BV381"/>
    <mergeCell ref="CS381:CT381"/>
    <mergeCell ref="DQ381:DR381"/>
    <mergeCell ref="EO381:EP381"/>
    <mergeCell ref="A376:B376"/>
    <mergeCell ref="Y376:Z376"/>
    <mergeCell ref="AW376:AX376"/>
    <mergeCell ref="BU376:BV376"/>
    <mergeCell ref="CS376:CT376"/>
    <mergeCell ref="DQ376:DR376"/>
    <mergeCell ref="EO376:EP376"/>
    <mergeCell ref="A377:B377"/>
    <mergeCell ref="Y377:Z377"/>
    <mergeCell ref="AW377:AX377"/>
    <mergeCell ref="BU377:BV377"/>
    <mergeCell ref="CS377:CT377"/>
    <mergeCell ref="DQ377:DR377"/>
    <mergeCell ref="EO377:EP377"/>
    <mergeCell ref="A378:B378"/>
    <mergeCell ref="Y378:Z378"/>
    <mergeCell ref="AW378:AX378"/>
    <mergeCell ref="BU378:BV378"/>
    <mergeCell ref="CS378:CT378"/>
    <mergeCell ref="DQ378:DR378"/>
    <mergeCell ref="EO378:EP378"/>
    <mergeCell ref="A373:B373"/>
    <mergeCell ref="Y373:Z373"/>
    <mergeCell ref="AW373:AX373"/>
    <mergeCell ref="BU373:BV373"/>
    <mergeCell ref="CS373:CT373"/>
    <mergeCell ref="DQ373:DR373"/>
    <mergeCell ref="EO373:EP373"/>
    <mergeCell ref="A374:B374"/>
    <mergeCell ref="Y374:Z374"/>
    <mergeCell ref="AW374:AX374"/>
    <mergeCell ref="BU374:BV374"/>
    <mergeCell ref="CS374:CT374"/>
    <mergeCell ref="DQ374:DR374"/>
    <mergeCell ref="EO374:EP374"/>
    <mergeCell ref="A375:B375"/>
    <mergeCell ref="Y375:Z375"/>
    <mergeCell ref="AW375:AX375"/>
    <mergeCell ref="BU375:BV375"/>
    <mergeCell ref="CS375:CT375"/>
    <mergeCell ref="DQ375:DR375"/>
    <mergeCell ref="EO375:EP375"/>
    <mergeCell ref="A370:B370"/>
    <mergeCell ref="Y370:Z370"/>
    <mergeCell ref="AW370:AX370"/>
    <mergeCell ref="BU370:BV370"/>
    <mergeCell ref="CS370:CT370"/>
    <mergeCell ref="DQ370:DR370"/>
    <mergeCell ref="EO370:EP370"/>
    <mergeCell ref="A371:B371"/>
    <mergeCell ref="Y371:Z371"/>
    <mergeCell ref="AW371:AX371"/>
    <mergeCell ref="BU371:BV371"/>
    <mergeCell ref="CS371:CT371"/>
    <mergeCell ref="DQ371:DR371"/>
    <mergeCell ref="EO371:EP371"/>
    <mergeCell ref="A372:B372"/>
    <mergeCell ref="Y372:Z372"/>
    <mergeCell ref="AW372:AX372"/>
    <mergeCell ref="BU372:BV372"/>
    <mergeCell ref="CS372:CT372"/>
    <mergeCell ref="DQ372:DR372"/>
    <mergeCell ref="EO372:EP372"/>
    <mergeCell ref="A367:B367"/>
    <mergeCell ref="Y367:Z367"/>
    <mergeCell ref="AW367:AX367"/>
    <mergeCell ref="BU367:BV367"/>
    <mergeCell ref="CS367:CT367"/>
    <mergeCell ref="DQ367:DR367"/>
    <mergeCell ref="EO367:EP367"/>
    <mergeCell ref="A368:B368"/>
    <mergeCell ref="Y368:Z368"/>
    <mergeCell ref="AW368:AX368"/>
    <mergeCell ref="BU368:BV368"/>
    <mergeCell ref="CS368:CT368"/>
    <mergeCell ref="DQ368:DR368"/>
    <mergeCell ref="EO368:EP368"/>
    <mergeCell ref="A369:B369"/>
    <mergeCell ref="Y369:Z369"/>
    <mergeCell ref="AW369:AX369"/>
    <mergeCell ref="BU369:BV369"/>
    <mergeCell ref="CS369:CT369"/>
    <mergeCell ref="DQ369:DR369"/>
    <mergeCell ref="EO369:EP369"/>
    <mergeCell ref="A364:B364"/>
    <mergeCell ref="Y364:Z364"/>
    <mergeCell ref="AW364:AX364"/>
    <mergeCell ref="BU364:BV364"/>
    <mergeCell ref="CS364:CT364"/>
    <mergeCell ref="DQ364:DR364"/>
    <mergeCell ref="EO364:EP364"/>
    <mergeCell ref="A365:B365"/>
    <mergeCell ref="Y365:Z365"/>
    <mergeCell ref="AW365:AX365"/>
    <mergeCell ref="BU365:BV365"/>
    <mergeCell ref="CS365:CT365"/>
    <mergeCell ref="DQ365:DR365"/>
    <mergeCell ref="EO365:EP365"/>
    <mergeCell ref="A366:B366"/>
    <mergeCell ref="Y366:Z366"/>
    <mergeCell ref="AW366:AX366"/>
    <mergeCell ref="BU366:BV366"/>
    <mergeCell ref="CS366:CT366"/>
    <mergeCell ref="DQ366:DR366"/>
    <mergeCell ref="EO366:EP366"/>
    <mergeCell ref="A361:B361"/>
    <mergeCell ref="Y361:Z361"/>
    <mergeCell ref="AW361:AX361"/>
    <mergeCell ref="BU361:BV361"/>
    <mergeCell ref="CS361:CT361"/>
    <mergeCell ref="DQ361:DR361"/>
    <mergeCell ref="EO361:EP361"/>
    <mergeCell ref="A362:B362"/>
    <mergeCell ref="Y362:Z362"/>
    <mergeCell ref="AW362:AX362"/>
    <mergeCell ref="BU362:BV362"/>
    <mergeCell ref="CS362:CT362"/>
    <mergeCell ref="DQ362:DR362"/>
    <mergeCell ref="EO362:EP362"/>
    <mergeCell ref="A363:B363"/>
    <mergeCell ref="Y363:Z363"/>
    <mergeCell ref="AW363:AX363"/>
    <mergeCell ref="BU363:BV363"/>
    <mergeCell ref="CS363:CT363"/>
    <mergeCell ref="DQ363:DR363"/>
    <mergeCell ref="EO363:EP363"/>
    <mergeCell ref="A358:B358"/>
    <mergeCell ref="Y358:Z358"/>
    <mergeCell ref="AW358:AX358"/>
    <mergeCell ref="BU358:BV358"/>
    <mergeCell ref="CS358:CT358"/>
    <mergeCell ref="DQ358:DR358"/>
    <mergeCell ref="EO358:EP358"/>
    <mergeCell ref="A359:B359"/>
    <mergeCell ref="Y359:Z359"/>
    <mergeCell ref="AW359:AX359"/>
    <mergeCell ref="BU359:BV359"/>
    <mergeCell ref="CS359:CT359"/>
    <mergeCell ref="DQ359:DR359"/>
    <mergeCell ref="EO359:EP359"/>
    <mergeCell ref="A360:B360"/>
    <mergeCell ref="Y360:Z360"/>
    <mergeCell ref="AW360:AX360"/>
    <mergeCell ref="BU360:BV360"/>
    <mergeCell ref="CS360:CT360"/>
    <mergeCell ref="DQ360:DR360"/>
    <mergeCell ref="EO360:EP360"/>
    <mergeCell ref="A355:B355"/>
    <mergeCell ref="Y355:Z355"/>
    <mergeCell ref="AW355:AX355"/>
    <mergeCell ref="BU355:BV355"/>
    <mergeCell ref="CS355:CT355"/>
    <mergeCell ref="DQ355:DR355"/>
    <mergeCell ref="EO355:EP355"/>
    <mergeCell ref="A356:B356"/>
    <mergeCell ref="Y356:Z356"/>
    <mergeCell ref="AW356:AX356"/>
    <mergeCell ref="BU356:BV356"/>
    <mergeCell ref="CS356:CT356"/>
    <mergeCell ref="DQ356:DR356"/>
    <mergeCell ref="EO356:EP356"/>
    <mergeCell ref="A357:B357"/>
    <mergeCell ref="Y357:Z357"/>
    <mergeCell ref="AW357:AX357"/>
    <mergeCell ref="BU357:BV357"/>
    <mergeCell ref="CS357:CT357"/>
    <mergeCell ref="DQ357:DR357"/>
    <mergeCell ref="EO357:EP357"/>
    <mergeCell ref="A352:B352"/>
    <mergeCell ref="Y352:Z352"/>
    <mergeCell ref="AW352:AX352"/>
    <mergeCell ref="BU352:BV352"/>
    <mergeCell ref="CS352:CT352"/>
    <mergeCell ref="DQ352:DR352"/>
    <mergeCell ref="EO352:EP352"/>
    <mergeCell ref="A353:B353"/>
    <mergeCell ref="Y353:Z353"/>
    <mergeCell ref="AW353:AX353"/>
    <mergeCell ref="BU353:BV353"/>
    <mergeCell ref="CS353:CT353"/>
    <mergeCell ref="DQ353:DR353"/>
    <mergeCell ref="EO353:EP353"/>
    <mergeCell ref="A354:B354"/>
    <mergeCell ref="Y354:Z354"/>
    <mergeCell ref="AW354:AX354"/>
    <mergeCell ref="BU354:BV354"/>
    <mergeCell ref="CS354:CT354"/>
    <mergeCell ref="DQ354:DR354"/>
    <mergeCell ref="EO354:EP354"/>
    <mergeCell ref="A349:B349"/>
    <mergeCell ref="Y349:Z349"/>
    <mergeCell ref="AW349:AX349"/>
    <mergeCell ref="BU349:BV349"/>
    <mergeCell ref="CS349:CT349"/>
    <mergeCell ref="DQ349:DR349"/>
    <mergeCell ref="EO349:EP349"/>
    <mergeCell ref="A350:B350"/>
    <mergeCell ref="Y350:Z350"/>
    <mergeCell ref="AW350:AX350"/>
    <mergeCell ref="BU350:BV350"/>
    <mergeCell ref="CS350:CT350"/>
    <mergeCell ref="DQ350:DR350"/>
    <mergeCell ref="EO350:EP350"/>
    <mergeCell ref="A351:B351"/>
    <mergeCell ref="Y351:Z351"/>
    <mergeCell ref="AW351:AX351"/>
    <mergeCell ref="BU351:BV351"/>
    <mergeCell ref="CS351:CT351"/>
    <mergeCell ref="DQ351:DR351"/>
    <mergeCell ref="EO351:EP351"/>
    <mergeCell ref="A346:B346"/>
    <mergeCell ref="Y346:Z346"/>
    <mergeCell ref="AW346:AX346"/>
    <mergeCell ref="BU346:BV346"/>
    <mergeCell ref="CS346:CT346"/>
    <mergeCell ref="DQ346:DR346"/>
    <mergeCell ref="EO346:EP346"/>
    <mergeCell ref="A347:B347"/>
    <mergeCell ref="Y347:Z347"/>
    <mergeCell ref="AW347:AX347"/>
    <mergeCell ref="BU347:BV347"/>
    <mergeCell ref="CS347:CT347"/>
    <mergeCell ref="DQ347:DR347"/>
    <mergeCell ref="EO347:EP347"/>
    <mergeCell ref="A348:B348"/>
    <mergeCell ref="Y348:Z348"/>
    <mergeCell ref="AW348:AX348"/>
    <mergeCell ref="BU348:BV348"/>
    <mergeCell ref="CS348:CT348"/>
    <mergeCell ref="DQ348:DR348"/>
    <mergeCell ref="EO348:EP348"/>
    <mergeCell ref="A343:B343"/>
    <mergeCell ref="Y343:Z343"/>
    <mergeCell ref="AW343:AX343"/>
    <mergeCell ref="BU343:BV343"/>
    <mergeCell ref="CS343:CT343"/>
    <mergeCell ref="DQ343:DR343"/>
    <mergeCell ref="EO343:EP343"/>
    <mergeCell ref="A344:B344"/>
    <mergeCell ref="Y344:Z344"/>
    <mergeCell ref="AW344:AX344"/>
    <mergeCell ref="BU344:BV344"/>
    <mergeCell ref="CS344:CT344"/>
    <mergeCell ref="DQ344:DR344"/>
    <mergeCell ref="EO344:EP344"/>
    <mergeCell ref="A345:B345"/>
    <mergeCell ref="Y345:Z345"/>
    <mergeCell ref="AW345:AX345"/>
    <mergeCell ref="BU345:BV345"/>
    <mergeCell ref="CS345:CT345"/>
    <mergeCell ref="DQ345:DR345"/>
    <mergeCell ref="EO345:EP345"/>
    <mergeCell ref="A340:B340"/>
    <mergeCell ref="Y340:Z340"/>
    <mergeCell ref="AW340:AX340"/>
    <mergeCell ref="BU340:BV340"/>
    <mergeCell ref="CS340:CT340"/>
    <mergeCell ref="DQ340:DR340"/>
    <mergeCell ref="EO340:EP340"/>
    <mergeCell ref="A341:B341"/>
    <mergeCell ref="Y341:Z341"/>
    <mergeCell ref="AW341:AX341"/>
    <mergeCell ref="BU341:BV341"/>
    <mergeCell ref="CS341:CT341"/>
    <mergeCell ref="DQ341:DR341"/>
    <mergeCell ref="EO341:EP341"/>
    <mergeCell ref="A342:B342"/>
    <mergeCell ref="Y342:Z342"/>
    <mergeCell ref="AW342:AX342"/>
    <mergeCell ref="BU342:BV342"/>
    <mergeCell ref="CS342:CT342"/>
    <mergeCell ref="DQ342:DR342"/>
    <mergeCell ref="EO342:EP342"/>
    <mergeCell ref="A337:B337"/>
    <mergeCell ref="Y337:Z337"/>
    <mergeCell ref="AW337:AX337"/>
    <mergeCell ref="BU337:BV337"/>
    <mergeCell ref="CS337:CT337"/>
    <mergeCell ref="DQ337:DR337"/>
    <mergeCell ref="EO337:EP337"/>
    <mergeCell ref="A338:B338"/>
    <mergeCell ref="Y338:Z338"/>
    <mergeCell ref="AW338:AX338"/>
    <mergeCell ref="BU338:BV338"/>
    <mergeCell ref="CS338:CT338"/>
    <mergeCell ref="DQ338:DR338"/>
    <mergeCell ref="EO338:EP338"/>
    <mergeCell ref="A339:B339"/>
    <mergeCell ref="Y339:Z339"/>
    <mergeCell ref="AW339:AX339"/>
    <mergeCell ref="BU339:BV339"/>
    <mergeCell ref="CS339:CT339"/>
    <mergeCell ref="DQ339:DR339"/>
    <mergeCell ref="EO339:EP339"/>
    <mergeCell ref="A334:B334"/>
    <mergeCell ref="Y334:Z334"/>
    <mergeCell ref="AW334:AX334"/>
    <mergeCell ref="BU334:BV334"/>
    <mergeCell ref="CS334:CT334"/>
    <mergeCell ref="DQ334:DR334"/>
    <mergeCell ref="EO334:EP334"/>
    <mergeCell ref="A335:B335"/>
    <mergeCell ref="Y335:Z335"/>
    <mergeCell ref="AW335:AX335"/>
    <mergeCell ref="BU335:BV335"/>
    <mergeCell ref="CS335:CT335"/>
    <mergeCell ref="DQ335:DR335"/>
    <mergeCell ref="EO335:EP335"/>
    <mergeCell ref="A336:B336"/>
    <mergeCell ref="Y336:Z336"/>
    <mergeCell ref="AW336:AX336"/>
    <mergeCell ref="BU336:BV336"/>
    <mergeCell ref="CS336:CT336"/>
    <mergeCell ref="DQ336:DR336"/>
    <mergeCell ref="EO336:EP336"/>
    <mergeCell ref="A331:B331"/>
    <mergeCell ref="Y331:Z331"/>
    <mergeCell ref="AW331:AX331"/>
    <mergeCell ref="BU331:BV331"/>
    <mergeCell ref="CS331:CT331"/>
    <mergeCell ref="DQ331:DR331"/>
    <mergeCell ref="EO331:EP331"/>
    <mergeCell ref="A332:B332"/>
    <mergeCell ref="Y332:Z332"/>
    <mergeCell ref="AW332:AX332"/>
    <mergeCell ref="BU332:BV332"/>
    <mergeCell ref="CS332:CT332"/>
    <mergeCell ref="DQ332:DR332"/>
    <mergeCell ref="EO332:EP332"/>
    <mergeCell ref="A333:B333"/>
    <mergeCell ref="Y333:Z333"/>
    <mergeCell ref="AW333:AX333"/>
    <mergeCell ref="BU333:BV333"/>
    <mergeCell ref="CS333:CT333"/>
    <mergeCell ref="DQ333:DR333"/>
    <mergeCell ref="EO333:EP333"/>
    <mergeCell ref="A328:B328"/>
    <mergeCell ref="Y328:Z328"/>
    <mergeCell ref="AW328:AX328"/>
    <mergeCell ref="BU328:BV328"/>
    <mergeCell ref="CS328:CT328"/>
    <mergeCell ref="DQ328:DR328"/>
    <mergeCell ref="EO328:EP328"/>
    <mergeCell ref="A329:B329"/>
    <mergeCell ref="Y329:Z329"/>
    <mergeCell ref="AW329:AX329"/>
    <mergeCell ref="BU329:BV329"/>
    <mergeCell ref="CS329:CT329"/>
    <mergeCell ref="DQ329:DR329"/>
    <mergeCell ref="EO329:EP329"/>
    <mergeCell ref="A330:B330"/>
    <mergeCell ref="Y330:Z330"/>
    <mergeCell ref="AW330:AX330"/>
    <mergeCell ref="BU330:BV330"/>
    <mergeCell ref="CS330:CT330"/>
    <mergeCell ref="DQ330:DR330"/>
    <mergeCell ref="EO330:EP330"/>
    <mergeCell ref="A325:B325"/>
    <mergeCell ref="Y325:Z325"/>
    <mergeCell ref="AW325:AX325"/>
    <mergeCell ref="BU325:BV325"/>
    <mergeCell ref="CS325:CT325"/>
    <mergeCell ref="DQ325:DR325"/>
    <mergeCell ref="EO325:EP325"/>
    <mergeCell ref="A326:B326"/>
    <mergeCell ref="Y326:Z326"/>
    <mergeCell ref="AW326:AX326"/>
    <mergeCell ref="BU326:BV326"/>
    <mergeCell ref="CS326:CT326"/>
    <mergeCell ref="DQ326:DR326"/>
    <mergeCell ref="EO326:EP326"/>
    <mergeCell ref="A327:B327"/>
    <mergeCell ref="Y327:Z327"/>
    <mergeCell ref="AW327:AX327"/>
    <mergeCell ref="BU327:BV327"/>
    <mergeCell ref="CS327:CT327"/>
    <mergeCell ref="DQ327:DR327"/>
    <mergeCell ref="EO327:EP327"/>
    <mergeCell ref="A322:B322"/>
    <mergeCell ref="Y322:Z322"/>
    <mergeCell ref="AW322:AX322"/>
    <mergeCell ref="BU322:BV322"/>
    <mergeCell ref="CS322:CT322"/>
    <mergeCell ref="DQ322:DR322"/>
    <mergeCell ref="EO322:EP322"/>
    <mergeCell ref="A323:B323"/>
    <mergeCell ref="Y323:Z323"/>
    <mergeCell ref="AW323:AX323"/>
    <mergeCell ref="BU323:BV323"/>
    <mergeCell ref="CS323:CT323"/>
    <mergeCell ref="DQ323:DR323"/>
    <mergeCell ref="EO323:EP323"/>
    <mergeCell ref="A324:B324"/>
    <mergeCell ref="Y324:Z324"/>
    <mergeCell ref="AW324:AX324"/>
    <mergeCell ref="BU324:BV324"/>
    <mergeCell ref="CS324:CT324"/>
    <mergeCell ref="DQ324:DR324"/>
    <mergeCell ref="EO324:EP324"/>
    <mergeCell ref="A319:B319"/>
    <mergeCell ref="Y319:Z319"/>
    <mergeCell ref="AW319:AX319"/>
    <mergeCell ref="BU319:BV319"/>
    <mergeCell ref="CS319:CT319"/>
    <mergeCell ref="DQ319:DR319"/>
    <mergeCell ref="EO319:EP319"/>
    <mergeCell ref="A320:B320"/>
    <mergeCell ref="Y320:Z320"/>
    <mergeCell ref="AW320:AX320"/>
    <mergeCell ref="BU320:BV320"/>
    <mergeCell ref="CS320:CT320"/>
    <mergeCell ref="DQ320:DR320"/>
    <mergeCell ref="EO320:EP320"/>
    <mergeCell ref="A321:B321"/>
    <mergeCell ref="Y321:Z321"/>
    <mergeCell ref="AW321:AX321"/>
    <mergeCell ref="BU321:BV321"/>
    <mergeCell ref="CS321:CT321"/>
    <mergeCell ref="DQ321:DR321"/>
    <mergeCell ref="EO321:EP321"/>
    <mergeCell ref="A316:B316"/>
    <mergeCell ref="Y316:Z316"/>
    <mergeCell ref="AW316:AX316"/>
    <mergeCell ref="BU316:BV316"/>
    <mergeCell ref="CS316:CT316"/>
    <mergeCell ref="DQ316:DR316"/>
    <mergeCell ref="EO316:EP316"/>
    <mergeCell ref="A317:B317"/>
    <mergeCell ref="Y317:Z317"/>
    <mergeCell ref="AW317:AX317"/>
    <mergeCell ref="BU317:BV317"/>
    <mergeCell ref="CS317:CT317"/>
    <mergeCell ref="DQ317:DR317"/>
    <mergeCell ref="EO317:EP317"/>
    <mergeCell ref="A318:B318"/>
    <mergeCell ref="Y318:Z318"/>
    <mergeCell ref="AW318:AX318"/>
    <mergeCell ref="BU318:BV318"/>
    <mergeCell ref="CS318:CT318"/>
    <mergeCell ref="DQ318:DR318"/>
    <mergeCell ref="EO318:EP318"/>
    <mergeCell ref="A313:B313"/>
    <mergeCell ref="Y313:Z313"/>
    <mergeCell ref="AW313:AX313"/>
    <mergeCell ref="BU313:BV313"/>
    <mergeCell ref="CS313:CT313"/>
    <mergeCell ref="DQ313:DR313"/>
    <mergeCell ref="EO313:EP313"/>
    <mergeCell ref="A314:B314"/>
    <mergeCell ref="Y314:Z314"/>
    <mergeCell ref="AW314:AX314"/>
    <mergeCell ref="BU314:BV314"/>
    <mergeCell ref="CS314:CT314"/>
    <mergeCell ref="DQ314:DR314"/>
    <mergeCell ref="EO314:EP314"/>
    <mergeCell ref="A315:B315"/>
    <mergeCell ref="Y315:Z315"/>
    <mergeCell ref="AW315:AX315"/>
    <mergeCell ref="BU315:BV315"/>
    <mergeCell ref="CS315:CT315"/>
    <mergeCell ref="DQ315:DR315"/>
    <mergeCell ref="EO315:EP315"/>
    <mergeCell ref="A310:B310"/>
    <mergeCell ref="Y310:Z310"/>
    <mergeCell ref="AW310:AX310"/>
    <mergeCell ref="BU310:BV310"/>
    <mergeCell ref="CS310:CT310"/>
    <mergeCell ref="DQ310:DR310"/>
    <mergeCell ref="EO310:EP310"/>
    <mergeCell ref="A311:B311"/>
    <mergeCell ref="Y311:Z311"/>
    <mergeCell ref="AW311:AX311"/>
    <mergeCell ref="BU311:BV311"/>
    <mergeCell ref="CS311:CT311"/>
    <mergeCell ref="DQ311:DR311"/>
    <mergeCell ref="EO311:EP311"/>
    <mergeCell ref="A312:B312"/>
    <mergeCell ref="Y312:Z312"/>
    <mergeCell ref="AW312:AX312"/>
    <mergeCell ref="BU312:BV312"/>
    <mergeCell ref="CS312:CT312"/>
    <mergeCell ref="DQ312:DR312"/>
    <mergeCell ref="EO312:EP312"/>
    <mergeCell ref="A307:B307"/>
    <mergeCell ref="Y307:Z307"/>
    <mergeCell ref="AW307:AX307"/>
    <mergeCell ref="BU307:BV307"/>
    <mergeCell ref="CS307:CT307"/>
    <mergeCell ref="DQ307:DR307"/>
    <mergeCell ref="EO307:EP307"/>
    <mergeCell ref="A308:B308"/>
    <mergeCell ref="Y308:Z308"/>
    <mergeCell ref="AW308:AX308"/>
    <mergeCell ref="BU308:BV308"/>
    <mergeCell ref="CS308:CT308"/>
    <mergeCell ref="DQ308:DR308"/>
    <mergeCell ref="EO308:EP308"/>
    <mergeCell ref="A309:B309"/>
    <mergeCell ref="Y309:Z309"/>
    <mergeCell ref="AW309:AX309"/>
    <mergeCell ref="BU309:BV309"/>
    <mergeCell ref="CS309:CT309"/>
    <mergeCell ref="DQ309:DR309"/>
    <mergeCell ref="EO309:EP309"/>
    <mergeCell ref="A304:B304"/>
    <mergeCell ref="Y304:Z304"/>
    <mergeCell ref="AW304:AX304"/>
    <mergeCell ref="BU304:BV304"/>
    <mergeCell ref="CS304:CT304"/>
    <mergeCell ref="DQ304:DR304"/>
    <mergeCell ref="EO304:EP304"/>
    <mergeCell ref="A305:B305"/>
    <mergeCell ref="Y305:Z305"/>
    <mergeCell ref="AW305:AX305"/>
    <mergeCell ref="BU305:BV305"/>
    <mergeCell ref="CS305:CT305"/>
    <mergeCell ref="DQ305:DR305"/>
    <mergeCell ref="EO305:EP305"/>
    <mergeCell ref="A306:B306"/>
    <mergeCell ref="Y306:Z306"/>
    <mergeCell ref="AW306:AX306"/>
    <mergeCell ref="BU306:BV306"/>
    <mergeCell ref="CS306:CT306"/>
    <mergeCell ref="DQ306:DR306"/>
    <mergeCell ref="EO306:EP306"/>
    <mergeCell ref="A301:B301"/>
    <mergeCell ref="Y301:Z301"/>
    <mergeCell ref="AW301:AX301"/>
    <mergeCell ref="BU301:BV301"/>
    <mergeCell ref="CS301:CT301"/>
    <mergeCell ref="DQ301:DR301"/>
    <mergeCell ref="EO301:EP301"/>
    <mergeCell ref="A302:B302"/>
    <mergeCell ref="Y302:Z302"/>
    <mergeCell ref="AW302:AX302"/>
    <mergeCell ref="BU302:BV302"/>
    <mergeCell ref="CS302:CT302"/>
    <mergeCell ref="DQ302:DR302"/>
    <mergeCell ref="EO302:EP302"/>
    <mergeCell ref="A303:B303"/>
    <mergeCell ref="Y303:Z303"/>
    <mergeCell ref="AW303:AX303"/>
    <mergeCell ref="BU303:BV303"/>
    <mergeCell ref="CS303:CT303"/>
    <mergeCell ref="DQ303:DR303"/>
    <mergeCell ref="EO303:EP303"/>
    <mergeCell ref="A298:B298"/>
    <mergeCell ref="Y298:Z298"/>
    <mergeCell ref="AW298:AX298"/>
    <mergeCell ref="BU298:BV298"/>
    <mergeCell ref="CS298:CT298"/>
    <mergeCell ref="DQ298:DR298"/>
    <mergeCell ref="EO298:EP298"/>
    <mergeCell ref="A299:B299"/>
    <mergeCell ref="Y299:Z299"/>
    <mergeCell ref="AW299:AX299"/>
    <mergeCell ref="BU299:BV299"/>
    <mergeCell ref="CS299:CT299"/>
    <mergeCell ref="DQ299:DR299"/>
    <mergeCell ref="EO299:EP299"/>
    <mergeCell ref="A300:B300"/>
    <mergeCell ref="Y300:Z300"/>
    <mergeCell ref="AW300:AX300"/>
    <mergeCell ref="BU300:BV300"/>
    <mergeCell ref="CS300:CT300"/>
    <mergeCell ref="DQ300:DR300"/>
    <mergeCell ref="EO300:EP300"/>
    <mergeCell ref="A295:B295"/>
    <mergeCell ref="Y295:Z295"/>
    <mergeCell ref="AW295:AX295"/>
    <mergeCell ref="BU295:BV295"/>
    <mergeCell ref="CS295:CT295"/>
    <mergeCell ref="DQ295:DR295"/>
    <mergeCell ref="EO295:EP295"/>
    <mergeCell ref="A296:B296"/>
    <mergeCell ref="Y296:Z296"/>
    <mergeCell ref="AW296:AX296"/>
    <mergeCell ref="BU296:BV296"/>
    <mergeCell ref="CS296:CT296"/>
    <mergeCell ref="DQ296:DR296"/>
    <mergeCell ref="EO296:EP296"/>
    <mergeCell ref="A297:B297"/>
    <mergeCell ref="Y297:Z297"/>
    <mergeCell ref="AW297:AX297"/>
    <mergeCell ref="BU297:BV297"/>
    <mergeCell ref="CS297:CT297"/>
    <mergeCell ref="DQ297:DR297"/>
    <mergeCell ref="EO297:EP297"/>
    <mergeCell ref="A292:B292"/>
    <mergeCell ref="Y292:Z292"/>
    <mergeCell ref="AW292:AX292"/>
    <mergeCell ref="BU292:BV292"/>
    <mergeCell ref="CS292:CT292"/>
    <mergeCell ref="DQ292:DR292"/>
    <mergeCell ref="EO292:EP292"/>
    <mergeCell ref="A293:B293"/>
    <mergeCell ref="Y293:Z293"/>
    <mergeCell ref="AW293:AX293"/>
    <mergeCell ref="BU293:BV293"/>
    <mergeCell ref="CS293:CT293"/>
    <mergeCell ref="DQ293:DR293"/>
    <mergeCell ref="EO293:EP293"/>
    <mergeCell ref="A294:B294"/>
    <mergeCell ref="Y294:Z294"/>
    <mergeCell ref="AW294:AX294"/>
    <mergeCell ref="BU294:BV294"/>
    <mergeCell ref="CS294:CT294"/>
    <mergeCell ref="DQ294:DR294"/>
    <mergeCell ref="EO294:EP294"/>
    <mergeCell ref="A289:B289"/>
    <mergeCell ref="Y289:Z289"/>
    <mergeCell ref="AW289:AX289"/>
    <mergeCell ref="BU289:BV289"/>
    <mergeCell ref="CS289:CT289"/>
    <mergeCell ref="DQ289:DR289"/>
    <mergeCell ref="EO289:EP289"/>
    <mergeCell ref="A290:B290"/>
    <mergeCell ref="Y290:Z290"/>
    <mergeCell ref="AW290:AX290"/>
    <mergeCell ref="BU290:BV290"/>
    <mergeCell ref="CS290:CT290"/>
    <mergeCell ref="DQ290:DR290"/>
    <mergeCell ref="EO290:EP290"/>
    <mergeCell ref="A291:B291"/>
    <mergeCell ref="Y291:Z291"/>
    <mergeCell ref="AW291:AX291"/>
    <mergeCell ref="BU291:BV291"/>
    <mergeCell ref="CS291:CT291"/>
    <mergeCell ref="DQ291:DR291"/>
    <mergeCell ref="EO291:EP291"/>
    <mergeCell ref="A286:B286"/>
    <mergeCell ref="Y286:Z286"/>
    <mergeCell ref="AW286:AX286"/>
    <mergeCell ref="BU286:BV286"/>
    <mergeCell ref="CS286:CT286"/>
    <mergeCell ref="DQ286:DR286"/>
    <mergeCell ref="EO286:EP286"/>
    <mergeCell ref="A287:B287"/>
    <mergeCell ref="Y287:Z287"/>
    <mergeCell ref="AW287:AX287"/>
    <mergeCell ref="BU287:BV287"/>
    <mergeCell ref="CS287:CT287"/>
    <mergeCell ref="DQ287:DR287"/>
    <mergeCell ref="EO287:EP287"/>
    <mergeCell ref="A288:B288"/>
    <mergeCell ref="Y288:Z288"/>
    <mergeCell ref="AW288:AX288"/>
    <mergeCell ref="BU288:BV288"/>
    <mergeCell ref="CS288:CT288"/>
    <mergeCell ref="DQ288:DR288"/>
    <mergeCell ref="EO288:EP288"/>
    <mergeCell ref="A283:B283"/>
    <mergeCell ref="Y283:Z283"/>
    <mergeCell ref="AW283:AX283"/>
    <mergeCell ref="BU283:BV283"/>
    <mergeCell ref="CS283:CT283"/>
    <mergeCell ref="DQ283:DR283"/>
    <mergeCell ref="EO283:EP283"/>
    <mergeCell ref="A284:B284"/>
    <mergeCell ref="Y284:Z284"/>
    <mergeCell ref="AW284:AX284"/>
    <mergeCell ref="BU284:BV284"/>
    <mergeCell ref="CS284:CT284"/>
    <mergeCell ref="DQ284:DR284"/>
    <mergeCell ref="EO284:EP284"/>
    <mergeCell ref="A285:B285"/>
    <mergeCell ref="Y285:Z285"/>
    <mergeCell ref="AW285:AX285"/>
    <mergeCell ref="BU285:BV285"/>
    <mergeCell ref="CS285:CT285"/>
    <mergeCell ref="DQ285:DR285"/>
    <mergeCell ref="EO285:EP285"/>
    <mergeCell ref="A280:B280"/>
    <mergeCell ref="Y280:Z280"/>
    <mergeCell ref="AW280:AX280"/>
    <mergeCell ref="BU280:BV280"/>
    <mergeCell ref="CS280:CT280"/>
    <mergeCell ref="DQ280:DR280"/>
    <mergeCell ref="EO280:EP280"/>
    <mergeCell ref="A281:B281"/>
    <mergeCell ref="Y281:Z281"/>
    <mergeCell ref="AW281:AX281"/>
    <mergeCell ref="BU281:BV281"/>
    <mergeCell ref="CS281:CT281"/>
    <mergeCell ref="DQ281:DR281"/>
    <mergeCell ref="EO281:EP281"/>
    <mergeCell ref="A282:B282"/>
    <mergeCell ref="Y282:Z282"/>
    <mergeCell ref="AW282:AX282"/>
    <mergeCell ref="BU282:BV282"/>
    <mergeCell ref="CS282:CT282"/>
    <mergeCell ref="DQ282:DR282"/>
    <mergeCell ref="EO282:EP282"/>
    <mergeCell ref="A277:B277"/>
    <mergeCell ref="Y277:Z277"/>
    <mergeCell ref="AW277:AX277"/>
    <mergeCell ref="BU277:BV277"/>
    <mergeCell ref="CS277:CT277"/>
    <mergeCell ref="DQ277:DR277"/>
    <mergeCell ref="EO277:EP277"/>
    <mergeCell ref="A278:B278"/>
    <mergeCell ref="Y278:Z278"/>
    <mergeCell ref="AW278:AX278"/>
    <mergeCell ref="BU278:BV278"/>
    <mergeCell ref="CS278:CT278"/>
    <mergeCell ref="DQ278:DR278"/>
    <mergeCell ref="EO278:EP278"/>
    <mergeCell ref="A279:B279"/>
    <mergeCell ref="Y279:Z279"/>
    <mergeCell ref="AW279:AX279"/>
    <mergeCell ref="BU279:BV279"/>
    <mergeCell ref="CS279:CT279"/>
    <mergeCell ref="DQ279:DR279"/>
    <mergeCell ref="EO279:EP279"/>
    <mergeCell ref="A274:B274"/>
    <mergeCell ref="Y274:Z274"/>
    <mergeCell ref="AW274:AX274"/>
    <mergeCell ref="BU274:BV274"/>
    <mergeCell ref="CS274:CT274"/>
    <mergeCell ref="DQ274:DR274"/>
    <mergeCell ref="EO274:EP274"/>
    <mergeCell ref="A275:B275"/>
    <mergeCell ref="Y275:Z275"/>
    <mergeCell ref="AW275:AX275"/>
    <mergeCell ref="BU275:BV275"/>
    <mergeCell ref="CS275:CT275"/>
    <mergeCell ref="DQ275:DR275"/>
    <mergeCell ref="EO275:EP275"/>
    <mergeCell ref="A276:B276"/>
    <mergeCell ref="Y276:Z276"/>
    <mergeCell ref="AW276:AX276"/>
    <mergeCell ref="BU276:BV276"/>
    <mergeCell ref="CS276:CT276"/>
    <mergeCell ref="DQ276:DR276"/>
    <mergeCell ref="EO276:EP276"/>
    <mergeCell ref="A271:B271"/>
    <mergeCell ref="Y271:Z271"/>
    <mergeCell ref="AW271:AX271"/>
    <mergeCell ref="BU271:BV271"/>
    <mergeCell ref="CS271:CT271"/>
    <mergeCell ref="DQ271:DR271"/>
    <mergeCell ref="EO271:EP271"/>
    <mergeCell ref="A272:B272"/>
    <mergeCell ref="Y272:Z272"/>
    <mergeCell ref="AW272:AX272"/>
    <mergeCell ref="BU272:BV272"/>
    <mergeCell ref="CS272:CT272"/>
    <mergeCell ref="DQ272:DR272"/>
    <mergeCell ref="EO272:EP272"/>
    <mergeCell ref="A273:B273"/>
    <mergeCell ref="Y273:Z273"/>
    <mergeCell ref="AW273:AX273"/>
    <mergeCell ref="BU273:BV273"/>
    <mergeCell ref="CS273:CT273"/>
    <mergeCell ref="DQ273:DR273"/>
    <mergeCell ref="EO273:EP273"/>
    <mergeCell ref="A268:B268"/>
    <mergeCell ref="Y268:Z268"/>
    <mergeCell ref="AW268:AX268"/>
    <mergeCell ref="BU268:BV268"/>
    <mergeCell ref="CS268:CT268"/>
    <mergeCell ref="DQ268:DR268"/>
    <mergeCell ref="EO268:EP268"/>
    <mergeCell ref="A269:B269"/>
    <mergeCell ref="Y269:Z269"/>
    <mergeCell ref="AW269:AX269"/>
    <mergeCell ref="BU269:BV269"/>
    <mergeCell ref="CS269:CT269"/>
    <mergeCell ref="DQ269:DR269"/>
    <mergeCell ref="EO269:EP269"/>
    <mergeCell ref="A270:B270"/>
    <mergeCell ref="Y270:Z270"/>
    <mergeCell ref="AW270:AX270"/>
    <mergeCell ref="BU270:BV270"/>
    <mergeCell ref="CS270:CT270"/>
    <mergeCell ref="DQ270:DR270"/>
    <mergeCell ref="EO270:EP270"/>
    <mergeCell ref="A265:B265"/>
    <mergeCell ref="Y265:Z265"/>
    <mergeCell ref="AW265:AX265"/>
    <mergeCell ref="BU265:BV265"/>
    <mergeCell ref="CS265:CT265"/>
    <mergeCell ref="DQ265:DR265"/>
    <mergeCell ref="EO265:EP265"/>
    <mergeCell ref="A266:B266"/>
    <mergeCell ref="Y266:Z266"/>
    <mergeCell ref="AW266:AX266"/>
    <mergeCell ref="BU266:BV266"/>
    <mergeCell ref="CS266:CT266"/>
    <mergeCell ref="DQ266:DR266"/>
    <mergeCell ref="EO266:EP266"/>
    <mergeCell ref="A267:B267"/>
    <mergeCell ref="Y267:Z267"/>
    <mergeCell ref="AW267:AX267"/>
    <mergeCell ref="BU267:BV267"/>
    <mergeCell ref="CS267:CT267"/>
    <mergeCell ref="DQ267:DR267"/>
    <mergeCell ref="EO267:EP267"/>
    <mergeCell ref="A262:B262"/>
    <mergeCell ref="Y262:Z262"/>
    <mergeCell ref="AW262:AX262"/>
    <mergeCell ref="BU262:BV262"/>
    <mergeCell ref="CS262:CT262"/>
    <mergeCell ref="DQ262:DR262"/>
    <mergeCell ref="EO262:EP262"/>
    <mergeCell ref="A263:B263"/>
    <mergeCell ref="Y263:Z263"/>
    <mergeCell ref="AW263:AX263"/>
    <mergeCell ref="BU263:BV263"/>
    <mergeCell ref="CS263:CT263"/>
    <mergeCell ref="DQ263:DR263"/>
    <mergeCell ref="EO263:EP263"/>
    <mergeCell ref="A264:B264"/>
    <mergeCell ref="Y264:Z264"/>
    <mergeCell ref="AW264:AX264"/>
    <mergeCell ref="BU264:BV264"/>
    <mergeCell ref="CS264:CT264"/>
    <mergeCell ref="DQ264:DR264"/>
    <mergeCell ref="EO264:EP264"/>
    <mergeCell ref="A259:B259"/>
    <mergeCell ref="Y259:Z259"/>
    <mergeCell ref="AW259:AX259"/>
    <mergeCell ref="BU259:BV259"/>
    <mergeCell ref="CS259:CT259"/>
    <mergeCell ref="DQ259:DR259"/>
    <mergeCell ref="EO259:EP259"/>
    <mergeCell ref="A260:B260"/>
    <mergeCell ref="Y260:Z260"/>
    <mergeCell ref="AW260:AX260"/>
    <mergeCell ref="BU260:BV260"/>
    <mergeCell ref="CS260:CT260"/>
    <mergeCell ref="DQ260:DR260"/>
    <mergeCell ref="EO260:EP260"/>
    <mergeCell ref="A261:B261"/>
    <mergeCell ref="Y261:Z261"/>
    <mergeCell ref="AW261:AX261"/>
    <mergeCell ref="BU261:BV261"/>
    <mergeCell ref="CS261:CT261"/>
    <mergeCell ref="DQ261:DR261"/>
    <mergeCell ref="EO261:EP261"/>
    <mergeCell ref="A256:B256"/>
    <mergeCell ref="Y256:Z256"/>
    <mergeCell ref="AW256:AX256"/>
    <mergeCell ref="BU256:BV256"/>
    <mergeCell ref="CS256:CT256"/>
    <mergeCell ref="DQ256:DR256"/>
    <mergeCell ref="EO256:EP256"/>
    <mergeCell ref="A257:B257"/>
    <mergeCell ref="Y257:Z257"/>
    <mergeCell ref="AW257:AX257"/>
    <mergeCell ref="BU257:BV257"/>
    <mergeCell ref="CS257:CT257"/>
    <mergeCell ref="DQ257:DR257"/>
    <mergeCell ref="EO257:EP257"/>
    <mergeCell ref="A258:B258"/>
    <mergeCell ref="Y258:Z258"/>
    <mergeCell ref="AW258:AX258"/>
    <mergeCell ref="BU258:BV258"/>
    <mergeCell ref="CS258:CT258"/>
    <mergeCell ref="DQ258:DR258"/>
    <mergeCell ref="EO258:EP258"/>
    <mergeCell ref="A253:B253"/>
    <mergeCell ref="Y253:Z253"/>
    <mergeCell ref="AW253:AX253"/>
    <mergeCell ref="BU253:BV253"/>
    <mergeCell ref="CS253:CT253"/>
    <mergeCell ref="DQ253:DR253"/>
    <mergeCell ref="EO253:EP253"/>
    <mergeCell ref="A254:B254"/>
    <mergeCell ref="Y254:Z254"/>
    <mergeCell ref="AW254:AX254"/>
    <mergeCell ref="BU254:BV254"/>
    <mergeCell ref="CS254:CT254"/>
    <mergeCell ref="DQ254:DR254"/>
    <mergeCell ref="EO254:EP254"/>
    <mergeCell ref="A255:B255"/>
    <mergeCell ref="Y255:Z255"/>
    <mergeCell ref="AW255:AX255"/>
    <mergeCell ref="BU255:BV255"/>
    <mergeCell ref="CS255:CT255"/>
    <mergeCell ref="DQ255:DR255"/>
    <mergeCell ref="EO255:EP255"/>
    <mergeCell ref="A250:B250"/>
    <mergeCell ref="Y250:Z250"/>
    <mergeCell ref="AW250:AX250"/>
    <mergeCell ref="BU250:BV250"/>
    <mergeCell ref="CS250:CT250"/>
    <mergeCell ref="DQ250:DR250"/>
    <mergeCell ref="EO250:EP250"/>
    <mergeCell ref="A251:B251"/>
    <mergeCell ref="Y251:Z251"/>
    <mergeCell ref="AW251:AX251"/>
    <mergeCell ref="BU251:BV251"/>
    <mergeCell ref="CS251:CT251"/>
    <mergeCell ref="DQ251:DR251"/>
    <mergeCell ref="EO251:EP251"/>
    <mergeCell ref="A252:B252"/>
    <mergeCell ref="Y252:Z252"/>
    <mergeCell ref="AW252:AX252"/>
    <mergeCell ref="BU252:BV252"/>
    <mergeCell ref="CS252:CT252"/>
    <mergeCell ref="DQ252:DR252"/>
    <mergeCell ref="EO252:EP252"/>
    <mergeCell ref="A247:B247"/>
    <mergeCell ref="Y247:Z247"/>
    <mergeCell ref="AW247:AX247"/>
    <mergeCell ref="BU247:BV247"/>
    <mergeCell ref="CS247:CT247"/>
    <mergeCell ref="DQ247:DR247"/>
    <mergeCell ref="EO247:EP247"/>
    <mergeCell ref="A248:B248"/>
    <mergeCell ref="Y248:Z248"/>
    <mergeCell ref="AW248:AX248"/>
    <mergeCell ref="BU248:BV248"/>
    <mergeCell ref="CS248:CT248"/>
    <mergeCell ref="DQ248:DR248"/>
    <mergeCell ref="EO248:EP248"/>
    <mergeCell ref="A249:B249"/>
    <mergeCell ref="Y249:Z249"/>
    <mergeCell ref="AW249:AX249"/>
    <mergeCell ref="BU249:BV249"/>
    <mergeCell ref="CS249:CT249"/>
    <mergeCell ref="DQ249:DR249"/>
    <mergeCell ref="EO249:EP249"/>
    <mergeCell ref="A244:B244"/>
    <mergeCell ref="Y244:Z244"/>
    <mergeCell ref="AW244:AX244"/>
    <mergeCell ref="BU244:BV244"/>
    <mergeCell ref="CS244:CT244"/>
    <mergeCell ref="DQ244:DR244"/>
    <mergeCell ref="EO244:EP244"/>
    <mergeCell ref="A245:B245"/>
    <mergeCell ref="Y245:Z245"/>
    <mergeCell ref="AW245:AX245"/>
    <mergeCell ref="BU245:BV245"/>
    <mergeCell ref="CS245:CT245"/>
    <mergeCell ref="DQ245:DR245"/>
    <mergeCell ref="EO245:EP245"/>
    <mergeCell ref="A246:B246"/>
    <mergeCell ref="Y246:Z246"/>
    <mergeCell ref="AW246:AX246"/>
    <mergeCell ref="BU246:BV246"/>
    <mergeCell ref="CS246:CT246"/>
    <mergeCell ref="DQ246:DR246"/>
    <mergeCell ref="EO246:EP246"/>
    <mergeCell ref="A241:B241"/>
    <mergeCell ref="Y241:Z241"/>
    <mergeCell ref="AW241:AX241"/>
    <mergeCell ref="BU241:BV241"/>
    <mergeCell ref="CS241:CT241"/>
    <mergeCell ref="DQ241:DR241"/>
    <mergeCell ref="EO241:EP241"/>
    <mergeCell ref="A242:B242"/>
    <mergeCell ref="Y242:Z242"/>
    <mergeCell ref="AW242:AX242"/>
    <mergeCell ref="BU242:BV242"/>
    <mergeCell ref="CS242:CT242"/>
    <mergeCell ref="DQ242:DR242"/>
    <mergeCell ref="EO242:EP242"/>
    <mergeCell ref="A243:B243"/>
    <mergeCell ref="Y243:Z243"/>
    <mergeCell ref="AW243:AX243"/>
    <mergeCell ref="BU243:BV243"/>
    <mergeCell ref="CS243:CT243"/>
    <mergeCell ref="DQ243:DR243"/>
    <mergeCell ref="EO243:EP243"/>
    <mergeCell ref="A238:B238"/>
    <mergeCell ref="Y238:Z238"/>
    <mergeCell ref="AW238:AX238"/>
    <mergeCell ref="BU238:BV238"/>
    <mergeCell ref="CS238:CT238"/>
    <mergeCell ref="DQ238:DR238"/>
    <mergeCell ref="EO238:EP238"/>
    <mergeCell ref="A239:B239"/>
    <mergeCell ref="Y239:Z239"/>
    <mergeCell ref="AW239:AX239"/>
    <mergeCell ref="BU239:BV239"/>
    <mergeCell ref="CS239:CT239"/>
    <mergeCell ref="DQ239:DR239"/>
    <mergeCell ref="EO239:EP239"/>
    <mergeCell ref="A240:B240"/>
    <mergeCell ref="Y240:Z240"/>
    <mergeCell ref="AW240:AX240"/>
    <mergeCell ref="BU240:BV240"/>
    <mergeCell ref="CS240:CT240"/>
    <mergeCell ref="DQ240:DR240"/>
    <mergeCell ref="EO240:EP240"/>
    <mergeCell ref="A235:B235"/>
    <mergeCell ref="Y235:Z235"/>
    <mergeCell ref="AW235:AX235"/>
    <mergeCell ref="BU235:BV235"/>
    <mergeCell ref="CS235:CT235"/>
    <mergeCell ref="DQ235:DR235"/>
    <mergeCell ref="EO235:EP235"/>
    <mergeCell ref="A236:B236"/>
    <mergeCell ref="Y236:Z236"/>
    <mergeCell ref="AW236:AX236"/>
    <mergeCell ref="BU236:BV236"/>
    <mergeCell ref="CS236:CT236"/>
    <mergeCell ref="DQ236:DR236"/>
    <mergeCell ref="EO236:EP236"/>
    <mergeCell ref="A237:B237"/>
    <mergeCell ref="Y237:Z237"/>
    <mergeCell ref="AW237:AX237"/>
    <mergeCell ref="BU237:BV237"/>
    <mergeCell ref="CS237:CT237"/>
    <mergeCell ref="DQ237:DR237"/>
    <mergeCell ref="EO237:EP237"/>
    <mergeCell ref="A232:B232"/>
    <mergeCell ref="Y232:Z232"/>
    <mergeCell ref="AW232:AX232"/>
    <mergeCell ref="BU232:BV232"/>
    <mergeCell ref="CS232:CT232"/>
    <mergeCell ref="DQ232:DR232"/>
    <mergeCell ref="EO232:EP232"/>
    <mergeCell ref="A233:B233"/>
    <mergeCell ref="Y233:Z233"/>
    <mergeCell ref="AW233:AX233"/>
    <mergeCell ref="BU233:BV233"/>
    <mergeCell ref="CS233:CT233"/>
    <mergeCell ref="DQ233:DR233"/>
    <mergeCell ref="EO233:EP233"/>
    <mergeCell ref="A234:B234"/>
    <mergeCell ref="Y234:Z234"/>
    <mergeCell ref="AW234:AX234"/>
    <mergeCell ref="BU234:BV234"/>
    <mergeCell ref="CS234:CT234"/>
    <mergeCell ref="DQ234:DR234"/>
    <mergeCell ref="EO234:EP234"/>
    <mergeCell ref="A229:B229"/>
    <mergeCell ref="Y229:Z229"/>
    <mergeCell ref="AW229:AX229"/>
    <mergeCell ref="BU229:BV229"/>
    <mergeCell ref="CS229:CT229"/>
    <mergeCell ref="DQ229:DR229"/>
    <mergeCell ref="EO229:EP229"/>
    <mergeCell ref="A230:B230"/>
    <mergeCell ref="Y230:Z230"/>
    <mergeCell ref="AW230:AX230"/>
    <mergeCell ref="BU230:BV230"/>
    <mergeCell ref="CS230:CT230"/>
    <mergeCell ref="DQ230:DR230"/>
    <mergeCell ref="EO230:EP230"/>
    <mergeCell ref="A231:B231"/>
    <mergeCell ref="Y231:Z231"/>
    <mergeCell ref="AW231:AX231"/>
    <mergeCell ref="BU231:BV231"/>
    <mergeCell ref="CS231:CT231"/>
    <mergeCell ref="DQ231:DR231"/>
    <mergeCell ref="EO231:EP231"/>
    <mergeCell ref="A226:B226"/>
    <mergeCell ref="Y226:Z226"/>
    <mergeCell ref="AW226:AX226"/>
    <mergeCell ref="BU226:BV226"/>
    <mergeCell ref="CS226:CT226"/>
    <mergeCell ref="DQ226:DR226"/>
    <mergeCell ref="EO226:EP226"/>
    <mergeCell ref="A227:B227"/>
    <mergeCell ref="Y227:Z227"/>
    <mergeCell ref="AW227:AX227"/>
    <mergeCell ref="BU227:BV227"/>
    <mergeCell ref="CS227:CT227"/>
    <mergeCell ref="DQ227:DR227"/>
    <mergeCell ref="EO227:EP227"/>
    <mergeCell ref="A228:B228"/>
    <mergeCell ref="Y228:Z228"/>
    <mergeCell ref="AW228:AX228"/>
    <mergeCell ref="BU228:BV228"/>
    <mergeCell ref="CS228:CT228"/>
    <mergeCell ref="DQ228:DR228"/>
    <mergeCell ref="EO228:EP228"/>
    <mergeCell ref="A223:B223"/>
    <mergeCell ref="Y223:Z223"/>
    <mergeCell ref="AW223:AX223"/>
    <mergeCell ref="BU223:BV223"/>
    <mergeCell ref="CS223:CT223"/>
    <mergeCell ref="DQ223:DR223"/>
    <mergeCell ref="EO223:EP223"/>
    <mergeCell ref="A224:B224"/>
    <mergeCell ref="Y224:Z224"/>
    <mergeCell ref="AW224:AX224"/>
    <mergeCell ref="BU224:BV224"/>
    <mergeCell ref="CS224:CT224"/>
    <mergeCell ref="DQ224:DR224"/>
    <mergeCell ref="EO224:EP224"/>
    <mergeCell ref="A225:B225"/>
    <mergeCell ref="Y225:Z225"/>
    <mergeCell ref="AW225:AX225"/>
    <mergeCell ref="BU225:BV225"/>
    <mergeCell ref="CS225:CT225"/>
    <mergeCell ref="DQ225:DR225"/>
    <mergeCell ref="EO225:EP225"/>
    <mergeCell ref="A220:B220"/>
    <mergeCell ref="Y220:Z220"/>
    <mergeCell ref="AW220:AX220"/>
    <mergeCell ref="BU220:BV220"/>
    <mergeCell ref="CS220:CT220"/>
    <mergeCell ref="DQ220:DR220"/>
    <mergeCell ref="EO220:EP220"/>
    <mergeCell ref="A221:B221"/>
    <mergeCell ref="Y221:Z221"/>
    <mergeCell ref="AW221:AX221"/>
    <mergeCell ref="BU221:BV221"/>
    <mergeCell ref="CS221:CT221"/>
    <mergeCell ref="DQ221:DR221"/>
    <mergeCell ref="EO221:EP221"/>
    <mergeCell ref="A222:B222"/>
    <mergeCell ref="Y222:Z222"/>
    <mergeCell ref="AW222:AX222"/>
    <mergeCell ref="BU222:BV222"/>
    <mergeCell ref="CS222:CT222"/>
    <mergeCell ref="DQ222:DR222"/>
    <mergeCell ref="EO222:EP222"/>
    <mergeCell ref="A217:B217"/>
    <mergeCell ref="Y217:Z217"/>
    <mergeCell ref="AW217:AX217"/>
    <mergeCell ref="BU217:BV217"/>
    <mergeCell ref="CS217:CT217"/>
    <mergeCell ref="DQ217:DR217"/>
    <mergeCell ref="EO217:EP217"/>
    <mergeCell ref="A218:B218"/>
    <mergeCell ref="Y218:Z218"/>
    <mergeCell ref="AW218:AX218"/>
    <mergeCell ref="BU218:BV218"/>
    <mergeCell ref="CS218:CT218"/>
    <mergeCell ref="DQ218:DR218"/>
    <mergeCell ref="EO218:EP218"/>
    <mergeCell ref="A219:B219"/>
    <mergeCell ref="Y219:Z219"/>
    <mergeCell ref="AW219:AX219"/>
    <mergeCell ref="BU219:BV219"/>
    <mergeCell ref="CS219:CT219"/>
    <mergeCell ref="DQ219:DR219"/>
    <mergeCell ref="EO219:EP219"/>
    <mergeCell ref="A214:B214"/>
    <mergeCell ref="Y214:Z214"/>
    <mergeCell ref="AW214:AX214"/>
    <mergeCell ref="BU214:BV214"/>
    <mergeCell ref="CS214:CT214"/>
    <mergeCell ref="DQ214:DR214"/>
    <mergeCell ref="EO214:EP214"/>
    <mergeCell ref="A215:B215"/>
    <mergeCell ref="Y215:Z215"/>
    <mergeCell ref="AW215:AX215"/>
    <mergeCell ref="BU215:BV215"/>
    <mergeCell ref="CS215:CT215"/>
    <mergeCell ref="DQ215:DR215"/>
    <mergeCell ref="EO215:EP215"/>
    <mergeCell ref="A216:B216"/>
    <mergeCell ref="Y216:Z216"/>
    <mergeCell ref="AW216:AX216"/>
    <mergeCell ref="BU216:BV216"/>
    <mergeCell ref="CS216:CT216"/>
    <mergeCell ref="DQ216:DR216"/>
    <mergeCell ref="EO216:EP216"/>
    <mergeCell ref="A211:B211"/>
    <mergeCell ref="Y211:Z211"/>
    <mergeCell ref="AW211:AX211"/>
    <mergeCell ref="BU211:BV211"/>
    <mergeCell ref="CS211:CT211"/>
    <mergeCell ref="DQ211:DR211"/>
    <mergeCell ref="EO211:EP211"/>
    <mergeCell ref="A212:B212"/>
    <mergeCell ref="Y212:Z212"/>
    <mergeCell ref="AW212:AX212"/>
    <mergeCell ref="BU212:BV212"/>
    <mergeCell ref="CS212:CT212"/>
    <mergeCell ref="DQ212:DR212"/>
    <mergeCell ref="EO212:EP212"/>
    <mergeCell ref="A213:B213"/>
    <mergeCell ref="Y213:Z213"/>
    <mergeCell ref="AW213:AX213"/>
    <mergeCell ref="BU213:BV213"/>
    <mergeCell ref="CS213:CT213"/>
    <mergeCell ref="DQ213:DR213"/>
    <mergeCell ref="EO213:EP213"/>
    <mergeCell ref="A208:B208"/>
    <mergeCell ref="Y208:Z208"/>
    <mergeCell ref="AW208:AX208"/>
    <mergeCell ref="BU208:BV208"/>
    <mergeCell ref="CS208:CT208"/>
    <mergeCell ref="DQ208:DR208"/>
    <mergeCell ref="EO208:EP208"/>
    <mergeCell ref="A209:B209"/>
    <mergeCell ref="Y209:Z209"/>
    <mergeCell ref="AW209:AX209"/>
    <mergeCell ref="BU209:BV209"/>
    <mergeCell ref="CS209:CT209"/>
    <mergeCell ref="DQ209:DR209"/>
    <mergeCell ref="EO209:EP209"/>
    <mergeCell ref="A210:B210"/>
    <mergeCell ref="Y210:Z210"/>
    <mergeCell ref="AW210:AX210"/>
    <mergeCell ref="BU210:BV210"/>
    <mergeCell ref="CS210:CT210"/>
    <mergeCell ref="DQ210:DR210"/>
    <mergeCell ref="EO210:EP210"/>
    <mergeCell ref="A205:B205"/>
    <mergeCell ref="Y205:Z205"/>
    <mergeCell ref="AW205:AX205"/>
    <mergeCell ref="BU205:BV205"/>
    <mergeCell ref="CS205:CT205"/>
    <mergeCell ref="DQ205:DR205"/>
    <mergeCell ref="EO205:EP205"/>
    <mergeCell ref="A206:B206"/>
    <mergeCell ref="Y206:Z206"/>
    <mergeCell ref="AW206:AX206"/>
    <mergeCell ref="BU206:BV206"/>
    <mergeCell ref="CS206:CT206"/>
    <mergeCell ref="DQ206:DR206"/>
    <mergeCell ref="EO206:EP206"/>
    <mergeCell ref="A207:B207"/>
    <mergeCell ref="Y207:Z207"/>
    <mergeCell ref="AW207:AX207"/>
    <mergeCell ref="BU207:BV207"/>
    <mergeCell ref="CS207:CT207"/>
    <mergeCell ref="DQ207:DR207"/>
    <mergeCell ref="EO207:EP207"/>
    <mergeCell ref="A202:B202"/>
    <mergeCell ref="Y202:Z202"/>
    <mergeCell ref="AW202:AX202"/>
    <mergeCell ref="BU202:BV202"/>
    <mergeCell ref="CS202:CT202"/>
    <mergeCell ref="DQ202:DR202"/>
    <mergeCell ref="EO202:EP202"/>
    <mergeCell ref="A203:B203"/>
    <mergeCell ref="Y203:Z203"/>
    <mergeCell ref="AW203:AX203"/>
    <mergeCell ref="BU203:BV203"/>
    <mergeCell ref="CS203:CT203"/>
    <mergeCell ref="DQ203:DR203"/>
    <mergeCell ref="EO203:EP203"/>
    <mergeCell ref="A204:B204"/>
    <mergeCell ref="Y204:Z204"/>
    <mergeCell ref="AW204:AX204"/>
    <mergeCell ref="BU204:BV204"/>
    <mergeCell ref="CS204:CT204"/>
    <mergeCell ref="DQ204:DR204"/>
    <mergeCell ref="EO204:EP204"/>
    <mergeCell ref="A199:B199"/>
    <mergeCell ref="Y199:Z199"/>
    <mergeCell ref="AW199:AX199"/>
    <mergeCell ref="BU199:BV199"/>
    <mergeCell ref="CS199:CT199"/>
    <mergeCell ref="DQ199:DR199"/>
    <mergeCell ref="EO199:EP199"/>
    <mergeCell ref="A200:B200"/>
    <mergeCell ref="Y200:Z200"/>
    <mergeCell ref="AW200:AX200"/>
    <mergeCell ref="BU200:BV200"/>
    <mergeCell ref="CS200:CT200"/>
    <mergeCell ref="DQ200:DR200"/>
    <mergeCell ref="EO200:EP200"/>
    <mergeCell ref="A201:B201"/>
    <mergeCell ref="Y201:Z201"/>
    <mergeCell ref="AW201:AX201"/>
    <mergeCell ref="BU201:BV201"/>
    <mergeCell ref="CS201:CT201"/>
    <mergeCell ref="DQ201:DR201"/>
    <mergeCell ref="EO201:EP201"/>
    <mergeCell ref="A196:B196"/>
    <mergeCell ref="Y196:Z196"/>
    <mergeCell ref="AW196:AX196"/>
    <mergeCell ref="BU196:BV196"/>
    <mergeCell ref="CS196:CT196"/>
    <mergeCell ref="DQ196:DR196"/>
    <mergeCell ref="EO196:EP196"/>
    <mergeCell ref="A197:B197"/>
    <mergeCell ref="Y197:Z197"/>
    <mergeCell ref="AW197:AX197"/>
    <mergeCell ref="BU197:BV197"/>
    <mergeCell ref="CS197:CT197"/>
    <mergeCell ref="DQ197:DR197"/>
    <mergeCell ref="EO197:EP197"/>
    <mergeCell ref="A198:B198"/>
    <mergeCell ref="Y198:Z198"/>
    <mergeCell ref="AW198:AX198"/>
    <mergeCell ref="BU198:BV198"/>
    <mergeCell ref="CS198:CT198"/>
    <mergeCell ref="DQ198:DR198"/>
    <mergeCell ref="EO198:EP198"/>
    <mergeCell ref="A193:B193"/>
    <mergeCell ref="Y193:Z193"/>
    <mergeCell ref="AW193:AX193"/>
    <mergeCell ref="BU193:BV193"/>
    <mergeCell ref="CS193:CT193"/>
    <mergeCell ref="DQ193:DR193"/>
    <mergeCell ref="EO193:EP193"/>
    <mergeCell ref="A194:B194"/>
    <mergeCell ref="Y194:Z194"/>
    <mergeCell ref="AW194:AX194"/>
    <mergeCell ref="BU194:BV194"/>
    <mergeCell ref="CS194:CT194"/>
    <mergeCell ref="DQ194:DR194"/>
    <mergeCell ref="EO194:EP194"/>
    <mergeCell ref="A195:B195"/>
    <mergeCell ref="Y195:Z195"/>
    <mergeCell ref="AW195:AX195"/>
    <mergeCell ref="BU195:BV195"/>
    <mergeCell ref="CS195:CT195"/>
    <mergeCell ref="DQ195:DR195"/>
    <mergeCell ref="EO195:EP195"/>
    <mergeCell ref="A190:B190"/>
    <mergeCell ref="Y190:Z190"/>
    <mergeCell ref="AW190:AX190"/>
    <mergeCell ref="BU190:BV190"/>
    <mergeCell ref="CS190:CT190"/>
    <mergeCell ref="DQ190:DR190"/>
    <mergeCell ref="EO190:EP190"/>
    <mergeCell ref="A191:B191"/>
    <mergeCell ref="Y191:Z191"/>
    <mergeCell ref="AW191:AX191"/>
    <mergeCell ref="BU191:BV191"/>
    <mergeCell ref="CS191:CT191"/>
    <mergeCell ref="DQ191:DR191"/>
    <mergeCell ref="EO191:EP191"/>
    <mergeCell ref="A192:B192"/>
    <mergeCell ref="Y192:Z192"/>
    <mergeCell ref="AW192:AX192"/>
    <mergeCell ref="BU192:BV192"/>
    <mergeCell ref="CS192:CT192"/>
    <mergeCell ref="DQ192:DR192"/>
    <mergeCell ref="EO192:EP192"/>
    <mergeCell ref="A187:B187"/>
    <mergeCell ref="Y187:Z187"/>
    <mergeCell ref="AW187:AX187"/>
    <mergeCell ref="BU187:BV187"/>
    <mergeCell ref="CS187:CT187"/>
    <mergeCell ref="DQ187:DR187"/>
    <mergeCell ref="EO187:EP187"/>
    <mergeCell ref="A188:B188"/>
    <mergeCell ref="Y188:Z188"/>
    <mergeCell ref="AW188:AX188"/>
    <mergeCell ref="BU188:BV188"/>
    <mergeCell ref="CS188:CT188"/>
    <mergeCell ref="DQ188:DR188"/>
    <mergeCell ref="EO188:EP188"/>
    <mergeCell ref="A189:B189"/>
    <mergeCell ref="Y189:Z189"/>
    <mergeCell ref="AW189:AX189"/>
    <mergeCell ref="BU189:BV189"/>
    <mergeCell ref="CS189:CT189"/>
    <mergeCell ref="DQ189:DR189"/>
    <mergeCell ref="EO189:EP189"/>
    <mergeCell ref="A184:B184"/>
    <mergeCell ref="Y184:Z184"/>
    <mergeCell ref="AW184:AX184"/>
    <mergeCell ref="BU184:BV184"/>
    <mergeCell ref="CS184:CT184"/>
    <mergeCell ref="DQ184:DR184"/>
    <mergeCell ref="EO184:EP184"/>
    <mergeCell ref="A185:B185"/>
    <mergeCell ref="Y185:Z185"/>
    <mergeCell ref="AW185:AX185"/>
    <mergeCell ref="BU185:BV185"/>
    <mergeCell ref="CS185:CT185"/>
    <mergeCell ref="DQ185:DR185"/>
    <mergeCell ref="EO185:EP185"/>
    <mergeCell ref="A186:B186"/>
    <mergeCell ref="Y186:Z186"/>
    <mergeCell ref="AW186:AX186"/>
    <mergeCell ref="BU186:BV186"/>
    <mergeCell ref="CS186:CT186"/>
    <mergeCell ref="DQ186:DR186"/>
    <mergeCell ref="EO186:EP186"/>
    <mergeCell ref="A181:B181"/>
    <mergeCell ref="Y181:Z181"/>
    <mergeCell ref="AW181:AX181"/>
    <mergeCell ref="BU181:BV181"/>
    <mergeCell ref="CS181:CT181"/>
    <mergeCell ref="DQ181:DR181"/>
    <mergeCell ref="EO181:EP181"/>
    <mergeCell ref="A182:B182"/>
    <mergeCell ref="Y182:Z182"/>
    <mergeCell ref="AW182:AX182"/>
    <mergeCell ref="BU182:BV182"/>
    <mergeCell ref="CS182:CT182"/>
    <mergeCell ref="DQ182:DR182"/>
    <mergeCell ref="EO182:EP182"/>
    <mergeCell ref="A183:B183"/>
    <mergeCell ref="Y183:Z183"/>
    <mergeCell ref="AW183:AX183"/>
    <mergeCell ref="BU183:BV183"/>
    <mergeCell ref="CS183:CT183"/>
    <mergeCell ref="DQ183:DR183"/>
    <mergeCell ref="EO183:EP183"/>
    <mergeCell ref="A178:B178"/>
    <mergeCell ref="Y178:Z178"/>
    <mergeCell ref="AW178:AX178"/>
    <mergeCell ref="BU178:BV178"/>
    <mergeCell ref="CS178:CT178"/>
    <mergeCell ref="DQ178:DR178"/>
    <mergeCell ref="EO178:EP178"/>
    <mergeCell ref="A179:B179"/>
    <mergeCell ref="Y179:Z179"/>
    <mergeCell ref="AW179:AX179"/>
    <mergeCell ref="BU179:BV179"/>
    <mergeCell ref="CS179:CT179"/>
    <mergeCell ref="DQ179:DR179"/>
    <mergeCell ref="EO179:EP179"/>
    <mergeCell ref="A180:B180"/>
    <mergeCell ref="Y180:Z180"/>
    <mergeCell ref="AW180:AX180"/>
    <mergeCell ref="BU180:BV180"/>
    <mergeCell ref="CS180:CT180"/>
    <mergeCell ref="DQ180:DR180"/>
    <mergeCell ref="EO180:EP180"/>
    <mergeCell ref="A175:B175"/>
    <mergeCell ref="Y175:Z175"/>
    <mergeCell ref="AW175:AX175"/>
    <mergeCell ref="BU175:BV175"/>
    <mergeCell ref="CS175:CT175"/>
    <mergeCell ref="DQ175:DR175"/>
    <mergeCell ref="EO175:EP175"/>
    <mergeCell ref="A176:B176"/>
    <mergeCell ref="Y176:Z176"/>
    <mergeCell ref="AW176:AX176"/>
    <mergeCell ref="BU176:BV176"/>
    <mergeCell ref="CS176:CT176"/>
    <mergeCell ref="DQ176:DR176"/>
    <mergeCell ref="EO176:EP176"/>
    <mergeCell ref="A177:B177"/>
    <mergeCell ref="Y177:Z177"/>
    <mergeCell ref="AW177:AX177"/>
    <mergeCell ref="BU177:BV177"/>
    <mergeCell ref="CS177:CT177"/>
    <mergeCell ref="DQ177:DR177"/>
    <mergeCell ref="EO177:EP177"/>
    <mergeCell ref="A172:B172"/>
    <mergeCell ref="Y172:Z172"/>
    <mergeCell ref="AW172:AX172"/>
    <mergeCell ref="BU172:BV172"/>
    <mergeCell ref="CS172:CT172"/>
    <mergeCell ref="DQ172:DR172"/>
    <mergeCell ref="EO172:EP172"/>
    <mergeCell ref="A173:B173"/>
    <mergeCell ref="Y173:Z173"/>
    <mergeCell ref="AW173:AX173"/>
    <mergeCell ref="BU173:BV173"/>
    <mergeCell ref="CS173:CT173"/>
    <mergeCell ref="DQ173:DR173"/>
    <mergeCell ref="EO173:EP173"/>
    <mergeCell ref="A174:B174"/>
    <mergeCell ref="Y174:Z174"/>
    <mergeCell ref="AW174:AX174"/>
    <mergeCell ref="BU174:BV174"/>
    <mergeCell ref="CS174:CT174"/>
    <mergeCell ref="DQ174:DR174"/>
    <mergeCell ref="EO174:EP174"/>
    <mergeCell ref="A169:B169"/>
    <mergeCell ref="Y169:Z169"/>
    <mergeCell ref="AW169:AX169"/>
    <mergeCell ref="BU169:BV169"/>
    <mergeCell ref="CS169:CT169"/>
    <mergeCell ref="DQ169:DR169"/>
    <mergeCell ref="EO169:EP169"/>
    <mergeCell ref="A170:B170"/>
    <mergeCell ref="Y170:Z170"/>
    <mergeCell ref="AW170:AX170"/>
    <mergeCell ref="BU170:BV170"/>
    <mergeCell ref="CS170:CT170"/>
    <mergeCell ref="DQ170:DR170"/>
    <mergeCell ref="EO170:EP170"/>
    <mergeCell ref="A171:B171"/>
    <mergeCell ref="Y171:Z171"/>
    <mergeCell ref="AW171:AX171"/>
    <mergeCell ref="BU171:BV171"/>
    <mergeCell ref="CS171:CT171"/>
    <mergeCell ref="DQ171:DR171"/>
    <mergeCell ref="EO171:EP171"/>
    <mergeCell ref="A166:B166"/>
    <mergeCell ref="Y166:Z166"/>
    <mergeCell ref="AW166:AX166"/>
    <mergeCell ref="BU166:BV166"/>
    <mergeCell ref="CS166:CT166"/>
    <mergeCell ref="DQ166:DR166"/>
    <mergeCell ref="EO166:EP166"/>
    <mergeCell ref="A167:B167"/>
    <mergeCell ref="Y167:Z167"/>
    <mergeCell ref="AW167:AX167"/>
    <mergeCell ref="BU167:BV167"/>
    <mergeCell ref="CS167:CT167"/>
    <mergeCell ref="DQ167:DR167"/>
    <mergeCell ref="EO167:EP167"/>
    <mergeCell ref="A168:B168"/>
    <mergeCell ref="Y168:Z168"/>
    <mergeCell ref="AW168:AX168"/>
    <mergeCell ref="BU168:BV168"/>
    <mergeCell ref="CS168:CT168"/>
    <mergeCell ref="DQ168:DR168"/>
    <mergeCell ref="EO168:EP168"/>
    <mergeCell ref="A163:B163"/>
    <mergeCell ref="Y163:Z163"/>
    <mergeCell ref="AW163:AX163"/>
    <mergeCell ref="BU163:BV163"/>
    <mergeCell ref="CS163:CT163"/>
    <mergeCell ref="DQ163:DR163"/>
    <mergeCell ref="EO163:EP163"/>
    <mergeCell ref="A164:B164"/>
    <mergeCell ref="Y164:Z164"/>
    <mergeCell ref="AW164:AX164"/>
    <mergeCell ref="BU164:BV164"/>
    <mergeCell ref="CS164:CT164"/>
    <mergeCell ref="DQ164:DR164"/>
    <mergeCell ref="EO164:EP164"/>
    <mergeCell ref="A165:B165"/>
    <mergeCell ref="Y165:Z165"/>
    <mergeCell ref="AW165:AX165"/>
    <mergeCell ref="BU165:BV165"/>
    <mergeCell ref="CS165:CT165"/>
    <mergeCell ref="DQ165:DR165"/>
    <mergeCell ref="EO165:EP165"/>
    <mergeCell ref="A160:B160"/>
    <mergeCell ref="Y160:Z160"/>
    <mergeCell ref="AW160:AX160"/>
    <mergeCell ref="BU160:BV160"/>
    <mergeCell ref="CS160:CT160"/>
    <mergeCell ref="DQ160:DR160"/>
    <mergeCell ref="EO160:EP160"/>
    <mergeCell ref="A161:B161"/>
    <mergeCell ref="Y161:Z161"/>
    <mergeCell ref="AW161:AX161"/>
    <mergeCell ref="BU161:BV161"/>
    <mergeCell ref="CS161:CT161"/>
    <mergeCell ref="DQ161:DR161"/>
    <mergeCell ref="EO161:EP161"/>
    <mergeCell ref="A162:B162"/>
    <mergeCell ref="Y162:Z162"/>
    <mergeCell ref="AW162:AX162"/>
    <mergeCell ref="BU162:BV162"/>
    <mergeCell ref="CS162:CT162"/>
    <mergeCell ref="DQ162:DR162"/>
    <mergeCell ref="EO162:EP162"/>
    <mergeCell ref="A157:B157"/>
    <mergeCell ref="Y157:Z157"/>
    <mergeCell ref="AW157:AX157"/>
    <mergeCell ref="BU157:BV157"/>
    <mergeCell ref="CS157:CT157"/>
    <mergeCell ref="DQ157:DR157"/>
    <mergeCell ref="EO157:EP157"/>
    <mergeCell ref="A158:B158"/>
    <mergeCell ref="Y158:Z158"/>
    <mergeCell ref="AW158:AX158"/>
    <mergeCell ref="BU158:BV158"/>
    <mergeCell ref="CS158:CT158"/>
    <mergeCell ref="DQ158:DR158"/>
    <mergeCell ref="EO158:EP158"/>
    <mergeCell ref="A159:B159"/>
    <mergeCell ref="Y159:Z159"/>
    <mergeCell ref="AW159:AX159"/>
    <mergeCell ref="BU159:BV159"/>
    <mergeCell ref="CS159:CT159"/>
    <mergeCell ref="DQ159:DR159"/>
    <mergeCell ref="EO159:EP159"/>
    <mergeCell ref="A154:B154"/>
    <mergeCell ref="Y154:Z154"/>
    <mergeCell ref="AW154:AX154"/>
    <mergeCell ref="BU154:BV154"/>
    <mergeCell ref="CS154:CT154"/>
    <mergeCell ref="DQ154:DR154"/>
    <mergeCell ref="EO154:EP154"/>
    <mergeCell ref="A155:B155"/>
    <mergeCell ref="Y155:Z155"/>
    <mergeCell ref="AW155:AX155"/>
    <mergeCell ref="BU155:BV155"/>
    <mergeCell ref="CS155:CT155"/>
    <mergeCell ref="DQ155:DR155"/>
    <mergeCell ref="EO155:EP155"/>
    <mergeCell ref="A156:B156"/>
    <mergeCell ref="Y156:Z156"/>
    <mergeCell ref="AW156:AX156"/>
    <mergeCell ref="BU156:BV156"/>
    <mergeCell ref="CS156:CT156"/>
    <mergeCell ref="DQ156:DR156"/>
    <mergeCell ref="EO156:EP156"/>
    <mergeCell ref="A151:B151"/>
    <mergeCell ref="Y151:Z151"/>
    <mergeCell ref="AW151:AX151"/>
    <mergeCell ref="BU151:BV151"/>
    <mergeCell ref="CS151:CT151"/>
    <mergeCell ref="DQ151:DR151"/>
    <mergeCell ref="EO151:EP151"/>
    <mergeCell ref="A152:B152"/>
    <mergeCell ref="Y152:Z152"/>
    <mergeCell ref="AW152:AX152"/>
    <mergeCell ref="BU152:BV152"/>
    <mergeCell ref="CS152:CT152"/>
    <mergeCell ref="DQ152:DR152"/>
    <mergeCell ref="EO152:EP152"/>
    <mergeCell ref="A153:B153"/>
    <mergeCell ref="Y153:Z153"/>
    <mergeCell ref="AW153:AX153"/>
    <mergeCell ref="BU153:BV153"/>
    <mergeCell ref="CS153:CT153"/>
    <mergeCell ref="DQ153:DR153"/>
    <mergeCell ref="EO153:EP153"/>
    <mergeCell ref="A148:B148"/>
    <mergeCell ref="Y148:Z148"/>
    <mergeCell ref="AW148:AX148"/>
    <mergeCell ref="BU148:BV148"/>
    <mergeCell ref="CS148:CT148"/>
    <mergeCell ref="DQ148:DR148"/>
    <mergeCell ref="EO148:EP148"/>
    <mergeCell ref="A149:B149"/>
    <mergeCell ref="Y149:Z149"/>
    <mergeCell ref="AW149:AX149"/>
    <mergeCell ref="BU149:BV149"/>
    <mergeCell ref="CS149:CT149"/>
    <mergeCell ref="DQ149:DR149"/>
    <mergeCell ref="EO149:EP149"/>
    <mergeCell ref="A150:B150"/>
    <mergeCell ref="Y150:Z150"/>
    <mergeCell ref="AW150:AX150"/>
    <mergeCell ref="BU150:BV150"/>
    <mergeCell ref="CS150:CT150"/>
    <mergeCell ref="DQ150:DR150"/>
    <mergeCell ref="EO150:EP150"/>
    <mergeCell ref="A145:B145"/>
    <mergeCell ref="Y145:Z145"/>
    <mergeCell ref="AW145:AX145"/>
    <mergeCell ref="BU145:BV145"/>
    <mergeCell ref="CS145:CT145"/>
    <mergeCell ref="DQ145:DR145"/>
    <mergeCell ref="EO145:EP145"/>
    <mergeCell ref="A146:B146"/>
    <mergeCell ref="Y146:Z146"/>
    <mergeCell ref="AW146:AX146"/>
    <mergeCell ref="BU146:BV146"/>
    <mergeCell ref="CS146:CT146"/>
    <mergeCell ref="DQ146:DR146"/>
    <mergeCell ref="EO146:EP146"/>
    <mergeCell ref="A147:B147"/>
    <mergeCell ref="Y147:Z147"/>
    <mergeCell ref="AW147:AX147"/>
    <mergeCell ref="BU147:BV147"/>
    <mergeCell ref="CS147:CT147"/>
    <mergeCell ref="DQ147:DR147"/>
    <mergeCell ref="EO147:EP147"/>
    <mergeCell ref="A142:B142"/>
    <mergeCell ref="Y142:Z142"/>
    <mergeCell ref="AW142:AX142"/>
    <mergeCell ref="BU142:BV142"/>
    <mergeCell ref="CS142:CT142"/>
    <mergeCell ref="DQ142:DR142"/>
    <mergeCell ref="EO142:EP142"/>
    <mergeCell ref="A143:B143"/>
    <mergeCell ref="Y143:Z143"/>
    <mergeCell ref="AW143:AX143"/>
    <mergeCell ref="BU143:BV143"/>
    <mergeCell ref="CS143:CT143"/>
    <mergeCell ref="DQ143:DR143"/>
    <mergeCell ref="EO143:EP143"/>
    <mergeCell ref="A144:B144"/>
    <mergeCell ref="Y144:Z144"/>
    <mergeCell ref="AW144:AX144"/>
    <mergeCell ref="BU144:BV144"/>
    <mergeCell ref="CS144:CT144"/>
    <mergeCell ref="DQ144:DR144"/>
    <mergeCell ref="EO144:EP144"/>
    <mergeCell ref="A139:B139"/>
    <mergeCell ref="Y139:Z139"/>
    <mergeCell ref="AW139:AX139"/>
    <mergeCell ref="BU139:BV139"/>
    <mergeCell ref="CS139:CT139"/>
    <mergeCell ref="DQ139:DR139"/>
    <mergeCell ref="EO139:EP139"/>
    <mergeCell ref="A140:B140"/>
    <mergeCell ref="Y140:Z140"/>
    <mergeCell ref="AW140:AX140"/>
    <mergeCell ref="BU140:BV140"/>
    <mergeCell ref="CS140:CT140"/>
    <mergeCell ref="DQ140:DR140"/>
    <mergeCell ref="EO140:EP140"/>
    <mergeCell ref="A141:B141"/>
    <mergeCell ref="Y141:Z141"/>
    <mergeCell ref="AW141:AX141"/>
    <mergeCell ref="BU141:BV141"/>
    <mergeCell ref="CS141:CT141"/>
    <mergeCell ref="DQ141:DR141"/>
    <mergeCell ref="EO141:EP141"/>
    <mergeCell ref="A136:B136"/>
    <mergeCell ref="Y136:Z136"/>
    <mergeCell ref="AW136:AX136"/>
    <mergeCell ref="BU136:BV136"/>
    <mergeCell ref="CS136:CT136"/>
    <mergeCell ref="DQ136:DR136"/>
    <mergeCell ref="EO136:EP136"/>
    <mergeCell ref="A137:B137"/>
    <mergeCell ref="Y137:Z137"/>
    <mergeCell ref="AW137:AX137"/>
    <mergeCell ref="BU137:BV137"/>
    <mergeCell ref="CS137:CT137"/>
    <mergeCell ref="DQ137:DR137"/>
    <mergeCell ref="EO137:EP137"/>
    <mergeCell ref="A138:B138"/>
    <mergeCell ref="Y138:Z138"/>
    <mergeCell ref="AW138:AX138"/>
    <mergeCell ref="BU138:BV138"/>
    <mergeCell ref="CS138:CT138"/>
    <mergeCell ref="DQ138:DR138"/>
    <mergeCell ref="EO138:EP138"/>
    <mergeCell ref="A133:B133"/>
    <mergeCell ref="Y133:Z133"/>
    <mergeCell ref="AW133:AX133"/>
    <mergeCell ref="BU133:BV133"/>
    <mergeCell ref="CS133:CT133"/>
    <mergeCell ref="DQ133:DR133"/>
    <mergeCell ref="EO133:EP133"/>
    <mergeCell ref="A134:B134"/>
    <mergeCell ref="Y134:Z134"/>
    <mergeCell ref="AW134:AX134"/>
    <mergeCell ref="BU134:BV134"/>
    <mergeCell ref="CS134:CT134"/>
    <mergeCell ref="DQ134:DR134"/>
    <mergeCell ref="EO134:EP134"/>
    <mergeCell ref="A135:B135"/>
    <mergeCell ref="Y135:Z135"/>
    <mergeCell ref="AW135:AX135"/>
    <mergeCell ref="BU135:BV135"/>
    <mergeCell ref="CS135:CT135"/>
    <mergeCell ref="DQ135:DR135"/>
    <mergeCell ref="EO135:EP135"/>
    <mergeCell ref="A130:B130"/>
    <mergeCell ref="Y130:Z130"/>
    <mergeCell ref="AW130:AX130"/>
    <mergeCell ref="BU130:BV130"/>
    <mergeCell ref="CS130:CT130"/>
    <mergeCell ref="DQ130:DR130"/>
    <mergeCell ref="EO130:EP130"/>
    <mergeCell ref="A131:B131"/>
    <mergeCell ref="Y131:Z131"/>
    <mergeCell ref="AW131:AX131"/>
    <mergeCell ref="BU131:BV131"/>
    <mergeCell ref="CS131:CT131"/>
    <mergeCell ref="DQ131:DR131"/>
    <mergeCell ref="EO131:EP131"/>
    <mergeCell ref="A132:B132"/>
    <mergeCell ref="Y132:Z132"/>
    <mergeCell ref="AW132:AX132"/>
    <mergeCell ref="BU132:BV132"/>
    <mergeCell ref="CS132:CT132"/>
    <mergeCell ref="DQ132:DR132"/>
    <mergeCell ref="EO132:EP132"/>
    <mergeCell ref="A127:B127"/>
    <mergeCell ref="Y127:Z127"/>
    <mergeCell ref="AW127:AX127"/>
    <mergeCell ref="BU127:BV127"/>
    <mergeCell ref="CS127:CT127"/>
    <mergeCell ref="DQ127:DR127"/>
    <mergeCell ref="EO127:EP127"/>
    <mergeCell ref="A128:B128"/>
    <mergeCell ref="Y128:Z128"/>
    <mergeCell ref="AW128:AX128"/>
    <mergeCell ref="BU128:BV128"/>
    <mergeCell ref="CS128:CT128"/>
    <mergeCell ref="DQ128:DR128"/>
    <mergeCell ref="EO128:EP128"/>
    <mergeCell ref="A129:B129"/>
    <mergeCell ref="Y129:Z129"/>
    <mergeCell ref="AW129:AX129"/>
    <mergeCell ref="BU129:BV129"/>
    <mergeCell ref="CS129:CT129"/>
    <mergeCell ref="DQ129:DR129"/>
    <mergeCell ref="EO129:EP129"/>
    <mergeCell ref="A124:B124"/>
    <mergeCell ref="Y124:Z124"/>
    <mergeCell ref="AW124:AX124"/>
    <mergeCell ref="BU124:BV124"/>
    <mergeCell ref="CS124:CT124"/>
    <mergeCell ref="DQ124:DR124"/>
    <mergeCell ref="EO124:EP124"/>
    <mergeCell ref="A125:B125"/>
    <mergeCell ref="Y125:Z125"/>
    <mergeCell ref="AW125:AX125"/>
    <mergeCell ref="BU125:BV125"/>
    <mergeCell ref="CS125:CT125"/>
    <mergeCell ref="DQ125:DR125"/>
    <mergeCell ref="EO125:EP125"/>
    <mergeCell ref="A126:B126"/>
    <mergeCell ref="Y126:Z126"/>
    <mergeCell ref="AW126:AX126"/>
    <mergeCell ref="BU126:BV126"/>
    <mergeCell ref="CS126:CT126"/>
    <mergeCell ref="DQ126:DR126"/>
    <mergeCell ref="EO126:EP126"/>
    <mergeCell ref="A121:B121"/>
    <mergeCell ref="Y121:Z121"/>
    <mergeCell ref="AW121:AX121"/>
    <mergeCell ref="BU121:BV121"/>
    <mergeCell ref="CS121:CT121"/>
    <mergeCell ref="DQ121:DR121"/>
    <mergeCell ref="EO121:EP121"/>
    <mergeCell ref="A122:B122"/>
    <mergeCell ref="Y122:Z122"/>
    <mergeCell ref="AW122:AX122"/>
    <mergeCell ref="BU122:BV122"/>
    <mergeCell ref="CS122:CT122"/>
    <mergeCell ref="DQ122:DR122"/>
    <mergeCell ref="EO122:EP122"/>
    <mergeCell ref="A123:B123"/>
    <mergeCell ref="Y123:Z123"/>
    <mergeCell ref="AW123:AX123"/>
    <mergeCell ref="BU123:BV123"/>
    <mergeCell ref="CS123:CT123"/>
    <mergeCell ref="DQ123:DR123"/>
    <mergeCell ref="EO123:EP123"/>
    <mergeCell ref="A118:B118"/>
    <mergeCell ref="Y118:Z118"/>
    <mergeCell ref="AW118:AX118"/>
    <mergeCell ref="BU118:BV118"/>
    <mergeCell ref="CS118:CT118"/>
    <mergeCell ref="DQ118:DR118"/>
    <mergeCell ref="EO118:EP118"/>
    <mergeCell ref="A119:B119"/>
    <mergeCell ref="Y119:Z119"/>
    <mergeCell ref="AW119:AX119"/>
    <mergeCell ref="BU119:BV119"/>
    <mergeCell ref="CS119:CT119"/>
    <mergeCell ref="DQ119:DR119"/>
    <mergeCell ref="EO119:EP119"/>
    <mergeCell ref="A120:B120"/>
    <mergeCell ref="Y120:Z120"/>
    <mergeCell ref="AW120:AX120"/>
    <mergeCell ref="BU120:BV120"/>
    <mergeCell ref="CS120:CT120"/>
    <mergeCell ref="DQ120:DR120"/>
    <mergeCell ref="EO120:EP120"/>
    <mergeCell ref="A115:B115"/>
    <mergeCell ref="Y115:Z115"/>
    <mergeCell ref="AW115:AX115"/>
    <mergeCell ref="BU115:BV115"/>
    <mergeCell ref="CS115:CT115"/>
    <mergeCell ref="DQ115:DR115"/>
    <mergeCell ref="EO115:EP115"/>
    <mergeCell ref="A116:B116"/>
    <mergeCell ref="Y116:Z116"/>
    <mergeCell ref="AW116:AX116"/>
    <mergeCell ref="BU116:BV116"/>
    <mergeCell ref="CS116:CT116"/>
    <mergeCell ref="DQ116:DR116"/>
    <mergeCell ref="EO116:EP116"/>
    <mergeCell ref="A117:B117"/>
    <mergeCell ref="Y117:Z117"/>
    <mergeCell ref="AW117:AX117"/>
    <mergeCell ref="BU117:BV117"/>
    <mergeCell ref="CS117:CT117"/>
    <mergeCell ref="DQ117:DR117"/>
    <mergeCell ref="EO117:EP117"/>
    <mergeCell ref="A112:B112"/>
    <mergeCell ref="Y112:Z112"/>
    <mergeCell ref="AW112:AX112"/>
    <mergeCell ref="BU112:BV112"/>
    <mergeCell ref="CS112:CT112"/>
    <mergeCell ref="DQ112:DR112"/>
    <mergeCell ref="EO112:EP112"/>
    <mergeCell ref="A113:B113"/>
    <mergeCell ref="Y113:Z113"/>
    <mergeCell ref="AW113:AX113"/>
    <mergeCell ref="BU113:BV113"/>
    <mergeCell ref="CS113:CT113"/>
    <mergeCell ref="DQ113:DR113"/>
    <mergeCell ref="EO113:EP113"/>
    <mergeCell ref="A114:B114"/>
    <mergeCell ref="Y114:Z114"/>
    <mergeCell ref="AW114:AX114"/>
    <mergeCell ref="BU114:BV114"/>
    <mergeCell ref="CS114:CT114"/>
    <mergeCell ref="DQ114:DR114"/>
    <mergeCell ref="EO114:EP114"/>
    <mergeCell ref="A109:B109"/>
    <mergeCell ref="Y109:Z109"/>
    <mergeCell ref="AW109:AX109"/>
    <mergeCell ref="BU109:BV109"/>
    <mergeCell ref="CS109:CT109"/>
    <mergeCell ref="DQ109:DR109"/>
    <mergeCell ref="EO109:EP109"/>
    <mergeCell ref="A110:B110"/>
    <mergeCell ref="Y110:Z110"/>
    <mergeCell ref="AW110:AX110"/>
    <mergeCell ref="BU110:BV110"/>
    <mergeCell ref="CS110:CT110"/>
    <mergeCell ref="DQ110:DR110"/>
    <mergeCell ref="EO110:EP110"/>
    <mergeCell ref="A111:B111"/>
    <mergeCell ref="Y111:Z111"/>
    <mergeCell ref="AW111:AX111"/>
    <mergeCell ref="BU111:BV111"/>
    <mergeCell ref="CS111:CT111"/>
    <mergeCell ref="DQ111:DR111"/>
    <mergeCell ref="EO111:EP111"/>
    <mergeCell ref="A106:B106"/>
    <mergeCell ref="Y106:Z106"/>
    <mergeCell ref="AW106:AX106"/>
    <mergeCell ref="BU106:BV106"/>
    <mergeCell ref="CS106:CT106"/>
    <mergeCell ref="DQ106:DR106"/>
    <mergeCell ref="EO106:EP106"/>
    <mergeCell ref="A107:B107"/>
    <mergeCell ref="Y107:Z107"/>
    <mergeCell ref="AW107:AX107"/>
    <mergeCell ref="BU107:BV107"/>
    <mergeCell ref="CS107:CT107"/>
    <mergeCell ref="DQ107:DR107"/>
    <mergeCell ref="EO107:EP107"/>
    <mergeCell ref="A108:B108"/>
    <mergeCell ref="Y108:Z108"/>
    <mergeCell ref="AW108:AX108"/>
    <mergeCell ref="BU108:BV108"/>
    <mergeCell ref="CS108:CT108"/>
    <mergeCell ref="DQ108:DR108"/>
    <mergeCell ref="EO108:EP108"/>
    <mergeCell ref="A103:B103"/>
    <mergeCell ref="Y103:Z103"/>
    <mergeCell ref="AW103:AX103"/>
    <mergeCell ref="BU103:BV103"/>
    <mergeCell ref="CS103:CT103"/>
    <mergeCell ref="DQ103:DR103"/>
    <mergeCell ref="EO103:EP103"/>
    <mergeCell ref="A104:B104"/>
    <mergeCell ref="Y104:Z104"/>
    <mergeCell ref="AW104:AX104"/>
    <mergeCell ref="BU104:BV104"/>
    <mergeCell ref="CS104:CT104"/>
    <mergeCell ref="DQ104:DR104"/>
    <mergeCell ref="EO104:EP104"/>
    <mergeCell ref="A105:B105"/>
    <mergeCell ref="Y105:Z105"/>
    <mergeCell ref="AW105:AX105"/>
    <mergeCell ref="BU105:BV105"/>
    <mergeCell ref="CS105:CT105"/>
    <mergeCell ref="DQ105:DR105"/>
    <mergeCell ref="EO105:EP105"/>
    <mergeCell ref="A100:B100"/>
    <mergeCell ref="Y100:Z100"/>
    <mergeCell ref="AW100:AX100"/>
    <mergeCell ref="BU100:BV100"/>
    <mergeCell ref="CS100:CT100"/>
    <mergeCell ref="DQ100:DR100"/>
    <mergeCell ref="EO100:EP100"/>
    <mergeCell ref="A101:B101"/>
    <mergeCell ref="Y101:Z101"/>
    <mergeCell ref="AW101:AX101"/>
    <mergeCell ref="BU101:BV101"/>
    <mergeCell ref="CS101:CT101"/>
    <mergeCell ref="DQ101:DR101"/>
    <mergeCell ref="EO101:EP101"/>
    <mergeCell ref="A102:B102"/>
    <mergeCell ref="Y102:Z102"/>
    <mergeCell ref="AW102:AX102"/>
    <mergeCell ref="BU102:BV102"/>
    <mergeCell ref="CS102:CT102"/>
    <mergeCell ref="DQ102:DR102"/>
    <mergeCell ref="EO102:EP102"/>
    <mergeCell ref="A97:B97"/>
    <mergeCell ref="Y97:Z97"/>
    <mergeCell ref="AW97:AX97"/>
    <mergeCell ref="BU97:BV97"/>
    <mergeCell ref="CS97:CT97"/>
    <mergeCell ref="DQ97:DR97"/>
    <mergeCell ref="EO97:EP97"/>
    <mergeCell ref="A98:B98"/>
    <mergeCell ref="Y98:Z98"/>
    <mergeCell ref="AW98:AX98"/>
    <mergeCell ref="BU98:BV98"/>
    <mergeCell ref="CS98:CT98"/>
    <mergeCell ref="DQ98:DR98"/>
    <mergeCell ref="EO98:EP98"/>
    <mergeCell ref="A99:B99"/>
    <mergeCell ref="Y99:Z99"/>
    <mergeCell ref="AW99:AX99"/>
    <mergeCell ref="BU99:BV99"/>
    <mergeCell ref="CS99:CT99"/>
    <mergeCell ref="DQ99:DR99"/>
    <mergeCell ref="EO99:EP99"/>
    <mergeCell ref="A94:B94"/>
    <mergeCell ref="Y94:Z94"/>
    <mergeCell ref="AW94:AX94"/>
    <mergeCell ref="BU94:BV94"/>
    <mergeCell ref="CS94:CT94"/>
    <mergeCell ref="DQ94:DR94"/>
    <mergeCell ref="EO94:EP94"/>
    <mergeCell ref="A95:B95"/>
    <mergeCell ref="Y95:Z95"/>
    <mergeCell ref="AW95:AX95"/>
    <mergeCell ref="BU95:BV95"/>
    <mergeCell ref="CS95:CT95"/>
    <mergeCell ref="DQ95:DR95"/>
    <mergeCell ref="EO95:EP95"/>
    <mergeCell ref="A96:B96"/>
    <mergeCell ref="Y96:Z96"/>
    <mergeCell ref="AW96:AX96"/>
    <mergeCell ref="BU96:BV96"/>
    <mergeCell ref="CS96:CT96"/>
    <mergeCell ref="DQ96:DR96"/>
    <mergeCell ref="EO96:EP96"/>
    <mergeCell ref="A91:B91"/>
    <mergeCell ref="Y91:Z91"/>
    <mergeCell ref="AW91:AX91"/>
    <mergeCell ref="BU91:BV91"/>
    <mergeCell ref="CS91:CT91"/>
    <mergeCell ref="DQ91:DR91"/>
    <mergeCell ref="EO91:EP91"/>
    <mergeCell ref="A92:B92"/>
    <mergeCell ref="Y92:Z92"/>
    <mergeCell ref="AW92:AX92"/>
    <mergeCell ref="BU92:BV92"/>
    <mergeCell ref="CS92:CT92"/>
    <mergeCell ref="DQ92:DR92"/>
    <mergeCell ref="EO92:EP92"/>
    <mergeCell ref="A93:B93"/>
    <mergeCell ref="Y93:Z93"/>
    <mergeCell ref="AW93:AX93"/>
    <mergeCell ref="BU93:BV93"/>
    <mergeCell ref="CS93:CT93"/>
    <mergeCell ref="DQ93:DR93"/>
    <mergeCell ref="EO93:EP93"/>
    <mergeCell ref="A88:B88"/>
    <mergeCell ref="Y88:Z88"/>
    <mergeCell ref="AW88:AX88"/>
    <mergeCell ref="BU88:BV88"/>
    <mergeCell ref="CS88:CT88"/>
    <mergeCell ref="DQ88:DR88"/>
    <mergeCell ref="EO88:EP88"/>
    <mergeCell ref="A89:B89"/>
    <mergeCell ref="Y89:Z89"/>
    <mergeCell ref="AW89:AX89"/>
    <mergeCell ref="BU89:BV89"/>
    <mergeCell ref="CS89:CT89"/>
    <mergeCell ref="DQ89:DR89"/>
    <mergeCell ref="EO89:EP89"/>
    <mergeCell ref="A90:B90"/>
    <mergeCell ref="Y90:Z90"/>
    <mergeCell ref="AW90:AX90"/>
    <mergeCell ref="BU90:BV90"/>
    <mergeCell ref="CS90:CT90"/>
    <mergeCell ref="DQ90:DR90"/>
    <mergeCell ref="EO90:EP90"/>
    <mergeCell ref="A85:B85"/>
    <mergeCell ref="Y85:Z85"/>
    <mergeCell ref="AW85:AX85"/>
    <mergeCell ref="BU85:BV85"/>
    <mergeCell ref="CS85:CT85"/>
    <mergeCell ref="DQ85:DR85"/>
    <mergeCell ref="EO85:EP85"/>
    <mergeCell ref="A86:B86"/>
    <mergeCell ref="Y86:Z86"/>
    <mergeCell ref="AW86:AX86"/>
    <mergeCell ref="BU86:BV86"/>
    <mergeCell ref="CS86:CT86"/>
    <mergeCell ref="DQ86:DR86"/>
    <mergeCell ref="EO86:EP86"/>
    <mergeCell ref="A87:B87"/>
    <mergeCell ref="Y87:Z87"/>
    <mergeCell ref="AW87:AX87"/>
    <mergeCell ref="BU87:BV87"/>
    <mergeCell ref="CS87:CT87"/>
    <mergeCell ref="DQ87:DR87"/>
    <mergeCell ref="EO87:EP87"/>
    <mergeCell ref="A82:B82"/>
    <mergeCell ref="Y82:Z82"/>
    <mergeCell ref="AW82:AX82"/>
    <mergeCell ref="BU82:BV82"/>
    <mergeCell ref="CS82:CT82"/>
    <mergeCell ref="DQ82:DR82"/>
    <mergeCell ref="EO82:EP82"/>
    <mergeCell ref="A83:B83"/>
    <mergeCell ref="Y83:Z83"/>
    <mergeCell ref="AW83:AX83"/>
    <mergeCell ref="BU83:BV83"/>
    <mergeCell ref="CS83:CT83"/>
    <mergeCell ref="DQ83:DR83"/>
    <mergeCell ref="EO83:EP83"/>
    <mergeCell ref="A84:B84"/>
    <mergeCell ref="Y84:Z84"/>
    <mergeCell ref="AW84:AX84"/>
    <mergeCell ref="BU84:BV84"/>
    <mergeCell ref="CS84:CT84"/>
    <mergeCell ref="DQ84:DR84"/>
    <mergeCell ref="EO84:EP84"/>
    <mergeCell ref="A79:B79"/>
    <mergeCell ref="Y79:Z79"/>
    <mergeCell ref="AW79:AX79"/>
    <mergeCell ref="BU79:BV79"/>
    <mergeCell ref="CS79:CT79"/>
    <mergeCell ref="DQ79:DR79"/>
    <mergeCell ref="EO79:EP79"/>
    <mergeCell ref="A80:B80"/>
    <mergeCell ref="Y80:Z80"/>
    <mergeCell ref="AW80:AX80"/>
    <mergeCell ref="BU80:BV80"/>
    <mergeCell ref="CS80:CT80"/>
    <mergeCell ref="DQ80:DR80"/>
    <mergeCell ref="EO80:EP80"/>
    <mergeCell ref="A81:B81"/>
    <mergeCell ref="Y81:Z81"/>
    <mergeCell ref="AW81:AX81"/>
    <mergeCell ref="BU81:BV81"/>
    <mergeCell ref="CS81:CT81"/>
    <mergeCell ref="DQ81:DR81"/>
    <mergeCell ref="EO81:EP81"/>
    <mergeCell ref="A76:B76"/>
    <mergeCell ref="Y76:Z76"/>
    <mergeCell ref="AW76:AX76"/>
    <mergeCell ref="BU76:BV76"/>
    <mergeCell ref="CS76:CT76"/>
    <mergeCell ref="DQ76:DR76"/>
    <mergeCell ref="EO76:EP76"/>
    <mergeCell ref="A77:B77"/>
    <mergeCell ref="Y77:Z77"/>
    <mergeCell ref="AW77:AX77"/>
    <mergeCell ref="BU77:BV77"/>
    <mergeCell ref="CS77:CT77"/>
    <mergeCell ref="DQ77:DR77"/>
    <mergeCell ref="EO77:EP77"/>
    <mergeCell ref="A78:B78"/>
    <mergeCell ref="Y78:Z78"/>
    <mergeCell ref="AW78:AX78"/>
    <mergeCell ref="BU78:BV78"/>
    <mergeCell ref="CS78:CT78"/>
    <mergeCell ref="DQ78:DR78"/>
    <mergeCell ref="EO78:EP78"/>
    <mergeCell ref="A73:B73"/>
    <mergeCell ref="Y73:Z73"/>
    <mergeCell ref="AW73:AX73"/>
    <mergeCell ref="BU73:BV73"/>
    <mergeCell ref="CS73:CT73"/>
    <mergeCell ref="DQ73:DR73"/>
    <mergeCell ref="EO73:EP73"/>
    <mergeCell ref="A74:B74"/>
    <mergeCell ref="Y74:Z74"/>
    <mergeCell ref="AW74:AX74"/>
    <mergeCell ref="BU74:BV74"/>
    <mergeCell ref="CS74:CT74"/>
    <mergeCell ref="DQ74:DR74"/>
    <mergeCell ref="EO74:EP74"/>
    <mergeCell ref="A75:B75"/>
    <mergeCell ref="Y75:Z75"/>
    <mergeCell ref="AW75:AX75"/>
    <mergeCell ref="BU75:BV75"/>
    <mergeCell ref="CS75:CT75"/>
    <mergeCell ref="DQ75:DR75"/>
    <mergeCell ref="EO75:EP75"/>
    <mergeCell ref="A70:B70"/>
    <mergeCell ref="Y70:Z70"/>
    <mergeCell ref="AW70:AX70"/>
    <mergeCell ref="BU70:BV70"/>
    <mergeCell ref="CS70:CT70"/>
    <mergeCell ref="DQ70:DR70"/>
    <mergeCell ref="EO70:EP70"/>
    <mergeCell ref="A71:B71"/>
    <mergeCell ref="Y71:Z71"/>
    <mergeCell ref="AW71:AX71"/>
    <mergeCell ref="BU71:BV71"/>
    <mergeCell ref="CS71:CT71"/>
    <mergeCell ref="DQ71:DR71"/>
    <mergeCell ref="EO71:EP71"/>
    <mergeCell ref="A72:B72"/>
    <mergeCell ref="Y72:Z72"/>
    <mergeCell ref="AW72:AX72"/>
    <mergeCell ref="BU72:BV72"/>
    <mergeCell ref="CS72:CT72"/>
    <mergeCell ref="DQ72:DR72"/>
    <mergeCell ref="EO72:EP72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K70"/>
  <sheetViews>
    <sheetView workbookViewId="0">
      <selection activeCell="AY38" sqref="AY38"/>
    </sheetView>
  </sheetViews>
  <sheetFormatPr defaultColWidth="9" defaultRowHeight="12.5"/>
  <cols>
    <col min="2" max="2" width="44.81640625" customWidth="1"/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5" max="142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2"/>
      <c r="AN5" s="1"/>
      <c r="AO5" s="1"/>
      <c r="AP5" s="1"/>
      <c r="AQ5" s="1"/>
      <c r="AR5" s="1"/>
      <c r="AS5" s="1"/>
      <c r="AT5" s="1"/>
      <c r="AU5" s="1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1"/>
      <c r="BI5" s="1"/>
      <c r="BJ5" s="1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1"/>
      <c r="CG5" s="1"/>
      <c r="CH5" s="1"/>
      <c r="CI5" s="2"/>
      <c r="CJ5" s="1"/>
      <c r="CK5" s="1"/>
      <c r="CL5" s="1"/>
      <c r="CM5" s="1"/>
      <c r="CN5" s="1"/>
      <c r="CO5" s="1"/>
      <c r="CP5" s="1"/>
      <c r="CQ5" s="1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1"/>
      <c r="DE5" s="1"/>
      <c r="DF5" s="1"/>
      <c r="DG5" s="2"/>
      <c r="DH5" s="1"/>
      <c r="DI5" s="1"/>
      <c r="DJ5" s="1"/>
      <c r="DK5" s="1"/>
      <c r="DL5" s="1"/>
      <c r="DM5" s="1"/>
      <c r="DN5" s="1"/>
      <c r="DO5" s="1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1"/>
      <c r="FA5" s="1"/>
      <c r="FB5" s="1"/>
      <c r="FC5" s="2"/>
      <c r="FD5" s="1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04"/>
      <c r="Z6" s="104"/>
      <c r="AA6" s="1"/>
      <c r="AB6" s="1"/>
      <c r="AC6" s="1"/>
      <c r="AD6" s="1"/>
      <c r="AE6" s="1"/>
      <c r="AF6" s="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04"/>
      <c r="AX6" s="104"/>
      <c r="AY6" s="1"/>
      <c r="AZ6" s="1"/>
      <c r="BA6" s="1"/>
      <c r="BB6" s="1"/>
      <c r="BC6" s="1"/>
      <c r="BD6" s="2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U6" s="104"/>
      <c r="BV6" s="104"/>
      <c r="BW6" s="1"/>
      <c r="BX6" s="1"/>
      <c r="BY6" s="1"/>
      <c r="BZ6" s="1"/>
      <c r="CA6" s="1"/>
      <c r="CB6" s="2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04"/>
      <c r="CT6" s="104"/>
      <c r="CU6" s="1"/>
      <c r="CV6" s="1"/>
      <c r="CW6" s="1"/>
      <c r="CX6" s="1"/>
      <c r="CY6" s="1"/>
      <c r="CZ6" s="2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Q6" s="104"/>
      <c r="DR6" s="104"/>
      <c r="DS6" s="1"/>
      <c r="DT6" s="1"/>
      <c r="DU6" s="1"/>
      <c r="DV6" s="1"/>
      <c r="DW6" s="1"/>
      <c r="DX6" s="2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190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190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190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190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190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190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190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4.5">
      <c r="A9" s="104"/>
      <c r="B9" s="104"/>
      <c r="C9" s="1"/>
      <c r="D9" s="1"/>
      <c r="E9" s="1"/>
      <c r="F9" s="1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04"/>
      <c r="Z9" s="104"/>
      <c r="AA9" s="1"/>
      <c r="AB9" s="1"/>
      <c r="AC9" s="1"/>
      <c r="AD9" s="1"/>
      <c r="AE9" s="1"/>
      <c r="AF9" s="4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04"/>
      <c r="AX9" s="104"/>
      <c r="AY9" s="1"/>
      <c r="AZ9" s="1"/>
      <c r="BA9" s="1"/>
      <c r="BB9" s="1"/>
      <c r="BC9" s="1"/>
      <c r="BD9" s="4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U9" s="104"/>
      <c r="BV9" s="104"/>
      <c r="BW9" s="1"/>
      <c r="BX9" s="1"/>
      <c r="BY9" s="1"/>
      <c r="BZ9" s="1"/>
      <c r="CA9" s="1"/>
      <c r="CB9" s="4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04"/>
      <c r="CT9" s="104"/>
      <c r="CU9" s="1"/>
      <c r="CV9" s="1"/>
      <c r="CW9" s="1"/>
      <c r="CX9" s="1"/>
      <c r="CY9" s="1"/>
      <c r="CZ9" s="4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Q9" s="104"/>
      <c r="DR9" s="104"/>
      <c r="DS9" s="1"/>
      <c r="DT9" s="1"/>
      <c r="DU9" s="1"/>
      <c r="DV9" s="1"/>
      <c r="DW9" s="1"/>
      <c r="DX9" s="4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104"/>
      <c r="Z12" s="10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W12" s="104"/>
      <c r="AX12" s="104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U12" s="104"/>
      <c r="BV12" s="104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S12" s="104"/>
      <c r="CT12" s="104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Q12" s="104"/>
      <c r="DR12" s="104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O12" s="104"/>
      <c r="EP12" s="104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</row>
    <row r="13" spans="1:167" ht="13">
      <c r="A13" s="7"/>
      <c r="B13" s="12" t="s">
        <v>191</v>
      </c>
      <c r="C13" s="4">
        <v>96.8</v>
      </c>
      <c r="D13" s="4">
        <v>91.1</v>
      </c>
      <c r="E13" s="4">
        <v>98.4</v>
      </c>
      <c r="F13" s="4">
        <v>97.7</v>
      </c>
      <c r="G13" s="4">
        <v>104.7</v>
      </c>
      <c r="H13" s="4">
        <v>89.4</v>
      </c>
      <c r="I13" s="4">
        <v>84</v>
      </c>
      <c r="J13" s="4">
        <v>93.9</v>
      </c>
      <c r="K13" s="4">
        <v>81.599999999999994</v>
      </c>
      <c r="L13" s="4">
        <v>73.2</v>
      </c>
      <c r="M13" s="4">
        <v>60.5</v>
      </c>
      <c r="N13" s="4">
        <v>54</v>
      </c>
      <c r="O13" s="4">
        <v>47.4</v>
      </c>
      <c r="P13" s="4">
        <v>53</v>
      </c>
      <c r="Q13" s="4">
        <v>46.7</v>
      </c>
      <c r="R13" s="4">
        <v>52.2</v>
      </c>
      <c r="S13" s="4">
        <v>60.4</v>
      </c>
      <c r="T13" s="4">
        <v>64.599999999999994</v>
      </c>
      <c r="U13" s="4">
        <v>67.900000000000006</v>
      </c>
      <c r="V13" s="4">
        <v>61.2</v>
      </c>
      <c r="W13" s="4">
        <v>50.4</v>
      </c>
      <c r="Y13" s="7"/>
      <c r="Z13" s="12" t="s">
        <v>191</v>
      </c>
      <c r="AA13" s="4">
        <v>223.6</v>
      </c>
      <c r="AB13" s="4">
        <v>203.3</v>
      </c>
      <c r="AC13" s="4">
        <v>223.5</v>
      </c>
      <c r="AD13" s="4">
        <v>219.6</v>
      </c>
      <c r="AE13" s="4">
        <v>230.9</v>
      </c>
      <c r="AF13" s="4">
        <v>203.6</v>
      </c>
      <c r="AG13" s="4">
        <v>192.6</v>
      </c>
      <c r="AH13" s="4">
        <v>179.6</v>
      </c>
      <c r="AI13" s="4">
        <v>173.6</v>
      </c>
      <c r="AJ13" s="4">
        <v>144.5</v>
      </c>
      <c r="AK13" s="4">
        <v>138.1</v>
      </c>
      <c r="AL13" s="4">
        <v>139.1</v>
      </c>
      <c r="AM13" s="4">
        <v>125.7</v>
      </c>
      <c r="AN13" s="4">
        <v>125.4</v>
      </c>
      <c r="AO13" s="4">
        <v>125.7</v>
      </c>
      <c r="AP13" s="4">
        <v>138.1</v>
      </c>
      <c r="AQ13" s="4">
        <v>134.9</v>
      </c>
      <c r="AR13" s="4">
        <v>133.5</v>
      </c>
      <c r="AS13" s="4">
        <v>143.5</v>
      </c>
      <c r="AT13" s="4">
        <v>151.80000000000001</v>
      </c>
      <c r="AU13" s="4">
        <v>130.5</v>
      </c>
      <c r="AW13" s="7"/>
      <c r="AX13" s="12" t="s">
        <v>191</v>
      </c>
      <c r="AY13" s="4">
        <v>156.1</v>
      </c>
      <c r="AZ13" s="4">
        <v>142.4</v>
      </c>
      <c r="BA13" s="4">
        <v>147.5</v>
      </c>
      <c r="BB13" s="4">
        <v>147</v>
      </c>
      <c r="BC13" s="4">
        <v>164.4</v>
      </c>
      <c r="BD13" s="4">
        <v>135.19999999999999</v>
      </c>
      <c r="BE13" s="4">
        <v>124.7</v>
      </c>
      <c r="BF13" s="4">
        <v>118.2</v>
      </c>
      <c r="BG13" s="4">
        <v>108.6</v>
      </c>
      <c r="BH13" s="4">
        <v>89.7</v>
      </c>
      <c r="BI13" s="4">
        <v>87.2</v>
      </c>
      <c r="BJ13" s="4">
        <v>89.6</v>
      </c>
      <c r="BK13" s="4">
        <v>72.599999999999994</v>
      </c>
      <c r="BL13" s="4">
        <v>101.2</v>
      </c>
      <c r="BM13" s="4">
        <v>92.9</v>
      </c>
      <c r="BN13" s="4">
        <v>86.4</v>
      </c>
      <c r="BO13" s="4">
        <v>75.599999999999994</v>
      </c>
      <c r="BP13" s="4">
        <v>81.900000000000006</v>
      </c>
      <c r="BQ13" s="4">
        <v>73.8</v>
      </c>
      <c r="BR13" s="4">
        <v>71</v>
      </c>
      <c r="BS13" s="4">
        <v>71.7</v>
      </c>
      <c r="BU13" s="7"/>
      <c r="BV13" s="12" t="s">
        <v>191</v>
      </c>
      <c r="BW13" s="4">
        <v>8.6999999999999993</v>
      </c>
      <c r="BX13" s="4">
        <v>8.5</v>
      </c>
      <c r="BY13" s="4">
        <v>8.3000000000000007</v>
      </c>
      <c r="BZ13" s="4">
        <v>8.5</v>
      </c>
      <c r="CA13" s="4">
        <v>10.1</v>
      </c>
      <c r="CB13" s="4">
        <v>11.2</v>
      </c>
      <c r="CC13" s="4">
        <v>11.2</v>
      </c>
      <c r="CD13" s="4">
        <v>10.8</v>
      </c>
      <c r="CE13" s="4">
        <v>10.1</v>
      </c>
      <c r="CF13" s="4">
        <v>8.1999999999999993</v>
      </c>
      <c r="CG13" s="4">
        <v>7</v>
      </c>
      <c r="CH13" s="4">
        <v>6.9</v>
      </c>
      <c r="CI13" s="4">
        <v>6.8</v>
      </c>
      <c r="CJ13" s="4">
        <v>6.9</v>
      </c>
      <c r="CK13" s="4">
        <v>8.3000000000000007</v>
      </c>
      <c r="CL13" s="4">
        <v>6.3</v>
      </c>
      <c r="CM13" s="4">
        <v>6.4</v>
      </c>
      <c r="CN13" s="4">
        <v>5.8</v>
      </c>
      <c r="CO13" s="4">
        <v>6.5</v>
      </c>
      <c r="CP13" s="4">
        <v>6.6</v>
      </c>
      <c r="CQ13" s="4">
        <v>5.8</v>
      </c>
      <c r="CS13" s="7"/>
      <c r="CT13" s="12" t="s">
        <v>191</v>
      </c>
      <c r="CU13" s="4">
        <v>15.5</v>
      </c>
      <c r="CV13" s="4">
        <v>14.9</v>
      </c>
      <c r="CW13" s="4">
        <v>15.9</v>
      </c>
      <c r="CX13" s="4">
        <v>14</v>
      </c>
      <c r="CY13" s="4">
        <v>14.9</v>
      </c>
      <c r="CZ13" s="4">
        <v>9.1999999999999993</v>
      </c>
      <c r="DA13" s="4">
        <v>1.6</v>
      </c>
      <c r="DB13" s="4">
        <v>5.4</v>
      </c>
      <c r="DC13" s="4">
        <v>0.9</v>
      </c>
      <c r="DD13" s="4">
        <v>4</v>
      </c>
      <c r="DE13" s="4">
        <v>3.9</v>
      </c>
      <c r="DF13" s="4">
        <v>4.2</v>
      </c>
      <c r="DG13" s="4">
        <v>8.5</v>
      </c>
      <c r="DH13" s="4">
        <v>8.6999999999999993</v>
      </c>
      <c r="DI13" s="4">
        <v>6.5</v>
      </c>
      <c r="DJ13" s="4">
        <v>5.0999999999999996</v>
      </c>
      <c r="DK13" s="4">
        <v>5.5</v>
      </c>
      <c r="DL13" s="4">
        <v>6.6</v>
      </c>
      <c r="DM13" s="4">
        <v>2.7</v>
      </c>
      <c r="DN13" s="4">
        <v>2.4</v>
      </c>
      <c r="DO13" s="4">
        <v>2.5</v>
      </c>
      <c r="DQ13" s="7"/>
      <c r="DR13" s="12" t="s">
        <v>191</v>
      </c>
      <c r="DS13" s="4">
        <v>85.4</v>
      </c>
      <c r="DT13" s="4">
        <v>83.9</v>
      </c>
      <c r="DU13" s="4">
        <v>92.6</v>
      </c>
      <c r="DV13" s="4">
        <v>97.9</v>
      </c>
      <c r="DW13" s="4">
        <v>110</v>
      </c>
      <c r="DX13" s="4">
        <v>117.4</v>
      </c>
      <c r="DY13" s="4">
        <v>86.1</v>
      </c>
      <c r="DZ13" s="4">
        <v>88.3</v>
      </c>
      <c r="EA13" s="4">
        <v>76.3</v>
      </c>
      <c r="EB13" s="4">
        <v>75.3</v>
      </c>
      <c r="EC13" s="4">
        <v>72.900000000000006</v>
      </c>
      <c r="ED13" s="4">
        <v>74.099999999999994</v>
      </c>
      <c r="EE13" s="4">
        <v>78.099999999999994</v>
      </c>
      <c r="EF13" s="4">
        <v>84.5</v>
      </c>
      <c r="EG13" s="4">
        <v>86.2</v>
      </c>
      <c r="EH13" s="4">
        <v>75.5</v>
      </c>
      <c r="EI13" s="4">
        <v>54.2</v>
      </c>
      <c r="EJ13" s="4">
        <v>53.9</v>
      </c>
      <c r="EK13" s="4">
        <v>78.3</v>
      </c>
      <c r="EL13" s="4">
        <v>73.5</v>
      </c>
      <c r="EM13" s="4">
        <v>72.900000000000006</v>
      </c>
      <c r="EO13" s="7"/>
      <c r="EP13" s="12" t="s">
        <v>191</v>
      </c>
      <c r="EQ13" s="4">
        <v>281.5</v>
      </c>
      <c r="ER13" s="4">
        <v>250.3</v>
      </c>
      <c r="ES13" s="4">
        <v>240.5</v>
      </c>
      <c r="ET13" s="4">
        <v>231.7</v>
      </c>
      <c r="EU13" s="4">
        <v>266.8</v>
      </c>
      <c r="EV13" s="4">
        <v>260.2</v>
      </c>
      <c r="EW13" s="4">
        <v>247.4</v>
      </c>
      <c r="EX13" s="4">
        <v>226.5</v>
      </c>
      <c r="EY13" s="4">
        <v>179.5</v>
      </c>
      <c r="EZ13" s="4">
        <v>184.3</v>
      </c>
      <c r="FA13" s="4">
        <v>183.1</v>
      </c>
      <c r="FB13" s="4">
        <v>171.9</v>
      </c>
      <c r="FC13" s="4">
        <v>185.9</v>
      </c>
      <c r="FD13" s="4">
        <v>180.9</v>
      </c>
      <c r="FE13" s="4">
        <v>204.2</v>
      </c>
      <c r="FF13" s="4">
        <v>208.4</v>
      </c>
      <c r="FG13" s="4">
        <v>193.4</v>
      </c>
      <c r="FH13" s="4">
        <v>195.4</v>
      </c>
      <c r="FI13" s="4">
        <v>190.7</v>
      </c>
      <c r="FJ13" s="4">
        <v>193.5</v>
      </c>
      <c r="FK13" s="4">
        <v>177.8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>
        <v>36.1</v>
      </c>
      <c r="D15" s="2">
        <v>34.1</v>
      </c>
      <c r="E15" s="2">
        <v>34</v>
      </c>
      <c r="F15" s="2">
        <v>35.5</v>
      </c>
      <c r="G15" s="2">
        <v>35.4</v>
      </c>
      <c r="H15" s="2">
        <v>29.7</v>
      </c>
      <c r="I15" s="2">
        <v>24.3</v>
      </c>
      <c r="J15" s="2">
        <v>29.1</v>
      </c>
      <c r="K15" s="2">
        <v>24.4</v>
      </c>
      <c r="L15" s="2">
        <v>20.6</v>
      </c>
      <c r="M15" s="2" t="s">
        <v>174</v>
      </c>
      <c r="N15" s="2" t="s">
        <v>174</v>
      </c>
      <c r="O15" s="2" t="s">
        <v>174</v>
      </c>
      <c r="P15" s="2">
        <v>17.8</v>
      </c>
      <c r="Q15" s="2">
        <v>15</v>
      </c>
      <c r="R15" s="2" t="s">
        <v>174</v>
      </c>
      <c r="S15" s="2" t="s">
        <v>174</v>
      </c>
      <c r="T15" s="2">
        <v>18.7</v>
      </c>
      <c r="U15" s="2">
        <v>19.100000000000001</v>
      </c>
      <c r="V15" s="2">
        <v>17.399999999999999</v>
      </c>
      <c r="W15" s="2">
        <v>17.100000000000001</v>
      </c>
      <c r="Y15" s="1"/>
      <c r="Z15" s="10" t="s">
        <v>171</v>
      </c>
      <c r="AA15" s="2">
        <v>81.2</v>
      </c>
      <c r="AB15" s="2">
        <v>75.400000000000006</v>
      </c>
      <c r="AC15" s="2">
        <v>78.5</v>
      </c>
      <c r="AD15" s="2">
        <v>81.7</v>
      </c>
      <c r="AE15" s="2">
        <v>82.2</v>
      </c>
      <c r="AF15" s="2">
        <v>80.400000000000006</v>
      </c>
      <c r="AG15" s="2">
        <v>77.7</v>
      </c>
      <c r="AH15" s="2">
        <v>70</v>
      </c>
      <c r="AI15" s="2">
        <v>66.3</v>
      </c>
      <c r="AJ15" s="2">
        <v>58</v>
      </c>
      <c r="AK15" s="2">
        <v>56.7</v>
      </c>
      <c r="AL15" s="2">
        <v>54.1</v>
      </c>
      <c r="AM15" s="2">
        <v>46.9</v>
      </c>
      <c r="AN15" s="2">
        <v>47.9</v>
      </c>
      <c r="AO15" s="2">
        <v>50.4</v>
      </c>
      <c r="AP15" s="2">
        <v>50</v>
      </c>
      <c r="AQ15" s="2">
        <v>50.6</v>
      </c>
      <c r="AR15" s="2">
        <v>53.7</v>
      </c>
      <c r="AS15" s="2">
        <v>57.6</v>
      </c>
      <c r="AT15" s="2">
        <v>56.5</v>
      </c>
      <c r="AU15" s="2">
        <v>50.9</v>
      </c>
      <c r="AW15" s="1"/>
      <c r="AX15" s="10" t="s">
        <v>171</v>
      </c>
      <c r="AY15" s="2">
        <v>36.1</v>
      </c>
      <c r="AZ15" s="2">
        <v>34.6</v>
      </c>
      <c r="BA15" s="2">
        <v>33.200000000000003</v>
      </c>
      <c r="BB15" s="2">
        <v>31.9</v>
      </c>
      <c r="BC15" s="2">
        <v>31.1</v>
      </c>
      <c r="BD15" s="2">
        <v>29</v>
      </c>
      <c r="BE15" s="2">
        <v>27.4</v>
      </c>
      <c r="BF15" s="2">
        <v>25</v>
      </c>
      <c r="BG15" s="2">
        <v>24.5</v>
      </c>
      <c r="BH15" s="2">
        <v>18.8</v>
      </c>
      <c r="BI15" s="2">
        <v>19.899999999999999</v>
      </c>
      <c r="BJ15" s="2">
        <v>18.899999999999999</v>
      </c>
      <c r="BK15" s="2" t="s">
        <v>174</v>
      </c>
      <c r="BL15" s="2" t="s">
        <v>174</v>
      </c>
      <c r="BM15" s="2">
        <v>20.100000000000001</v>
      </c>
      <c r="BN15" s="2" t="s">
        <v>174</v>
      </c>
      <c r="BO15" s="2">
        <v>17.8</v>
      </c>
      <c r="BP15" s="2">
        <v>16.8</v>
      </c>
      <c r="BQ15" s="2">
        <v>14.4</v>
      </c>
      <c r="BR15" s="2">
        <v>15.2</v>
      </c>
      <c r="BS15" s="2">
        <v>15</v>
      </c>
      <c r="BU15" s="1"/>
      <c r="BV15" s="10" t="s">
        <v>171</v>
      </c>
      <c r="BW15" s="2" t="s">
        <v>174</v>
      </c>
      <c r="BX15" s="2" t="s">
        <v>174</v>
      </c>
      <c r="BY15" s="2" t="s">
        <v>174</v>
      </c>
      <c r="BZ15" s="2" t="s">
        <v>174</v>
      </c>
      <c r="CA15" s="2" t="s">
        <v>174</v>
      </c>
      <c r="CB15" s="2" t="s">
        <v>174</v>
      </c>
      <c r="CC15" s="2" t="s">
        <v>174</v>
      </c>
      <c r="CD15" s="2" t="s">
        <v>174</v>
      </c>
      <c r="CE15" s="2" t="s">
        <v>174</v>
      </c>
      <c r="CF15" s="2" t="s">
        <v>174</v>
      </c>
      <c r="CG15" s="2" t="s">
        <v>174</v>
      </c>
      <c r="CH15" s="2" t="s">
        <v>174</v>
      </c>
      <c r="CI15" s="2" t="s">
        <v>174</v>
      </c>
      <c r="CJ15" s="2" t="s">
        <v>174</v>
      </c>
      <c r="CK15" s="2" t="s">
        <v>174</v>
      </c>
      <c r="CL15" s="2" t="s">
        <v>174</v>
      </c>
      <c r="CM15" s="2" t="s">
        <v>174</v>
      </c>
      <c r="CN15" s="2" t="s">
        <v>174</v>
      </c>
      <c r="CO15" s="2" t="s">
        <v>174</v>
      </c>
      <c r="CP15" s="2" t="s">
        <v>174</v>
      </c>
      <c r="CQ15" s="2" t="s">
        <v>174</v>
      </c>
      <c r="CS15" s="1"/>
      <c r="CT15" s="10" t="s">
        <v>171</v>
      </c>
      <c r="CU15" s="2" t="s">
        <v>174</v>
      </c>
      <c r="CV15" s="2" t="s">
        <v>174</v>
      </c>
      <c r="CW15" s="2" t="s">
        <v>174</v>
      </c>
      <c r="CX15" s="2" t="s">
        <v>174</v>
      </c>
      <c r="CY15" s="2" t="s">
        <v>174</v>
      </c>
      <c r="CZ15" s="2" t="s">
        <v>174</v>
      </c>
      <c r="DA15" s="2" t="s">
        <v>174</v>
      </c>
      <c r="DB15" s="2" t="s">
        <v>174</v>
      </c>
      <c r="DC15" s="2" t="s">
        <v>174</v>
      </c>
      <c r="DD15" s="2" t="s">
        <v>174</v>
      </c>
      <c r="DE15" s="2" t="s">
        <v>174</v>
      </c>
      <c r="DF15" s="2" t="s">
        <v>174</v>
      </c>
      <c r="DG15" s="2" t="s">
        <v>174</v>
      </c>
      <c r="DH15" s="2" t="s">
        <v>174</v>
      </c>
      <c r="DI15" s="2" t="s">
        <v>174</v>
      </c>
      <c r="DJ15" s="2" t="s">
        <v>174</v>
      </c>
      <c r="DK15" s="2" t="s">
        <v>174</v>
      </c>
      <c r="DL15" s="2" t="s">
        <v>174</v>
      </c>
      <c r="DM15" s="2" t="s">
        <v>174</v>
      </c>
      <c r="DN15" s="2" t="s">
        <v>174</v>
      </c>
      <c r="DO15" s="2" t="s">
        <v>174</v>
      </c>
      <c r="DQ15" s="1"/>
      <c r="DR15" s="10" t="s">
        <v>171</v>
      </c>
      <c r="DS15" s="2">
        <v>13.3</v>
      </c>
      <c r="DT15" s="2">
        <v>13.7</v>
      </c>
      <c r="DU15" s="2">
        <v>14.3</v>
      </c>
      <c r="DV15" s="2">
        <v>13.6</v>
      </c>
      <c r="DW15" s="2">
        <v>12.8</v>
      </c>
      <c r="DX15" s="2">
        <v>11.3</v>
      </c>
      <c r="DY15" s="2">
        <v>14.3</v>
      </c>
      <c r="DZ15" s="2">
        <v>15.9</v>
      </c>
      <c r="EA15" s="2">
        <v>12.5</v>
      </c>
      <c r="EB15" s="2">
        <v>11</v>
      </c>
      <c r="EC15" s="2">
        <v>10.1</v>
      </c>
      <c r="ED15" s="2">
        <v>10.1</v>
      </c>
      <c r="EE15" s="2" t="s">
        <v>174</v>
      </c>
      <c r="EF15" s="2" t="s">
        <v>174</v>
      </c>
      <c r="EG15" s="2" t="s">
        <v>174</v>
      </c>
      <c r="EH15" s="2" t="s">
        <v>174</v>
      </c>
      <c r="EI15" s="2">
        <v>11</v>
      </c>
      <c r="EJ15" s="2" t="s">
        <v>174</v>
      </c>
      <c r="EK15" s="2">
        <v>12.2</v>
      </c>
      <c r="EL15" s="2">
        <v>11.8</v>
      </c>
      <c r="EM15" s="2">
        <v>10.3</v>
      </c>
      <c r="EO15" s="1"/>
      <c r="EP15" s="10" t="s">
        <v>171</v>
      </c>
      <c r="EQ15" s="2">
        <v>53</v>
      </c>
      <c r="ER15" s="2">
        <v>48.6</v>
      </c>
      <c r="ES15" s="2">
        <v>47.3</v>
      </c>
      <c r="ET15" s="2">
        <v>49.1</v>
      </c>
      <c r="EU15" s="2">
        <v>51.2</v>
      </c>
      <c r="EV15" s="2">
        <v>52.5</v>
      </c>
      <c r="EW15" s="2">
        <v>46.7</v>
      </c>
      <c r="EX15" s="2">
        <v>42.3</v>
      </c>
      <c r="EY15" s="2">
        <v>36.5</v>
      </c>
      <c r="EZ15" s="2">
        <v>33.799999999999997</v>
      </c>
      <c r="FA15" s="2">
        <v>32.799999999999997</v>
      </c>
      <c r="FB15" s="2">
        <v>28.1</v>
      </c>
      <c r="FC15" s="2">
        <v>35.299999999999997</v>
      </c>
      <c r="FD15" s="2">
        <v>37.799999999999997</v>
      </c>
      <c r="FE15" s="2">
        <v>39.6</v>
      </c>
      <c r="FF15" s="2">
        <v>36.799999999999997</v>
      </c>
      <c r="FG15" s="2">
        <v>34</v>
      </c>
      <c r="FH15" s="2">
        <v>37</v>
      </c>
      <c r="FI15" s="2">
        <v>34.200000000000003</v>
      </c>
      <c r="FJ15" s="2">
        <v>35.200000000000003</v>
      </c>
      <c r="FK15" s="2">
        <v>32.5</v>
      </c>
    </row>
    <row r="16" spans="1:167" ht="14.5">
      <c r="A16" s="1"/>
      <c r="B16" s="10" t="s">
        <v>173</v>
      </c>
      <c r="C16" s="2" t="s">
        <v>174</v>
      </c>
      <c r="D16" s="2" t="s">
        <v>174</v>
      </c>
      <c r="E16" s="2" t="s">
        <v>174</v>
      </c>
      <c r="F16" s="2" t="s">
        <v>174</v>
      </c>
      <c r="G16" s="2" t="s">
        <v>174</v>
      </c>
      <c r="H16" s="2" t="s">
        <v>174</v>
      </c>
      <c r="I16" s="2" t="s">
        <v>174</v>
      </c>
      <c r="J16" s="2" t="s">
        <v>174</v>
      </c>
      <c r="K16" s="2" t="s">
        <v>174</v>
      </c>
      <c r="L16" s="2" t="s">
        <v>174</v>
      </c>
      <c r="M16" s="2" t="s">
        <v>174</v>
      </c>
      <c r="N16" s="2" t="s">
        <v>174</v>
      </c>
      <c r="O16" s="2" t="s">
        <v>174</v>
      </c>
      <c r="P16" s="2" t="s">
        <v>174</v>
      </c>
      <c r="Q16" s="2" t="s">
        <v>174</v>
      </c>
      <c r="R16" s="2" t="s">
        <v>174</v>
      </c>
      <c r="S16" s="2" t="s">
        <v>174</v>
      </c>
      <c r="T16" s="2" t="s">
        <v>174</v>
      </c>
      <c r="U16" s="2" t="s">
        <v>174</v>
      </c>
      <c r="V16" s="2" t="s">
        <v>174</v>
      </c>
      <c r="W16" s="2" t="s">
        <v>174</v>
      </c>
      <c r="Y16" s="1"/>
      <c r="Z16" s="10" t="s">
        <v>173</v>
      </c>
      <c r="AA16" s="2">
        <v>26.7</v>
      </c>
      <c r="AB16" s="2">
        <v>16.7</v>
      </c>
      <c r="AC16" s="2">
        <v>20.9</v>
      </c>
      <c r="AD16" s="2">
        <v>11.4</v>
      </c>
      <c r="AE16" s="2">
        <v>10</v>
      </c>
      <c r="AF16" s="2">
        <v>8.6999999999999993</v>
      </c>
      <c r="AG16" s="2">
        <v>13.9</v>
      </c>
      <c r="AH16" s="2">
        <v>13.5</v>
      </c>
      <c r="AI16" s="2">
        <v>18.100000000000001</v>
      </c>
      <c r="AJ16" s="2">
        <v>19.600000000000001</v>
      </c>
      <c r="AK16" s="2">
        <v>20.6</v>
      </c>
      <c r="AL16" s="2">
        <v>20.3</v>
      </c>
      <c r="AM16" s="2">
        <v>19.100000000000001</v>
      </c>
      <c r="AN16" s="2">
        <v>21.7</v>
      </c>
      <c r="AO16" s="2" t="s">
        <v>174</v>
      </c>
      <c r="AP16" s="2" t="s">
        <v>174</v>
      </c>
      <c r="AQ16" s="2">
        <v>20.3</v>
      </c>
      <c r="AR16" s="2">
        <v>22.9</v>
      </c>
      <c r="AS16" s="2">
        <v>27</v>
      </c>
      <c r="AT16" s="2">
        <v>25.9</v>
      </c>
      <c r="AU16" s="2">
        <v>26.3</v>
      </c>
      <c r="AW16" s="1"/>
      <c r="AX16" s="10" t="s">
        <v>173</v>
      </c>
      <c r="AY16" s="2">
        <v>47</v>
      </c>
      <c r="AZ16" s="2">
        <v>38.1</v>
      </c>
      <c r="BA16" s="2">
        <v>41.7</v>
      </c>
      <c r="BB16" s="2">
        <v>36.200000000000003</v>
      </c>
      <c r="BC16" s="2">
        <v>35.299999999999997</v>
      </c>
      <c r="BD16" s="2">
        <v>31.3</v>
      </c>
      <c r="BE16" s="2">
        <v>26.2</v>
      </c>
      <c r="BF16" s="2">
        <v>25.9</v>
      </c>
      <c r="BG16" s="2">
        <v>21.7</v>
      </c>
      <c r="BH16" s="2">
        <v>26</v>
      </c>
      <c r="BI16" s="2" t="s">
        <v>174</v>
      </c>
      <c r="BJ16" s="2" t="s">
        <v>174</v>
      </c>
      <c r="BK16" s="2">
        <v>16.100000000000001</v>
      </c>
      <c r="BL16" s="2">
        <v>19.100000000000001</v>
      </c>
      <c r="BM16" s="2" t="s">
        <v>174</v>
      </c>
      <c r="BN16" s="2" t="s">
        <v>174</v>
      </c>
      <c r="BO16" s="2" t="s">
        <v>174</v>
      </c>
      <c r="BP16" s="2" t="s">
        <v>174</v>
      </c>
      <c r="BQ16" s="2">
        <v>18.899999999999999</v>
      </c>
      <c r="BR16" s="2">
        <v>20.100000000000001</v>
      </c>
      <c r="BS16" s="2">
        <v>18.7</v>
      </c>
      <c r="BU16" s="1"/>
      <c r="BV16" s="10" t="s">
        <v>173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 t="s">
        <v>174</v>
      </c>
      <c r="CD16" s="2" t="s">
        <v>174</v>
      </c>
      <c r="CE16" s="2" t="s">
        <v>174</v>
      </c>
      <c r="CF16" s="2" t="s">
        <v>174</v>
      </c>
      <c r="CG16" s="2">
        <v>0.1</v>
      </c>
      <c r="CH16" s="2">
        <v>0.1</v>
      </c>
      <c r="CI16" s="2">
        <v>0.1</v>
      </c>
      <c r="CJ16" s="2">
        <v>0.2</v>
      </c>
      <c r="CK16" s="2">
        <v>0.2</v>
      </c>
      <c r="CL16" s="2">
        <v>0.2</v>
      </c>
      <c r="CM16" s="2">
        <v>0.2</v>
      </c>
      <c r="CN16" s="2">
        <v>0.2</v>
      </c>
      <c r="CO16" s="2">
        <v>0.2</v>
      </c>
      <c r="CP16" s="2">
        <v>0.2</v>
      </c>
      <c r="CQ16" s="2">
        <v>0.2</v>
      </c>
      <c r="CS16" s="1"/>
      <c r="CT16" s="10" t="s">
        <v>173</v>
      </c>
      <c r="CU16" s="2" t="s">
        <v>174</v>
      </c>
      <c r="CV16" s="2" t="s">
        <v>174</v>
      </c>
      <c r="CW16" s="2" t="s">
        <v>174</v>
      </c>
      <c r="CX16" s="2" t="s">
        <v>174</v>
      </c>
      <c r="CY16" s="2" t="s">
        <v>174</v>
      </c>
      <c r="CZ16" s="2" t="s">
        <v>174</v>
      </c>
      <c r="DA16" s="2" t="s">
        <v>174</v>
      </c>
      <c r="DB16" s="2" t="s">
        <v>174</v>
      </c>
      <c r="DC16" s="2" t="s">
        <v>174</v>
      </c>
      <c r="DD16" s="2" t="s">
        <v>174</v>
      </c>
      <c r="DE16" s="2" t="s">
        <v>174</v>
      </c>
      <c r="DF16" s="2" t="s">
        <v>174</v>
      </c>
      <c r="DG16" s="2" t="s">
        <v>174</v>
      </c>
      <c r="DH16" s="2" t="s">
        <v>174</v>
      </c>
      <c r="DI16" s="2" t="s">
        <v>174</v>
      </c>
      <c r="DJ16" s="2" t="s">
        <v>174</v>
      </c>
      <c r="DK16" s="2" t="s">
        <v>174</v>
      </c>
      <c r="DL16" s="2" t="s">
        <v>174</v>
      </c>
      <c r="DM16" s="2" t="s">
        <v>174</v>
      </c>
      <c r="DN16" s="2" t="s">
        <v>174</v>
      </c>
      <c r="DO16" s="2" t="s">
        <v>174</v>
      </c>
      <c r="DQ16" s="1"/>
      <c r="DR16" s="10" t="s">
        <v>173</v>
      </c>
      <c r="DS16" s="2">
        <v>13.5</v>
      </c>
      <c r="DT16" s="2">
        <v>12.5</v>
      </c>
      <c r="DU16" s="2">
        <v>13.1</v>
      </c>
      <c r="DV16" s="2">
        <v>11.1</v>
      </c>
      <c r="DW16" s="2">
        <v>13</v>
      </c>
      <c r="DX16" s="2">
        <v>12</v>
      </c>
      <c r="DY16" s="2">
        <v>9.4</v>
      </c>
      <c r="DZ16" s="2">
        <v>9.1</v>
      </c>
      <c r="EA16" s="2">
        <v>8.6</v>
      </c>
      <c r="EB16" s="2">
        <v>8.3000000000000007</v>
      </c>
      <c r="EC16" s="2" t="s">
        <v>174</v>
      </c>
      <c r="ED16" s="2" t="s">
        <v>174</v>
      </c>
      <c r="EE16" s="2" t="s">
        <v>174</v>
      </c>
      <c r="EF16" s="2">
        <v>10.1</v>
      </c>
      <c r="EG16" s="2" t="s">
        <v>174</v>
      </c>
      <c r="EH16" s="2" t="s">
        <v>174</v>
      </c>
      <c r="EI16" s="2" t="s">
        <v>174</v>
      </c>
      <c r="EJ16" s="2">
        <v>10.7</v>
      </c>
      <c r="EK16" s="2">
        <v>16.600000000000001</v>
      </c>
      <c r="EL16" s="2">
        <v>13.1</v>
      </c>
      <c r="EM16" s="2">
        <v>12.4</v>
      </c>
      <c r="EO16" s="1"/>
      <c r="EP16" s="10" t="s">
        <v>173</v>
      </c>
      <c r="EQ16" s="2">
        <v>44.2</v>
      </c>
      <c r="ER16" s="2">
        <v>35.799999999999997</v>
      </c>
      <c r="ES16" s="2">
        <v>36.9</v>
      </c>
      <c r="ET16" s="2">
        <v>29.4</v>
      </c>
      <c r="EU16" s="2">
        <v>30.2</v>
      </c>
      <c r="EV16" s="2">
        <v>24.5</v>
      </c>
      <c r="EW16" s="2">
        <v>22.7</v>
      </c>
      <c r="EX16" s="2">
        <v>22.9</v>
      </c>
      <c r="EY16" s="2">
        <v>19.2</v>
      </c>
      <c r="EZ16" s="2">
        <v>19.7</v>
      </c>
      <c r="FA16" s="2">
        <v>18.5</v>
      </c>
      <c r="FB16" s="2">
        <v>17.5</v>
      </c>
      <c r="FC16" s="2">
        <v>21.2</v>
      </c>
      <c r="FD16" s="2">
        <v>18.5</v>
      </c>
      <c r="FE16" s="2" t="s">
        <v>174</v>
      </c>
      <c r="FF16" s="2" t="s">
        <v>174</v>
      </c>
      <c r="FG16" s="2">
        <v>25.3</v>
      </c>
      <c r="FH16" s="2">
        <v>26.4</v>
      </c>
      <c r="FI16" s="2">
        <v>26.7</v>
      </c>
      <c r="FJ16" s="2">
        <v>27.8</v>
      </c>
      <c r="FK16" s="2">
        <v>26.3</v>
      </c>
    </row>
    <row r="17" spans="1:167" ht="14.5">
      <c r="A17" s="1"/>
      <c r="B17" s="10" t="s">
        <v>175</v>
      </c>
      <c r="C17" s="2" t="s">
        <v>174</v>
      </c>
      <c r="D17" s="2" t="s">
        <v>174</v>
      </c>
      <c r="E17" s="2" t="s">
        <v>174</v>
      </c>
      <c r="F17" s="2" t="s">
        <v>174</v>
      </c>
      <c r="G17" s="2" t="s">
        <v>174</v>
      </c>
      <c r="H17" s="2" t="s">
        <v>174</v>
      </c>
      <c r="I17" s="2" t="s">
        <v>174</v>
      </c>
      <c r="J17" s="2" t="s">
        <v>174</v>
      </c>
      <c r="K17" s="2" t="s">
        <v>174</v>
      </c>
      <c r="L17" s="2" t="s">
        <v>174</v>
      </c>
      <c r="M17" s="2" t="s">
        <v>174</v>
      </c>
      <c r="N17" s="2" t="s">
        <v>174</v>
      </c>
      <c r="O17" s="2" t="s">
        <v>174</v>
      </c>
      <c r="P17" s="2" t="s">
        <v>174</v>
      </c>
      <c r="Q17" s="2" t="s">
        <v>174</v>
      </c>
      <c r="R17" s="2" t="s">
        <v>174</v>
      </c>
      <c r="S17" s="2">
        <v>0.1</v>
      </c>
      <c r="T17" s="2" t="s">
        <v>174</v>
      </c>
      <c r="U17" s="2" t="s">
        <v>174</v>
      </c>
      <c r="V17" s="2" t="s">
        <v>174</v>
      </c>
      <c r="W17" s="2" t="s">
        <v>174</v>
      </c>
      <c r="Y17" s="1"/>
      <c r="Z17" s="10" t="s">
        <v>175</v>
      </c>
      <c r="AA17" s="2" t="s">
        <v>174</v>
      </c>
      <c r="AB17" s="2" t="s">
        <v>174</v>
      </c>
      <c r="AC17" s="2" t="s">
        <v>174</v>
      </c>
      <c r="AD17" s="2" t="s">
        <v>174</v>
      </c>
      <c r="AE17" s="2" t="s">
        <v>174</v>
      </c>
      <c r="AF17" s="2" t="s">
        <v>174</v>
      </c>
      <c r="AG17" s="2" t="s">
        <v>174</v>
      </c>
      <c r="AH17" s="2" t="s">
        <v>174</v>
      </c>
      <c r="AI17" s="2" t="s">
        <v>174</v>
      </c>
      <c r="AJ17" s="2" t="s">
        <v>174</v>
      </c>
      <c r="AK17" s="2" t="s">
        <v>174</v>
      </c>
      <c r="AL17" s="2" t="s">
        <v>174</v>
      </c>
      <c r="AM17" s="2" t="s">
        <v>174</v>
      </c>
      <c r="AN17" s="2" t="s">
        <v>174</v>
      </c>
      <c r="AO17" s="2">
        <v>0.4</v>
      </c>
      <c r="AP17" s="2" t="s">
        <v>174</v>
      </c>
      <c r="AQ17" s="2" t="s">
        <v>174</v>
      </c>
      <c r="AR17" s="2" t="s">
        <v>174</v>
      </c>
      <c r="AS17" s="2" t="s">
        <v>174</v>
      </c>
      <c r="AT17" s="2">
        <v>0.3</v>
      </c>
      <c r="AU17" s="2">
        <v>0.3</v>
      </c>
      <c r="AW17" s="1"/>
      <c r="AX17" s="10" t="s">
        <v>175</v>
      </c>
      <c r="AY17" s="2" t="s">
        <v>174</v>
      </c>
      <c r="AZ17" s="2" t="s">
        <v>174</v>
      </c>
      <c r="BA17" s="2" t="s">
        <v>174</v>
      </c>
      <c r="BB17" s="2" t="s">
        <v>174</v>
      </c>
      <c r="BC17" s="2" t="s">
        <v>174</v>
      </c>
      <c r="BD17" s="2" t="s">
        <v>174</v>
      </c>
      <c r="BE17" s="2" t="s">
        <v>174</v>
      </c>
      <c r="BF17" s="2" t="s">
        <v>174</v>
      </c>
      <c r="BG17" s="2" t="s">
        <v>174</v>
      </c>
      <c r="BH17" s="2" t="s">
        <v>174</v>
      </c>
      <c r="BI17" s="2" t="s">
        <v>174</v>
      </c>
      <c r="BJ17" s="2" t="s">
        <v>174</v>
      </c>
      <c r="BK17" s="2" t="s">
        <v>174</v>
      </c>
      <c r="BL17" s="2" t="s">
        <v>174</v>
      </c>
      <c r="BM17" s="2" t="s">
        <v>174</v>
      </c>
      <c r="BN17" s="2" t="s">
        <v>174</v>
      </c>
      <c r="BO17" s="2" t="s">
        <v>174</v>
      </c>
      <c r="BP17" s="2" t="s">
        <v>174</v>
      </c>
      <c r="BQ17" s="2" t="s">
        <v>174</v>
      </c>
      <c r="BR17" s="2">
        <v>0.2</v>
      </c>
      <c r="BS17" s="2">
        <v>0.2</v>
      </c>
      <c r="BU17" s="1"/>
      <c r="BV17" s="10" t="s">
        <v>175</v>
      </c>
      <c r="BW17" s="2" t="s">
        <v>174</v>
      </c>
      <c r="BX17" s="2" t="s">
        <v>174</v>
      </c>
      <c r="BY17" s="2" t="s">
        <v>174</v>
      </c>
      <c r="BZ17" s="2" t="s">
        <v>174</v>
      </c>
      <c r="CA17" s="2" t="s">
        <v>174</v>
      </c>
      <c r="CB17" s="2" t="s">
        <v>174</v>
      </c>
      <c r="CC17" s="2" t="s">
        <v>174</v>
      </c>
      <c r="CD17" s="2" t="s">
        <v>174</v>
      </c>
      <c r="CE17" s="2" t="s">
        <v>174</v>
      </c>
      <c r="CF17" s="2" t="s">
        <v>174</v>
      </c>
      <c r="CG17" s="2" t="s">
        <v>174</v>
      </c>
      <c r="CH17" s="2">
        <v>0</v>
      </c>
      <c r="CI17" s="2" t="s">
        <v>174</v>
      </c>
      <c r="CJ17" s="2" t="s">
        <v>174</v>
      </c>
      <c r="CK17" s="2" t="s">
        <v>174</v>
      </c>
      <c r="CL17" s="2" t="s">
        <v>174</v>
      </c>
      <c r="CM17" s="2" t="s">
        <v>174</v>
      </c>
      <c r="CN17" s="2" t="s">
        <v>174</v>
      </c>
      <c r="CO17" s="2">
        <v>0</v>
      </c>
      <c r="CP17" s="2">
        <v>0</v>
      </c>
      <c r="CQ17" s="2">
        <v>0</v>
      </c>
      <c r="CS17" s="1"/>
      <c r="CT17" s="10" t="s">
        <v>175</v>
      </c>
      <c r="CU17" s="2">
        <v>0</v>
      </c>
      <c r="CV17" s="2">
        <v>0</v>
      </c>
      <c r="CW17" s="2" t="s">
        <v>174</v>
      </c>
      <c r="CX17" s="2" t="s">
        <v>174</v>
      </c>
      <c r="CY17" s="2" t="s">
        <v>174</v>
      </c>
      <c r="CZ17" s="2" t="s">
        <v>174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 t="s">
        <v>174</v>
      </c>
      <c r="DH17" s="2" t="s">
        <v>174</v>
      </c>
      <c r="DI17" s="2" t="s">
        <v>174</v>
      </c>
      <c r="DJ17" s="2">
        <v>0</v>
      </c>
      <c r="DK17" s="2">
        <v>0</v>
      </c>
      <c r="DL17" s="2">
        <v>0</v>
      </c>
      <c r="DM17" s="2" t="s">
        <v>174</v>
      </c>
      <c r="DN17" s="2" t="s">
        <v>174</v>
      </c>
      <c r="DO17" s="2" t="s">
        <v>174</v>
      </c>
      <c r="DQ17" s="1"/>
      <c r="DR17" s="10" t="s">
        <v>175</v>
      </c>
      <c r="DS17" s="2" t="s">
        <v>174</v>
      </c>
      <c r="DT17" s="2" t="s">
        <v>174</v>
      </c>
      <c r="DU17" s="2" t="s">
        <v>174</v>
      </c>
      <c r="DV17" s="2" t="s">
        <v>174</v>
      </c>
      <c r="DW17" s="2" t="s">
        <v>174</v>
      </c>
      <c r="DX17" s="2" t="s">
        <v>174</v>
      </c>
      <c r="DY17" s="2" t="s">
        <v>174</v>
      </c>
      <c r="DZ17" s="2" t="s">
        <v>174</v>
      </c>
      <c r="EA17" s="2" t="s">
        <v>174</v>
      </c>
      <c r="EB17" s="2" t="s">
        <v>174</v>
      </c>
      <c r="EC17" s="2" t="s">
        <v>174</v>
      </c>
      <c r="ED17" s="2" t="s">
        <v>174</v>
      </c>
      <c r="EE17" s="2" t="s">
        <v>174</v>
      </c>
      <c r="EF17" s="2" t="s">
        <v>174</v>
      </c>
      <c r="EG17" s="2" t="s">
        <v>174</v>
      </c>
      <c r="EH17" s="2" t="s">
        <v>174</v>
      </c>
      <c r="EI17" s="2" t="s">
        <v>174</v>
      </c>
      <c r="EJ17" s="2" t="s">
        <v>174</v>
      </c>
      <c r="EK17" s="2">
        <v>0.1</v>
      </c>
      <c r="EL17" s="2">
        <v>0.1</v>
      </c>
      <c r="EM17" s="2">
        <v>0.1</v>
      </c>
      <c r="EO17" s="1"/>
      <c r="EP17" s="10" t="s">
        <v>175</v>
      </c>
      <c r="EQ17" s="2" t="s">
        <v>174</v>
      </c>
      <c r="ER17" s="2" t="s">
        <v>174</v>
      </c>
      <c r="ES17" s="2" t="s">
        <v>174</v>
      </c>
      <c r="ET17" s="2" t="s">
        <v>174</v>
      </c>
      <c r="EU17" s="2" t="s">
        <v>174</v>
      </c>
      <c r="EV17" s="2" t="s">
        <v>174</v>
      </c>
      <c r="EW17" s="2" t="s">
        <v>174</v>
      </c>
      <c r="EX17" s="2" t="s">
        <v>174</v>
      </c>
      <c r="EY17" s="2" t="s">
        <v>174</v>
      </c>
      <c r="EZ17" s="2" t="s">
        <v>174</v>
      </c>
      <c r="FA17" s="2" t="s">
        <v>174</v>
      </c>
      <c r="FB17" s="2" t="s">
        <v>174</v>
      </c>
      <c r="FC17" s="2" t="s">
        <v>174</v>
      </c>
      <c r="FD17" s="2" t="s">
        <v>174</v>
      </c>
      <c r="FE17" s="2" t="s">
        <v>174</v>
      </c>
      <c r="FF17" s="2" t="s">
        <v>174</v>
      </c>
      <c r="FG17" s="2" t="s">
        <v>174</v>
      </c>
      <c r="FH17" s="2" t="s">
        <v>174</v>
      </c>
      <c r="FI17" s="2">
        <v>0.3</v>
      </c>
      <c r="FJ17" s="2">
        <v>0.2</v>
      </c>
      <c r="FK17" s="2">
        <v>0.2</v>
      </c>
    </row>
    <row r="18" spans="1:167" ht="14.5">
      <c r="A18" s="1"/>
      <c r="B18" s="10" t="s">
        <v>176</v>
      </c>
      <c r="C18" s="2">
        <v>16.899999999999999</v>
      </c>
      <c r="D18" s="2">
        <v>14.7</v>
      </c>
      <c r="E18" s="2">
        <v>14.1</v>
      </c>
      <c r="F18" s="2">
        <v>16.100000000000001</v>
      </c>
      <c r="G18" s="2">
        <v>16.7</v>
      </c>
      <c r="H18" s="2">
        <v>12.2</v>
      </c>
      <c r="I18" s="2">
        <v>7.8</v>
      </c>
      <c r="J18" s="2">
        <v>8.8000000000000007</v>
      </c>
      <c r="K18" s="2">
        <v>5.5</v>
      </c>
      <c r="L18" s="2">
        <v>4.5999999999999996</v>
      </c>
      <c r="M18" s="2" t="s">
        <v>174</v>
      </c>
      <c r="N18" s="2" t="s">
        <v>174</v>
      </c>
      <c r="O18" s="2" t="s">
        <v>174</v>
      </c>
      <c r="P18" s="2" t="s">
        <v>174</v>
      </c>
      <c r="Q18" s="2" t="s">
        <v>174</v>
      </c>
      <c r="R18" s="2" t="s">
        <v>174</v>
      </c>
      <c r="S18" s="2" t="s">
        <v>174</v>
      </c>
      <c r="T18" s="2" t="s">
        <v>174</v>
      </c>
      <c r="U18" s="2" t="s">
        <v>174</v>
      </c>
      <c r="V18" s="2" t="s">
        <v>174</v>
      </c>
      <c r="W18" s="2" t="s">
        <v>174</v>
      </c>
      <c r="Y18" s="1"/>
      <c r="Z18" s="10" t="s">
        <v>176</v>
      </c>
      <c r="AA18" s="2">
        <v>28.4</v>
      </c>
      <c r="AB18" s="2">
        <v>30.4</v>
      </c>
      <c r="AC18" s="2">
        <v>26</v>
      </c>
      <c r="AD18" s="2">
        <v>33.4</v>
      </c>
      <c r="AE18" s="2">
        <v>33.5</v>
      </c>
      <c r="AF18" s="2">
        <v>29.1</v>
      </c>
      <c r="AG18" s="2">
        <v>22.2</v>
      </c>
      <c r="AH18" s="2">
        <v>22</v>
      </c>
      <c r="AI18" s="2">
        <v>11.5</v>
      </c>
      <c r="AJ18" s="2">
        <v>6.3</v>
      </c>
      <c r="AK18" s="2" t="s">
        <v>174</v>
      </c>
      <c r="AL18" s="2">
        <v>4.4000000000000004</v>
      </c>
      <c r="AM18" s="2" t="s">
        <v>174</v>
      </c>
      <c r="AN18" s="2">
        <v>2.1</v>
      </c>
      <c r="AO18" s="2">
        <v>2.2999999999999998</v>
      </c>
      <c r="AP18" s="2">
        <v>2</v>
      </c>
      <c r="AQ18" s="2" t="s">
        <v>174</v>
      </c>
      <c r="AR18" s="2">
        <v>2</v>
      </c>
      <c r="AS18" s="2" t="s">
        <v>174</v>
      </c>
      <c r="AT18" s="2">
        <v>1.6</v>
      </c>
      <c r="AU18" s="2">
        <v>0.8</v>
      </c>
      <c r="AW18" s="1"/>
      <c r="AX18" s="10" t="s">
        <v>176</v>
      </c>
      <c r="AY18" s="2" t="s">
        <v>174</v>
      </c>
      <c r="AZ18" s="2" t="s">
        <v>174</v>
      </c>
      <c r="BA18" s="2" t="s">
        <v>174</v>
      </c>
      <c r="BB18" s="2" t="s">
        <v>174</v>
      </c>
      <c r="BC18" s="2" t="s">
        <v>174</v>
      </c>
      <c r="BD18" s="2" t="s">
        <v>174</v>
      </c>
      <c r="BE18" s="2">
        <v>1.6</v>
      </c>
      <c r="BF18" s="2">
        <v>2.2000000000000002</v>
      </c>
      <c r="BG18" s="2" t="s">
        <v>174</v>
      </c>
      <c r="BH18" s="2" t="s">
        <v>174</v>
      </c>
      <c r="BI18" s="2" t="s">
        <v>174</v>
      </c>
      <c r="BJ18" s="2" t="s">
        <v>174</v>
      </c>
      <c r="BK18" s="2">
        <v>0</v>
      </c>
      <c r="BL18" s="2" t="s">
        <v>174</v>
      </c>
      <c r="BM18" s="2" t="s">
        <v>174</v>
      </c>
      <c r="BN18" s="2" t="s">
        <v>174</v>
      </c>
      <c r="BO18" s="2" t="s">
        <v>174</v>
      </c>
      <c r="BP18" s="2" t="s">
        <v>174</v>
      </c>
      <c r="BQ18" s="2" t="s">
        <v>174</v>
      </c>
      <c r="BR18" s="2">
        <v>1.2</v>
      </c>
      <c r="BS18" s="2">
        <v>1.4</v>
      </c>
      <c r="BU18" s="1"/>
      <c r="BV18" s="10" t="s">
        <v>176</v>
      </c>
      <c r="BW18" s="2" t="s">
        <v>174</v>
      </c>
      <c r="BX18" s="2" t="s">
        <v>174</v>
      </c>
      <c r="BY18" s="2" t="s">
        <v>174</v>
      </c>
      <c r="BZ18" s="2" t="s">
        <v>174</v>
      </c>
      <c r="CA18" s="2" t="s">
        <v>174</v>
      </c>
      <c r="CB18" s="2" t="s">
        <v>174</v>
      </c>
      <c r="CC18" s="2" t="s">
        <v>174</v>
      </c>
      <c r="CD18" s="2" t="s">
        <v>174</v>
      </c>
      <c r="CE18" s="2" t="s">
        <v>174</v>
      </c>
      <c r="CF18" s="2" t="s">
        <v>174</v>
      </c>
      <c r="CG18" s="2" t="s">
        <v>174</v>
      </c>
      <c r="CH18" s="2" t="s">
        <v>174</v>
      </c>
      <c r="CI18" s="2" t="s">
        <v>174</v>
      </c>
      <c r="CJ18" s="2" t="s">
        <v>174</v>
      </c>
      <c r="CK18" s="2" t="s">
        <v>174</v>
      </c>
      <c r="CL18" s="2" t="s">
        <v>174</v>
      </c>
      <c r="CM18" s="2" t="s">
        <v>174</v>
      </c>
      <c r="CN18" s="2" t="s">
        <v>174</v>
      </c>
      <c r="CO18" s="2" t="s">
        <v>174</v>
      </c>
      <c r="CP18" s="2" t="s">
        <v>174</v>
      </c>
      <c r="CQ18" s="2" t="s">
        <v>174</v>
      </c>
      <c r="CS18" s="1"/>
      <c r="CT18" s="10" t="s">
        <v>176</v>
      </c>
      <c r="CU18" s="2" t="s">
        <v>174</v>
      </c>
      <c r="CV18" s="2">
        <v>0</v>
      </c>
      <c r="CW18" s="2">
        <v>0</v>
      </c>
      <c r="CX18" s="2" t="s">
        <v>174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O18" s="1"/>
      <c r="EP18" s="10" t="s">
        <v>176</v>
      </c>
      <c r="EQ18" s="2" t="s">
        <v>174</v>
      </c>
      <c r="ER18" s="2" t="s">
        <v>174</v>
      </c>
      <c r="ES18" s="2" t="s">
        <v>174</v>
      </c>
      <c r="ET18" s="2" t="s">
        <v>174</v>
      </c>
      <c r="EU18" s="2" t="s">
        <v>174</v>
      </c>
      <c r="EV18" s="2" t="s">
        <v>174</v>
      </c>
      <c r="EW18" s="2">
        <v>2.2999999999999998</v>
      </c>
      <c r="EX18" s="2">
        <v>1.8</v>
      </c>
      <c r="EY18" s="2" t="s">
        <v>174</v>
      </c>
      <c r="EZ18" s="2" t="s">
        <v>174</v>
      </c>
      <c r="FA18" s="2" t="s">
        <v>174</v>
      </c>
      <c r="FB18" s="2" t="s">
        <v>174</v>
      </c>
      <c r="FC18" s="2" t="s">
        <v>174</v>
      </c>
      <c r="FD18" s="2" t="s">
        <v>174</v>
      </c>
      <c r="FE18" s="2" t="s">
        <v>174</v>
      </c>
      <c r="FF18" s="2" t="s">
        <v>174</v>
      </c>
      <c r="FG18" s="2" t="s">
        <v>174</v>
      </c>
      <c r="FH18" s="2" t="s">
        <v>174</v>
      </c>
      <c r="FI18" s="2">
        <v>0.3</v>
      </c>
      <c r="FJ18" s="2">
        <v>0.2</v>
      </c>
      <c r="FK18" s="2">
        <v>0.1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"/>
      <c r="Z19" s="10" t="s">
        <v>177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W19" s="1"/>
      <c r="AX19" s="10" t="s">
        <v>177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U19" s="1"/>
      <c r="BV19" s="10" t="s">
        <v>177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 s="1"/>
      <c r="DR19" s="10" t="s">
        <v>177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O19" s="1"/>
      <c r="EP19" s="10" t="s">
        <v>177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</row>
    <row r="20" spans="1:167" ht="14.5">
      <c r="A20" s="1"/>
      <c r="B20" s="10" t="s">
        <v>178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0.5</v>
      </c>
      <c r="I20" s="2" t="s">
        <v>174</v>
      </c>
      <c r="J20" s="2" t="s">
        <v>174</v>
      </c>
      <c r="K20" s="2" t="s">
        <v>174</v>
      </c>
      <c r="L20" s="2" t="s">
        <v>174</v>
      </c>
      <c r="M20" s="2" t="s">
        <v>174</v>
      </c>
      <c r="N20" s="2" t="s">
        <v>174</v>
      </c>
      <c r="O20" s="2" t="s">
        <v>174</v>
      </c>
      <c r="P20" s="2" t="s">
        <v>174</v>
      </c>
      <c r="Q20" s="2" t="s">
        <v>174</v>
      </c>
      <c r="R20" s="2" t="s">
        <v>174</v>
      </c>
      <c r="S20" s="2" t="s">
        <v>174</v>
      </c>
      <c r="T20" s="2">
        <v>0</v>
      </c>
      <c r="U20" s="2" t="s">
        <v>174</v>
      </c>
      <c r="V20" s="2" t="s">
        <v>174</v>
      </c>
      <c r="W20" s="2" t="s">
        <v>174</v>
      </c>
      <c r="Y20" s="1"/>
      <c r="Z20" s="10" t="s">
        <v>178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</v>
      </c>
      <c r="AG20" s="2">
        <v>0.2</v>
      </c>
      <c r="AH20" s="2">
        <v>0.1</v>
      </c>
      <c r="AI20" s="2">
        <v>0.2</v>
      </c>
      <c r="AJ20" s="2" t="s">
        <v>174</v>
      </c>
      <c r="AK20" s="2" t="s">
        <v>174</v>
      </c>
      <c r="AL20" s="2" t="s">
        <v>174</v>
      </c>
      <c r="AM20" s="2">
        <v>0.1</v>
      </c>
      <c r="AN20" s="2">
        <v>0.1</v>
      </c>
      <c r="AO20" s="2">
        <v>0.1</v>
      </c>
      <c r="AP20" s="2">
        <v>0.1</v>
      </c>
      <c r="AQ20" s="2" t="s">
        <v>174</v>
      </c>
      <c r="AR20" s="2">
        <v>0.1</v>
      </c>
      <c r="AS20" s="2" t="s">
        <v>174</v>
      </c>
      <c r="AT20" s="2">
        <v>0.1</v>
      </c>
      <c r="AU20" s="2">
        <v>0.1</v>
      </c>
      <c r="AW20" s="1"/>
      <c r="AX20" s="10" t="s">
        <v>178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0.2</v>
      </c>
      <c r="BE20" s="2">
        <v>0.1</v>
      </c>
      <c r="BF20" s="2">
        <v>0.1</v>
      </c>
      <c r="BG20" s="2">
        <v>0.1</v>
      </c>
      <c r="BH20" s="2">
        <v>0.1</v>
      </c>
      <c r="BI20" s="2">
        <v>0.1</v>
      </c>
      <c r="BJ20" s="2">
        <v>0.1</v>
      </c>
      <c r="BK20" s="2">
        <v>0.1</v>
      </c>
      <c r="BL20" s="2">
        <v>0.1</v>
      </c>
      <c r="BM20" s="2">
        <v>0.1</v>
      </c>
      <c r="BN20" s="2" t="s">
        <v>174</v>
      </c>
      <c r="BO20" s="2" t="s">
        <v>174</v>
      </c>
      <c r="BP20" s="2" t="s">
        <v>174</v>
      </c>
      <c r="BQ20" s="2">
        <v>0.1</v>
      </c>
      <c r="BR20" s="2">
        <v>0.1</v>
      </c>
      <c r="BS20" s="2">
        <v>0.1</v>
      </c>
      <c r="BU20" s="1"/>
      <c r="BV20" s="10" t="s">
        <v>178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 t="s">
        <v>174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 t="s">
        <v>174</v>
      </c>
      <c r="CL20" s="2" t="s">
        <v>174</v>
      </c>
      <c r="CM20" s="2" t="s">
        <v>174</v>
      </c>
      <c r="CN20" s="2" t="s">
        <v>174</v>
      </c>
      <c r="CO20" s="2" t="s">
        <v>174</v>
      </c>
      <c r="CP20" s="2" t="s">
        <v>174</v>
      </c>
      <c r="CQ20" s="2" t="s">
        <v>174</v>
      </c>
      <c r="CS20" s="1"/>
      <c r="CT20" s="10" t="s">
        <v>178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 t="s">
        <v>174</v>
      </c>
      <c r="DA20" s="2" t="s">
        <v>174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 s="1"/>
      <c r="DR20" s="10" t="s">
        <v>178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 t="s">
        <v>174</v>
      </c>
      <c r="DY20" s="2">
        <v>0</v>
      </c>
      <c r="DZ20" s="2">
        <v>0</v>
      </c>
      <c r="EA20" s="2" t="s">
        <v>174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O20" s="1"/>
      <c r="EP20" s="10" t="s">
        <v>178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0.1</v>
      </c>
      <c r="EW20" s="2">
        <v>0.1</v>
      </c>
      <c r="EX20" s="2">
        <v>0.1</v>
      </c>
      <c r="EY20" s="2">
        <v>0.1</v>
      </c>
      <c r="EZ20" s="2">
        <v>0.2</v>
      </c>
      <c r="FA20" s="2">
        <v>0.1</v>
      </c>
      <c r="FB20" s="2">
        <v>0.1</v>
      </c>
      <c r="FC20" s="2">
        <v>0.1</v>
      </c>
      <c r="FD20" s="2">
        <v>0</v>
      </c>
      <c r="FE20" s="2">
        <v>0.1</v>
      </c>
      <c r="FF20" s="2" t="s">
        <v>174</v>
      </c>
      <c r="FG20" s="2">
        <v>0</v>
      </c>
      <c r="FH20" s="2">
        <v>0</v>
      </c>
      <c r="FI20" s="2">
        <v>0.1</v>
      </c>
      <c r="FJ20" s="2">
        <v>0.1</v>
      </c>
      <c r="FK20" s="2">
        <v>0.1</v>
      </c>
    </row>
    <row r="21" spans="1:167" ht="14.5">
      <c r="A21" s="1"/>
      <c r="B21" s="10" t="s">
        <v>179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1"/>
      <c r="Z21" s="10" t="s">
        <v>179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  <c r="AX21" s="10" t="s">
        <v>179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U21" s="1"/>
      <c r="BV21" s="10" t="s">
        <v>179</v>
      </c>
      <c r="BW21" s="2" t="s">
        <v>174</v>
      </c>
      <c r="BX21" s="2" t="s">
        <v>174</v>
      </c>
      <c r="BY21" s="2" t="s">
        <v>174</v>
      </c>
      <c r="BZ21" s="2" t="s">
        <v>174</v>
      </c>
      <c r="CA21" s="2" t="s">
        <v>174</v>
      </c>
      <c r="CB21" s="2" t="s">
        <v>174</v>
      </c>
      <c r="CC21" s="2" t="s">
        <v>174</v>
      </c>
      <c r="CD21" s="2" t="s">
        <v>174</v>
      </c>
      <c r="CE21" s="2" t="s">
        <v>174</v>
      </c>
      <c r="CF21" s="2" t="s">
        <v>174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O21" s="1"/>
      <c r="EP21" s="10" t="s">
        <v>179</v>
      </c>
      <c r="EQ21" s="2">
        <v>0</v>
      </c>
      <c r="ER21" s="2">
        <v>0</v>
      </c>
      <c r="ES21" s="2" t="s">
        <v>174</v>
      </c>
      <c r="ET21" s="2" t="s">
        <v>174</v>
      </c>
      <c r="EU21" s="2" t="s">
        <v>174</v>
      </c>
      <c r="EV21" s="2" t="s">
        <v>174</v>
      </c>
      <c r="EW21" s="2" t="s">
        <v>174</v>
      </c>
      <c r="EX21" s="2" t="s">
        <v>174</v>
      </c>
      <c r="EY21" s="2" t="s">
        <v>174</v>
      </c>
      <c r="EZ21" s="2" t="s">
        <v>174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</row>
    <row r="22" spans="1:167" ht="14.5">
      <c r="A22" s="1"/>
      <c r="B22" s="10" t="s">
        <v>180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  <c r="AX22" s="10" t="s">
        <v>180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 t="s">
        <v>174</v>
      </c>
      <c r="D23" s="2" t="s">
        <v>174</v>
      </c>
      <c r="E23" s="2" t="s">
        <v>174</v>
      </c>
      <c r="F23" s="2" t="s">
        <v>174</v>
      </c>
      <c r="G23" s="2" t="s">
        <v>174</v>
      </c>
      <c r="H23" s="2" t="s">
        <v>174</v>
      </c>
      <c r="I23" s="2" t="s">
        <v>174</v>
      </c>
      <c r="J23" s="2" t="s">
        <v>174</v>
      </c>
      <c r="K23" s="2" t="s">
        <v>174</v>
      </c>
      <c r="L23" s="2" t="s">
        <v>174</v>
      </c>
      <c r="M23" s="2" t="s">
        <v>174</v>
      </c>
      <c r="N23" s="2" t="s">
        <v>174</v>
      </c>
      <c r="O23" s="2" t="s">
        <v>174</v>
      </c>
      <c r="P23" s="2" t="s">
        <v>174</v>
      </c>
      <c r="Q23" s="2" t="s">
        <v>174</v>
      </c>
      <c r="R23" s="2" t="s">
        <v>174</v>
      </c>
      <c r="S23" s="2" t="s">
        <v>174</v>
      </c>
      <c r="T23" s="2" t="s">
        <v>174</v>
      </c>
      <c r="U23" s="2" t="s">
        <v>174</v>
      </c>
      <c r="V23" s="2" t="s">
        <v>174</v>
      </c>
      <c r="W23" s="2">
        <v>27.7</v>
      </c>
      <c r="Y23" s="1"/>
      <c r="Z23" s="10" t="s">
        <v>181</v>
      </c>
      <c r="AA23" s="2">
        <v>81.8</v>
      </c>
      <c r="AB23" s="2">
        <v>75.599999999999994</v>
      </c>
      <c r="AC23" s="2">
        <v>91.2</v>
      </c>
      <c r="AD23" s="2">
        <v>86.5</v>
      </c>
      <c r="AE23" s="2">
        <v>99.6</v>
      </c>
      <c r="AF23" s="2">
        <v>79.8</v>
      </c>
      <c r="AG23" s="2">
        <v>75.3</v>
      </c>
      <c r="AH23" s="2">
        <v>71.599999999999994</v>
      </c>
      <c r="AI23" s="2">
        <v>75.400000000000006</v>
      </c>
      <c r="AJ23" s="2">
        <v>60</v>
      </c>
      <c r="AK23" s="2">
        <v>56.2</v>
      </c>
      <c r="AL23" s="2">
        <v>59.4</v>
      </c>
      <c r="AM23" s="2">
        <v>55.6</v>
      </c>
      <c r="AN23" s="2">
        <v>52.9</v>
      </c>
      <c r="AO23" s="2">
        <v>55</v>
      </c>
      <c r="AP23" s="2">
        <v>64.2</v>
      </c>
      <c r="AQ23" s="2">
        <v>60.4</v>
      </c>
      <c r="AR23" s="2">
        <v>53.1</v>
      </c>
      <c r="AS23" s="2">
        <v>55.3</v>
      </c>
      <c r="AT23" s="2">
        <v>66.099999999999994</v>
      </c>
      <c r="AU23" s="2">
        <v>52.1</v>
      </c>
      <c r="AW23" s="1"/>
      <c r="AX23" s="10" t="s">
        <v>181</v>
      </c>
      <c r="AY23" s="2">
        <v>65.5</v>
      </c>
      <c r="AZ23" s="2">
        <v>60.2</v>
      </c>
      <c r="BA23" s="2">
        <v>65.5</v>
      </c>
      <c r="BB23" s="2">
        <v>69</v>
      </c>
      <c r="BC23" s="2">
        <v>88</v>
      </c>
      <c r="BD23" s="2">
        <v>68.400000000000006</v>
      </c>
      <c r="BE23" s="2">
        <v>64.2</v>
      </c>
      <c r="BF23" s="2">
        <v>61.7</v>
      </c>
      <c r="BG23" s="2">
        <v>57.1</v>
      </c>
      <c r="BH23" s="2">
        <v>42.6</v>
      </c>
      <c r="BI23" s="2">
        <v>46.8</v>
      </c>
      <c r="BJ23" s="2">
        <v>46.2</v>
      </c>
      <c r="BK23" s="2">
        <v>34.4</v>
      </c>
      <c r="BL23" s="2">
        <v>54.3</v>
      </c>
      <c r="BM23" s="2">
        <v>49.5</v>
      </c>
      <c r="BN23" s="2">
        <v>49.4</v>
      </c>
      <c r="BO23" s="2">
        <v>35.700000000000003</v>
      </c>
      <c r="BP23" s="2">
        <v>42.1</v>
      </c>
      <c r="BQ23" s="2">
        <v>39</v>
      </c>
      <c r="BR23" s="2">
        <v>34.200000000000003</v>
      </c>
      <c r="BS23" s="2">
        <v>36.299999999999997</v>
      </c>
      <c r="BU23" s="1"/>
      <c r="BV23" s="10" t="s">
        <v>181</v>
      </c>
      <c r="BW23" s="2" t="s">
        <v>174</v>
      </c>
      <c r="BX23" s="2" t="s">
        <v>174</v>
      </c>
      <c r="BY23" s="2" t="s">
        <v>174</v>
      </c>
      <c r="BZ23" s="2" t="s">
        <v>174</v>
      </c>
      <c r="CA23" s="2" t="s">
        <v>174</v>
      </c>
      <c r="CB23" s="2" t="s">
        <v>174</v>
      </c>
      <c r="CC23" s="2" t="s">
        <v>174</v>
      </c>
      <c r="CD23" s="2" t="s">
        <v>174</v>
      </c>
      <c r="CE23" s="2" t="s">
        <v>174</v>
      </c>
      <c r="CF23" s="2" t="s">
        <v>174</v>
      </c>
      <c r="CG23" s="2" t="s">
        <v>174</v>
      </c>
      <c r="CH23" s="2" t="s">
        <v>174</v>
      </c>
      <c r="CI23" s="2" t="s">
        <v>174</v>
      </c>
      <c r="CJ23" s="2" t="s">
        <v>174</v>
      </c>
      <c r="CK23" s="2" t="s">
        <v>174</v>
      </c>
      <c r="CL23" s="2" t="s">
        <v>174</v>
      </c>
      <c r="CM23" s="2" t="s">
        <v>174</v>
      </c>
      <c r="CN23" s="2" t="s">
        <v>174</v>
      </c>
      <c r="CO23" s="2" t="s">
        <v>174</v>
      </c>
      <c r="CP23" s="2" t="s">
        <v>174</v>
      </c>
      <c r="CQ23" s="2" t="s">
        <v>174</v>
      </c>
      <c r="CS23" s="1"/>
      <c r="CT23" s="10" t="s">
        <v>181</v>
      </c>
      <c r="CU23" s="2" t="s">
        <v>174</v>
      </c>
      <c r="CV23" s="2" t="s">
        <v>174</v>
      </c>
      <c r="CW23" s="2" t="s">
        <v>174</v>
      </c>
      <c r="CX23" s="2" t="s">
        <v>174</v>
      </c>
      <c r="CY23" s="2" t="s">
        <v>174</v>
      </c>
      <c r="CZ23" s="2" t="s">
        <v>174</v>
      </c>
      <c r="DA23" s="2" t="s">
        <v>174</v>
      </c>
      <c r="DB23" s="2" t="s">
        <v>174</v>
      </c>
      <c r="DC23" s="2" t="s">
        <v>174</v>
      </c>
      <c r="DD23" s="2">
        <v>0</v>
      </c>
      <c r="DE23" s="2">
        <v>0</v>
      </c>
      <c r="DF23" s="2" t="s">
        <v>174</v>
      </c>
      <c r="DG23" s="2" t="s">
        <v>174</v>
      </c>
      <c r="DH23" s="2" t="s">
        <v>174</v>
      </c>
      <c r="DI23" s="2" t="s">
        <v>174</v>
      </c>
      <c r="DJ23" s="2" t="s">
        <v>174</v>
      </c>
      <c r="DK23" s="2" t="s">
        <v>174</v>
      </c>
      <c r="DL23" s="2" t="s">
        <v>174</v>
      </c>
      <c r="DM23" s="2" t="s">
        <v>174</v>
      </c>
      <c r="DN23" s="2" t="s">
        <v>174</v>
      </c>
      <c r="DO23" s="2">
        <v>1.2</v>
      </c>
      <c r="DQ23" s="1"/>
      <c r="DR23" s="10" t="s">
        <v>181</v>
      </c>
      <c r="DS23" s="2">
        <v>58.5</v>
      </c>
      <c r="DT23" s="2">
        <v>57.6</v>
      </c>
      <c r="DU23" s="2">
        <v>65.2</v>
      </c>
      <c r="DV23" s="2">
        <v>72</v>
      </c>
      <c r="DW23" s="2">
        <v>83</v>
      </c>
      <c r="DX23" s="2">
        <v>93</v>
      </c>
      <c r="DY23" s="2">
        <v>61</v>
      </c>
      <c r="DZ23" s="2">
        <v>61.9</v>
      </c>
      <c r="EA23" s="2">
        <v>53.8</v>
      </c>
      <c r="EB23" s="2">
        <v>55.9</v>
      </c>
      <c r="EC23" s="2">
        <v>54</v>
      </c>
      <c r="ED23" s="2">
        <v>54.6</v>
      </c>
      <c r="EE23" s="2">
        <v>56.8</v>
      </c>
      <c r="EF23" s="2">
        <v>66.7</v>
      </c>
      <c r="EG23" s="2">
        <v>64.099999999999994</v>
      </c>
      <c r="EH23" s="2">
        <v>51.4</v>
      </c>
      <c r="EI23" s="2">
        <v>33.4</v>
      </c>
      <c r="EJ23" s="2">
        <v>32.6</v>
      </c>
      <c r="EK23" s="2">
        <v>49.4</v>
      </c>
      <c r="EL23" s="2">
        <v>48.6</v>
      </c>
      <c r="EM23" s="2">
        <v>50</v>
      </c>
      <c r="EO23" s="1"/>
      <c r="EP23" s="10" t="s">
        <v>181</v>
      </c>
      <c r="EQ23" s="2">
        <v>174.4</v>
      </c>
      <c r="ER23" s="2">
        <v>154</v>
      </c>
      <c r="ES23" s="2">
        <v>151.9</v>
      </c>
      <c r="ET23" s="2">
        <v>146.80000000000001</v>
      </c>
      <c r="EU23" s="2">
        <v>178.1</v>
      </c>
      <c r="EV23" s="2">
        <v>178.2</v>
      </c>
      <c r="EW23" s="2">
        <v>172.7</v>
      </c>
      <c r="EX23" s="2">
        <v>155.80000000000001</v>
      </c>
      <c r="EY23" s="2">
        <v>120.4</v>
      </c>
      <c r="EZ23" s="2">
        <v>127.6</v>
      </c>
      <c r="FA23" s="2">
        <v>128.5</v>
      </c>
      <c r="FB23" s="2">
        <v>123.2</v>
      </c>
      <c r="FC23" s="2">
        <v>127</v>
      </c>
      <c r="FD23" s="2">
        <v>122.2</v>
      </c>
      <c r="FE23" s="2">
        <v>141.30000000000001</v>
      </c>
      <c r="FF23" s="2">
        <v>146.1</v>
      </c>
      <c r="FG23" s="2">
        <v>133</v>
      </c>
      <c r="FH23" s="2">
        <v>131</v>
      </c>
      <c r="FI23" s="2">
        <v>129.1</v>
      </c>
      <c r="FJ23" s="2">
        <v>130</v>
      </c>
      <c r="FK23" s="2">
        <v>118.6</v>
      </c>
    </row>
    <row r="24" spans="1:167" ht="15.5">
      <c r="A24" s="1"/>
      <c r="B24" s="10" t="s">
        <v>182</v>
      </c>
      <c r="C24" s="2">
        <v>6.2</v>
      </c>
      <c r="D24" s="2">
        <v>6</v>
      </c>
      <c r="E24" s="2">
        <v>7.5</v>
      </c>
      <c r="F24" s="2">
        <v>7.4</v>
      </c>
      <c r="G24" s="2">
        <v>7.4</v>
      </c>
      <c r="H24" s="2">
        <v>7.2</v>
      </c>
      <c r="I24" s="2">
        <v>7.2</v>
      </c>
      <c r="J24" s="2">
        <v>6.6</v>
      </c>
      <c r="K24" s="2">
        <v>6.1</v>
      </c>
      <c r="L24" s="2">
        <v>3.8</v>
      </c>
      <c r="M24" s="2">
        <v>0</v>
      </c>
      <c r="N24" s="2" t="s">
        <v>174</v>
      </c>
      <c r="O24" s="2" t="s">
        <v>174</v>
      </c>
      <c r="P24" s="2" t="s">
        <v>174</v>
      </c>
      <c r="Q24" s="2" t="s">
        <v>174</v>
      </c>
      <c r="R24" s="2">
        <v>0.4</v>
      </c>
      <c r="S24" s="2" t="s">
        <v>174</v>
      </c>
      <c r="T24" s="2" t="s">
        <v>174</v>
      </c>
      <c r="U24" s="2">
        <v>3.3</v>
      </c>
      <c r="V24" s="2">
        <v>3.3</v>
      </c>
      <c r="W24" s="2">
        <v>0</v>
      </c>
      <c r="Y24" s="1"/>
      <c r="Z24" s="10" t="s">
        <v>182</v>
      </c>
      <c r="AA24" s="2">
        <v>4.0999999999999996</v>
      </c>
      <c r="AB24" s="2">
        <v>4</v>
      </c>
      <c r="AC24" s="2">
        <v>5.8</v>
      </c>
      <c r="AD24" s="2">
        <v>5.6</v>
      </c>
      <c r="AE24" s="2">
        <v>4.8</v>
      </c>
      <c r="AF24" s="2">
        <v>4.5999999999999996</v>
      </c>
      <c r="AG24" s="2">
        <v>2.7</v>
      </c>
      <c r="AH24" s="2">
        <v>1.5</v>
      </c>
      <c r="AI24" s="2">
        <v>1.5</v>
      </c>
      <c r="AJ24" s="2">
        <v>0</v>
      </c>
      <c r="AK24" s="2" t="s">
        <v>174</v>
      </c>
      <c r="AL24" s="2" t="s">
        <v>174</v>
      </c>
      <c r="AM24" s="2" t="s">
        <v>174</v>
      </c>
      <c r="AN24" s="2" t="s">
        <v>174</v>
      </c>
      <c r="AO24" s="2" t="s">
        <v>174</v>
      </c>
      <c r="AP24" s="2" t="s">
        <v>174</v>
      </c>
      <c r="AQ24" s="2">
        <v>1.4</v>
      </c>
      <c r="AR24" s="2">
        <v>1.5</v>
      </c>
      <c r="AS24" s="2">
        <v>1.4</v>
      </c>
      <c r="AT24" s="2">
        <v>1.3</v>
      </c>
      <c r="AU24" s="2">
        <v>0</v>
      </c>
      <c r="AW24" s="1"/>
      <c r="AX24" s="10" t="s">
        <v>182</v>
      </c>
      <c r="AY24" s="2">
        <v>2.6</v>
      </c>
      <c r="AZ24" s="2">
        <v>2.5</v>
      </c>
      <c r="BA24" s="2">
        <v>2.9</v>
      </c>
      <c r="BB24" s="2">
        <v>5.8</v>
      </c>
      <c r="BC24" s="2">
        <v>5.8</v>
      </c>
      <c r="BD24" s="2">
        <v>4.8</v>
      </c>
      <c r="BE24" s="2">
        <v>5</v>
      </c>
      <c r="BF24" s="2">
        <v>3</v>
      </c>
      <c r="BG24" s="2">
        <v>2.9</v>
      </c>
      <c r="BH24" s="2">
        <v>0.7</v>
      </c>
      <c r="BI24" s="2">
        <v>0</v>
      </c>
      <c r="BJ24" s="2">
        <v>0.9</v>
      </c>
      <c r="BK24" s="2">
        <v>0.9</v>
      </c>
      <c r="BL24" s="2">
        <v>0.9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0</v>
      </c>
      <c r="DT24" s="2">
        <v>0</v>
      </c>
      <c r="DU24" s="2">
        <v>0</v>
      </c>
      <c r="DV24" s="2">
        <v>1.2</v>
      </c>
      <c r="DW24" s="2">
        <v>1.2</v>
      </c>
      <c r="DX24" s="2">
        <v>1</v>
      </c>
      <c r="DY24" s="2">
        <v>1.3</v>
      </c>
      <c r="DZ24" s="2">
        <v>1.3</v>
      </c>
      <c r="EA24" s="2">
        <v>1.3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O24" s="1"/>
      <c r="EP24" s="10" t="s">
        <v>182</v>
      </c>
      <c r="EQ24" s="2" t="s">
        <v>174</v>
      </c>
      <c r="ER24" s="2" t="s">
        <v>174</v>
      </c>
      <c r="ES24" s="2" t="s">
        <v>174</v>
      </c>
      <c r="ET24" s="2" t="s">
        <v>174</v>
      </c>
      <c r="EU24" s="2" t="s">
        <v>174</v>
      </c>
      <c r="EV24" s="2" t="s">
        <v>174</v>
      </c>
      <c r="EW24" s="2" t="s">
        <v>174</v>
      </c>
      <c r="EX24" s="2" t="s">
        <v>174</v>
      </c>
      <c r="EY24" s="2" t="s">
        <v>174</v>
      </c>
      <c r="EZ24" s="2" t="s">
        <v>174</v>
      </c>
      <c r="FA24" s="2" t="s">
        <v>174</v>
      </c>
      <c r="FB24" s="2" t="s">
        <v>174</v>
      </c>
      <c r="FC24" s="2" t="s">
        <v>174</v>
      </c>
      <c r="FD24" s="2">
        <v>0.1</v>
      </c>
      <c r="FE24" s="2">
        <v>0.1</v>
      </c>
      <c r="FF24" s="2" t="s">
        <v>174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>
        <v>37.200000000000003</v>
      </c>
      <c r="D27" s="2">
        <v>37.4</v>
      </c>
      <c r="E27" s="2">
        <v>34.5</v>
      </c>
      <c r="F27" s="2">
        <v>36.299999999999997</v>
      </c>
      <c r="G27" s="2">
        <v>33.799999999999997</v>
      </c>
      <c r="H27" s="2">
        <v>33.200000000000003</v>
      </c>
      <c r="I27" s="2">
        <v>28.9</v>
      </c>
      <c r="J27" s="2">
        <v>31</v>
      </c>
      <c r="K27" s="2">
        <v>29.9</v>
      </c>
      <c r="L27" s="2">
        <v>28.2</v>
      </c>
      <c r="M27" s="2" t="s">
        <v>174</v>
      </c>
      <c r="N27" s="2" t="s">
        <v>174</v>
      </c>
      <c r="O27" s="2" t="s">
        <v>174</v>
      </c>
      <c r="P27" s="2">
        <v>33.6</v>
      </c>
      <c r="Q27" s="2">
        <v>32.1</v>
      </c>
      <c r="R27" s="2" t="s">
        <v>174</v>
      </c>
      <c r="S27" s="2" t="s">
        <v>174</v>
      </c>
      <c r="T27" s="2">
        <v>28.9</v>
      </c>
      <c r="U27" s="2">
        <v>28.2</v>
      </c>
      <c r="V27" s="2">
        <v>28.4</v>
      </c>
      <c r="W27" s="2">
        <v>33.799999999999997</v>
      </c>
      <c r="Y27" s="1"/>
      <c r="Z27" s="10" t="s">
        <v>171</v>
      </c>
      <c r="AA27" s="2">
        <v>36.299999999999997</v>
      </c>
      <c r="AB27" s="2">
        <v>37.1</v>
      </c>
      <c r="AC27" s="2">
        <v>35.1</v>
      </c>
      <c r="AD27" s="2">
        <v>37.200000000000003</v>
      </c>
      <c r="AE27" s="2">
        <v>35.6</v>
      </c>
      <c r="AF27" s="2">
        <v>39.5</v>
      </c>
      <c r="AG27" s="2">
        <v>40.299999999999997</v>
      </c>
      <c r="AH27" s="2">
        <v>39</v>
      </c>
      <c r="AI27" s="2">
        <v>38.200000000000003</v>
      </c>
      <c r="AJ27" s="2">
        <v>40.1</v>
      </c>
      <c r="AK27" s="2">
        <v>41</v>
      </c>
      <c r="AL27" s="2">
        <v>38.9</v>
      </c>
      <c r="AM27" s="2">
        <v>37.299999999999997</v>
      </c>
      <c r="AN27" s="2">
        <v>38.200000000000003</v>
      </c>
      <c r="AO27" s="2">
        <v>40.1</v>
      </c>
      <c r="AP27" s="2">
        <v>36.200000000000003</v>
      </c>
      <c r="AQ27" s="2">
        <v>37.5</v>
      </c>
      <c r="AR27" s="2">
        <v>40.200000000000003</v>
      </c>
      <c r="AS27" s="2">
        <v>40.1</v>
      </c>
      <c r="AT27" s="2">
        <v>37.200000000000003</v>
      </c>
      <c r="AU27" s="2">
        <v>39</v>
      </c>
      <c r="AW27" s="1"/>
      <c r="AX27" s="10" t="s">
        <v>171</v>
      </c>
      <c r="AY27" s="2">
        <v>23.1</v>
      </c>
      <c r="AZ27" s="2">
        <v>24.3</v>
      </c>
      <c r="BA27" s="2">
        <v>22.5</v>
      </c>
      <c r="BB27" s="2">
        <v>21.7</v>
      </c>
      <c r="BC27" s="2">
        <v>18.899999999999999</v>
      </c>
      <c r="BD27" s="2">
        <v>21.5</v>
      </c>
      <c r="BE27" s="2">
        <v>22</v>
      </c>
      <c r="BF27" s="2">
        <v>21.2</v>
      </c>
      <c r="BG27" s="2">
        <v>22.5</v>
      </c>
      <c r="BH27" s="2">
        <v>20.9</v>
      </c>
      <c r="BI27" s="2">
        <v>22.8</v>
      </c>
      <c r="BJ27" s="2">
        <v>21</v>
      </c>
      <c r="BK27" s="2" t="s">
        <v>174</v>
      </c>
      <c r="BL27" s="2" t="s">
        <v>174</v>
      </c>
      <c r="BM27" s="2">
        <v>21.6</v>
      </c>
      <c r="BN27" s="2" t="s">
        <v>174</v>
      </c>
      <c r="BO27" s="2">
        <v>23.6</v>
      </c>
      <c r="BP27" s="2">
        <v>20.5</v>
      </c>
      <c r="BQ27" s="2">
        <v>19.5</v>
      </c>
      <c r="BR27" s="2">
        <v>21.4</v>
      </c>
      <c r="BS27" s="2">
        <v>21</v>
      </c>
      <c r="BU27" s="1"/>
      <c r="BV27" s="10" t="s">
        <v>171</v>
      </c>
      <c r="BW27" s="2" t="s">
        <v>174</v>
      </c>
      <c r="BX27" s="2" t="s">
        <v>174</v>
      </c>
      <c r="BY27" s="2" t="s">
        <v>174</v>
      </c>
      <c r="BZ27" s="2" t="s">
        <v>174</v>
      </c>
      <c r="CA27" s="2" t="s">
        <v>174</v>
      </c>
      <c r="CB27" s="2" t="s">
        <v>174</v>
      </c>
      <c r="CC27" s="2" t="s">
        <v>174</v>
      </c>
      <c r="CD27" s="2" t="s">
        <v>174</v>
      </c>
      <c r="CE27" s="2" t="s">
        <v>174</v>
      </c>
      <c r="CF27" s="2" t="s">
        <v>174</v>
      </c>
      <c r="CG27" s="2" t="s">
        <v>174</v>
      </c>
      <c r="CH27" s="2" t="s">
        <v>174</v>
      </c>
      <c r="CI27" s="2" t="s">
        <v>174</v>
      </c>
      <c r="CJ27" s="2" t="s">
        <v>174</v>
      </c>
      <c r="CK27" s="2" t="s">
        <v>174</v>
      </c>
      <c r="CL27" s="2" t="s">
        <v>174</v>
      </c>
      <c r="CM27" s="2" t="s">
        <v>174</v>
      </c>
      <c r="CN27" s="2" t="s">
        <v>174</v>
      </c>
      <c r="CO27" s="2" t="s">
        <v>174</v>
      </c>
      <c r="CP27" s="2" t="s">
        <v>174</v>
      </c>
      <c r="CQ27" s="2" t="s">
        <v>174</v>
      </c>
      <c r="CS27" s="1"/>
      <c r="CT27" s="10" t="s">
        <v>171</v>
      </c>
      <c r="CU27" s="2" t="s">
        <v>174</v>
      </c>
      <c r="CV27" s="2" t="s">
        <v>174</v>
      </c>
      <c r="CW27" s="2" t="s">
        <v>174</v>
      </c>
      <c r="CX27" s="2" t="s">
        <v>174</v>
      </c>
      <c r="CY27" s="2" t="s">
        <v>174</v>
      </c>
      <c r="CZ27" s="2" t="s">
        <v>174</v>
      </c>
      <c r="DA27" s="2" t="s">
        <v>174</v>
      </c>
      <c r="DB27" s="2" t="s">
        <v>174</v>
      </c>
      <c r="DC27" s="2" t="s">
        <v>174</v>
      </c>
      <c r="DD27" s="2" t="s">
        <v>174</v>
      </c>
      <c r="DE27" s="2" t="s">
        <v>174</v>
      </c>
      <c r="DF27" s="2" t="s">
        <v>174</v>
      </c>
      <c r="DG27" s="2" t="s">
        <v>174</v>
      </c>
      <c r="DH27" s="2" t="s">
        <v>174</v>
      </c>
      <c r="DI27" s="2" t="s">
        <v>174</v>
      </c>
      <c r="DJ27" s="2" t="s">
        <v>174</v>
      </c>
      <c r="DK27" s="2" t="s">
        <v>174</v>
      </c>
      <c r="DL27" s="2" t="s">
        <v>174</v>
      </c>
      <c r="DM27" s="2" t="s">
        <v>174</v>
      </c>
      <c r="DN27" s="2" t="s">
        <v>174</v>
      </c>
      <c r="DO27" s="2" t="s">
        <v>174</v>
      </c>
      <c r="DQ27" s="1"/>
      <c r="DR27" s="10" t="s">
        <v>171</v>
      </c>
      <c r="DS27" s="2">
        <v>15.6</v>
      </c>
      <c r="DT27" s="2">
        <v>16.399999999999999</v>
      </c>
      <c r="DU27" s="2">
        <v>15.4</v>
      </c>
      <c r="DV27" s="2">
        <v>13.9</v>
      </c>
      <c r="DW27" s="2">
        <v>11.6</v>
      </c>
      <c r="DX27" s="2">
        <v>9.6</v>
      </c>
      <c r="DY27" s="2">
        <v>16.7</v>
      </c>
      <c r="DZ27" s="2">
        <v>18</v>
      </c>
      <c r="EA27" s="2">
        <v>16.399999999999999</v>
      </c>
      <c r="EB27" s="2">
        <v>14.6</v>
      </c>
      <c r="EC27" s="2">
        <v>13.9</v>
      </c>
      <c r="ED27" s="2">
        <v>13.6</v>
      </c>
      <c r="EE27" s="2" t="s">
        <v>174</v>
      </c>
      <c r="EF27" s="2" t="s">
        <v>174</v>
      </c>
      <c r="EG27" s="2" t="s">
        <v>174</v>
      </c>
      <c r="EH27" s="2" t="s">
        <v>174</v>
      </c>
      <c r="EI27" s="2">
        <v>20.3</v>
      </c>
      <c r="EJ27" s="2" t="s">
        <v>174</v>
      </c>
      <c r="EK27" s="2">
        <v>15.5</v>
      </c>
      <c r="EL27" s="2">
        <v>16</v>
      </c>
      <c r="EM27" s="2">
        <v>14.2</v>
      </c>
      <c r="EO27" s="1"/>
      <c r="EP27" s="10" t="s">
        <v>171</v>
      </c>
      <c r="EQ27" s="2">
        <v>18.8</v>
      </c>
      <c r="ER27" s="2">
        <v>19.399999999999999</v>
      </c>
      <c r="ES27" s="2">
        <v>19.600000000000001</v>
      </c>
      <c r="ET27" s="2">
        <v>21.2</v>
      </c>
      <c r="EU27" s="2">
        <v>19.2</v>
      </c>
      <c r="EV27" s="2">
        <v>20.2</v>
      </c>
      <c r="EW27" s="2">
        <v>18.899999999999999</v>
      </c>
      <c r="EX27" s="2">
        <v>18.7</v>
      </c>
      <c r="EY27" s="2">
        <v>20.3</v>
      </c>
      <c r="EZ27" s="2">
        <v>18.3</v>
      </c>
      <c r="FA27" s="2">
        <v>17.899999999999999</v>
      </c>
      <c r="FB27" s="2">
        <v>16.3</v>
      </c>
      <c r="FC27" s="2">
        <v>19</v>
      </c>
      <c r="FD27" s="2">
        <v>20.9</v>
      </c>
      <c r="FE27" s="2">
        <v>19.399999999999999</v>
      </c>
      <c r="FF27" s="2">
        <v>17.7</v>
      </c>
      <c r="FG27" s="2">
        <v>17.600000000000001</v>
      </c>
      <c r="FH27" s="2">
        <v>18.899999999999999</v>
      </c>
      <c r="FI27" s="2">
        <v>17.899999999999999</v>
      </c>
      <c r="FJ27" s="2">
        <v>18.2</v>
      </c>
      <c r="FK27" s="2">
        <v>18.3</v>
      </c>
    </row>
    <row r="28" spans="1:167" ht="14.5">
      <c r="A28" s="1"/>
      <c r="B28" s="10" t="s">
        <v>173</v>
      </c>
      <c r="C28" s="2" t="s">
        <v>174</v>
      </c>
      <c r="D28" s="2" t="s">
        <v>174</v>
      </c>
      <c r="E28" s="2" t="s">
        <v>174</v>
      </c>
      <c r="F28" s="2" t="s">
        <v>174</v>
      </c>
      <c r="G28" s="2" t="s">
        <v>174</v>
      </c>
      <c r="H28" s="2" t="s">
        <v>174</v>
      </c>
      <c r="I28" s="2" t="s">
        <v>174</v>
      </c>
      <c r="J28" s="2" t="s">
        <v>174</v>
      </c>
      <c r="K28" s="2" t="s">
        <v>174</v>
      </c>
      <c r="L28" s="2" t="s">
        <v>174</v>
      </c>
      <c r="M28" s="2" t="s">
        <v>174</v>
      </c>
      <c r="N28" s="2" t="s">
        <v>174</v>
      </c>
      <c r="O28" s="2" t="s">
        <v>174</v>
      </c>
      <c r="P28" s="2" t="s">
        <v>174</v>
      </c>
      <c r="Q28" s="2" t="s">
        <v>174</v>
      </c>
      <c r="R28" s="2" t="s">
        <v>174</v>
      </c>
      <c r="S28" s="2" t="s">
        <v>174</v>
      </c>
      <c r="T28" s="2" t="s">
        <v>174</v>
      </c>
      <c r="U28" s="2" t="s">
        <v>174</v>
      </c>
      <c r="V28" s="2" t="s">
        <v>174</v>
      </c>
      <c r="W28" s="2" t="s">
        <v>174</v>
      </c>
      <c r="Y28" s="1"/>
      <c r="Z28" s="10" t="s">
        <v>173</v>
      </c>
      <c r="AA28" s="2">
        <v>12</v>
      </c>
      <c r="AB28" s="2">
        <v>8.1999999999999993</v>
      </c>
      <c r="AC28" s="2">
        <v>9.3000000000000007</v>
      </c>
      <c r="AD28" s="2">
        <v>5.2</v>
      </c>
      <c r="AE28" s="2">
        <v>4.3</v>
      </c>
      <c r="AF28" s="2">
        <v>4.3</v>
      </c>
      <c r="AG28" s="2">
        <v>7.2</v>
      </c>
      <c r="AH28" s="2">
        <v>7.5</v>
      </c>
      <c r="AI28" s="2">
        <v>10.4</v>
      </c>
      <c r="AJ28" s="2">
        <v>13.6</v>
      </c>
      <c r="AK28" s="2">
        <v>14.9</v>
      </c>
      <c r="AL28" s="2">
        <v>14.6</v>
      </c>
      <c r="AM28" s="2">
        <v>15.2</v>
      </c>
      <c r="AN28" s="2">
        <v>17.3</v>
      </c>
      <c r="AO28" s="2" t="s">
        <v>174</v>
      </c>
      <c r="AP28" s="2" t="s">
        <v>174</v>
      </c>
      <c r="AQ28" s="2">
        <v>15.1</v>
      </c>
      <c r="AR28" s="2">
        <v>17.2</v>
      </c>
      <c r="AS28" s="2">
        <v>18.8</v>
      </c>
      <c r="AT28" s="2">
        <v>17.100000000000001</v>
      </c>
      <c r="AU28" s="2">
        <v>20.100000000000001</v>
      </c>
      <c r="AW28" s="1"/>
      <c r="AX28" s="10" t="s">
        <v>173</v>
      </c>
      <c r="AY28" s="2">
        <v>30.1</v>
      </c>
      <c r="AZ28" s="2">
        <v>26.7</v>
      </c>
      <c r="BA28" s="2">
        <v>28.3</v>
      </c>
      <c r="BB28" s="2">
        <v>24.6</v>
      </c>
      <c r="BC28" s="2">
        <v>21.5</v>
      </c>
      <c r="BD28" s="2">
        <v>23.2</v>
      </c>
      <c r="BE28" s="2">
        <v>21</v>
      </c>
      <c r="BF28" s="2">
        <v>21.9</v>
      </c>
      <c r="BG28" s="2">
        <v>19.899999999999999</v>
      </c>
      <c r="BH28" s="2">
        <v>28.9</v>
      </c>
      <c r="BI28" s="2" t="s">
        <v>174</v>
      </c>
      <c r="BJ28" s="2" t="s">
        <v>174</v>
      </c>
      <c r="BK28" s="2">
        <v>22.1</v>
      </c>
      <c r="BL28" s="2">
        <v>18.899999999999999</v>
      </c>
      <c r="BM28" s="2" t="s">
        <v>174</v>
      </c>
      <c r="BN28" s="2" t="s">
        <v>174</v>
      </c>
      <c r="BO28" s="2" t="s">
        <v>174</v>
      </c>
      <c r="BP28" s="2" t="s">
        <v>174</v>
      </c>
      <c r="BQ28" s="2">
        <v>25.6</v>
      </c>
      <c r="BR28" s="2">
        <v>28.3</v>
      </c>
      <c r="BS28" s="2">
        <v>26.1</v>
      </c>
      <c r="BU28" s="1"/>
      <c r="BV28" s="10" t="s">
        <v>173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 t="s">
        <v>174</v>
      </c>
      <c r="CD28" s="2" t="s">
        <v>174</v>
      </c>
      <c r="CE28" s="2" t="s">
        <v>174</v>
      </c>
      <c r="CF28" s="2" t="s">
        <v>174</v>
      </c>
      <c r="CG28" s="2">
        <v>1.9</v>
      </c>
      <c r="CH28" s="2">
        <v>2</v>
      </c>
      <c r="CI28" s="2">
        <v>2.1</v>
      </c>
      <c r="CJ28" s="2">
        <v>2.2999999999999998</v>
      </c>
      <c r="CK28" s="2">
        <v>2.4</v>
      </c>
      <c r="CL28" s="2">
        <v>2.7</v>
      </c>
      <c r="CM28" s="2">
        <v>2.6</v>
      </c>
      <c r="CN28" s="2">
        <v>2.9</v>
      </c>
      <c r="CO28" s="2">
        <v>2.6</v>
      </c>
      <c r="CP28" s="2">
        <v>2.5</v>
      </c>
      <c r="CQ28" s="2">
        <v>2.9</v>
      </c>
      <c r="CS28" s="1"/>
      <c r="CT28" s="10" t="s">
        <v>173</v>
      </c>
      <c r="CU28" s="2" t="s">
        <v>174</v>
      </c>
      <c r="CV28" s="2" t="s">
        <v>174</v>
      </c>
      <c r="CW28" s="2" t="s">
        <v>174</v>
      </c>
      <c r="CX28" s="2" t="s">
        <v>174</v>
      </c>
      <c r="CY28" s="2" t="s">
        <v>174</v>
      </c>
      <c r="CZ28" s="2" t="s">
        <v>174</v>
      </c>
      <c r="DA28" s="2" t="s">
        <v>174</v>
      </c>
      <c r="DB28" s="2" t="s">
        <v>174</v>
      </c>
      <c r="DC28" s="2" t="s">
        <v>174</v>
      </c>
      <c r="DD28" s="2" t="s">
        <v>174</v>
      </c>
      <c r="DE28" s="2" t="s">
        <v>174</v>
      </c>
      <c r="DF28" s="2" t="s">
        <v>174</v>
      </c>
      <c r="DG28" s="2" t="s">
        <v>174</v>
      </c>
      <c r="DH28" s="2" t="s">
        <v>174</v>
      </c>
      <c r="DI28" s="2" t="s">
        <v>174</v>
      </c>
      <c r="DJ28" s="2" t="s">
        <v>174</v>
      </c>
      <c r="DK28" s="2" t="s">
        <v>174</v>
      </c>
      <c r="DL28" s="2" t="s">
        <v>174</v>
      </c>
      <c r="DM28" s="2" t="s">
        <v>174</v>
      </c>
      <c r="DN28" s="2" t="s">
        <v>174</v>
      </c>
      <c r="DO28" s="2" t="s">
        <v>174</v>
      </c>
      <c r="DQ28" s="1"/>
      <c r="DR28" s="10" t="s">
        <v>173</v>
      </c>
      <c r="DS28" s="2">
        <v>15.7</v>
      </c>
      <c r="DT28" s="2">
        <v>14.9</v>
      </c>
      <c r="DU28" s="2">
        <v>14.1</v>
      </c>
      <c r="DV28" s="2">
        <v>11.3</v>
      </c>
      <c r="DW28" s="2">
        <v>11.8</v>
      </c>
      <c r="DX28" s="2">
        <v>10.199999999999999</v>
      </c>
      <c r="DY28" s="2">
        <v>11</v>
      </c>
      <c r="DZ28" s="2">
        <v>10.3</v>
      </c>
      <c r="EA28" s="2">
        <v>11.3</v>
      </c>
      <c r="EB28" s="2">
        <v>11.1</v>
      </c>
      <c r="EC28" s="2" t="s">
        <v>174</v>
      </c>
      <c r="ED28" s="2" t="s">
        <v>174</v>
      </c>
      <c r="EE28" s="2" t="s">
        <v>174</v>
      </c>
      <c r="EF28" s="2">
        <v>12</v>
      </c>
      <c r="EG28" s="2" t="s">
        <v>174</v>
      </c>
      <c r="EH28" s="2" t="s">
        <v>174</v>
      </c>
      <c r="EI28" s="2" t="s">
        <v>174</v>
      </c>
      <c r="EJ28" s="2">
        <v>19.8</v>
      </c>
      <c r="EK28" s="2">
        <v>21.2</v>
      </c>
      <c r="EL28" s="2">
        <v>17.8</v>
      </c>
      <c r="EM28" s="2">
        <v>17.100000000000001</v>
      </c>
      <c r="EO28" s="1"/>
      <c r="EP28" s="10" t="s">
        <v>173</v>
      </c>
      <c r="EQ28" s="2">
        <v>15.7</v>
      </c>
      <c r="ER28" s="2">
        <v>14.3</v>
      </c>
      <c r="ES28" s="2">
        <v>15.4</v>
      </c>
      <c r="ET28" s="2">
        <v>12.7</v>
      </c>
      <c r="EU28" s="2">
        <v>11.3</v>
      </c>
      <c r="EV28" s="2">
        <v>9.4</v>
      </c>
      <c r="EW28" s="2">
        <v>9.1999999999999993</v>
      </c>
      <c r="EX28" s="2">
        <v>10.1</v>
      </c>
      <c r="EY28" s="2">
        <v>10.7</v>
      </c>
      <c r="EZ28" s="2">
        <v>10.7</v>
      </c>
      <c r="FA28" s="2">
        <v>10.1</v>
      </c>
      <c r="FB28" s="2">
        <v>10.199999999999999</v>
      </c>
      <c r="FC28" s="2">
        <v>11.4</v>
      </c>
      <c r="FD28" s="2">
        <v>10.199999999999999</v>
      </c>
      <c r="FE28" s="2" t="s">
        <v>174</v>
      </c>
      <c r="FF28" s="2" t="s">
        <v>174</v>
      </c>
      <c r="FG28" s="2">
        <v>13.1</v>
      </c>
      <c r="FH28" s="2">
        <v>13.5</v>
      </c>
      <c r="FI28" s="2">
        <v>14</v>
      </c>
      <c r="FJ28" s="2">
        <v>14.4</v>
      </c>
      <c r="FK28" s="2">
        <v>14.8</v>
      </c>
    </row>
    <row r="29" spans="1:167" ht="14.5">
      <c r="A29" s="1"/>
      <c r="B29" s="10" t="s">
        <v>175</v>
      </c>
      <c r="C29" s="2" t="s">
        <v>174</v>
      </c>
      <c r="D29" s="2" t="s">
        <v>174</v>
      </c>
      <c r="E29" s="2" t="s">
        <v>174</v>
      </c>
      <c r="F29" s="2" t="s">
        <v>174</v>
      </c>
      <c r="G29" s="2" t="s">
        <v>174</v>
      </c>
      <c r="H29" s="2" t="s">
        <v>174</v>
      </c>
      <c r="I29" s="2" t="s">
        <v>174</v>
      </c>
      <c r="J29" s="2" t="s">
        <v>174</v>
      </c>
      <c r="K29" s="2" t="s">
        <v>174</v>
      </c>
      <c r="L29" s="2" t="s">
        <v>174</v>
      </c>
      <c r="M29" s="2" t="s">
        <v>174</v>
      </c>
      <c r="N29" s="2" t="s">
        <v>174</v>
      </c>
      <c r="O29" s="2" t="s">
        <v>174</v>
      </c>
      <c r="P29" s="2" t="s">
        <v>174</v>
      </c>
      <c r="Q29" s="2" t="s">
        <v>174</v>
      </c>
      <c r="R29" s="2" t="s">
        <v>174</v>
      </c>
      <c r="S29" s="2">
        <v>0.2</v>
      </c>
      <c r="T29" s="2" t="s">
        <v>174</v>
      </c>
      <c r="U29" s="2" t="s">
        <v>174</v>
      </c>
      <c r="V29" s="2" t="s">
        <v>174</v>
      </c>
      <c r="W29" s="2" t="s">
        <v>174</v>
      </c>
      <c r="Y29" s="1"/>
      <c r="Z29" s="10" t="s">
        <v>175</v>
      </c>
      <c r="AA29" s="2" t="s">
        <v>174</v>
      </c>
      <c r="AB29" s="2" t="s">
        <v>174</v>
      </c>
      <c r="AC29" s="2" t="s">
        <v>174</v>
      </c>
      <c r="AD29" s="2" t="s">
        <v>174</v>
      </c>
      <c r="AE29" s="2" t="s">
        <v>174</v>
      </c>
      <c r="AF29" s="2" t="s">
        <v>174</v>
      </c>
      <c r="AG29" s="2" t="s">
        <v>174</v>
      </c>
      <c r="AH29" s="2" t="s">
        <v>174</v>
      </c>
      <c r="AI29" s="2" t="s">
        <v>174</v>
      </c>
      <c r="AJ29" s="2" t="s">
        <v>174</v>
      </c>
      <c r="AK29" s="2" t="s">
        <v>174</v>
      </c>
      <c r="AL29" s="2" t="s">
        <v>174</v>
      </c>
      <c r="AM29" s="2" t="s">
        <v>174</v>
      </c>
      <c r="AN29" s="2" t="s">
        <v>174</v>
      </c>
      <c r="AO29" s="2">
        <v>0.3</v>
      </c>
      <c r="AP29" s="2" t="s">
        <v>174</v>
      </c>
      <c r="AQ29" s="2" t="s">
        <v>174</v>
      </c>
      <c r="AR29" s="2" t="s">
        <v>174</v>
      </c>
      <c r="AS29" s="2" t="s">
        <v>174</v>
      </c>
      <c r="AT29" s="2">
        <v>0.2</v>
      </c>
      <c r="AU29" s="2">
        <v>0.2</v>
      </c>
      <c r="AW29" s="1"/>
      <c r="AX29" s="10" t="s">
        <v>175</v>
      </c>
      <c r="AY29" s="2" t="s">
        <v>174</v>
      </c>
      <c r="AZ29" s="2" t="s">
        <v>174</v>
      </c>
      <c r="BA29" s="2" t="s">
        <v>174</v>
      </c>
      <c r="BB29" s="2" t="s">
        <v>174</v>
      </c>
      <c r="BC29" s="2" t="s">
        <v>174</v>
      </c>
      <c r="BD29" s="2" t="s">
        <v>174</v>
      </c>
      <c r="BE29" s="2" t="s">
        <v>174</v>
      </c>
      <c r="BF29" s="2" t="s">
        <v>174</v>
      </c>
      <c r="BG29" s="2" t="s">
        <v>174</v>
      </c>
      <c r="BH29" s="2" t="s">
        <v>174</v>
      </c>
      <c r="BI29" s="2" t="s">
        <v>174</v>
      </c>
      <c r="BJ29" s="2" t="s">
        <v>174</v>
      </c>
      <c r="BK29" s="2" t="s">
        <v>174</v>
      </c>
      <c r="BL29" s="2" t="s">
        <v>174</v>
      </c>
      <c r="BM29" s="2" t="s">
        <v>174</v>
      </c>
      <c r="BN29" s="2" t="s">
        <v>174</v>
      </c>
      <c r="BO29" s="2" t="s">
        <v>174</v>
      </c>
      <c r="BP29" s="2" t="s">
        <v>174</v>
      </c>
      <c r="BQ29" s="2" t="s">
        <v>174</v>
      </c>
      <c r="BR29" s="2">
        <v>0.3</v>
      </c>
      <c r="BS29" s="2">
        <v>0.2</v>
      </c>
      <c r="BU29" s="1"/>
      <c r="BV29" s="10" t="s">
        <v>175</v>
      </c>
      <c r="BW29" s="2" t="s">
        <v>174</v>
      </c>
      <c r="BX29" s="2" t="s">
        <v>174</v>
      </c>
      <c r="BY29" s="2" t="s">
        <v>174</v>
      </c>
      <c r="BZ29" s="2" t="s">
        <v>174</v>
      </c>
      <c r="CA29" s="2" t="s">
        <v>174</v>
      </c>
      <c r="CB29" s="2" t="s">
        <v>174</v>
      </c>
      <c r="CC29" s="2" t="s">
        <v>174</v>
      </c>
      <c r="CD29" s="2" t="s">
        <v>174</v>
      </c>
      <c r="CE29" s="2" t="s">
        <v>174</v>
      </c>
      <c r="CF29" s="2" t="s">
        <v>174</v>
      </c>
      <c r="CG29" s="2" t="s">
        <v>174</v>
      </c>
      <c r="CH29" s="2">
        <v>0</v>
      </c>
      <c r="CI29" s="2" t="s">
        <v>174</v>
      </c>
      <c r="CJ29" s="2" t="s">
        <v>174</v>
      </c>
      <c r="CK29" s="2" t="s">
        <v>174</v>
      </c>
      <c r="CL29" s="2" t="s">
        <v>174</v>
      </c>
      <c r="CM29" s="2" t="s">
        <v>174</v>
      </c>
      <c r="CN29" s="2" t="s">
        <v>174</v>
      </c>
      <c r="CO29" s="2">
        <v>0</v>
      </c>
      <c r="CP29" s="2">
        <v>0</v>
      </c>
      <c r="CQ29" s="2">
        <v>0</v>
      </c>
      <c r="CS29" s="1"/>
      <c r="CT29" s="10" t="s">
        <v>175</v>
      </c>
      <c r="CU29" s="2">
        <v>0</v>
      </c>
      <c r="CV29" s="2">
        <v>0</v>
      </c>
      <c r="CW29" s="2" t="s">
        <v>174</v>
      </c>
      <c r="CX29" s="2" t="s">
        <v>174</v>
      </c>
      <c r="CY29" s="2" t="s">
        <v>174</v>
      </c>
      <c r="CZ29" s="2" t="s">
        <v>174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 t="s">
        <v>174</v>
      </c>
      <c r="DH29" s="2" t="s">
        <v>174</v>
      </c>
      <c r="DI29" s="2" t="s">
        <v>174</v>
      </c>
      <c r="DJ29" s="2">
        <v>0</v>
      </c>
      <c r="DK29" s="2">
        <v>0</v>
      </c>
      <c r="DL29" s="2">
        <v>0</v>
      </c>
      <c r="DM29" s="2" t="s">
        <v>174</v>
      </c>
      <c r="DN29" s="2" t="s">
        <v>174</v>
      </c>
      <c r="DO29" s="2" t="s">
        <v>174</v>
      </c>
      <c r="DQ29" s="1"/>
      <c r="DR29" s="10" t="s">
        <v>175</v>
      </c>
      <c r="DS29" s="2" t="s">
        <v>174</v>
      </c>
      <c r="DT29" s="2" t="s">
        <v>174</v>
      </c>
      <c r="DU29" s="2" t="s">
        <v>174</v>
      </c>
      <c r="DV29" s="2" t="s">
        <v>174</v>
      </c>
      <c r="DW29" s="2" t="s">
        <v>174</v>
      </c>
      <c r="DX29" s="2" t="s">
        <v>174</v>
      </c>
      <c r="DY29" s="2" t="s">
        <v>174</v>
      </c>
      <c r="DZ29" s="2" t="s">
        <v>174</v>
      </c>
      <c r="EA29" s="2" t="s">
        <v>174</v>
      </c>
      <c r="EB29" s="2" t="s">
        <v>174</v>
      </c>
      <c r="EC29" s="2" t="s">
        <v>174</v>
      </c>
      <c r="ED29" s="2" t="s">
        <v>174</v>
      </c>
      <c r="EE29" s="2" t="s">
        <v>174</v>
      </c>
      <c r="EF29" s="2" t="s">
        <v>174</v>
      </c>
      <c r="EG29" s="2" t="s">
        <v>174</v>
      </c>
      <c r="EH29" s="2" t="s">
        <v>174</v>
      </c>
      <c r="EI29" s="2" t="s">
        <v>174</v>
      </c>
      <c r="EJ29" s="2" t="s">
        <v>174</v>
      </c>
      <c r="EK29" s="2">
        <v>0.1</v>
      </c>
      <c r="EL29" s="2">
        <v>0.1</v>
      </c>
      <c r="EM29" s="2">
        <v>0.2</v>
      </c>
      <c r="EO29" s="1"/>
      <c r="EP29" s="10" t="s">
        <v>175</v>
      </c>
      <c r="EQ29" s="2" t="s">
        <v>174</v>
      </c>
      <c r="ER29" s="2" t="s">
        <v>174</v>
      </c>
      <c r="ES29" s="2" t="s">
        <v>174</v>
      </c>
      <c r="ET29" s="2" t="s">
        <v>174</v>
      </c>
      <c r="EU29" s="2" t="s">
        <v>174</v>
      </c>
      <c r="EV29" s="2" t="s">
        <v>174</v>
      </c>
      <c r="EW29" s="2" t="s">
        <v>174</v>
      </c>
      <c r="EX29" s="2" t="s">
        <v>174</v>
      </c>
      <c r="EY29" s="2" t="s">
        <v>174</v>
      </c>
      <c r="EZ29" s="2" t="s">
        <v>174</v>
      </c>
      <c r="FA29" s="2" t="s">
        <v>174</v>
      </c>
      <c r="FB29" s="2" t="s">
        <v>174</v>
      </c>
      <c r="FC29" s="2" t="s">
        <v>174</v>
      </c>
      <c r="FD29" s="2" t="s">
        <v>174</v>
      </c>
      <c r="FE29" s="2" t="s">
        <v>174</v>
      </c>
      <c r="FF29" s="2" t="s">
        <v>174</v>
      </c>
      <c r="FG29" s="2" t="s">
        <v>174</v>
      </c>
      <c r="FH29" s="2" t="s">
        <v>174</v>
      </c>
      <c r="FI29" s="2">
        <v>0.2</v>
      </c>
      <c r="FJ29" s="2">
        <v>0.1</v>
      </c>
      <c r="FK29" s="2">
        <v>0.1</v>
      </c>
    </row>
    <row r="30" spans="1:167" ht="14.5">
      <c r="A30" s="1"/>
      <c r="B30" s="10" t="s">
        <v>176</v>
      </c>
      <c r="C30" s="2">
        <v>17.5</v>
      </c>
      <c r="D30" s="2">
        <v>16.2</v>
      </c>
      <c r="E30" s="2">
        <v>14.3</v>
      </c>
      <c r="F30" s="2">
        <v>16.5</v>
      </c>
      <c r="G30" s="2">
        <v>15.9</v>
      </c>
      <c r="H30" s="2">
        <v>13.6</v>
      </c>
      <c r="I30" s="2">
        <v>9.1999999999999993</v>
      </c>
      <c r="J30" s="2">
        <v>9.4</v>
      </c>
      <c r="K30" s="2">
        <v>6.7</v>
      </c>
      <c r="L30" s="2">
        <v>6.3</v>
      </c>
      <c r="M30" s="2" t="s">
        <v>174</v>
      </c>
      <c r="N30" s="2" t="s">
        <v>174</v>
      </c>
      <c r="O30" s="2" t="s">
        <v>174</v>
      </c>
      <c r="P30" s="2" t="s">
        <v>174</v>
      </c>
      <c r="Q30" s="2" t="s">
        <v>174</v>
      </c>
      <c r="R30" s="2" t="s">
        <v>174</v>
      </c>
      <c r="S30" s="2" t="s">
        <v>174</v>
      </c>
      <c r="T30" s="2" t="s">
        <v>174</v>
      </c>
      <c r="U30" s="2" t="s">
        <v>174</v>
      </c>
      <c r="V30" s="2" t="s">
        <v>174</v>
      </c>
      <c r="W30" s="2" t="s">
        <v>174</v>
      </c>
      <c r="Y30" s="1"/>
      <c r="Z30" s="10" t="s">
        <v>176</v>
      </c>
      <c r="AA30" s="2">
        <v>12.7</v>
      </c>
      <c r="AB30" s="2">
        <v>14.9</v>
      </c>
      <c r="AC30" s="2">
        <v>11.6</v>
      </c>
      <c r="AD30" s="2">
        <v>15.2</v>
      </c>
      <c r="AE30" s="2">
        <v>14.5</v>
      </c>
      <c r="AF30" s="2">
        <v>14.3</v>
      </c>
      <c r="AG30" s="2">
        <v>11.5</v>
      </c>
      <c r="AH30" s="2">
        <v>12.3</v>
      </c>
      <c r="AI30" s="2">
        <v>6.6</v>
      </c>
      <c r="AJ30" s="2">
        <v>4.4000000000000004</v>
      </c>
      <c r="AK30" s="2" t="s">
        <v>174</v>
      </c>
      <c r="AL30" s="2">
        <v>3.2</v>
      </c>
      <c r="AM30" s="2" t="s">
        <v>174</v>
      </c>
      <c r="AN30" s="2">
        <v>1.7</v>
      </c>
      <c r="AO30" s="2">
        <v>1.8</v>
      </c>
      <c r="AP30" s="2">
        <v>1.4</v>
      </c>
      <c r="AQ30" s="2" t="s">
        <v>174</v>
      </c>
      <c r="AR30" s="2">
        <v>1.5</v>
      </c>
      <c r="AS30" s="2" t="s">
        <v>174</v>
      </c>
      <c r="AT30" s="2">
        <v>1.1000000000000001</v>
      </c>
      <c r="AU30" s="2">
        <v>0.6</v>
      </c>
      <c r="AW30" s="1"/>
      <c r="AX30" s="10" t="s">
        <v>176</v>
      </c>
      <c r="AY30" s="2" t="s">
        <v>174</v>
      </c>
      <c r="AZ30" s="2" t="s">
        <v>174</v>
      </c>
      <c r="BA30" s="2" t="s">
        <v>174</v>
      </c>
      <c r="BB30" s="2" t="s">
        <v>174</v>
      </c>
      <c r="BC30" s="2" t="s">
        <v>174</v>
      </c>
      <c r="BD30" s="2" t="s">
        <v>174</v>
      </c>
      <c r="BE30" s="2">
        <v>1.3</v>
      </c>
      <c r="BF30" s="2">
        <v>1.9</v>
      </c>
      <c r="BG30" s="2" t="s">
        <v>174</v>
      </c>
      <c r="BH30" s="2" t="s">
        <v>174</v>
      </c>
      <c r="BI30" s="2" t="s">
        <v>174</v>
      </c>
      <c r="BJ30" s="2" t="s">
        <v>174</v>
      </c>
      <c r="BK30" s="2">
        <v>0</v>
      </c>
      <c r="BL30" s="2" t="s">
        <v>174</v>
      </c>
      <c r="BM30" s="2" t="s">
        <v>174</v>
      </c>
      <c r="BN30" s="2" t="s">
        <v>174</v>
      </c>
      <c r="BO30" s="2" t="s">
        <v>174</v>
      </c>
      <c r="BP30" s="2" t="s">
        <v>174</v>
      </c>
      <c r="BQ30" s="2" t="s">
        <v>174</v>
      </c>
      <c r="BR30" s="2">
        <v>1.7</v>
      </c>
      <c r="BS30" s="2">
        <v>1.9</v>
      </c>
      <c r="BU30" s="1"/>
      <c r="BV30" s="10" t="s">
        <v>176</v>
      </c>
      <c r="BW30" s="2" t="s">
        <v>174</v>
      </c>
      <c r="BX30" s="2" t="s">
        <v>174</v>
      </c>
      <c r="BY30" s="2" t="s">
        <v>174</v>
      </c>
      <c r="BZ30" s="2" t="s">
        <v>174</v>
      </c>
      <c r="CA30" s="2" t="s">
        <v>174</v>
      </c>
      <c r="CB30" s="2" t="s">
        <v>174</v>
      </c>
      <c r="CC30" s="2" t="s">
        <v>174</v>
      </c>
      <c r="CD30" s="2" t="s">
        <v>174</v>
      </c>
      <c r="CE30" s="2" t="s">
        <v>174</v>
      </c>
      <c r="CF30" s="2" t="s">
        <v>174</v>
      </c>
      <c r="CG30" s="2" t="s">
        <v>174</v>
      </c>
      <c r="CH30" s="2" t="s">
        <v>174</v>
      </c>
      <c r="CI30" s="2" t="s">
        <v>174</v>
      </c>
      <c r="CJ30" s="2" t="s">
        <v>174</v>
      </c>
      <c r="CK30" s="2" t="s">
        <v>174</v>
      </c>
      <c r="CL30" s="2" t="s">
        <v>174</v>
      </c>
      <c r="CM30" s="2" t="s">
        <v>174</v>
      </c>
      <c r="CN30" s="2" t="s">
        <v>174</v>
      </c>
      <c r="CO30" s="2" t="s">
        <v>174</v>
      </c>
      <c r="CP30" s="2" t="s">
        <v>174</v>
      </c>
      <c r="CQ30" s="2" t="s">
        <v>174</v>
      </c>
      <c r="CS30" s="1"/>
      <c r="CT30" s="10" t="s">
        <v>176</v>
      </c>
      <c r="CU30" s="2" t="s">
        <v>174</v>
      </c>
      <c r="CV30" s="2">
        <v>0</v>
      </c>
      <c r="CW30" s="2">
        <v>0</v>
      </c>
      <c r="CX30" s="2" t="s">
        <v>174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 s="1"/>
      <c r="DR30" s="10" t="s">
        <v>176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 t="s">
        <v>174</v>
      </c>
      <c r="ER30" s="2" t="s">
        <v>174</v>
      </c>
      <c r="ES30" s="2" t="s">
        <v>174</v>
      </c>
      <c r="ET30" s="2" t="s">
        <v>174</v>
      </c>
      <c r="EU30" s="2" t="s">
        <v>174</v>
      </c>
      <c r="EV30" s="2" t="s">
        <v>174</v>
      </c>
      <c r="EW30" s="2">
        <v>0.9</v>
      </c>
      <c r="EX30" s="2">
        <v>0.8</v>
      </c>
      <c r="EY30" s="2" t="s">
        <v>174</v>
      </c>
      <c r="EZ30" s="2" t="s">
        <v>174</v>
      </c>
      <c r="FA30" s="2" t="s">
        <v>174</v>
      </c>
      <c r="FB30" s="2" t="s">
        <v>174</v>
      </c>
      <c r="FC30" s="2" t="s">
        <v>174</v>
      </c>
      <c r="FD30" s="2" t="s">
        <v>174</v>
      </c>
      <c r="FE30" s="2" t="s">
        <v>174</v>
      </c>
      <c r="FF30" s="2" t="s">
        <v>174</v>
      </c>
      <c r="FG30" s="2" t="s">
        <v>174</v>
      </c>
      <c r="FH30" s="2" t="s">
        <v>174</v>
      </c>
      <c r="FI30" s="2">
        <v>0.2</v>
      </c>
      <c r="FJ30" s="2">
        <v>0.1</v>
      </c>
      <c r="FK30" s="2">
        <v>0.1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1"/>
      <c r="Z31" s="10" t="s">
        <v>177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W31" s="1"/>
      <c r="AX31" s="10" t="s">
        <v>177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U31" s="1"/>
      <c r="BV31" s="10" t="s">
        <v>177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S31" s="1"/>
      <c r="CT31" s="10" t="s">
        <v>177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 s="1"/>
      <c r="DR31" s="10" t="s">
        <v>177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O31" s="1"/>
      <c r="EP31" s="10" t="s">
        <v>177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</row>
    <row r="32" spans="1:167" ht="14.5">
      <c r="A32" s="1"/>
      <c r="B32" s="10" t="s">
        <v>178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0.5</v>
      </c>
      <c r="I32" s="2" t="s">
        <v>174</v>
      </c>
      <c r="J32" s="2" t="s">
        <v>174</v>
      </c>
      <c r="K32" s="2" t="s">
        <v>174</v>
      </c>
      <c r="L32" s="2" t="s">
        <v>174</v>
      </c>
      <c r="M32" s="2" t="s">
        <v>174</v>
      </c>
      <c r="N32" s="2" t="s">
        <v>174</v>
      </c>
      <c r="O32" s="2" t="s">
        <v>174</v>
      </c>
      <c r="P32" s="2" t="s">
        <v>174</v>
      </c>
      <c r="Q32" s="2" t="s">
        <v>174</v>
      </c>
      <c r="R32" s="2" t="s">
        <v>174</v>
      </c>
      <c r="S32" s="2" t="s">
        <v>174</v>
      </c>
      <c r="T32" s="2">
        <v>0.1</v>
      </c>
      <c r="U32" s="2" t="s">
        <v>174</v>
      </c>
      <c r="V32" s="2" t="s">
        <v>174</v>
      </c>
      <c r="W32" s="2" t="s">
        <v>174</v>
      </c>
      <c r="Y32" s="1"/>
      <c r="Z32" s="10" t="s">
        <v>178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0.1</v>
      </c>
      <c r="AG32" s="2">
        <v>0.1</v>
      </c>
      <c r="AH32" s="2">
        <v>0.1</v>
      </c>
      <c r="AI32" s="2">
        <v>0.1</v>
      </c>
      <c r="AJ32" s="2" t="s">
        <v>174</v>
      </c>
      <c r="AK32" s="2" t="s">
        <v>174</v>
      </c>
      <c r="AL32" s="2" t="s">
        <v>174</v>
      </c>
      <c r="AM32" s="2">
        <v>0.1</v>
      </c>
      <c r="AN32" s="2">
        <v>0.1</v>
      </c>
      <c r="AO32" s="2">
        <v>0.1</v>
      </c>
      <c r="AP32" s="2">
        <v>0</v>
      </c>
      <c r="AQ32" s="2" t="s">
        <v>174</v>
      </c>
      <c r="AR32" s="2">
        <v>0.1</v>
      </c>
      <c r="AS32" s="2" t="s">
        <v>174</v>
      </c>
      <c r="AT32" s="2">
        <v>0.1</v>
      </c>
      <c r="AU32" s="2">
        <v>0.1</v>
      </c>
      <c r="AW32" s="1"/>
      <c r="AX32" s="10" t="s">
        <v>178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0.1</v>
      </c>
      <c r="BE32" s="2">
        <v>0.1</v>
      </c>
      <c r="BF32" s="2">
        <v>0.1</v>
      </c>
      <c r="BG32" s="2">
        <v>0.1</v>
      </c>
      <c r="BH32" s="2">
        <v>0.1</v>
      </c>
      <c r="BI32" s="2">
        <v>0.1</v>
      </c>
      <c r="BJ32" s="2">
        <v>0.1</v>
      </c>
      <c r="BK32" s="2">
        <v>0.1</v>
      </c>
      <c r="BL32" s="2">
        <v>0.1</v>
      </c>
      <c r="BM32" s="2">
        <v>0.1</v>
      </c>
      <c r="BN32" s="2" t="s">
        <v>174</v>
      </c>
      <c r="BO32" s="2" t="s">
        <v>174</v>
      </c>
      <c r="BP32" s="2" t="s">
        <v>174</v>
      </c>
      <c r="BQ32" s="2">
        <v>0.2</v>
      </c>
      <c r="BR32" s="2">
        <v>0.2</v>
      </c>
      <c r="BS32" s="2">
        <v>0.2</v>
      </c>
      <c r="BU32" s="1"/>
      <c r="BV32" s="10" t="s">
        <v>178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 t="s">
        <v>174</v>
      </c>
      <c r="CC32" s="2">
        <v>0.4</v>
      </c>
      <c r="CD32" s="2">
        <v>0.2</v>
      </c>
      <c r="CE32" s="2">
        <v>0.2</v>
      </c>
      <c r="CF32" s="2">
        <v>0.2</v>
      </c>
      <c r="CG32" s="2">
        <v>0.2</v>
      </c>
      <c r="CH32" s="2">
        <v>0.2</v>
      </c>
      <c r="CI32" s="2">
        <v>0.2</v>
      </c>
      <c r="CJ32" s="2">
        <v>0.4</v>
      </c>
      <c r="CK32" s="2" t="s">
        <v>174</v>
      </c>
      <c r="CL32" s="2" t="s">
        <v>174</v>
      </c>
      <c r="CM32" s="2" t="s">
        <v>174</v>
      </c>
      <c r="CN32" s="2" t="s">
        <v>174</v>
      </c>
      <c r="CO32" s="2" t="s">
        <v>174</v>
      </c>
      <c r="CP32" s="2" t="s">
        <v>174</v>
      </c>
      <c r="CQ32" s="2" t="s">
        <v>174</v>
      </c>
      <c r="CS32" s="1"/>
      <c r="CT32" s="10" t="s">
        <v>178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 t="s">
        <v>174</v>
      </c>
      <c r="DA32" s="2" t="s">
        <v>174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 s="1"/>
      <c r="DR32" s="10" t="s">
        <v>178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 t="s">
        <v>174</v>
      </c>
      <c r="DY32" s="2">
        <v>0</v>
      </c>
      <c r="DZ32" s="2">
        <v>0</v>
      </c>
      <c r="EA32" s="2" t="s">
        <v>174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O32" s="1"/>
      <c r="EP32" s="10" t="s">
        <v>178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0.1</v>
      </c>
      <c r="EW32" s="2">
        <v>0.1</v>
      </c>
      <c r="EX32" s="2">
        <v>0.1</v>
      </c>
      <c r="EY32" s="2">
        <v>0.1</v>
      </c>
      <c r="EZ32" s="2">
        <v>0.1</v>
      </c>
      <c r="FA32" s="2">
        <v>0.1</v>
      </c>
      <c r="FB32" s="2">
        <v>0</v>
      </c>
      <c r="FC32" s="2">
        <v>0</v>
      </c>
      <c r="FD32" s="2">
        <v>0</v>
      </c>
      <c r="FE32" s="2">
        <v>0</v>
      </c>
      <c r="FF32" s="2" t="s">
        <v>174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</row>
    <row r="33" spans="1:167" ht="14.5">
      <c r="A33" s="1"/>
      <c r="B33" s="10" t="s">
        <v>179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1"/>
      <c r="Z33" s="10" t="s">
        <v>179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  <c r="AX33" s="10" t="s">
        <v>179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U33" s="1"/>
      <c r="BV33" s="10" t="s">
        <v>179</v>
      </c>
      <c r="BW33" s="2" t="s">
        <v>174</v>
      </c>
      <c r="BX33" s="2" t="s">
        <v>174</v>
      </c>
      <c r="BY33" s="2" t="s">
        <v>174</v>
      </c>
      <c r="BZ33" s="2" t="s">
        <v>174</v>
      </c>
      <c r="CA33" s="2" t="s">
        <v>174</v>
      </c>
      <c r="CB33" s="2" t="s">
        <v>174</v>
      </c>
      <c r="CC33" s="2" t="s">
        <v>174</v>
      </c>
      <c r="CD33" s="2" t="s">
        <v>174</v>
      </c>
      <c r="CE33" s="2" t="s">
        <v>174</v>
      </c>
      <c r="CF33" s="2" t="s">
        <v>174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O33" s="1"/>
      <c r="EP33" s="10" t="s">
        <v>179</v>
      </c>
      <c r="EQ33" s="2">
        <v>0</v>
      </c>
      <c r="ER33" s="2">
        <v>0</v>
      </c>
      <c r="ES33" s="2" t="s">
        <v>174</v>
      </c>
      <c r="ET33" s="2" t="s">
        <v>174</v>
      </c>
      <c r="EU33" s="2" t="s">
        <v>174</v>
      </c>
      <c r="EV33" s="2" t="s">
        <v>174</v>
      </c>
      <c r="EW33" s="2" t="s">
        <v>174</v>
      </c>
      <c r="EX33" s="2" t="s">
        <v>174</v>
      </c>
      <c r="EY33" s="2" t="s">
        <v>174</v>
      </c>
      <c r="EZ33" s="2" t="s">
        <v>174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</row>
    <row r="34" spans="1:167" ht="14.5">
      <c r="A34" s="1"/>
      <c r="B34" s="10" t="s">
        <v>180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  <c r="AX34" s="10" t="s">
        <v>180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 t="s">
        <v>174</v>
      </c>
      <c r="D35" s="2" t="s">
        <v>174</v>
      </c>
      <c r="E35" s="2" t="s">
        <v>174</v>
      </c>
      <c r="F35" s="2" t="s">
        <v>174</v>
      </c>
      <c r="G35" s="2" t="s">
        <v>174</v>
      </c>
      <c r="H35" s="2" t="s">
        <v>174</v>
      </c>
      <c r="I35" s="2" t="s">
        <v>174</v>
      </c>
      <c r="J35" s="2" t="s">
        <v>174</v>
      </c>
      <c r="K35" s="2" t="s">
        <v>174</v>
      </c>
      <c r="L35" s="2" t="s">
        <v>174</v>
      </c>
      <c r="M35" s="2" t="s">
        <v>174</v>
      </c>
      <c r="N35" s="2" t="s">
        <v>174</v>
      </c>
      <c r="O35" s="2" t="s">
        <v>174</v>
      </c>
      <c r="P35" s="2" t="s">
        <v>174</v>
      </c>
      <c r="Q35" s="2" t="s">
        <v>174</v>
      </c>
      <c r="R35" s="2" t="s">
        <v>174</v>
      </c>
      <c r="S35" s="2" t="s">
        <v>174</v>
      </c>
      <c r="T35" s="2" t="s">
        <v>174</v>
      </c>
      <c r="U35" s="2" t="s">
        <v>174</v>
      </c>
      <c r="V35" s="2" t="s">
        <v>174</v>
      </c>
      <c r="W35" s="2">
        <v>54.9</v>
      </c>
      <c r="Y35" s="1"/>
      <c r="Z35" s="10" t="s">
        <v>181</v>
      </c>
      <c r="AA35" s="2">
        <v>36.6</v>
      </c>
      <c r="AB35" s="2">
        <v>37.200000000000003</v>
      </c>
      <c r="AC35" s="2">
        <v>40.799999999999997</v>
      </c>
      <c r="AD35" s="2">
        <v>39.4</v>
      </c>
      <c r="AE35" s="2">
        <v>43.1</v>
      </c>
      <c r="AF35" s="2">
        <v>39.200000000000003</v>
      </c>
      <c r="AG35" s="2">
        <v>39.1</v>
      </c>
      <c r="AH35" s="2">
        <v>39.9</v>
      </c>
      <c r="AI35" s="2">
        <v>43.4</v>
      </c>
      <c r="AJ35" s="2">
        <v>41.5</v>
      </c>
      <c r="AK35" s="2">
        <v>40.700000000000003</v>
      </c>
      <c r="AL35" s="2">
        <v>42.7</v>
      </c>
      <c r="AM35" s="2">
        <v>44.3</v>
      </c>
      <c r="AN35" s="2">
        <v>42.2</v>
      </c>
      <c r="AO35" s="2">
        <v>43.7</v>
      </c>
      <c r="AP35" s="2">
        <v>46.5</v>
      </c>
      <c r="AQ35" s="2">
        <v>44.8</v>
      </c>
      <c r="AR35" s="2">
        <v>39.799999999999997</v>
      </c>
      <c r="AS35" s="2">
        <v>38.6</v>
      </c>
      <c r="AT35" s="2">
        <v>43.5</v>
      </c>
      <c r="AU35" s="2">
        <v>39.9</v>
      </c>
      <c r="AW35" s="1"/>
      <c r="AX35" s="10" t="s">
        <v>181</v>
      </c>
      <c r="AY35" s="2">
        <v>41.9</v>
      </c>
      <c r="AZ35" s="2">
        <v>42.3</v>
      </c>
      <c r="BA35" s="2">
        <v>44.4</v>
      </c>
      <c r="BB35" s="2">
        <v>47</v>
      </c>
      <c r="BC35" s="2">
        <v>53.5</v>
      </c>
      <c r="BD35" s="2">
        <v>50.6</v>
      </c>
      <c r="BE35" s="2">
        <v>51.5</v>
      </c>
      <c r="BF35" s="2">
        <v>52.2</v>
      </c>
      <c r="BG35" s="2">
        <v>52.6</v>
      </c>
      <c r="BH35" s="2">
        <v>47.5</v>
      </c>
      <c r="BI35" s="2">
        <v>53.7</v>
      </c>
      <c r="BJ35" s="2">
        <v>51.6</v>
      </c>
      <c r="BK35" s="2">
        <v>47.3</v>
      </c>
      <c r="BL35" s="2">
        <v>53.7</v>
      </c>
      <c r="BM35" s="2">
        <v>53.3</v>
      </c>
      <c r="BN35" s="2">
        <v>57.2</v>
      </c>
      <c r="BO35" s="2">
        <v>47.2</v>
      </c>
      <c r="BP35" s="2">
        <v>51.4</v>
      </c>
      <c r="BQ35" s="2">
        <v>52.8</v>
      </c>
      <c r="BR35" s="2">
        <v>48.2</v>
      </c>
      <c r="BS35" s="2">
        <v>50.7</v>
      </c>
      <c r="BU35" s="1"/>
      <c r="BV35" s="10" t="s">
        <v>181</v>
      </c>
      <c r="BW35" s="2" t="s">
        <v>174</v>
      </c>
      <c r="BX35" s="2" t="s">
        <v>174</v>
      </c>
      <c r="BY35" s="2" t="s">
        <v>174</v>
      </c>
      <c r="BZ35" s="2" t="s">
        <v>174</v>
      </c>
      <c r="CA35" s="2" t="s">
        <v>174</v>
      </c>
      <c r="CB35" s="2" t="s">
        <v>174</v>
      </c>
      <c r="CC35" s="2" t="s">
        <v>174</v>
      </c>
      <c r="CD35" s="2" t="s">
        <v>174</v>
      </c>
      <c r="CE35" s="2" t="s">
        <v>174</v>
      </c>
      <c r="CF35" s="2" t="s">
        <v>174</v>
      </c>
      <c r="CG35" s="2" t="s">
        <v>174</v>
      </c>
      <c r="CH35" s="2" t="s">
        <v>174</v>
      </c>
      <c r="CI35" s="2" t="s">
        <v>174</v>
      </c>
      <c r="CJ35" s="2" t="s">
        <v>174</v>
      </c>
      <c r="CK35" s="2" t="s">
        <v>174</v>
      </c>
      <c r="CL35" s="2" t="s">
        <v>174</v>
      </c>
      <c r="CM35" s="2" t="s">
        <v>174</v>
      </c>
      <c r="CN35" s="2" t="s">
        <v>174</v>
      </c>
      <c r="CO35" s="2" t="s">
        <v>174</v>
      </c>
      <c r="CP35" s="2" t="s">
        <v>174</v>
      </c>
      <c r="CQ35" s="2" t="s">
        <v>174</v>
      </c>
      <c r="CS35" s="1"/>
      <c r="CT35" s="10" t="s">
        <v>181</v>
      </c>
      <c r="CU35" s="2" t="s">
        <v>174</v>
      </c>
      <c r="CV35" s="2" t="s">
        <v>174</v>
      </c>
      <c r="CW35" s="2" t="s">
        <v>174</v>
      </c>
      <c r="CX35" s="2" t="s">
        <v>174</v>
      </c>
      <c r="CY35" s="2" t="s">
        <v>174</v>
      </c>
      <c r="CZ35" s="2" t="s">
        <v>174</v>
      </c>
      <c r="DA35" s="2" t="s">
        <v>174</v>
      </c>
      <c r="DB35" s="2" t="s">
        <v>174</v>
      </c>
      <c r="DC35" s="2" t="s">
        <v>174</v>
      </c>
      <c r="DD35" s="2">
        <v>0</v>
      </c>
      <c r="DE35" s="2">
        <v>0</v>
      </c>
      <c r="DF35" s="2" t="s">
        <v>174</v>
      </c>
      <c r="DG35" s="2" t="s">
        <v>174</v>
      </c>
      <c r="DH35" s="2" t="s">
        <v>174</v>
      </c>
      <c r="DI35" s="2" t="s">
        <v>174</v>
      </c>
      <c r="DJ35" s="2" t="s">
        <v>174</v>
      </c>
      <c r="DK35" s="2" t="s">
        <v>174</v>
      </c>
      <c r="DL35" s="2" t="s">
        <v>174</v>
      </c>
      <c r="DM35" s="2" t="s">
        <v>174</v>
      </c>
      <c r="DN35" s="2" t="s">
        <v>174</v>
      </c>
      <c r="DO35" s="2">
        <v>48.3</v>
      </c>
      <c r="DQ35" s="1"/>
      <c r="DR35" s="10" t="s">
        <v>181</v>
      </c>
      <c r="DS35" s="2">
        <v>68.5</v>
      </c>
      <c r="DT35" s="2">
        <v>68.599999999999994</v>
      </c>
      <c r="DU35" s="2">
        <v>70.400000000000006</v>
      </c>
      <c r="DV35" s="2">
        <v>73.5</v>
      </c>
      <c r="DW35" s="2">
        <v>75.5</v>
      </c>
      <c r="DX35" s="2">
        <v>79.2</v>
      </c>
      <c r="DY35" s="2">
        <v>70.8</v>
      </c>
      <c r="DZ35" s="2">
        <v>70.099999999999994</v>
      </c>
      <c r="EA35" s="2">
        <v>70.5</v>
      </c>
      <c r="EB35" s="2">
        <v>74.3</v>
      </c>
      <c r="EC35" s="2">
        <v>74.099999999999994</v>
      </c>
      <c r="ED35" s="2">
        <v>73.7</v>
      </c>
      <c r="EE35" s="2">
        <v>72.8</v>
      </c>
      <c r="EF35" s="2">
        <v>78.900000000000006</v>
      </c>
      <c r="EG35" s="2">
        <v>74.3</v>
      </c>
      <c r="EH35" s="2">
        <v>68.099999999999994</v>
      </c>
      <c r="EI35" s="2">
        <v>61.8</v>
      </c>
      <c r="EJ35" s="2">
        <v>60.6</v>
      </c>
      <c r="EK35" s="2">
        <v>63.1</v>
      </c>
      <c r="EL35" s="2">
        <v>66.099999999999994</v>
      </c>
      <c r="EM35" s="2">
        <v>68.599999999999994</v>
      </c>
      <c r="EO35" s="1"/>
      <c r="EP35" s="10" t="s">
        <v>181</v>
      </c>
      <c r="EQ35" s="2">
        <v>62</v>
      </c>
      <c r="ER35" s="2">
        <v>61.5</v>
      </c>
      <c r="ES35" s="2">
        <v>63.2</v>
      </c>
      <c r="ET35" s="2">
        <v>63.3</v>
      </c>
      <c r="EU35" s="2">
        <v>66.7</v>
      </c>
      <c r="EV35" s="2">
        <v>68.5</v>
      </c>
      <c r="EW35" s="2">
        <v>69.8</v>
      </c>
      <c r="EX35" s="2">
        <v>68.8</v>
      </c>
      <c r="EY35" s="2">
        <v>67.099999999999994</v>
      </c>
      <c r="EZ35" s="2">
        <v>69.2</v>
      </c>
      <c r="FA35" s="2">
        <v>70.2</v>
      </c>
      <c r="FB35" s="2">
        <v>71.7</v>
      </c>
      <c r="FC35" s="2">
        <v>68.3</v>
      </c>
      <c r="FD35" s="2">
        <v>67.599999999999994</v>
      </c>
      <c r="FE35" s="2">
        <v>69.2</v>
      </c>
      <c r="FF35" s="2">
        <v>70.099999999999994</v>
      </c>
      <c r="FG35" s="2">
        <v>68.8</v>
      </c>
      <c r="FH35" s="2">
        <v>67.099999999999994</v>
      </c>
      <c r="FI35" s="2">
        <v>67.7</v>
      </c>
      <c r="FJ35" s="2">
        <v>67.2</v>
      </c>
      <c r="FK35" s="2">
        <v>66.7</v>
      </c>
    </row>
    <row r="36" spans="1:167" ht="15.5">
      <c r="A36" s="1"/>
      <c r="B36" s="10" t="s">
        <v>182</v>
      </c>
      <c r="C36" s="2">
        <v>6.4</v>
      </c>
      <c r="D36" s="2">
        <v>6.6</v>
      </c>
      <c r="E36" s="2">
        <v>7.6</v>
      </c>
      <c r="F36" s="2">
        <v>7.5</v>
      </c>
      <c r="G36" s="2">
        <v>7.1</v>
      </c>
      <c r="H36" s="2">
        <v>8</v>
      </c>
      <c r="I36" s="2">
        <v>8.6</v>
      </c>
      <c r="J36" s="2">
        <v>7</v>
      </c>
      <c r="K36" s="2">
        <v>7.5</v>
      </c>
      <c r="L36" s="2">
        <v>5.2</v>
      </c>
      <c r="M36" s="2">
        <v>0</v>
      </c>
      <c r="N36" s="2" t="s">
        <v>174</v>
      </c>
      <c r="O36" s="2" t="s">
        <v>174</v>
      </c>
      <c r="P36" s="2" t="s">
        <v>174</v>
      </c>
      <c r="Q36" s="2" t="s">
        <v>174</v>
      </c>
      <c r="R36" s="2">
        <v>0.8</v>
      </c>
      <c r="S36" s="2" t="s">
        <v>174</v>
      </c>
      <c r="T36" s="2" t="s">
        <v>174</v>
      </c>
      <c r="U36" s="2">
        <v>4.8</v>
      </c>
      <c r="V36" s="2">
        <v>5.3</v>
      </c>
      <c r="W36" s="2">
        <v>0</v>
      </c>
      <c r="Y36" s="1"/>
      <c r="Z36" s="10" t="s">
        <v>182</v>
      </c>
      <c r="AA36" s="2">
        <v>1.8</v>
      </c>
      <c r="AB36" s="2">
        <v>2</v>
      </c>
      <c r="AC36" s="2">
        <v>2.6</v>
      </c>
      <c r="AD36" s="2">
        <v>2.6</v>
      </c>
      <c r="AE36" s="2">
        <v>2.1</v>
      </c>
      <c r="AF36" s="2">
        <v>2.2999999999999998</v>
      </c>
      <c r="AG36" s="2">
        <v>1.4</v>
      </c>
      <c r="AH36" s="2">
        <v>0.8</v>
      </c>
      <c r="AI36" s="2">
        <v>0.9</v>
      </c>
      <c r="AJ36" s="2">
        <v>0</v>
      </c>
      <c r="AK36" s="2" t="s">
        <v>174</v>
      </c>
      <c r="AL36" s="2" t="s">
        <v>174</v>
      </c>
      <c r="AM36" s="2" t="s">
        <v>174</v>
      </c>
      <c r="AN36" s="2" t="s">
        <v>174</v>
      </c>
      <c r="AO36" s="2" t="s">
        <v>174</v>
      </c>
      <c r="AP36" s="2" t="s">
        <v>174</v>
      </c>
      <c r="AQ36" s="2">
        <v>1</v>
      </c>
      <c r="AR36" s="2">
        <v>1.1000000000000001</v>
      </c>
      <c r="AS36" s="2">
        <v>1</v>
      </c>
      <c r="AT36" s="2">
        <v>0.9</v>
      </c>
      <c r="AU36" s="2">
        <v>0</v>
      </c>
      <c r="AW36" s="1"/>
      <c r="AX36" s="10" t="s">
        <v>182</v>
      </c>
      <c r="AY36" s="2">
        <v>1.7</v>
      </c>
      <c r="AZ36" s="2">
        <v>1.7</v>
      </c>
      <c r="BA36" s="2">
        <v>2</v>
      </c>
      <c r="BB36" s="2">
        <v>4</v>
      </c>
      <c r="BC36" s="2">
        <v>3.5</v>
      </c>
      <c r="BD36" s="2">
        <v>3.6</v>
      </c>
      <c r="BE36" s="2">
        <v>4</v>
      </c>
      <c r="BF36" s="2">
        <v>2.6</v>
      </c>
      <c r="BG36" s="2">
        <v>2.7</v>
      </c>
      <c r="BH36" s="2">
        <v>0.8</v>
      </c>
      <c r="BI36" s="2">
        <v>0</v>
      </c>
      <c r="BJ36" s="2">
        <v>1</v>
      </c>
      <c r="BK36" s="2">
        <v>1.2</v>
      </c>
      <c r="BL36" s="2">
        <v>0.9</v>
      </c>
      <c r="BM36" s="2">
        <v>1.1000000000000001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 s="1"/>
      <c r="DR36" s="10" t="s">
        <v>182</v>
      </c>
      <c r="DS36" s="2">
        <v>0</v>
      </c>
      <c r="DT36" s="2">
        <v>0</v>
      </c>
      <c r="DU36" s="2">
        <v>0</v>
      </c>
      <c r="DV36" s="2">
        <v>1.2</v>
      </c>
      <c r="DW36" s="2">
        <v>1.1000000000000001</v>
      </c>
      <c r="DX36" s="2">
        <v>0.9</v>
      </c>
      <c r="DY36" s="2">
        <v>1.5</v>
      </c>
      <c r="DZ36" s="2">
        <v>1.5</v>
      </c>
      <c r="EA36" s="2">
        <v>1.8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O36" s="1"/>
      <c r="EP36" s="10" t="s">
        <v>182</v>
      </c>
      <c r="EQ36" s="2" t="s">
        <v>174</v>
      </c>
      <c r="ER36" s="2" t="s">
        <v>174</v>
      </c>
      <c r="ES36" s="2" t="s">
        <v>174</v>
      </c>
      <c r="ET36" s="2" t="s">
        <v>174</v>
      </c>
      <c r="EU36" s="2" t="s">
        <v>174</v>
      </c>
      <c r="EV36" s="2" t="s">
        <v>174</v>
      </c>
      <c r="EW36" s="2" t="s">
        <v>174</v>
      </c>
      <c r="EX36" s="2" t="s">
        <v>174</v>
      </c>
      <c r="EY36" s="2" t="s">
        <v>174</v>
      </c>
      <c r="EZ36" s="2" t="s">
        <v>174</v>
      </c>
      <c r="FA36" s="2" t="s">
        <v>174</v>
      </c>
      <c r="FB36" s="2" t="s">
        <v>174</v>
      </c>
      <c r="FC36" s="2" t="s">
        <v>174</v>
      </c>
      <c r="FD36" s="2">
        <v>0</v>
      </c>
      <c r="FE36" s="2">
        <v>0</v>
      </c>
      <c r="FF36" s="2" t="s">
        <v>174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45">
      <c r="A38" s="7"/>
      <c r="B38" s="8" t="s">
        <v>192</v>
      </c>
      <c r="C38" s="4">
        <v>1.4</v>
      </c>
      <c r="D38" s="4">
        <v>1.3</v>
      </c>
      <c r="E38" s="4">
        <v>1.4</v>
      </c>
      <c r="F38" s="4">
        <v>1.4</v>
      </c>
      <c r="G38" s="4">
        <v>1.4</v>
      </c>
      <c r="H38" s="4">
        <v>1.1000000000000001</v>
      </c>
      <c r="I38" s="4">
        <v>0.8</v>
      </c>
      <c r="J38" s="4">
        <v>0.9</v>
      </c>
      <c r="K38" s="4">
        <v>0.6</v>
      </c>
      <c r="L38" s="4">
        <v>0.6</v>
      </c>
      <c r="M38" s="4">
        <v>0.5</v>
      </c>
      <c r="N38" s="4">
        <v>0.5</v>
      </c>
      <c r="O38" s="4">
        <v>0.5</v>
      </c>
      <c r="P38" s="4">
        <v>0.4</v>
      </c>
      <c r="Q38" s="4">
        <v>0.4</v>
      </c>
      <c r="R38" s="4">
        <v>0.4</v>
      </c>
      <c r="S38" s="4">
        <v>0.4</v>
      </c>
      <c r="T38" s="4">
        <v>0.4</v>
      </c>
      <c r="U38" s="4">
        <v>0.4</v>
      </c>
      <c r="V38" s="4">
        <v>0.4</v>
      </c>
      <c r="W38" s="4">
        <v>0.3</v>
      </c>
      <c r="Y38" s="7"/>
      <c r="Z38" s="8" t="s">
        <v>192</v>
      </c>
      <c r="AA38" s="4">
        <v>3.6</v>
      </c>
      <c r="AB38" s="4">
        <v>3.2</v>
      </c>
      <c r="AC38" s="4">
        <v>3.1</v>
      </c>
      <c r="AD38" s="4">
        <v>3.2</v>
      </c>
      <c r="AE38" s="4">
        <v>3.1</v>
      </c>
      <c r="AF38" s="4">
        <v>2.7</v>
      </c>
      <c r="AG38" s="4">
        <v>2.4</v>
      </c>
      <c r="AH38" s="4">
        <v>2.4</v>
      </c>
      <c r="AI38" s="4">
        <v>1.9</v>
      </c>
      <c r="AJ38" s="4">
        <v>1.5</v>
      </c>
      <c r="AK38" s="4">
        <v>1.4</v>
      </c>
      <c r="AL38" s="4">
        <v>1.4</v>
      </c>
      <c r="AM38" s="4">
        <v>1.2</v>
      </c>
      <c r="AN38" s="4">
        <v>1.3</v>
      </c>
      <c r="AO38" s="4">
        <v>1.1000000000000001</v>
      </c>
      <c r="AP38" s="4">
        <v>1.2</v>
      </c>
      <c r="AQ38" s="4">
        <v>1.2</v>
      </c>
      <c r="AR38" s="4">
        <v>1.3</v>
      </c>
      <c r="AS38" s="4">
        <v>1.5</v>
      </c>
      <c r="AT38" s="4">
        <v>1.5</v>
      </c>
      <c r="AU38" s="4">
        <v>1.4</v>
      </c>
      <c r="AW38" s="7"/>
      <c r="AX38" s="8" t="s">
        <v>192</v>
      </c>
      <c r="AY38" s="4">
        <v>2.7</v>
      </c>
      <c r="AZ38" s="4">
        <v>2.4</v>
      </c>
      <c r="BA38" s="4">
        <v>2.4</v>
      </c>
      <c r="BB38" s="4">
        <v>2.1</v>
      </c>
      <c r="BC38" s="4">
        <v>2.1</v>
      </c>
      <c r="BD38" s="4">
        <v>1.7</v>
      </c>
      <c r="BE38" s="4">
        <v>1.5</v>
      </c>
      <c r="BF38" s="4">
        <v>1.5</v>
      </c>
      <c r="BG38" s="4">
        <v>1.3</v>
      </c>
      <c r="BH38" s="4">
        <v>1.4</v>
      </c>
      <c r="BI38" s="4">
        <v>1.1000000000000001</v>
      </c>
      <c r="BJ38" s="4">
        <v>1.3</v>
      </c>
      <c r="BK38" s="4">
        <v>1.2</v>
      </c>
      <c r="BL38" s="4">
        <v>1.5</v>
      </c>
      <c r="BM38" s="4">
        <v>1.2</v>
      </c>
      <c r="BN38" s="4">
        <v>1.2</v>
      </c>
      <c r="BO38" s="4">
        <v>1.1000000000000001</v>
      </c>
      <c r="BP38" s="4">
        <v>1.2</v>
      </c>
      <c r="BQ38" s="4">
        <v>1.1000000000000001</v>
      </c>
      <c r="BR38" s="4">
        <v>1.1000000000000001</v>
      </c>
      <c r="BS38" s="4">
        <v>1.1000000000000001</v>
      </c>
      <c r="BU38" s="7"/>
      <c r="BV38" s="8" t="s">
        <v>192</v>
      </c>
      <c r="BW38" s="4">
        <v>0.2</v>
      </c>
      <c r="BX38" s="4">
        <v>0.1</v>
      </c>
      <c r="BY38" s="4">
        <v>0.1</v>
      </c>
      <c r="BZ38" s="4">
        <v>0.1</v>
      </c>
      <c r="CA38" s="4">
        <v>0.1</v>
      </c>
      <c r="CB38" s="4">
        <v>0.2</v>
      </c>
      <c r="CC38" s="4">
        <v>0.1</v>
      </c>
      <c r="CD38" s="4">
        <v>0.1</v>
      </c>
      <c r="CE38" s="4">
        <v>0.1</v>
      </c>
      <c r="CF38" s="4">
        <v>0.1</v>
      </c>
      <c r="CG38" s="4">
        <v>0</v>
      </c>
      <c r="CH38" s="4">
        <v>0</v>
      </c>
      <c r="CI38" s="4">
        <v>0</v>
      </c>
      <c r="CJ38" s="4">
        <v>0</v>
      </c>
      <c r="CK38" s="4">
        <v>0.1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S38" s="7"/>
      <c r="CT38" s="8" t="s">
        <v>192</v>
      </c>
      <c r="CU38" s="4">
        <v>0.3</v>
      </c>
      <c r="CV38" s="4">
        <v>0.2</v>
      </c>
      <c r="CW38" s="4">
        <v>0.3</v>
      </c>
      <c r="CX38" s="4">
        <v>0.2</v>
      </c>
      <c r="CY38" s="4">
        <v>0.2</v>
      </c>
      <c r="CZ38" s="4">
        <v>0.2</v>
      </c>
      <c r="DA38" s="4">
        <v>0</v>
      </c>
      <c r="DB38" s="4">
        <v>0.1</v>
      </c>
      <c r="DC38" s="4">
        <v>0</v>
      </c>
      <c r="DD38" s="4">
        <v>0.1</v>
      </c>
      <c r="DE38" s="4">
        <v>0.1</v>
      </c>
      <c r="DF38" s="4">
        <v>0.1</v>
      </c>
      <c r="DG38" s="4">
        <v>0.1</v>
      </c>
      <c r="DH38" s="4">
        <v>0.1</v>
      </c>
      <c r="DI38" s="4">
        <v>0.1</v>
      </c>
      <c r="DJ38" s="4">
        <v>0.1</v>
      </c>
      <c r="DK38" s="4">
        <v>0.1</v>
      </c>
      <c r="DL38" s="4">
        <v>0.1</v>
      </c>
      <c r="DM38" s="4">
        <v>0.1</v>
      </c>
      <c r="DN38" s="4">
        <v>0.1</v>
      </c>
      <c r="DO38" s="4">
        <v>0.1</v>
      </c>
      <c r="DQ38" s="7"/>
      <c r="DR38" s="8" t="s">
        <v>192</v>
      </c>
      <c r="DS38" s="4">
        <v>0.7</v>
      </c>
      <c r="DT38" s="4">
        <v>0.7</v>
      </c>
      <c r="DU38" s="4">
        <v>0.7</v>
      </c>
      <c r="DV38" s="4">
        <v>0.6</v>
      </c>
      <c r="DW38" s="4">
        <v>0.7</v>
      </c>
      <c r="DX38" s="4">
        <v>0.6</v>
      </c>
      <c r="DY38" s="4">
        <v>0.5</v>
      </c>
      <c r="DZ38" s="4">
        <v>0.5</v>
      </c>
      <c r="EA38" s="4">
        <v>0.5</v>
      </c>
      <c r="EB38" s="4">
        <v>0.4</v>
      </c>
      <c r="EC38" s="4">
        <v>0.5</v>
      </c>
      <c r="ED38" s="4">
        <v>0.5</v>
      </c>
      <c r="EE38" s="4">
        <v>0.6</v>
      </c>
      <c r="EF38" s="4">
        <v>0.5</v>
      </c>
      <c r="EG38" s="4">
        <v>0.6</v>
      </c>
      <c r="EH38" s="4">
        <v>0.6</v>
      </c>
      <c r="EI38" s="4">
        <v>0.5</v>
      </c>
      <c r="EJ38" s="4">
        <v>0.6</v>
      </c>
      <c r="EK38" s="4">
        <v>0.9</v>
      </c>
      <c r="EL38" s="4">
        <v>0.7</v>
      </c>
      <c r="EM38" s="4">
        <v>0.6</v>
      </c>
      <c r="EO38" s="7"/>
      <c r="EP38" s="8" t="s">
        <v>192</v>
      </c>
      <c r="EQ38" s="4">
        <v>2.8</v>
      </c>
      <c r="ER38" s="4">
        <v>2.6</v>
      </c>
      <c r="ES38" s="4">
        <v>2.2000000000000002</v>
      </c>
      <c r="ET38" s="4">
        <v>2</v>
      </c>
      <c r="EU38" s="4">
        <v>2</v>
      </c>
      <c r="EV38" s="4">
        <v>1.5</v>
      </c>
      <c r="EW38" s="4">
        <v>1.5</v>
      </c>
      <c r="EX38" s="4">
        <v>1.5</v>
      </c>
      <c r="EY38" s="4">
        <v>1.1000000000000001</v>
      </c>
      <c r="EZ38" s="4">
        <v>1.2</v>
      </c>
      <c r="FA38" s="4">
        <v>1.2</v>
      </c>
      <c r="FB38" s="4">
        <v>1.1000000000000001</v>
      </c>
      <c r="FC38" s="4">
        <v>1.2</v>
      </c>
      <c r="FD38" s="4">
        <v>1.1000000000000001</v>
      </c>
      <c r="FE38" s="4">
        <v>1.2</v>
      </c>
      <c r="FF38" s="4">
        <v>1.3</v>
      </c>
      <c r="FG38" s="4">
        <v>1.4</v>
      </c>
      <c r="FH38" s="4">
        <v>1.4</v>
      </c>
      <c r="FI38" s="4">
        <v>1.4</v>
      </c>
      <c r="FJ38" s="4">
        <v>1.5</v>
      </c>
      <c r="FK38" s="4">
        <v>1.4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 t="s">
        <v>174</v>
      </c>
      <c r="D41" s="2" t="s">
        <v>174</v>
      </c>
      <c r="E41" s="2" t="s">
        <v>174</v>
      </c>
      <c r="F41" s="2" t="s">
        <v>174</v>
      </c>
      <c r="G41" s="2" t="s">
        <v>174</v>
      </c>
      <c r="H41" s="2" t="s">
        <v>174</v>
      </c>
      <c r="I41" s="2" t="s">
        <v>174</v>
      </c>
      <c r="J41" s="2" t="s">
        <v>174</v>
      </c>
      <c r="K41" s="2" t="s">
        <v>174</v>
      </c>
      <c r="L41" s="2" t="s">
        <v>174</v>
      </c>
      <c r="M41" s="2" t="s">
        <v>174</v>
      </c>
      <c r="N41" s="2" t="s">
        <v>174</v>
      </c>
      <c r="O41" s="2" t="s">
        <v>174</v>
      </c>
      <c r="P41" s="2" t="s">
        <v>174</v>
      </c>
      <c r="Q41" s="2" t="s">
        <v>174</v>
      </c>
      <c r="R41" s="2" t="s">
        <v>174</v>
      </c>
      <c r="S41" s="2" t="s">
        <v>174</v>
      </c>
      <c r="T41" s="2" t="s">
        <v>174</v>
      </c>
      <c r="U41" s="2" t="s">
        <v>174</v>
      </c>
      <c r="V41" s="2" t="s">
        <v>174</v>
      </c>
      <c r="W41" s="2" t="s">
        <v>174</v>
      </c>
      <c r="Y41" s="1"/>
      <c r="Z41" s="10" t="s">
        <v>173</v>
      </c>
      <c r="AA41" s="2">
        <v>1.3</v>
      </c>
      <c r="AB41" s="2">
        <v>0.8</v>
      </c>
      <c r="AC41" s="2">
        <v>1</v>
      </c>
      <c r="AD41" s="2">
        <v>0.6</v>
      </c>
      <c r="AE41" s="2">
        <v>0.5</v>
      </c>
      <c r="AF41" s="2">
        <v>0.4</v>
      </c>
      <c r="AG41" s="2">
        <v>0.7</v>
      </c>
      <c r="AH41" s="2">
        <v>0.7</v>
      </c>
      <c r="AI41" s="2">
        <v>0.9</v>
      </c>
      <c r="AJ41" s="2">
        <v>1</v>
      </c>
      <c r="AK41" s="2">
        <v>1</v>
      </c>
      <c r="AL41" s="2">
        <v>1</v>
      </c>
      <c r="AM41" s="2">
        <v>0.9</v>
      </c>
      <c r="AN41" s="2">
        <v>1.1000000000000001</v>
      </c>
      <c r="AO41" s="2" t="s">
        <v>174</v>
      </c>
      <c r="AP41" s="2" t="s">
        <v>174</v>
      </c>
      <c r="AQ41" s="2">
        <v>1</v>
      </c>
      <c r="AR41" s="2">
        <v>1.1000000000000001</v>
      </c>
      <c r="AS41" s="2">
        <v>1.3</v>
      </c>
      <c r="AT41" s="2">
        <v>1.3</v>
      </c>
      <c r="AU41" s="2">
        <v>1.3</v>
      </c>
      <c r="AW41" s="1"/>
      <c r="AX41" s="10" t="s">
        <v>173</v>
      </c>
      <c r="AY41" s="2">
        <v>2.2999999999999998</v>
      </c>
      <c r="AZ41" s="2">
        <v>1.9</v>
      </c>
      <c r="BA41" s="2">
        <v>2.1</v>
      </c>
      <c r="BB41" s="2">
        <v>1.8</v>
      </c>
      <c r="BC41" s="2">
        <v>1.7</v>
      </c>
      <c r="BD41" s="2">
        <v>1.5</v>
      </c>
      <c r="BE41" s="2">
        <v>1.3</v>
      </c>
      <c r="BF41" s="2">
        <v>1.3</v>
      </c>
      <c r="BG41" s="2">
        <v>1.1000000000000001</v>
      </c>
      <c r="BH41" s="2">
        <v>1.3</v>
      </c>
      <c r="BI41" s="2" t="s">
        <v>174</v>
      </c>
      <c r="BJ41" s="2" t="s">
        <v>174</v>
      </c>
      <c r="BK41" s="2">
        <v>0.8</v>
      </c>
      <c r="BL41" s="2">
        <v>0.9</v>
      </c>
      <c r="BM41" s="2" t="s">
        <v>174</v>
      </c>
      <c r="BN41" s="2" t="s">
        <v>174</v>
      </c>
      <c r="BO41" s="2" t="s">
        <v>174</v>
      </c>
      <c r="BP41" s="2" t="s">
        <v>174</v>
      </c>
      <c r="BQ41" s="2">
        <v>0.9</v>
      </c>
      <c r="BR41" s="2">
        <v>1</v>
      </c>
      <c r="BS41" s="2">
        <v>0.9</v>
      </c>
      <c r="BU41" s="1"/>
      <c r="BV41" s="10" t="s">
        <v>173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 t="s">
        <v>174</v>
      </c>
      <c r="CD41" s="2" t="s">
        <v>174</v>
      </c>
      <c r="CE41" s="2" t="s">
        <v>174</v>
      </c>
      <c r="CF41" s="2" t="s">
        <v>174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S41" s="1"/>
      <c r="CT41" s="10" t="s">
        <v>173</v>
      </c>
      <c r="CU41" s="2" t="s">
        <v>174</v>
      </c>
      <c r="CV41" s="2" t="s">
        <v>174</v>
      </c>
      <c r="CW41" s="2" t="s">
        <v>174</v>
      </c>
      <c r="CX41" s="2" t="s">
        <v>174</v>
      </c>
      <c r="CY41" s="2" t="s">
        <v>174</v>
      </c>
      <c r="CZ41" s="2" t="s">
        <v>174</v>
      </c>
      <c r="DA41" s="2" t="s">
        <v>174</v>
      </c>
      <c r="DB41" s="2" t="s">
        <v>174</v>
      </c>
      <c r="DC41" s="2" t="s">
        <v>174</v>
      </c>
      <c r="DD41" s="2" t="s">
        <v>174</v>
      </c>
      <c r="DE41" s="2" t="s">
        <v>174</v>
      </c>
      <c r="DF41" s="2" t="s">
        <v>174</v>
      </c>
      <c r="DG41" s="2" t="s">
        <v>174</v>
      </c>
      <c r="DH41" s="2" t="s">
        <v>174</v>
      </c>
      <c r="DI41" s="2" t="s">
        <v>174</v>
      </c>
      <c r="DJ41" s="2" t="s">
        <v>174</v>
      </c>
      <c r="DK41" s="2" t="s">
        <v>174</v>
      </c>
      <c r="DL41" s="2" t="s">
        <v>174</v>
      </c>
      <c r="DM41" s="2" t="s">
        <v>174</v>
      </c>
      <c r="DN41" s="2" t="s">
        <v>174</v>
      </c>
      <c r="DO41" s="2" t="s">
        <v>174</v>
      </c>
      <c r="DQ41" s="1"/>
      <c r="DR41" s="10" t="s">
        <v>173</v>
      </c>
      <c r="DS41" s="2">
        <v>0.7</v>
      </c>
      <c r="DT41" s="2">
        <v>0.6</v>
      </c>
      <c r="DU41" s="2">
        <v>0.7</v>
      </c>
      <c r="DV41" s="2">
        <v>0.6</v>
      </c>
      <c r="DW41" s="2">
        <v>0.7</v>
      </c>
      <c r="DX41" s="2">
        <v>0.6</v>
      </c>
      <c r="DY41" s="2">
        <v>0.5</v>
      </c>
      <c r="DZ41" s="2">
        <v>0.5</v>
      </c>
      <c r="EA41" s="2">
        <v>0.4</v>
      </c>
      <c r="EB41" s="2">
        <v>0.4</v>
      </c>
      <c r="EC41" s="2" t="s">
        <v>174</v>
      </c>
      <c r="ED41" s="2" t="s">
        <v>174</v>
      </c>
      <c r="EE41" s="2" t="s">
        <v>174</v>
      </c>
      <c r="EF41" s="2">
        <v>0.5</v>
      </c>
      <c r="EG41" s="2" t="s">
        <v>174</v>
      </c>
      <c r="EH41" s="2" t="s">
        <v>174</v>
      </c>
      <c r="EI41" s="2" t="s">
        <v>174</v>
      </c>
      <c r="EJ41" s="2">
        <v>0.5</v>
      </c>
      <c r="EK41" s="2">
        <v>0.8</v>
      </c>
      <c r="EL41" s="2">
        <v>0.7</v>
      </c>
      <c r="EM41" s="2">
        <v>0.6</v>
      </c>
      <c r="EO41" s="1"/>
      <c r="EP41" s="10" t="s">
        <v>173</v>
      </c>
      <c r="EQ41" s="2">
        <v>2.2000000000000002</v>
      </c>
      <c r="ER41" s="2">
        <v>1.8</v>
      </c>
      <c r="ES41" s="2">
        <v>1.9</v>
      </c>
      <c r="ET41" s="2">
        <v>1.5</v>
      </c>
      <c r="EU41" s="2">
        <v>1.5</v>
      </c>
      <c r="EV41" s="2">
        <v>1.2</v>
      </c>
      <c r="EW41" s="2">
        <v>1.1000000000000001</v>
      </c>
      <c r="EX41" s="2">
        <v>1.1000000000000001</v>
      </c>
      <c r="EY41" s="2">
        <v>1</v>
      </c>
      <c r="EZ41" s="2">
        <v>1</v>
      </c>
      <c r="FA41" s="2">
        <v>0.9</v>
      </c>
      <c r="FB41" s="2">
        <v>0.9</v>
      </c>
      <c r="FC41" s="2">
        <v>1.1000000000000001</v>
      </c>
      <c r="FD41" s="2">
        <v>0.9</v>
      </c>
      <c r="FE41" s="2" t="s">
        <v>174</v>
      </c>
      <c r="FF41" s="2" t="s">
        <v>174</v>
      </c>
      <c r="FG41" s="2">
        <v>1.3</v>
      </c>
      <c r="FH41" s="2">
        <v>1.3</v>
      </c>
      <c r="FI41" s="2">
        <v>1.4</v>
      </c>
      <c r="FJ41" s="2">
        <v>1.4</v>
      </c>
      <c r="FK41" s="2">
        <v>1.3</v>
      </c>
    </row>
    <row r="42" spans="1:167" ht="14.5">
      <c r="A42" s="1"/>
      <c r="B42" s="10" t="s">
        <v>175</v>
      </c>
      <c r="C42" s="2" t="s">
        <v>174</v>
      </c>
      <c r="D42" s="2" t="s">
        <v>174</v>
      </c>
      <c r="E42" s="2" t="s">
        <v>174</v>
      </c>
      <c r="F42" s="2" t="s">
        <v>174</v>
      </c>
      <c r="G42" s="2" t="s">
        <v>174</v>
      </c>
      <c r="H42" s="2" t="s">
        <v>174</v>
      </c>
      <c r="I42" s="2" t="s">
        <v>174</v>
      </c>
      <c r="J42" s="2" t="s">
        <v>174</v>
      </c>
      <c r="K42" s="2" t="s">
        <v>174</v>
      </c>
      <c r="L42" s="2" t="s">
        <v>174</v>
      </c>
      <c r="M42" s="2" t="s">
        <v>174</v>
      </c>
      <c r="N42" s="2" t="s">
        <v>174</v>
      </c>
      <c r="O42" s="2" t="s">
        <v>174</v>
      </c>
      <c r="P42" s="2" t="s">
        <v>174</v>
      </c>
      <c r="Q42" s="2" t="s">
        <v>174</v>
      </c>
      <c r="R42" s="2" t="s">
        <v>174</v>
      </c>
      <c r="S42" s="2">
        <v>0</v>
      </c>
      <c r="T42" s="2" t="s">
        <v>174</v>
      </c>
      <c r="U42" s="2" t="s">
        <v>174</v>
      </c>
      <c r="V42" s="2" t="s">
        <v>174</v>
      </c>
      <c r="W42" s="2" t="s">
        <v>174</v>
      </c>
      <c r="Y42" s="1"/>
      <c r="Z42" s="10" t="s">
        <v>175</v>
      </c>
      <c r="AA42" s="2" t="s">
        <v>174</v>
      </c>
      <c r="AB42" s="2" t="s">
        <v>174</v>
      </c>
      <c r="AC42" s="2" t="s">
        <v>174</v>
      </c>
      <c r="AD42" s="2" t="s">
        <v>174</v>
      </c>
      <c r="AE42" s="2" t="s">
        <v>174</v>
      </c>
      <c r="AF42" s="2" t="s">
        <v>174</v>
      </c>
      <c r="AG42" s="2" t="s">
        <v>174</v>
      </c>
      <c r="AH42" s="2" t="s">
        <v>174</v>
      </c>
      <c r="AI42" s="2" t="s">
        <v>174</v>
      </c>
      <c r="AJ42" s="2" t="s">
        <v>174</v>
      </c>
      <c r="AK42" s="2" t="s">
        <v>174</v>
      </c>
      <c r="AL42" s="2" t="s">
        <v>174</v>
      </c>
      <c r="AM42" s="2" t="s">
        <v>174</v>
      </c>
      <c r="AN42" s="2" t="s">
        <v>174</v>
      </c>
      <c r="AO42" s="2">
        <v>0</v>
      </c>
      <c r="AP42" s="2" t="s">
        <v>174</v>
      </c>
      <c r="AQ42" s="2" t="s">
        <v>174</v>
      </c>
      <c r="AR42" s="2" t="s">
        <v>174</v>
      </c>
      <c r="AS42" s="2" t="s">
        <v>174</v>
      </c>
      <c r="AT42" s="2">
        <v>0</v>
      </c>
      <c r="AU42" s="2">
        <v>0</v>
      </c>
      <c r="AW42" s="1"/>
      <c r="AX42" s="10" t="s">
        <v>175</v>
      </c>
      <c r="AY42" s="2" t="s">
        <v>174</v>
      </c>
      <c r="AZ42" s="2" t="s">
        <v>174</v>
      </c>
      <c r="BA42" s="2" t="s">
        <v>174</v>
      </c>
      <c r="BB42" s="2" t="s">
        <v>174</v>
      </c>
      <c r="BC42" s="2" t="s">
        <v>174</v>
      </c>
      <c r="BD42" s="2" t="s">
        <v>174</v>
      </c>
      <c r="BE42" s="2" t="s">
        <v>174</v>
      </c>
      <c r="BF42" s="2" t="s">
        <v>174</v>
      </c>
      <c r="BG42" s="2" t="s">
        <v>174</v>
      </c>
      <c r="BH42" s="2" t="s">
        <v>174</v>
      </c>
      <c r="BI42" s="2" t="s">
        <v>174</v>
      </c>
      <c r="BJ42" s="2" t="s">
        <v>174</v>
      </c>
      <c r="BK42" s="2" t="s">
        <v>174</v>
      </c>
      <c r="BL42" s="2" t="s">
        <v>174</v>
      </c>
      <c r="BM42" s="2" t="s">
        <v>174</v>
      </c>
      <c r="BN42" s="2" t="s">
        <v>174</v>
      </c>
      <c r="BO42" s="2" t="s">
        <v>174</v>
      </c>
      <c r="BP42" s="2" t="s">
        <v>174</v>
      </c>
      <c r="BQ42" s="2" t="s">
        <v>174</v>
      </c>
      <c r="BR42" s="2">
        <v>0</v>
      </c>
      <c r="BS42" s="2">
        <v>0</v>
      </c>
      <c r="BU42" s="1"/>
      <c r="BV42" s="10" t="s">
        <v>175</v>
      </c>
      <c r="BW42" s="2" t="s">
        <v>174</v>
      </c>
      <c r="BX42" s="2" t="s">
        <v>174</v>
      </c>
      <c r="BY42" s="2" t="s">
        <v>174</v>
      </c>
      <c r="BZ42" s="2" t="s">
        <v>174</v>
      </c>
      <c r="CA42" s="2" t="s">
        <v>174</v>
      </c>
      <c r="CB42" s="2" t="s">
        <v>174</v>
      </c>
      <c r="CC42" s="2" t="s">
        <v>174</v>
      </c>
      <c r="CD42" s="2" t="s">
        <v>174</v>
      </c>
      <c r="CE42" s="2" t="s">
        <v>174</v>
      </c>
      <c r="CF42" s="2" t="s">
        <v>174</v>
      </c>
      <c r="CG42" s="2" t="s">
        <v>174</v>
      </c>
      <c r="CH42" s="2">
        <v>0</v>
      </c>
      <c r="CI42" s="2" t="s">
        <v>174</v>
      </c>
      <c r="CJ42" s="2" t="s">
        <v>174</v>
      </c>
      <c r="CK42" s="2" t="s">
        <v>174</v>
      </c>
      <c r="CL42" s="2" t="s">
        <v>174</v>
      </c>
      <c r="CM42" s="2" t="s">
        <v>174</v>
      </c>
      <c r="CN42" s="2" t="s">
        <v>174</v>
      </c>
      <c r="CO42" s="2">
        <v>0</v>
      </c>
      <c r="CP42" s="2">
        <v>0</v>
      </c>
      <c r="CQ42" s="2">
        <v>0</v>
      </c>
      <c r="CS42" s="1"/>
      <c r="CT42" s="10" t="s">
        <v>175</v>
      </c>
      <c r="CU42" s="2">
        <v>0</v>
      </c>
      <c r="CV42" s="2">
        <v>0</v>
      </c>
      <c r="CW42" s="2" t="s">
        <v>174</v>
      </c>
      <c r="CX42" s="2" t="s">
        <v>174</v>
      </c>
      <c r="CY42" s="2" t="s">
        <v>174</v>
      </c>
      <c r="CZ42" s="2" t="s">
        <v>174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 t="s">
        <v>174</v>
      </c>
      <c r="DH42" s="2" t="s">
        <v>174</v>
      </c>
      <c r="DI42" s="2" t="s">
        <v>174</v>
      </c>
      <c r="DJ42" s="2">
        <v>0</v>
      </c>
      <c r="DK42" s="2">
        <v>0</v>
      </c>
      <c r="DL42" s="2">
        <v>0</v>
      </c>
      <c r="DM42" s="2" t="s">
        <v>174</v>
      </c>
      <c r="DN42" s="2" t="s">
        <v>174</v>
      </c>
      <c r="DO42" s="2" t="s">
        <v>174</v>
      </c>
      <c r="DQ42" s="1"/>
      <c r="DR42" s="10" t="s">
        <v>175</v>
      </c>
      <c r="DS42" s="2" t="s">
        <v>174</v>
      </c>
      <c r="DT42" s="2" t="s">
        <v>174</v>
      </c>
      <c r="DU42" s="2" t="s">
        <v>174</v>
      </c>
      <c r="DV42" s="2" t="s">
        <v>174</v>
      </c>
      <c r="DW42" s="2" t="s">
        <v>174</v>
      </c>
      <c r="DX42" s="2" t="s">
        <v>174</v>
      </c>
      <c r="DY42" s="2" t="s">
        <v>174</v>
      </c>
      <c r="DZ42" s="2" t="s">
        <v>174</v>
      </c>
      <c r="EA42" s="2" t="s">
        <v>174</v>
      </c>
      <c r="EB42" s="2" t="s">
        <v>174</v>
      </c>
      <c r="EC42" s="2" t="s">
        <v>174</v>
      </c>
      <c r="ED42" s="2" t="s">
        <v>174</v>
      </c>
      <c r="EE42" s="2" t="s">
        <v>174</v>
      </c>
      <c r="EF42" s="2" t="s">
        <v>174</v>
      </c>
      <c r="EG42" s="2" t="s">
        <v>174</v>
      </c>
      <c r="EH42" s="2" t="s">
        <v>174</v>
      </c>
      <c r="EI42" s="2" t="s">
        <v>174</v>
      </c>
      <c r="EJ42" s="2" t="s">
        <v>174</v>
      </c>
      <c r="EK42" s="2">
        <v>0</v>
      </c>
      <c r="EL42" s="2">
        <v>0</v>
      </c>
      <c r="EM42" s="2">
        <v>0</v>
      </c>
      <c r="EO42" s="1"/>
      <c r="EP42" s="10" t="s">
        <v>175</v>
      </c>
      <c r="EQ42" s="2" t="s">
        <v>174</v>
      </c>
      <c r="ER42" s="2" t="s">
        <v>174</v>
      </c>
      <c r="ES42" s="2" t="s">
        <v>174</v>
      </c>
      <c r="ET42" s="2" t="s">
        <v>174</v>
      </c>
      <c r="EU42" s="2" t="s">
        <v>174</v>
      </c>
      <c r="EV42" s="2" t="s">
        <v>174</v>
      </c>
      <c r="EW42" s="2" t="s">
        <v>174</v>
      </c>
      <c r="EX42" s="2" t="s">
        <v>174</v>
      </c>
      <c r="EY42" s="2" t="s">
        <v>174</v>
      </c>
      <c r="EZ42" s="2" t="s">
        <v>174</v>
      </c>
      <c r="FA42" s="2" t="s">
        <v>174</v>
      </c>
      <c r="FB42" s="2" t="s">
        <v>174</v>
      </c>
      <c r="FC42" s="2" t="s">
        <v>174</v>
      </c>
      <c r="FD42" s="2" t="s">
        <v>174</v>
      </c>
      <c r="FE42" s="2" t="s">
        <v>174</v>
      </c>
      <c r="FF42" s="2" t="s">
        <v>174</v>
      </c>
      <c r="FG42" s="2" t="s">
        <v>174</v>
      </c>
      <c r="FH42" s="2" t="s">
        <v>174</v>
      </c>
      <c r="FI42" s="2">
        <v>0</v>
      </c>
      <c r="FJ42" s="2">
        <v>0</v>
      </c>
      <c r="FK42" s="2">
        <v>0</v>
      </c>
    </row>
    <row r="43" spans="1:167" ht="14.5">
      <c r="A43" s="1"/>
      <c r="B43" s="10" t="s">
        <v>176</v>
      </c>
      <c r="C43" s="2">
        <v>1.3</v>
      </c>
      <c r="D43" s="2">
        <v>1.1000000000000001</v>
      </c>
      <c r="E43" s="2">
        <v>1.1000000000000001</v>
      </c>
      <c r="F43" s="2">
        <v>1.2</v>
      </c>
      <c r="G43" s="2">
        <v>1.3</v>
      </c>
      <c r="H43" s="2">
        <v>0.9</v>
      </c>
      <c r="I43" s="2">
        <v>0.6</v>
      </c>
      <c r="J43" s="2">
        <v>0.7</v>
      </c>
      <c r="K43" s="2">
        <v>0.4</v>
      </c>
      <c r="L43" s="2">
        <v>0.4</v>
      </c>
      <c r="M43" s="2" t="s">
        <v>174</v>
      </c>
      <c r="N43" s="2" t="s">
        <v>174</v>
      </c>
      <c r="O43" s="2" t="s">
        <v>174</v>
      </c>
      <c r="P43" s="2" t="s">
        <v>174</v>
      </c>
      <c r="Q43" s="2" t="s">
        <v>174</v>
      </c>
      <c r="R43" s="2" t="s">
        <v>174</v>
      </c>
      <c r="S43" s="2" t="s">
        <v>174</v>
      </c>
      <c r="T43" s="2" t="s">
        <v>174</v>
      </c>
      <c r="U43" s="2" t="s">
        <v>174</v>
      </c>
      <c r="V43" s="2" t="s">
        <v>174</v>
      </c>
      <c r="W43" s="2" t="s">
        <v>174</v>
      </c>
      <c r="Y43" s="1"/>
      <c r="Z43" s="10" t="s">
        <v>176</v>
      </c>
      <c r="AA43" s="2">
        <v>2.1</v>
      </c>
      <c r="AB43" s="2">
        <v>2.2999999999999998</v>
      </c>
      <c r="AC43" s="2">
        <v>1.9</v>
      </c>
      <c r="AD43" s="2">
        <v>2.5</v>
      </c>
      <c r="AE43" s="2">
        <v>2.5</v>
      </c>
      <c r="AF43" s="2">
        <v>2.2000000000000002</v>
      </c>
      <c r="AG43" s="2">
        <v>1.7</v>
      </c>
      <c r="AH43" s="2">
        <v>1.7</v>
      </c>
      <c r="AI43" s="2">
        <v>0.9</v>
      </c>
      <c r="AJ43" s="2">
        <v>0.5</v>
      </c>
      <c r="AK43" s="2" t="s">
        <v>174</v>
      </c>
      <c r="AL43" s="2">
        <v>0.3</v>
      </c>
      <c r="AM43" s="2" t="s">
        <v>174</v>
      </c>
      <c r="AN43" s="2">
        <v>0.2</v>
      </c>
      <c r="AO43" s="2">
        <v>0.2</v>
      </c>
      <c r="AP43" s="2">
        <v>0.2</v>
      </c>
      <c r="AQ43" s="2" t="s">
        <v>174</v>
      </c>
      <c r="AR43" s="2">
        <v>0.2</v>
      </c>
      <c r="AS43" s="2" t="s">
        <v>174</v>
      </c>
      <c r="AT43" s="2">
        <v>0.1</v>
      </c>
      <c r="AU43" s="2">
        <v>0.1</v>
      </c>
      <c r="AW43" s="1"/>
      <c r="AX43" s="10" t="s">
        <v>176</v>
      </c>
      <c r="AY43" s="2" t="s">
        <v>174</v>
      </c>
      <c r="AZ43" s="2" t="s">
        <v>174</v>
      </c>
      <c r="BA43" s="2" t="s">
        <v>174</v>
      </c>
      <c r="BB43" s="2" t="s">
        <v>174</v>
      </c>
      <c r="BC43" s="2" t="s">
        <v>174</v>
      </c>
      <c r="BD43" s="2" t="s">
        <v>174</v>
      </c>
      <c r="BE43" s="2">
        <v>0.1</v>
      </c>
      <c r="BF43" s="2">
        <v>0.2</v>
      </c>
      <c r="BG43" s="2" t="s">
        <v>174</v>
      </c>
      <c r="BH43" s="2" t="s">
        <v>174</v>
      </c>
      <c r="BI43" s="2" t="s">
        <v>174</v>
      </c>
      <c r="BJ43" s="2" t="s">
        <v>174</v>
      </c>
      <c r="BK43" s="2">
        <v>0</v>
      </c>
      <c r="BL43" s="2" t="s">
        <v>174</v>
      </c>
      <c r="BM43" s="2" t="s">
        <v>174</v>
      </c>
      <c r="BN43" s="2" t="s">
        <v>174</v>
      </c>
      <c r="BO43" s="2" t="s">
        <v>174</v>
      </c>
      <c r="BP43" s="2" t="s">
        <v>174</v>
      </c>
      <c r="BQ43" s="2" t="s">
        <v>174</v>
      </c>
      <c r="BR43" s="2">
        <v>0.1</v>
      </c>
      <c r="BS43" s="2">
        <v>0.1</v>
      </c>
      <c r="BU43" s="1"/>
      <c r="BV43" s="10" t="s">
        <v>176</v>
      </c>
      <c r="BW43" s="2" t="s">
        <v>174</v>
      </c>
      <c r="BX43" s="2" t="s">
        <v>174</v>
      </c>
      <c r="BY43" s="2" t="s">
        <v>174</v>
      </c>
      <c r="BZ43" s="2" t="s">
        <v>174</v>
      </c>
      <c r="CA43" s="2" t="s">
        <v>174</v>
      </c>
      <c r="CB43" s="2" t="s">
        <v>174</v>
      </c>
      <c r="CC43" s="2" t="s">
        <v>174</v>
      </c>
      <c r="CD43" s="2" t="s">
        <v>174</v>
      </c>
      <c r="CE43" s="2" t="s">
        <v>174</v>
      </c>
      <c r="CF43" s="2" t="s">
        <v>174</v>
      </c>
      <c r="CG43" s="2" t="s">
        <v>174</v>
      </c>
      <c r="CH43" s="2" t="s">
        <v>174</v>
      </c>
      <c r="CI43" s="2" t="s">
        <v>174</v>
      </c>
      <c r="CJ43" s="2" t="s">
        <v>174</v>
      </c>
      <c r="CK43" s="2" t="s">
        <v>174</v>
      </c>
      <c r="CL43" s="2" t="s">
        <v>174</v>
      </c>
      <c r="CM43" s="2" t="s">
        <v>174</v>
      </c>
      <c r="CN43" s="2" t="s">
        <v>174</v>
      </c>
      <c r="CO43" s="2" t="s">
        <v>174</v>
      </c>
      <c r="CP43" s="2" t="s">
        <v>174</v>
      </c>
      <c r="CQ43" s="2" t="s">
        <v>174</v>
      </c>
      <c r="CS43" s="1"/>
      <c r="CT43" s="10" t="s">
        <v>176</v>
      </c>
      <c r="CU43" s="2" t="s">
        <v>174</v>
      </c>
      <c r="CV43" s="2">
        <v>0</v>
      </c>
      <c r="CW43" s="2">
        <v>0</v>
      </c>
      <c r="CX43" s="2" t="s">
        <v>174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 t="s">
        <v>174</v>
      </c>
      <c r="ER43" s="2" t="s">
        <v>174</v>
      </c>
      <c r="ES43" s="2" t="s">
        <v>174</v>
      </c>
      <c r="ET43" s="2" t="s">
        <v>174</v>
      </c>
      <c r="EU43" s="2" t="s">
        <v>174</v>
      </c>
      <c r="EV43" s="2" t="s">
        <v>174</v>
      </c>
      <c r="EW43" s="2">
        <v>0.2</v>
      </c>
      <c r="EX43" s="2">
        <v>0.1</v>
      </c>
      <c r="EY43" s="2" t="s">
        <v>174</v>
      </c>
      <c r="EZ43" s="2" t="s">
        <v>174</v>
      </c>
      <c r="FA43" s="2" t="s">
        <v>174</v>
      </c>
      <c r="FB43" s="2" t="s">
        <v>174</v>
      </c>
      <c r="FC43" s="2" t="s">
        <v>174</v>
      </c>
      <c r="FD43" s="2" t="s">
        <v>174</v>
      </c>
      <c r="FE43" s="2" t="s">
        <v>174</v>
      </c>
      <c r="FF43" s="2" t="s">
        <v>174</v>
      </c>
      <c r="FG43" s="2" t="s">
        <v>174</v>
      </c>
      <c r="FH43" s="2" t="s">
        <v>174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1"/>
      <c r="Z44" s="10" t="s">
        <v>177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W44" s="1"/>
      <c r="AX44" s="10" t="s">
        <v>177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U44" s="1"/>
      <c r="BV44" s="10" t="s">
        <v>177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 s="1"/>
      <c r="DR44" s="10" t="s">
        <v>177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O44" s="1"/>
      <c r="EP44" s="10" t="s">
        <v>177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</row>
    <row r="45" spans="1:167" ht="14.5">
      <c r="A45" s="1"/>
      <c r="B45" s="10" t="s">
        <v>178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 t="s">
        <v>174</v>
      </c>
      <c r="J45" s="2" t="s">
        <v>174</v>
      </c>
      <c r="K45" s="2" t="s">
        <v>174</v>
      </c>
      <c r="L45" s="2" t="s">
        <v>174</v>
      </c>
      <c r="M45" s="2" t="s">
        <v>174</v>
      </c>
      <c r="N45" s="2" t="s">
        <v>174</v>
      </c>
      <c r="O45" s="2" t="s">
        <v>174</v>
      </c>
      <c r="P45" s="2" t="s">
        <v>174</v>
      </c>
      <c r="Q45" s="2" t="s">
        <v>174</v>
      </c>
      <c r="R45" s="2" t="s">
        <v>174</v>
      </c>
      <c r="S45" s="2" t="s">
        <v>174</v>
      </c>
      <c r="T45" s="2">
        <v>0</v>
      </c>
      <c r="U45" s="2" t="s">
        <v>174</v>
      </c>
      <c r="V45" s="2" t="s">
        <v>174</v>
      </c>
      <c r="W45" s="2" t="s">
        <v>174</v>
      </c>
      <c r="Y45" s="1"/>
      <c r="Z45" s="10" t="s">
        <v>178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 t="s">
        <v>174</v>
      </c>
      <c r="AK45" s="2" t="s">
        <v>174</v>
      </c>
      <c r="AL45" s="2" t="s">
        <v>174</v>
      </c>
      <c r="AM45" s="2">
        <v>0</v>
      </c>
      <c r="AN45" s="2">
        <v>0</v>
      </c>
      <c r="AO45" s="2">
        <v>0</v>
      </c>
      <c r="AP45" s="2">
        <v>0</v>
      </c>
      <c r="AQ45" s="2" t="s">
        <v>174</v>
      </c>
      <c r="AR45" s="2">
        <v>0</v>
      </c>
      <c r="AS45" s="2" t="s">
        <v>174</v>
      </c>
      <c r="AT45" s="2">
        <v>0</v>
      </c>
      <c r="AU45" s="2">
        <v>0</v>
      </c>
      <c r="AW45" s="1"/>
      <c r="AX45" s="10" t="s">
        <v>178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 t="s">
        <v>174</v>
      </c>
      <c r="BO45" s="2" t="s">
        <v>174</v>
      </c>
      <c r="BP45" s="2" t="s">
        <v>174</v>
      </c>
      <c r="BQ45" s="2">
        <v>0</v>
      </c>
      <c r="BR45" s="2">
        <v>0</v>
      </c>
      <c r="BS45" s="2">
        <v>0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 t="s">
        <v>174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 t="s">
        <v>174</v>
      </c>
      <c r="CL45" s="2" t="s">
        <v>174</v>
      </c>
      <c r="CM45" s="2" t="s">
        <v>174</v>
      </c>
      <c r="CN45" s="2" t="s">
        <v>174</v>
      </c>
      <c r="CO45" s="2" t="s">
        <v>174</v>
      </c>
      <c r="CP45" s="2" t="s">
        <v>174</v>
      </c>
      <c r="CQ45" s="2" t="s">
        <v>174</v>
      </c>
      <c r="CS45" s="1"/>
      <c r="CT45" s="10" t="s">
        <v>178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 t="s">
        <v>174</v>
      </c>
      <c r="DA45" s="2" t="s">
        <v>174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 s="1"/>
      <c r="DR45" s="10" t="s">
        <v>178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 t="s">
        <v>174</v>
      </c>
      <c r="DY45" s="2">
        <v>0</v>
      </c>
      <c r="DZ45" s="2">
        <v>0</v>
      </c>
      <c r="EA45" s="2" t="s">
        <v>174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O45" s="1"/>
      <c r="EP45" s="10" t="s">
        <v>178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 t="s">
        <v>174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</row>
    <row r="46" spans="1:167" ht="14.5">
      <c r="A46" s="1"/>
      <c r="B46" s="10" t="s">
        <v>179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1"/>
      <c r="Z46" s="10" t="s">
        <v>179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W46" s="1"/>
      <c r="AX46" s="10" t="s">
        <v>179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U46" s="1"/>
      <c r="BV46" s="10" t="s">
        <v>179</v>
      </c>
      <c r="BW46" s="2" t="s">
        <v>174</v>
      </c>
      <c r="BX46" s="2" t="s">
        <v>174</v>
      </c>
      <c r="BY46" s="2" t="s">
        <v>174</v>
      </c>
      <c r="BZ46" s="2" t="s">
        <v>174</v>
      </c>
      <c r="CA46" s="2" t="s">
        <v>174</v>
      </c>
      <c r="CB46" s="2" t="s">
        <v>174</v>
      </c>
      <c r="CC46" s="2" t="s">
        <v>174</v>
      </c>
      <c r="CD46" s="2" t="s">
        <v>174</v>
      </c>
      <c r="CE46" s="2" t="s">
        <v>174</v>
      </c>
      <c r="CF46" s="2" t="s">
        <v>174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O46" s="1"/>
      <c r="EP46" s="10" t="s">
        <v>179</v>
      </c>
      <c r="EQ46" s="2">
        <v>0</v>
      </c>
      <c r="ER46" s="2">
        <v>0</v>
      </c>
      <c r="ES46" s="2" t="s">
        <v>174</v>
      </c>
      <c r="ET46" s="2" t="s">
        <v>174</v>
      </c>
      <c r="EU46" s="2" t="s">
        <v>174</v>
      </c>
      <c r="EV46" s="2" t="s">
        <v>174</v>
      </c>
      <c r="EW46" s="2" t="s">
        <v>174</v>
      </c>
      <c r="EX46" s="2" t="s">
        <v>174</v>
      </c>
      <c r="EY46" s="2" t="s">
        <v>174</v>
      </c>
      <c r="EZ46" s="2" t="s">
        <v>174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</row>
    <row r="47" spans="1:167" ht="14.5">
      <c r="A47" s="1"/>
      <c r="B47" s="10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W47" s="1"/>
      <c r="AX47" s="10" t="s">
        <v>180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 t="s">
        <v>174</v>
      </c>
      <c r="D48" s="2" t="s">
        <v>174</v>
      </c>
      <c r="E48" s="2" t="s">
        <v>174</v>
      </c>
      <c r="F48" s="2" t="s">
        <v>174</v>
      </c>
      <c r="G48" s="2" t="s">
        <v>174</v>
      </c>
      <c r="H48" s="2" t="s">
        <v>174</v>
      </c>
      <c r="I48" s="2" t="s">
        <v>174</v>
      </c>
      <c r="J48" s="2" t="s">
        <v>174</v>
      </c>
      <c r="K48" s="2" t="s">
        <v>174</v>
      </c>
      <c r="L48" s="2" t="s">
        <v>174</v>
      </c>
      <c r="M48" s="2" t="s">
        <v>174</v>
      </c>
      <c r="N48" s="2" t="s">
        <v>174</v>
      </c>
      <c r="O48" s="2" t="s">
        <v>174</v>
      </c>
      <c r="P48" s="2" t="s">
        <v>174</v>
      </c>
      <c r="Q48" s="2" t="s">
        <v>174</v>
      </c>
      <c r="R48" s="2" t="s">
        <v>174</v>
      </c>
      <c r="S48" s="2" t="s">
        <v>174</v>
      </c>
      <c r="T48" s="2" t="s">
        <v>174</v>
      </c>
      <c r="U48" s="2" t="s">
        <v>174</v>
      </c>
      <c r="V48" s="2" t="s">
        <v>174</v>
      </c>
      <c r="W48" s="2">
        <v>0</v>
      </c>
      <c r="Y48" s="1"/>
      <c r="Z48" s="10" t="s">
        <v>181</v>
      </c>
      <c r="AA48" s="2">
        <v>0.1</v>
      </c>
      <c r="AB48" s="2">
        <v>0</v>
      </c>
      <c r="AC48" s="2">
        <v>0.1</v>
      </c>
      <c r="AD48" s="2">
        <v>0.1</v>
      </c>
      <c r="AE48" s="2">
        <v>0.1</v>
      </c>
      <c r="AF48" s="2">
        <v>0.1</v>
      </c>
      <c r="AG48" s="2">
        <v>0.1</v>
      </c>
      <c r="AH48" s="2">
        <v>0</v>
      </c>
      <c r="AI48" s="2">
        <v>0.1</v>
      </c>
      <c r="AJ48" s="2">
        <v>0.1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0.1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 t="s">
        <v>174</v>
      </c>
      <c r="BX48" s="2" t="s">
        <v>174</v>
      </c>
      <c r="BY48" s="2" t="s">
        <v>174</v>
      </c>
      <c r="BZ48" s="2" t="s">
        <v>174</v>
      </c>
      <c r="CA48" s="2" t="s">
        <v>174</v>
      </c>
      <c r="CB48" s="2" t="s">
        <v>174</v>
      </c>
      <c r="CC48" s="2" t="s">
        <v>174</v>
      </c>
      <c r="CD48" s="2" t="s">
        <v>174</v>
      </c>
      <c r="CE48" s="2" t="s">
        <v>174</v>
      </c>
      <c r="CF48" s="2" t="s">
        <v>174</v>
      </c>
      <c r="CG48" s="2" t="s">
        <v>174</v>
      </c>
      <c r="CH48" s="2" t="s">
        <v>174</v>
      </c>
      <c r="CI48" s="2" t="s">
        <v>174</v>
      </c>
      <c r="CJ48" s="2" t="s">
        <v>174</v>
      </c>
      <c r="CK48" s="2" t="s">
        <v>174</v>
      </c>
      <c r="CL48" s="2" t="s">
        <v>174</v>
      </c>
      <c r="CM48" s="2" t="s">
        <v>174</v>
      </c>
      <c r="CN48" s="2" t="s">
        <v>174</v>
      </c>
      <c r="CO48" s="2" t="s">
        <v>174</v>
      </c>
      <c r="CP48" s="2" t="s">
        <v>174</v>
      </c>
      <c r="CQ48" s="2" t="s">
        <v>174</v>
      </c>
      <c r="CS48" s="1"/>
      <c r="CT48" s="10" t="s">
        <v>181</v>
      </c>
      <c r="CU48" s="2" t="s">
        <v>174</v>
      </c>
      <c r="CV48" s="2" t="s">
        <v>174</v>
      </c>
      <c r="CW48" s="2" t="s">
        <v>174</v>
      </c>
      <c r="CX48" s="2" t="s">
        <v>174</v>
      </c>
      <c r="CY48" s="2" t="s">
        <v>174</v>
      </c>
      <c r="CZ48" s="2" t="s">
        <v>174</v>
      </c>
      <c r="DA48" s="2" t="s">
        <v>174</v>
      </c>
      <c r="DB48" s="2" t="s">
        <v>174</v>
      </c>
      <c r="DC48" s="2" t="s">
        <v>174</v>
      </c>
      <c r="DD48" s="2">
        <v>0</v>
      </c>
      <c r="DE48" s="2">
        <v>0</v>
      </c>
      <c r="DF48" s="2" t="s">
        <v>174</v>
      </c>
      <c r="DG48" s="2" t="s">
        <v>174</v>
      </c>
      <c r="DH48" s="2" t="s">
        <v>174</v>
      </c>
      <c r="DI48" s="2" t="s">
        <v>174</v>
      </c>
      <c r="DJ48" s="2" t="s">
        <v>174</v>
      </c>
      <c r="DK48" s="2" t="s">
        <v>174</v>
      </c>
      <c r="DL48" s="2" t="s">
        <v>174</v>
      </c>
      <c r="DM48" s="2" t="s">
        <v>174</v>
      </c>
      <c r="DN48" s="2" t="s">
        <v>174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0.1</v>
      </c>
      <c r="ER48" s="2">
        <v>0.1</v>
      </c>
      <c r="ES48" s="2">
        <v>0.1</v>
      </c>
      <c r="ET48" s="2">
        <v>0.1</v>
      </c>
      <c r="EU48" s="2">
        <v>0.1</v>
      </c>
      <c r="EV48" s="2">
        <v>0.1</v>
      </c>
      <c r="EW48" s="2">
        <v>0.1</v>
      </c>
      <c r="EX48" s="2">
        <v>0.1</v>
      </c>
      <c r="EY48" s="2">
        <v>0.1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0.1</v>
      </c>
      <c r="FF48" s="2">
        <v>0.1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174</v>
      </c>
      <c r="O49" s="2" t="s">
        <v>174</v>
      </c>
      <c r="P49" s="2" t="s">
        <v>174</v>
      </c>
      <c r="Q49" s="2" t="s">
        <v>174</v>
      </c>
      <c r="R49" s="2">
        <v>0</v>
      </c>
      <c r="S49" s="2" t="s">
        <v>174</v>
      </c>
      <c r="T49" s="2" t="s">
        <v>174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 t="s">
        <v>174</v>
      </c>
      <c r="AL49" s="2" t="s">
        <v>174</v>
      </c>
      <c r="AM49" s="2" t="s">
        <v>174</v>
      </c>
      <c r="AN49" s="2" t="s">
        <v>174</v>
      </c>
      <c r="AO49" s="2" t="s">
        <v>174</v>
      </c>
      <c r="AP49" s="2" t="s">
        <v>174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 t="s">
        <v>174</v>
      </c>
      <c r="ER49" s="2" t="s">
        <v>174</v>
      </c>
      <c r="ES49" s="2" t="s">
        <v>174</v>
      </c>
      <c r="ET49" s="2" t="s">
        <v>174</v>
      </c>
      <c r="EU49" s="2" t="s">
        <v>174</v>
      </c>
      <c r="EV49" s="2" t="s">
        <v>174</v>
      </c>
      <c r="EW49" s="2" t="s">
        <v>174</v>
      </c>
      <c r="EX49" s="2" t="s">
        <v>174</v>
      </c>
      <c r="EY49" s="2" t="s">
        <v>174</v>
      </c>
      <c r="EZ49" s="2" t="s">
        <v>174</v>
      </c>
      <c r="FA49" s="2" t="s">
        <v>174</v>
      </c>
      <c r="FB49" s="2" t="s">
        <v>174</v>
      </c>
      <c r="FC49" s="2" t="s">
        <v>174</v>
      </c>
      <c r="FD49" s="2">
        <v>0</v>
      </c>
      <c r="FE49" s="2">
        <v>0</v>
      </c>
      <c r="FF49" s="2" t="s">
        <v>174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14</v>
      </c>
      <c r="D51" s="4">
        <v>13.9</v>
      </c>
      <c r="E51" s="4">
        <v>13.9</v>
      </c>
      <c r="F51" s="4">
        <v>14</v>
      </c>
      <c r="G51" s="4">
        <v>13</v>
      </c>
      <c r="H51" s="4">
        <v>11.9</v>
      </c>
      <c r="I51" s="4">
        <v>9.1999999999999993</v>
      </c>
      <c r="J51" s="4">
        <v>9.1999999999999993</v>
      </c>
      <c r="K51" s="4">
        <v>7.8</v>
      </c>
      <c r="L51" s="4">
        <v>7.7</v>
      </c>
      <c r="M51" s="4">
        <v>8.5</v>
      </c>
      <c r="N51" s="4">
        <v>9.3000000000000007</v>
      </c>
      <c r="O51" s="4">
        <v>9.8000000000000007</v>
      </c>
      <c r="P51" s="4">
        <v>7.2</v>
      </c>
      <c r="Q51" s="4">
        <v>7.6</v>
      </c>
      <c r="R51" s="4">
        <v>7.4</v>
      </c>
      <c r="S51" s="4">
        <v>6</v>
      </c>
      <c r="T51" s="4">
        <v>6.3</v>
      </c>
      <c r="U51" s="4">
        <v>6.6</v>
      </c>
      <c r="V51" s="4">
        <v>6.3</v>
      </c>
      <c r="W51" s="4">
        <v>6.4</v>
      </c>
      <c r="Y51" s="7"/>
      <c r="Z51" s="12" t="s">
        <v>187</v>
      </c>
      <c r="AA51" s="4">
        <v>16.100000000000001</v>
      </c>
      <c r="AB51" s="4">
        <v>15.9</v>
      </c>
      <c r="AC51" s="4">
        <v>13.9</v>
      </c>
      <c r="AD51" s="4">
        <v>14.5</v>
      </c>
      <c r="AE51" s="4">
        <v>13.5</v>
      </c>
      <c r="AF51" s="4">
        <v>13.4</v>
      </c>
      <c r="AG51" s="4">
        <v>12.6</v>
      </c>
      <c r="AH51" s="4">
        <v>13.4</v>
      </c>
      <c r="AI51" s="4">
        <v>10.7</v>
      </c>
      <c r="AJ51" s="4">
        <v>10.5</v>
      </c>
      <c r="AK51" s="4">
        <v>9.9</v>
      </c>
      <c r="AL51" s="4">
        <v>10</v>
      </c>
      <c r="AM51" s="4">
        <v>9.9</v>
      </c>
      <c r="AN51" s="4">
        <v>10.199999999999999</v>
      </c>
      <c r="AO51" s="4">
        <v>8.5</v>
      </c>
      <c r="AP51" s="4">
        <v>8.6999999999999993</v>
      </c>
      <c r="AQ51" s="4">
        <v>8.8000000000000007</v>
      </c>
      <c r="AR51" s="4">
        <v>9.9</v>
      </c>
      <c r="AS51" s="4">
        <v>10.6</v>
      </c>
      <c r="AT51" s="4">
        <v>9.6</v>
      </c>
      <c r="AU51" s="4">
        <v>10.8</v>
      </c>
      <c r="AW51" s="7"/>
      <c r="AX51" s="12" t="s">
        <v>187</v>
      </c>
      <c r="AY51" s="4">
        <v>17.5</v>
      </c>
      <c r="AZ51" s="4">
        <v>17.2</v>
      </c>
      <c r="BA51" s="4">
        <v>16.3</v>
      </c>
      <c r="BB51" s="4">
        <v>14.4</v>
      </c>
      <c r="BC51" s="4">
        <v>12.7</v>
      </c>
      <c r="BD51" s="4">
        <v>12.5</v>
      </c>
      <c r="BE51" s="4">
        <v>11.6</v>
      </c>
      <c r="BF51" s="4">
        <v>12.5</v>
      </c>
      <c r="BG51" s="4">
        <v>11.7</v>
      </c>
      <c r="BH51" s="4">
        <v>15.8</v>
      </c>
      <c r="BI51" s="4">
        <v>12.3</v>
      </c>
      <c r="BJ51" s="4">
        <v>15</v>
      </c>
      <c r="BK51" s="4">
        <v>16.2</v>
      </c>
      <c r="BL51" s="4">
        <v>14.4</v>
      </c>
      <c r="BM51" s="4">
        <v>13.3</v>
      </c>
      <c r="BN51" s="4">
        <v>13.4</v>
      </c>
      <c r="BO51" s="4">
        <v>15.1</v>
      </c>
      <c r="BP51" s="4">
        <v>14.7</v>
      </c>
      <c r="BQ51" s="4">
        <v>14.4</v>
      </c>
      <c r="BR51" s="4">
        <v>15.7</v>
      </c>
      <c r="BS51" s="4">
        <v>14.7</v>
      </c>
      <c r="BU51" s="7"/>
      <c r="BV51" s="12" t="s">
        <v>187</v>
      </c>
      <c r="BW51" s="4">
        <v>22.1</v>
      </c>
      <c r="BX51" s="4">
        <v>17.7</v>
      </c>
      <c r="BY51" s="4">
        <v>15.7</v>
      </c>
      <c r="BZ51" s="4">
        <v>14.5</v>
      </c>
      <c r="CA51" s="4">
        <v>13.3</v>
      </c>
      <c r="CB51" s="4">
        <v>14.4</v>
      </c>
      <c r="CC51" s="4">
        <v>12.8</v>
      </c>
      <c r="CD51" s="4">
        <v>9.9</v>
      </c>
      <c r="CE51" s="4">
        <v>8.1999999999999993</v>
      </c>
      <c r="CF51" s="4">
        <v>9.5</v>
      </c>
      <c r="CG51" s="4">
        <v>4.8</v>
      </c>
      <c r="CH51" s="4">
        <v>4.8</v>
      </c>
      <c r="CI51" s="4">
        <v>6.6</v>
      </c>
      <c r="CJ51" s="4">
        <v>6.2</v>
      </c>
      <c r="CK51" s="4">
        <v>6.5</v>
      </c>
      <c r="CL51" s="4">
        <v>6.2</v>
      </c>
      <c r="CM51" s="4">
        <v>6</v>
      </c>
      <c r="CN51" s="4">
        <v>2.4</v>
      </c>
      <c r="CO51" s="4">
        <v>2.2000000000000002</v>
      </c>
      <c r="CP51" s="4">
        <v>6.1</v>
      </c>
      <c r="CQ51" s="4">
        <v>5.6</v>
      </c>
      <c r="CS51" s="7"/>
      <c r="CT51" s="12" t="s">
        <v>187</v>
      </c>
      <c r="CU51" s="4">
        <v>19.3</v>
      </c>
      <c r="CV51" s="4">
        <v>16</v>
      </c>
      <c r="CW51" s="4">
        <v>15.9</v>
      </c>
      <c r="CX51" s="4">
        <v>16.600000000000001</v>
      </c>
      <c r="CY51" s="4">
        <v>13.4</v>
      </c>
      <c r="CZ51" s="4">
        <v>20.6</v>
      </c>
      <c r="DA51" s="4">
        <v>10.4</v>
      </c>
      <c r="DB51" s="4">
        <v>11.5</v>
      </c>
      <c r="DC51" s="4">
        <v>15.7</v>
      </c>
      <c r="DD51" s="4">
        <v>17.3</v>
      </c>
      <c r="DE51" s="4">
        <v>17.399999999999999</v>
      </c>
      <c r="DF51" s="4">
        <v>16.5</v>
      </c>
      <c r="DG51" s="4">
        <v>9.1999999999999993</v>
      </c>
      <c r="DH51" s="4">
        <v>8.1999999999999993</v>
      </c>
      <c r="DI51" s="4">
        <v>9.8000000000000007</v>
      </c>
      <c r="DJ51" s="4">
        <v>10.6</v>
      </c>
      <c r="DK51" s="4">
        <v>11.3</v>
      </c>
      <c r="DL51" s="4">
        <v>10.4</v>
      </c>
      <c r="DM51" s="4">
        <v>26.1</v>
      </c>
      <c r="DN51" s="4">
        <v>26.8</v>
      </c>
      <c r="DO51" s="4">
        <v>24.7</v>
      </c>
      <c r="DQ51" s="7"/>
      <c r="DR51" s="12" t="s">
        <v>187</v>
      </c>
      <c r="DS51" s="4">
        <v>8.3000000000000007</v>
      </c>
      <c r="DT51" s="4">
        <v>7.9</v>
      </c>
      <c r="DU51" s="4">
        <v>7.5</v>
      </c>
      <c r="DV51" s="4">
        <v>6</v>
      </c>
      <c r="DW51" s="4">
        <v>6.3</v>
      </c>
      <c r="DX51" s="4">
        <v>5.5</v>
      </c>
      <c r="DY51" s="4">
        <v>5.9</v>
      </c>
      <c r="DZ51" s="4">
        <v>5.6</v>
      </c>
      <c r="EA51" s="4">
        <v>6</v>
      </c>
      <c r="EB51" s="4">
        <v>5.9</v>
      </c>
      <c r="EC51" s="4">
        <v>6.3</v>
      </c>
      <c r="ED51" s="4">
        <v>6.6</v>
      </c>
      <c r="EE51" s="4">
        <v>7.4</v>
      </c>
      <c r="EF51" s="4">
        <v>6.3</v>
      </c>
      <c r="EG51" s="4">
        <v>7.4</v>
      </c>
      <c r="EH51" s="4">
        <v>7.6</v>
      </c>
      <c r="EI51" s="4">
        <v>9.1999999999999993</v>
      </c>
      <c r="EJ51" s="4">
        <v>10.3</v>
      </c>
      <c r="EK51" s="4">
        <v>10.9</v>
      </c>
      <c r="EL51" s="4">
        <v>9.1999999999999993</v>
      </c>
      <c r="EM51" s="4">
        <v>8.9</v>
      </c>
      <c r="EO51" s="7"/>
      <c r="EP51" s="12" t="s">
        <v>187</v>
      </c>
      <c r="EQ51" s="4">
        <v>10</v>
      </c>
      <c r="ER51" s="4">
        <v>10.199999999999999</v>
      </c>
      <c r="ES51" s="4">
        <v>9.3000000000000007</v>
      </c>
      <c r="ET51" s="4">
        <v>8.6999999999999993</v>
      </c>
      <c r="EU51" s="4">
        <v>7.5</v>
      </c>
      <c r="EV51" s="4">
        <v>5.9</v>
      </c>
      <c r="EW51" s="4">
        <v>6</v>
      </c>
      <c r="EX51" s="4">
        <v>6.4</v>
      </c>
      <c r="EY51" s="4">
        <v>6.2</v>
      </c>
      <c r="EZ51" s="4">
        <v>6.7</v>
      </c>
      <c r="FA51" s="4">
        <v>6.4</v>
      </c>
      <c r="FB51" s="4">
        <v>6.5</v>
      </c>
      <c r="FC51" s="4">
        <v>6.6</v>
      </c>
      <c r="FD51" s="4">
        <v>6.2</v>
      </c>
      <c r="FE51" s="4">
        <v>6.1</v>
      </c>
      <c r="FF51" s="4">
        <v>6.4</v>
      </c>
      <c r="FG51" s="4">
        <v>7.2</v>
      </c>
      <c r="FH51" s="4">
        <v>7.4</v>
      </c>
      <c r="FI51" s="4">
        <v>7.5</v>
      </c>
      <c r="FJ51" s="4">
        <v>7.6</v>
      </c>
      <c r="FK51" s="4">
        <v>7.8</v>
      </c>
    </row>
    <row r="52" spans="1:167" ht="14.5">
      <c r="A52" s="104"/>
      <c r="B52" s="10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04"/>
      <c r="Z52" s="104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04"/>
      <c r="AX52" s="104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04"/>
      <c r="BV52" s="104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04"/>
      <c r="CT52" s="104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04"/>
      <c r="DR52" s="104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1:167" ht="14.5">
      <c r="A53" s="107" t="s">
        <v>188</v>
      </c>
      <c r="B53" s="10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07" t="s">
        <v>188</v>
      </c>
      <c r="Z53" s="10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07" t="s">
        <v>188</v>
      </c>
      <c r="AX53" s="107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07" t="s">
        <v>188</v>
      </c>
      <c r="BV53" s="107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07" t="s">
        <v>188</v>
      </c>
      <c r="CT53" s="107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07" t="s">
        <v>188</v>
      </c>
      <c r="DR53" s="107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1:167" ht="14.5">
      <c r="A54" s="108" t="s">
        <v>189</v>
      </c>
      <c r="B54" s="10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08" t="s">
        <v>189</v>
      </c>
      <c r="Z54" s="10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08" t="s">
        <v>189</v>
      </c>
      <c r="AX54" s="108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108" t="s">
        <v>189</v>
      </c>
      <c r="BV54" s="108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108" t="s">
        <v>189</v>
      </c>
      <c r="CT54" s="108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108" t="s">
        <v>189</v>
      </c>
      <c r="DR54" s="108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1:167" ht="14.5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04"/>
      <c r="Z55" s="10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04"/>
      <c r="AX55" s="104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04"/>
      <c r="BV55" s="104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04"/>
      <c r="CT55" s="104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04"/>
      <c r="DR55" s="104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1:167" ht="14.5">
      <c r="A56" s="104"/>
      <c r="B56" s="10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04"/>
      <c r="Z56" s="10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04"/>
      <c r="AX56" s="104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04"/>
      <c r="BV56" s="104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04"/>
      <c r="CT56" s="104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04"/>
      <c r="DR56" s="104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1:167" ht="14.5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04"/>
      <c r="Z57" s="10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04"/>
      <c r="AX57" s="104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04"/>
      <c r="BV57" s="104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04"/>
      <c r="CT57" s="104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04"/>
      <c r="DR57" s="104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1:167" ht="14.5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04"/>
      <c r="Z58" s="10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04"/>
      <c r="AX58" s="104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04"/>
      <c r="BV58" s="104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04"/>
      <c r="CT58" s="104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04"/>
      <c r="DR58" s="104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1:167" ht="14.5">
      <c r="A59" s="104"/>
      <c r="B59" s="10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04"/>
      <c r="Z59" s="10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04"/>
      <c r="AX59" s="104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04"/>
      <c r="BV59" s="104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04"/>
      <c r="CT59" s="104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04"/>
      <c r="DR59" s="104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1:167" ht="14.5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04"/>
      <c r="Z60" s="10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04"/>
      <c r="AX60" s="104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04"/>
      <c r="BV60" s="104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04"/>
      <c r="CT60" s="104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04"/>
      <c r="DR60" s="104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1:167" ht="14.5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04"/>
      <c r="Z61" s="10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04"/>
      <c r="AX61" s="104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04"/>
      <c r="BV61" s="104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04"/>
      <c r="CT61" s="10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04"/>
      <c r="DR61" s="104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1:167" ht="14.5">
      <c r="A62" s="104"/>
      <c r="B62" s="10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04"/>
      <c r="Z62" s="10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04"/>
      <c r="AX62" s="104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04"/>
      <c r="BV62" s="104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04"/>
      <c r="CT62" s="10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04"/>
      <c r="DR62" s="104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1:167" ht="14.5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04"/>
      <c r="Z63" s="10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04"/>
      <c r="AX63" s="104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04"/>
      <c r="BV63" s="104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04"/>
      <c r="CT63" s="10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04"/>
      <c r="DR63" s="104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K71"/>
  <sheetViews>
    <sheetView topLeftCell="A3" workbookViewId="0">
      <selection activeCell="A10" sqref="A10:B10"/>
    </sheetView>
  </sheetViews>
  <sheetFormatPr defaultColWidth="9" defaultRowHeight="12.5"/>
  <cols>
    <col min="2" max="2" width="44.81640625" customWidth="1"/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2"/>
      <c r="M5" s="2"/>
      <c r="N5" s="2"/>
      <c r="O5" s="2"/>
      <c r="P5" s="1"/>
      <c r="Q5" s="2"/>
      <c r="R5" s="2"/>
      <c r="S5" s="2"/>
      <c r="T5" s="2"/>
      <c r="U5" s="2"/>
      <c r="V5" s="2"/>
      <c r="W5" s="2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2"/>
      <c r="AK5" s="2"/>
      <c r="AL5" s="2"/>
      <c r="AM5" s="2"/>
      <c r="AN5" s="1"/>
      <c r="AO5" s="2"/>
      <c r="AP5" s="2"/>
      <c r="AQ5" s="2"/>
      <c r="AR5" s="2"/>
      <c r="AS5" s="2"/>
      <c r="AT5" s="2"/>
      <c r="AU5" s="2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2"/>
      <c r="BI5" s="2"/>
      <c r="BJ5" s="2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2"/>
      <c r="CG5" s="2"/>
      <c r="CH5" s="2"/>
      <c r="CI5" s="2"/>
      <c r="CJ5" s="1"/>
      <c r="CK5" s="2"/>
      <c r="CL5" s="2"/>
      <c r="CM5" s="2"/>
      <c r="CN5" s="2"/>
      <c r="CO5" s="2"/>
      <c r="CP5" s="2"/>
      <c r="CQ5" s="2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2"/>
      <c r="DE5" s="2"/>
      <c r="DF5" s="2"/>
      <c r="DG5" s="2"/>
      <c r="DH5" s="1"/>
      <c r="DI5" s="2"/>
      <c r="DJ5" s="2"/>
      <c r="DK5" s="2"/>
      <c r="DL5" s="2"/>
      <c r="DM5" s="2"/>
      <c r="DN5" s="2"/>
      <c r="DO5" s="2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2"/>
      <c r="K6" s="1"/>
      <c r="L6" s="1"/>
      <c r="M6" s="1"/>
      <c r="N6" s="1"/>
      <c r="O6" s="2"/>
      <c r="P6" s="2"/>
      <c r="Q6" s="1"/>
      <c r="R6" s="1"/>
      <c r="S6" s="1"/>
      <c r="T6" s="1"/>
      <c r="U6" s="1"/>
      <c r="V6" s="1"/>
      <c r="W6" s="1"/>
      <c r="Y6" s="104"/>
      <c r="Z6" s="104"/>
      <c r="AA6" s="1"/>
      <c r="AB6" s="1"/>
      <c r="AC6" s="1"/>
      <c r="AD6" s="1"/>
      <c r="AE6" s="1"/>
      <c r="AF6" s="2"/>
      <c r="AG6" s="1"/>
      <c r="AH6" s="2"/>
      <c r="AI6" s="1"/>
      <c r="AJ6" s="1"/>
      <c r="AK6" s="1"/>
      <c r="AL6" s="1"/>
      <c r="AM6" s="2"/>
      <c r="AN6" s="2"/>
      <c r="AO6" s="1"/>
      <c r="AP6" s="1"/>
      <c r="AQ6" s="1"/>
      <c r="AR6" s="1"/>
      <c r="AS6" s="1"/>
      <c r="AT6" s="1"/>
      <c r="AU6" s="1"/>
      <c r="AW6" s="104"/>
      <c r="AX6" s="104"/>
      <c r="AY6" s="1"/>
      <c r="AZ6" s="1"/>
      <c r="BA6" s="1"/>
      <c r="BB6" s="1"/>
      <c r="BC6" s="1"/>
      <c r="BD6" s="2"/>
      <c r="BE6" s="1"/>
      <c r="BF6" s="2"/>
      <c r="BG6" s="1"/>
      <c r="BH6" s="1"/>
      <c r="BI6" s="1"/>
      <c r="BJ6" s="1"/>
      <c r="BK6" s="2"/>
      <c r="BL6" s="2"/>
      <c r="BM6" s="2"/>
      <c r="BN6" s="2"/>
      <c r="BO6" s="2"/>
      <c r="BP6" s="2"/>
      <c r="BQ6" s="2"/>
      <c r="BR6" s="2"/>
      <c r="BS6" s="2"/>
      <c r="BU6" s="104"/>
      <c r="BV6" s="104"/>
      <c r="BW6" s="1"/>
      <c r="BX6" s="1"/>
      <c r="BY6" s="1"/>
      <c r="BZ6" s="1"/>
      <c r="CA6" s="1"/>
      <c r="CB6" s="2"/>
      <c r="CC6" s="1"/>
      <c r="CD6" s="2"/>
      <c r="CE6" s="1"/>
      <c r="CF6" s="1"/>
      <c r="CG6" s="1"/>
      <c r="CH6" s="1"/>
      <c r="CI6" s="2"/>
      <c r="CJ6" s="2"/>
      <c r="CK6" s="1"/>
      <c r="CL6" s="1"/>
      <c r="CM6" s="1"/>
      <c r="CN6" s="1"/>
      <c r="CO6" s="1"/>
      <c r="CP6" s="1"/>
      <c r="CQ6" s="1"/>
      <c r="CS6" s="104"/>
      <c r="CT6" s="104"/>
      <c r="CU6" s="1"/>
      <c r="CV6" s="1"/>
      <c r="CW6" s="1"/>
      <c r="CX6" s="1"/>
      <c r="CY6" s="1"/>
      <c r="CZ6" s="2"/>
      <c r="DA6" s="1"/>
      <c r="DB6" s="2"/>
      <c r="DC6" s="1"/>
      <c r="DD6" s="1"/>
      <c r="DE6" s="1"/>
      <c r="DF6" s="1"/>
      <c r="DG6" s="2"/>
      <c r="DH6" s="2"/>
      <c r="DI6" s="1"/>
      <c r="DJ6" s="1"/>
      <c r="DK6" s="1"/>
      <c r="DL6" s="1"/>
      <c r="DM6" s="1"/>
      <c r="DN6" s="1"/>
      <c r="DO6" s="1"/>
      <c r="DQ6" s="104"/>
      <c r="DR6" s="104"/>
      <c r="DS6" s="1"/>
      <c r="DT6" s="1"/>
      <c r="DU6" s="1"/>
      <c r="DV6" s="1"/>
      <c r="DW6" s="1"/>
      <c r="DX6" s="2"/>
      <c r="DY6" s="1"/>
      <c r="DZ6" s="2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2"/>
      <c r="EY6" s="1"/>
      <c r="EZ6" s="1"/>
      <c r="FA6" s="1"/>
      <c r="FB6" s="1"/>
      <c r="FC6" s="2"/>
      <c r="FD6" s="1"/>
      <c r="FE6" s="2"/>
      <c r="FF6" s="2"/>
      <c r="FG6" s="2"/>
      <c r="FH6" s="2"/>
      <c r="FI6" s="2"/>
      <c r="FJ6" s="2"/>
      <c r="FK6" s="2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193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193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193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193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193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193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193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5.5">
      <c r="A9" s="104"/>
      <c r="B9" s="104"/>
      <c r="C9" s="1"/>
      <c r="D9" s="1"/>
      <c r="E9" s="1"/>
      <c r="F9" s="1"/>
      <c r="G9" s="1"/>
      <c r="H9" s="4"/>
      <c r="I9" s="1"/>
      <c r="J9" s="3"/>
      <c r="K9" s="3"/>
      <c r="L9" s="3"/>
      <c r="M9" s="3"/>
      <c r="N9" s="3"/>
      <c r="O9" s="14"/>
      <c r="P9" s="14"/>
      <c r="Q9" s="3"/>
      <c r="R9" s="3"/>
      <c r="S9" s="3"/>
      <c r="T9" s="3"/>
      <c r="U9" s="3"/>
      <c r="V9" s="3"/>
      <c r="W9" s="3"/>
      <c r="Y9" s="104"/>
      <c r="Z9" s="104"/>
      <c r="AA9" s="1"/>
      <c r="AB9" s="1"/>
      <c r="AC9" s="1"/>
      <c r="AD9" s="1"/>
      <c r="AE9" s="1"/>
      <c r="AF9" s="4"/>
      <c r="AG9" s="1"/>
      <c r="AH9" s="3"/>
      <c r="AI9" s="3"/>
      <c r="AJ9" s="3"/>
      <c r="AK9" s="3"/>
      <c r="AL9" s="3"/>
      <c r="AM9" s="14"/>
      <c r="AN9" s="14"/>
      <c r="AO9" s="3"/>
      <c r="AP9" s="3"/>
      <c r="AQ9" s="3"/>
      <c r="AR9" s="3"/>
      <c r="AS9" s="3"/>
      <c r="AT9" s="3"/>
      <c r="AU9" s="3"/>
      <c r="AW9" s="104"/>
      <c r="AX9" s="104"/>
      <c r="AY9" s="1"/>
      <c r="AZ9" s="1"/>
      <c r="BA9" s="1"/>
      <c r="BB9" s="1"/>
      <c r="BC9" s="1"/>
      <c r="BD9" s="4"/>
      <c r="BE9" s="1"/>
      <c r="BF9" s="3"/>
      <c r="BG9" s="3"/>
      <c r="BH9" s="3"/>
      <c r="BI9" s="3"/>
      <c r="BJ9" s="3"/>
      <c r="BK9" s="14"/>
      <c r="BL9" s="14"/>
      <c r="BM9" s="14"/>
      <c r="BN9" s="14"/>
      <c r="BO9" s="14"/>
      <c r="BP9" s="14"/>
      <c r="BQ9" s="14"/>
      <c r="BR9" s="14"/>
      <c r="BS9" s="14"/>
      <c r="BU9" s="104"/>
      <c r="BV9" s="104"/>
      <c r="BW9" s="1"/>
      <c r="BX9" s="1"/>
      <c r="BY9" s="1"/>
      <c r="BZ9" s="1"/>
      <c r="CA9" s="1"/>
      <c r="CB9" s="4"/>
      <c r="CC9" s="1"/>
      <c r="CD9" s="3"/>
      <c r="CE9" s="3"/>
      <c r="CF9" s="3"/>
      <c r="CG9" s="3"/>
      <c r="CH9" s="3"/>
      <c r="CI9" s="14"/>
      <c r="CJ9" s="14"/>
      <c r="CK9" s="3"/>
      <c r="CL9" s="3"/>
      <c r="CM9" s="3"/>
      <c r="CN9" s="3"/>
      <c r="CO9" s="3"/>
      <c r="CP9" s="3"/>
      <c r="CQ9" s="3"/>
      <c r="CS9" s="104"/>
      <c r="CT9" s="104"/>
      <c r="CU9" s="1"/>
      <c r="CV9" s="1"/>
      <c r="CW9" s="1"/>
      <c r="CX9" s="1"/>
      <c r="CY9" s="1"/>
      <c r="CZ9" s="4"/>
      <c r="DA9" s="1"/>
      <c r="DB9" s="3"/>
      <c r="DC9" s="3"/>
      <c r="DD9" s="3"/>
      <c r="DE9" s="3"/>
      <c r="DF9" s="3"/>
      <c r="DG9" s="14"/>
      <c r="DH9" s="14"/>
      <c r="DI9" s="3"/>
      <c r="DJ9" s="3"/>
      <c r="DK9" s="3"/>
      <c r="DL9" s="3"/>
      <c r="DM9" s="3"/>
      <c r="DN9" s="3"/>
      <c r="DO9" s="3"/>
      <c r="DQ9" s="104"/>
      <c r="DR9" s="104"/>
      <c r="DS9" s="1"/>
      <c r="DT9" s="1"/>
      <c r="DU9" s="1"/>
      <c r="DV9" s="1"/>
      <c r="DW9" s="1"/>
      <c r="DX9" s="4"/>
      <c r="DY9" s="1"/>
      <c r="DZ9" s="3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3"/>
      <c r="EY9" s="3"/>
      <c r="EZ9" s="3"/>
      <c r="FA9" s="3"/>
      <c r="FB9" s="3"/>
      <c r="FC9" s="14"/>
      <c r="FD9" s="3"/>
      <c r="FE9" s="14"/>
      <c r="FF9" s="14"/>
      <c r="FG9" s="14"/>
      <c r="FH9" s="14"/>
      <c r="FI9" s="14"/>
      <c r="FJ9" s="14"/>
      <c r="FK9" s="14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104"/>
      <c r="Z12" s="10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W12" s="104"/>
      <c r="AX12" s="104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U12" s="104"/>
      <c r="BV12" s="104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S12" s="104"/>
      <c r="CT12" s="104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Q12" s="104"/>
      <c r="DR12" s="104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O12" s="104"/>
      <c r="EP12" s="104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</row>
    <row r="13" spans="1:167" ht="13">
      <c r="A13" s="7"/>
      <c r="B13" s="12" t="s">
        <v>194</v>
      </c>
      <c r="C13" s="4">
        <v>1.6</v>
      </c>
      <c r="D13" s="4">
        <v>1.5</v>
      </c>
      <c r="E13" s="4">
        <v>1.4</v>
      </c>
      <c r="F13" s="4">
        <v>1</v>
      </c>
      <c r="G13" s="4">
        <v>0.9</v>
      </c>
      <c r="H13" s="4">
        <v>1.2</v>
      </c>
      <c r="I13" s="4">
        <v>1.7</v>
      </c>
      <c r="J13" s="4">
        <v>2.5</v>
      </c>
      <c r="K13" s="4">
        <v>1.7</v>
      </c>
      <c r="L13" s="4">
        <v>1.8</v>
      </c>
      <c r="M13" s="4">
        <v>1.7</v>
      </c>
      <c r="N13" s="4">
        <v>1.7</v>
      </c>
      <c r="O13" s="4">
        <v>1.6</v>
      </c>
      <c r="P13" s="4">
        <v>1.6</v>
      </c>
      <c r="Q13" s="4">
        <v>1.5</v>
      </c>
      <c r="R13" s="4">
        <v>1.5</v>
      </c>
      <c r="S13" s="4">
        <v>1.3</v>
      </c>
      <c r="T13" s="4">
        <v>2.7</v>
      </c>
      <c r="U13" s="4">
        <v>2.8</v>
      </c>
      <c r="V13" s="4">
        <v>2.7</v>
      </c>
      <c r="W13" s="4">
        <v>1.3</v>
      </c>
      <c r="Y13" s="7"/>
      <c r="Z13" s="12" t="s">
        <v>194</v>
      </c>
      <c r="AA13" s="4">
        <v>169.8</v>
      </c>
      <c r="AB13" s="4">
        <v>185</v>
      </c>
      <c r="AC13" s="4">
        <v>192.2</v>
      </c>
      <c r="AD13" s="4">
        <v>199.2</v>
      </c>
      <c r="AE13" s="4">
        <v>186</v>
      </c>
      <c r="AF13" s="4">
        <v>199.1</v>
      </c>
      <c r="AG13" s="4">
        <v>204.3</v>
      </c>
      <c r="AH13" s="4">
        <v>195.3</v>
      </c>
      <c r="AI13" s="4">
        <v>199.4</v>
      </c>
      <c r="AJ13" s="4">
        <v>174.6</v>
      </c>
      <c r="AK13" s="4">
        <v>180.1</v>
      </c>
      <c r="AL13" s="4">
        <v>188.9</v>
      </c>
      <c r="AM13" s="4">
        <v>177.5</v>
      </c>
      <c r="AN13" s="4">
        <v>175.8</v>
      </c>
      <c r="AO13" s="4">
        <v>189</v>
      </c>
      <c r="AP13" s="4">
        <v>200.2</v>
      </c>
      <c r="AQ13" s="4">
        <v>203.6</v>
      </c>
      <c r="AR13" s="4">
        <v>205.9</v>
      </c>
      <c r="AS13" s="4">
        <v>201.5</v>
      </c>
      <c r="AT13" s="4">
        <v>217.8</v>
      </c>
      <c r="AU13" s="4">
        <v>212.6</v>
      </c>
      <c r="AW13" s="7"/>
      <c r="AX13" s="12" t="s">
        <v>194</v>
      </c>
      <c r="AY13" s="4">
        <v>20.9</v>
      </c>
      <c r="AZ13" s="4">
        <v>24.7</v>
      </c>
      <c r="BA13" s="4">
        <v>23.5</v>
      </c>
      <c r="BB13" s="4">
        <v>19.100000000000001</v>
      </c>
      <c r="BC13" s="4">
        <v>19.8</v>
      </c>
      <c r="BD13" s="4">
        <v>20.6</v>
      </c>
      <c r="BE13" s="4">
        <v>22.8</v>
      </c>
      <c r="BF13" s="4">
        <v>23.6</v>
      </c>
      <c r="BG13" s="4">
        <v>24.2</v>
      </c>
      <c r="BH13" s="4">
        <v>19</v>
      </c>
      <c r="BI13" s="4">
        <v>19.399999999999999</v>
      </c>
      <c r="BJ13" s="4">
        <v>20.8</v>
      </c>
      <c r="BK13" s="4">
        <v>19.7</v>
      </c>
      <c r="BL13" s="4">
        <v>17.399999999999999</v>
      </c>
      <c r="BM13" s="4">
        <v>11.8</v>
      </c>
      <c r="BN13" s="4">
        <v>9.1999999999999993</v>
      </c>
      <c r="BO13" s="4">
        <v>19.8</v>
      </c>
      <c r="BP13" s="4">
        <v>21.3</v>
      </c>
      <c r="BQ13" s="4">
        <v>20.3</v>
      </c>
      <c r="BR13" s="4">
        <v>21.6</v>
      </c>
      <c r="BS13" s="4">
        <v>19.7</v>
      </c>
      <c r="BU13" s="7"/>
      <c r="BV13" s="12" t="s">
        <v>194</v>
      </c>
      <c r="BW13" s="4">
        <v>5.0999999999999996</v>
      </c>
      <c r="BX13" s="4">
        <v>5.6</v>
      </c>
      <c r="BY13" s="4">
        <v>5.7</v>
      </c>
      <c r="BZ13" s="4">
        <v>5.6</v>
      </c>
      <c r="CA13" s="4">
        <v>7.7</v>
      </c>
      <c r="CB13" s="4">
        <v>7.8</v>
      </c>
      <c r="CC13" s="4">
        <v>7.4</v>
      </c>
      <c r="CD13" s="4">
        <v>7.6</v>
      </c>
      <c r="CE13" s="4">
        <v>7.6</v>
      </c>
      <c r="CF13" s="4">
        <v>6.9</v>
      </c>
      <c r="CG13" s="4">
        <v>6.8</v>
      </c>
      <c r="CH13" s="4">
        <v>6</v>
      </c>
      <c r="CI13" s="4">
        <v>6</v>
      </c>
      <c r="CJ13" s="4">
        <v>5.8</v>
      </c>
      <c r="CK13" s="4">
        <v>6</v>
      </c>
      <c r="CL13" s="4">
        <v>5.7</v>
      </c>
      <c r="CM13" s="4">
        <v>5.7</v>
      </c>
      <c r="CN13" s="4">
        <v>5.5</v>
      </c>
      <c r="CO13" s="4">
        <v>4.7</v>
      </c>
      <c r="CP13" s="4">
        <v>3.1</v>
      </c>
      <c r="CQ13" s="4">
        <v>3.1</v>
      </c>
      <c r="CS13" s="7"/>
      <c r="CT13" s="12" t="s">
        <v>194</v>
      </c>
      <c r="CU13" s="4">
        <v>0.5</v>
      </c>
      <c r="CV13" s="4">
        <v>0.6</v>
      </c>
      <c r="CW13" s="4">
        <v>0.6</v>
      </c>
      <c r="CX13" s="4">
        <v>0.6</v>
      </c>
      <c r="CY13" s="4">
        <v>0.6</v>
      </c>
      <c r="CZ13" s="4">
        <v>0.6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0.1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Q13" s="7"/>
      <c r="DR13" s="12" t="s">
        <v>194</v>
      </c>
      <c r="DS13" s="4">
        <v>5.5</v>
      </c>
      <c r="DT13" s="4">
        <v>5.2</v>
      </c>
      <c r="DU13" s="4">
        <v>5.2</v>
      </c>
      <c r="DV13" s="4">
        <v>4.4000000000000004</v>
      </c>
      <c r="DW13" s="4">
        <v>4</v>
      </c>
      <c r="DX13" s="4">
        <v>4.0999999999999996</v>
      </c>
      <c r="DY13" s="4">
        <v>4.5999999999999996</v>
      </c>
      <c r="DZ13" s="4">
        <v>5.0999999999999996</v>
      </c>
      <c r="EA13" s="4">
        <v>0.5</v>
      </c>
      <c r="EB13" s="4">
        <v>0.4</v>
      </c>
      <c r="EC13" s="4">
        <v>5.6</v>
      </c>
      <c r="ED13" s="4">
        <v>6.8</v>
      </c>
      <c r="EE13" s="4">
        <v>0.3</v>
      </c>
      <c r="EF13" s="4">
        <v>0.3</v>
      </c>
      <c r="EG13" s="4">
        <v>0.6</v>
      </c>
      <c r="EH13" s="4">
        <v>0.5</v>
      </c>
      <c r="EI13" s="4">
        <v>0.5</v>
      </c>
      <c r="EJ13" s="4">
        <v>0.4</v>
      </c>
      <c r="EK13" s="4">
        <v>0.9</v>
      </c>
      <c r="EL13" s="4">
        <v>0.7</v>
      </c>
      <c r="EM13" s="4">
        <v>1</v>
      </c>
      <c r="EO13" s="7"/>
      <c r="EP13" s="12" t="s">
        <v>194</v>
      </c>
      <c r="EQ13" s="4">
        <v>27.7</v>
      </c>
      <c r="ER13" s="4">
        <v>23.6</v>
      </c>
      <c r="ES13" s="4">
        <v>22.4</v>
      </c>
      <c r="ET13" s="4">
        <v>26.2</v>
      </c>
      <c r="EU13" s="4">
        <v>29.4</v>
      </c>
      <c r="EV13" s="4">
        <v>27.8</v>
      </c>
      <c r="EW13" s="4">
        <v>21.9</v>
      </c>
      <c r="EX13" s="4">
        <v>23.9</v>
      </c>
      <c r="EY13" s="4">
        <v>29.8</v>
      </c>
      <c r="EZ13" s="4">
        <v>26.4</v>
      </c>
      <c r="FA13" s="4">
        <v>24.8</v>
      </c>
      <c r="FB13" s="4">
        <v>24.2</v>
      </c>
      <c r="FC13" s="4">
        <v>24.4</v>
      </c>
      <c r="FD13" s="4">
        <v>24.3</v>
      </c>
      <c r="FE13" s="4">
        <v>22</v>
      </c>
      <c r="FF13" s="4">
        <v>19.8</v>
      </c>
      <c r="FG13" s="4">
        <v>33.4</v>
      </c>
      <c r="FH13" s="4">
        <v>34.6</v>
      </c>
      <c r="FI13" s="4">
        <v>34.1</v>
      </c>
      <c r="FJ13" s="4">
        <v>35.200000000000003</v>
      </c>
      <c r="FK13" s="4">
        <v>30.4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 t="s">
        <v>174</v>
      </c>
      <c r="D15" s="2" t="s">
        <v>174</v>
      </c>
      <c r="E15" s="2" t="s">
        <v>174</v>
      </c>
      <c r="F15" s="2" t="s">
        <v>174</v>
      </c>
      <c r="G15" s="2" t="s">
        <v>174</v>
      </c>
      <c r="H15" s="2" t="s">
        <v>174</v>
      </c>
      <c r="I15" s="2" t="s">
        <v>174</v>
      </c>
      <c r="J15" s="2" t="s">
        <v>174</v>
      </c>
      <c r="K15" s="2" t="s">
        <v>174</v>
      </c>
      <c r="L15" s="2" t="s">
        <v>174</v>
      </c>
      <c r="M15" s="2" t="s">
        <v>174</v>
      </c>
      <c r="N15" s="2" t="s">
        <v>174</v>
      </c>
      <c r="O15" s="2" t="s">
        <v>174</v>
      </c>
      <c r="P15" s="2" t="s">
        <v>174</v>
      </c>
      <c r="Q15" s="2" t="s">
        <v>174</v>
      </c>
      <c r="R15" s="2" t="s">
        <v>174</v>
      </c>
      <c r="S15" s="2" t="s">
        <v>174</v>
      </c>
      <c r="T15" s="2" t="s">
        <v>174</v>
      </c>
      <c r="U15" s="2" t="s">
        <v>174</v>
      </c>
      <c r="V15" s="2" t="s">
        <v>174</v>
      </c>
      <c r="W15" s="2" t="s">
        <v>174</v>
      </c>
      <c r="Y15" s="1"/>
      <c r="Z15" s="10" t="s">
        <v>171</v>
      </c>
      <c r="AA15" s="2" t="s">
        <v>174</v>
      </c>
      <c r="AB15" s="2" t="s">
        <v>174</v>
      </c>
      <c r="AC15" s="2" t="s">
        <v>174</v>
      </c>
      <c r="AD15" s="2" t="s">
        <v>174</v>
      </c>
      <c r="AE15" s="2" t="s">
        <v>174</v>
      </c>
      <c r="AF15" s="2" t="s">
        <v>174</v>
      </c>
      <c r="AG15" s="2">
        <v>177.1</v>
      </c>
      <c r="AH15" s="2">
        <v>165.6</v>
      </c>
      <c r="AI15" s="2" t="s">
        <v>174</v>
      </c>
      <c r="AJ15" s="2" t="s">
        <v>174</v>
      </c>
      <c r="AK15" s="2">
        <v>157.1</v>
      </c>
      <c r="AL15" s="2">
        <v>160.69999999999999</v>
      </c>
      <c r="AM15" s="2">
        <v>148.6</v>
      </c>
      <c r="AN15" s="2">
        <v>148.4</v>
      </c>
      <c r="AO15" s="2">
        <v>160.4</v>
      </c>
      <c r="AP15" s="2">
        <v>163.9</v>
      </c>
      <c r="AQ15" s="2">
        <v>167.7</v>
      </c>
      <c r="AR15" s="2">
        <v>168</v>
      </c>
      <c r="AS15" s="2">
        <v>169.1</v>
      </c>
      <c r="AT15" s="2">
        <v>178.3</v>
      </c>
      <c r="AU15" s="2">
        <v>175</v>
      </c>
      <c r="AW15" s="1"/>
      <c r="AX15" s="10" t="s">
        <v>171</v>
      </c>
      <c r="AY15" s="2">
        <v>7.5</v>
      </c>
      <c r="AZ15" s="2">
        <v>9.8000000000000007</v>
      </c>
      <c r="BA15" s="2">
        <v>9.5</v>
      </c>
      <c r="BB15" s="2">
        <v>7.6</v>
      </c>
      <c r="BC15" s="2">
        <v>7.2</v>
      </c>
      <c r="BD15" s="2">
        <v>7.2</v>
      </c>
      <c r="BE15" s="2">
        <v>8.1</v>
      </c>
      <c r="BF15" s="2">
        <v>7.9</v>
      </c>
      <c r="BG15" s="2" t="s">
        <v>174</v>
      </c>
      <c r="BH15" s="2" t="s">
        <v>174</v>
      </c>
      <c r="BI15" s="2" t="s">
        <v>174</v>
      </c>
      <c r="BJ15" s="2" t="s">
        <v>174</v>
      </c>
      <c r="BK15" s="2" t="s">
        <v>174</v>
      </c>
      <c r="BL15" s="2">
        <v>7.1</v>
      </c>
      <c r="BM15" s="2">
        <v>3.3</v>
      </c>
      <c r="BN15" s="2">
        <v>3.2</v>
      </c>
      <c r="BO15" s="2">
        <v>7.9</v>
      </c>
      <c r="BP15" s="2">
        <v>7.9</v>
      </c>
      <c r="BQ15" s="2">
        <v>7.5</v>
      </c>
      <c r="BR15" s="2">
        <v>8.8000000000000007</v>
      </c>
      <c r="BS15" s="2">
        <v>8.9</v>
      </c>
      <c r="BU15" s="1"/>
      <c r="BV15" s="10" t="s">
        <v>171</v>
      </c>
      <c r="BW15" s="2" t="s">
        <v>174</v>
      </c>
      <c r="BX15" s="2" t="s">
        <v>174</v>
      </c>
      <c r="BY15" s="2" t="s">
        <v>174</v>
      </c>
      <c r="BZ15" s="2" t="s">
        <v>174</v>
      </c>
      <c r="CA15" s="2" t="s">
        <v>174</v>
      </c>
      <c r="CB15" s="2" t="s">
        <v>174</v>
      </c>
      <c r="CC15" s="2" t="s">
        <v>174</v>
      </c>
      <c r="CD15" s="2" t="s">
        <v>174</v>
      </c>
      <c r="CE15" s="2" t="s">
        <v>174</v>
      </c>
      <c r="CF15" s="2" t="s">
        <v>174</v>
      </c>
      <c r="CG15" s="2" t="s">
        <v>174</v>
      </c>
      <c r="CH15" s="2" t="s">
        <v>174</v>
      </c>
      <c r="CI15" s="2" t="s">
        <v>174</v>
      </c>
      <c r="CJ15" s="2" t="s">
        <v>174</v>
      </c>
      <c r="CK15" s="2" t="s">
        <v>174</v>
      </c>
      <c r="CL15" s="2" t="s">
        <v>174</v>
      </c>
      <c r="CM15" s="2" t="s">
        <v>174</v>
      </c>
      <c r="CN15" s="2" t="s">
        <v>174</v>
      </c>
      <c r="CO15" s="2" t="s">
        <v>174</v>
      </c>
      <c r="CP15" s="2" t="s">
        <v>174</v>
      </c>
      <c r="CQ15" s="2" t="s">
        <v>174</v>
      </c>
      <c r="CS15" s="1"/>
      <c r="CT15" s="10" t="s">
        <v>171</v>
      </c>
      <c r="CU15" s="2" t="s">
        <v>174</v>
      </c>
      <c r="CV15" s="2" t="s">
        <v>174</v>
      </c>
      <c r="CW15" s="2" t="s">
        <v>174</v>
      </c>
      <c r="CX15" s="2" t="s">
        <v>174</v>
      </c>
      <c r="CY15" s="2" t="s">
        <v>174</v>
      </c>
      <c r="CZ15" s="2" t="s">
        <v>174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 s="1"/>
      <c r="DR15" s="10" t="s">
        <v>171</v>
      </c>
      <c r="DS15" s="2" t="s">
        <v>174</v>
      </c>
      <c r="DT15" s="2" t="s">
        <v>174</v>
      </c>
      <c r="DU15" s="2" t="s">
        <v>174</v>
      </c>
      <c r="DV15" s="2" t="s">
        <v>174</v>
      </c>
      <c r="DW15" s="2" t="s">
        <v>174</v>
      </c>
      <c r="DX15" s="2" t="s">
        <v>174</v>
      </c>
      <c r="DY15" s="2" t="s">
        <v>174</v>
      </c>
      <c r="DZ15" s="2" t="s">
        <v>174</v>
      </c>
      <c r="EA15" s="2" t="s">
        <v>174</v>
      </c>
      <c r="EB15" s="2" t="s">
        <v>174</v>
      </c>
      <c r="EC15" s="2" t="s">
        <v>174</v>
      </c>
      <c r="ED15" s="2" t="s">
        <v>174</v>
      </c>
      <c r="EE15" s="2" t="s">
        <v>174</v>
      </c>
      <c r="EF15" s="2" t="s">
        <v>174</v>
      </c>
      <c r="EG15" s="2" t="s">
        <v>174</v>
      </c>
      <c r="EH15" s="2" t="s">
        <v>174</v>
      </c>
      <c r="EI15" s="2" t="s">
        <v>174</v>
      </c>
      <c r="EJ15" s="2" t="s">
        <v>174</v>
      </c>
      <c r="EK15" s="2">
        <v>0.4</v>
      </c>
      <c r="EL15" s="2" t="s">
        <v>174</v>
      </c>
      <c r="EM15" s="2" t="s">
        <v>174</v>
      </c>
      <c r="EO15" s="1"/>
      <c r="EP15" s="10" t="s">
        <v>171</v>
      </c>
      <c r="EQ15" s="2" t="s">
        <v>174</v>
      </c>
      <c r="ER15" s="2" t="s">
        <v>174</v>
      </c>
      <c r="ES15" s="2" t="s">
        <v>174</v>
      </c>
      <c r="ET15" s="2" t="s">
        <v>174</v>
      </c>
      <c r="EU15" s="2" t="s">
        <v>174</v>
      </c>
      <c r="EV15" s="2" t="s">
        <v>174</v>
      </c>
      <c r="EW15" s="2" t="s">
        <v>174</v>
      </c>
      <c r="EX15" s="2" t="s">
        <v>174</v>
      </c>
      <c r="EY15" s="2" t="s">
        <v>174</v>
      </c>
      <c r="EZ15" s="2" t="s">
        <v>174</v>
      </c>
      <c r="FA15" s="2" t="s">
        <v>174</v>
      </c>
      <c r="FB15" s="2" t="s">
        <v>174</v>
      </c>
      <c r="FC15" s="2" t="s">
        <v>174</v>
      </c>
      <c r="FD15" s="2" t="s">
        <v>174</v>
      </c>
      <c r="FE15" s="2" t="s">
        <v>174</v>
      </c>
      <c r="FF15" s="2" t="s">
        <v>174</v>
      </c>
      <c r="FG15" s="2" t="s">
        <v>174</v>
      </c>
      <c r="FH15" s="2" t="s">
        <v>174</v>
      </c>
      <c r="FI15" s="2" t="s">
        <v>174</v>
      </c>
      <c r="FJ15" s="2" t="s">
        <v>174</v>
      </c>
      <c r="FK15" s="2" t="s">
        <v>174</v>
      </c>
    </row>
    <row r="16" spans="1:167" ht="14.5">
      <c r="A16" s="1"/>
      <c r="B16" s="10" t="s">
        <v>173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Y16" s="1"/>
      <c r="Z16" s="10" t="s">
        <v>173</v>
      </c>
      <c r="AA16" s="2" t="s">
        <v>174</v>
      </c>
      <c r="AB16" s="2" t="s">
        <v>174</v>
      </c>
      <c r="AC16" s="2" t="s">
        <v>174</v>
      </c>
      <c r="AD16" s="2" t="s">
        <v>174</v>
      </c>
      <c r="AE16" s="2" t="s">
        <v>174</v>
      </c>
      <c r="AF16" s="2" t="s">
        <v>174</v>
      </c>
      <c r="AG16" s="2" t="s">
        <v>174</v>
      </c>
      <c r="AH16" s="2" t="s">
        <v>174</v>
      </c>
      <c r="AI16" s="2" t="s">
        <v>174</v>
      </c>
      <c r="AJ16" s="2" t="s">
        <v>174</v>
      </c>
      <c r="AK16" s="2">
        <v>11.1</v>
      </c>
      <c r="AL16" s="2" t="s">
        <v>174</v>
      </c>
      <c r="AM16" s="2" t="s">
        <v>174</v>
      </c>
      <c r="AN16" s="2" t="s">
        <v>174</v>
      </c>
      <c r="AO16" s="2" t="s">
        <v>174</v>
      </c>
      <c r="AP16" s="2" t="s">
        <v>174</v>
      </c>
      <c r="AQ16" s="2" t="s">
        <v>174</v>
      </c>
      <c r="AR16" s="2">
        <v>29</v>
      </c>
      <c r="AS16" s="2">
        <v>24.9</v>
      </c>
      <c r="AT16" s="2">
        <v>30.3</v>
      </c>
      <c r="AU16" s="2">
        <v>29.1</v>
      </c>
      <c r="AW16" s="1"/>
      <c r="AX16" s="10" t="s">
        <v>173</v>
      </c>
      <c r="AY16" s="2">
        <v>12.6</v>
      </c>
      <c r="AZ16" s="2">
        <v>13.3</v>
      </c>
      <c r="BA16" s="2">
        <v>12.9</v>
      </c>
      <c r="BB16" s="2">
        <v>10.4</v>
      </c>
      <c r="BC16" s="2">
        <v>11.3</v>
      </c>
      <c r="BD16" s="2">
        <v>12</v>
      </c>
      <c r="BE16" s="2">
        <v>12.9</v>
      </c>
      <c r="BF16" s="2">
        <v>13.2</v>
      </c>
      <c r="BG16" s="2" t="s">
        <v>174</v>
      </c>
      <c r="BH16" s="2" t="s">
        <v>174</v>
      </c>
      <c r="BI16" s="2">
        <v>10.1</v>
      </c>
      <c r="BJ16" s="2">
        <v>10</v>
      </c>
      <c r="BK16" s="2" t="s">
        <v>174</v>
      </c>
      <c r="BL16" s="2" t="s">
        <v>174</v>
      </c>
      <c r="BM16" s="2" t="s">
        <v>174</v>
      </c>
      <c r="BN16" s="2" t="s">
        <v>174</v>
      </c>
      <c r="BO16" s="2" t="s">
        <v>174</v>
      </c>
      <c r="BP16" s="2">
        <v>12.5</v>
      </c>
      <c r="BQ16" s="2">
        <v>12.1</v>
      </c>
      <c r="BR16" s="2">
        <v>12.1</v>
      </c>
      <c r="BS16" s="2">
        <v>10.199999999999999</v>
      </c>
      <c r="BU16" s="1"/>
      <c r="BV16" s="10" t="s">
        <v>173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 t="s">
        <v>174</v>
      </c>
      <c r="CD16" s="2" t="s">
        <v>174</v>
      </c>
      <c r="CE16" s="2" t="s">
        <v>174</v>
      </c>
      <c r="CF16" s="2" t="s">
        <v>174</v>
      </c>
      <c r="CG16" s="2">
        <v>0</v>
      </c>
      <c r="CH16" s="2" t="s">
        <v>174</v>
      </c>
      <c r="CI16" s="2" t="s">
        <v>174</v>
      </c>
      <c r="CJ16" s="2">
        <v>0</v>
      </c>
      <c r="CK16" s="2">
        <v>0.1</v>
      </c>
      <c r="CL16" s="2" t="s">
        <v>174</v>
      </c>
      <c r="CM16" s="2" t="s">
        <v>174</v>
      </c>
      <c r="CN16" s="2" t="s">
        <v>174</v>
      </c>
      <c r="CO16" s="2" t="s">
        <v>174</v>
      </c>
      <c r="CP16" s="2" t="s">
        <v>174</v>
      </c>
      <c r="CQ16" s="2" t="s">
        <v>174</v>
      </c>
      <c r="CS16" s="1"/>
      <c r="CT16" s="10" t="s">
        <v>173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 s="1"/>
      <c r="DR16" s="10" t="s">
        <v>173</v>
      </c>
      <c r="DS16" s="2" t="s">
        <v>174</v>
      </c>
      <c r="DT16" s="2" t="s">
        <v>174</v>
      </c>
      <c r="DU16" s="2" t="s">
        <v>174</v>
      </c>
      <c r="DV16" s="2" t="s">
        <v>174</v>
      </c>
      <c r="DW16" s="2" t="s">
        <v>174</v>
      </c>
      <c r="DX16" s="2" t="s">
        <v>174</v>
      </c>
      <c r="DY16" s="2" t="s">
        <v>174</v>
      </c>
      <c r="DZ16" s="2" t="s">
        <v>174</v>
      </c>
      <c r="EA16" s="2" t="s">
        <v>174</v>
      </c>
      <c r="EB16" s="2" t="s">
        <v>174</v>
      </c>
      <c r="EC16" s="2" t="s">
        <v>174</v>
      </c>
      <c r="ED16" s="2" t="s">
        <v>174</v>
      </c>
      <c r="EE16" s="2" t="s">
        <v>174</v>
      </c>
      <c r="EF16" s="2" t="s">
        <v>174</v>
      </c>
      <c r="EG16" s="2" t="s">
        <v>174</v>
      </c>
      <c r="EH16" s="2" t="s">
        <v>174</v>
      </c>
      <c r="EI16" s="2" t="s">
        <v>174</v>
      </c>
      <c r="EJ16" s="2" t="s">
        <v>174</v>
      </c>
      <c r="EK16" s="2">
        <v>0.4</v>
      </c>
      <c r="EL16" s="2" t="s">
        <v>174</v>
      </c>
      <c r="EM16" s="2" t="s">
        <v>174</v>
      </c>
      <c r="EO16" s="1"/>
      <c r="EP16" s="10" t="s">
        <v>173</v>
      </c>
      <c r="EQ16" s="2" t="s">
        <v>174</v>
      </c>
      <c r="ER16" s="2" t="s">
        <v>174</v>
      </c>
      <c r="ES16" s="2" t="s">
        <v>174</v>
      </c>
      <c r="ET16" s="2" t="s">
        <v>174</v>
      </c>
      <c r="EU16" s="2" t="s">
        <v>174</v>
      </c>
      <c r="EV16" s="2" t="s">
        <v>174</v>
      </c>
      <c r="EW16" s="2" t="s">
        <v>174</v>
      </c>
      <c r="EX16" s="2" t="s">
        <v>174</v>
      </c>
      <c r="EY16" s="2" t="s">
        <v>174</v>
      </c>
      <c r="EZ16" s="2" t="s">
        <v>174</v>
      </c>
      <c r="FA16" s="2" t="s">
        <v>174</v>
      </c>
      <c r="FB16" s="2" t="s">
        <v>174</v>
      </c>
      <c r="FC16" s="2" t="s">
        <v>174</v>
      </c>
      <c r="FD16" s="2" t="s">
        <v>174</v>
      </c>
      <c r="FE16" s="2">
        <v>2.7</v>
      </c>
      <c r="FF16" s="2" t="s">
        <v>174</v>
      </c>
      <c r="FG16" s="2" t="s">
        <v>174</v>
      </c>
      <c r="FH16" s="2" t="s">
        <v>174</v>
      </c>
      <c r="FI16" s="2" t="s">
        <v>174</v>
      </c>
      <c r="FJ16" s="2" t="s">
        <v>174</v>
      </c>
      <c r="FK16" s="2" t="s">
        <v>174</v>
      </c>
    </row>
    <row r="17" spans="1:167" ht="14.5">
      <c r="A17" s="1"/>
      <c r="B17" s="10" t="s">
        <v>175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 t="s">
        <v>174</v>
      </c>
      <c r="J17" s="2" t="s">
        <v>174</v>
      </c>
      <c r="K17" s="2" t="s">
        <v>174</v>
      </c>
      <c r="L17" s="2" t="s">
        <v>174</v>
      </c>
      <c r="M17" s="2" t="s">
        <v>174</v>
      </c>
      <c r="N17" s="2" t="s">
        <v>174</v>
      </c>
      <c r="O17" s="2" t="s">
        <v>174</v>
      </c>
      <c r="P17" s="2" t="s">
        <v>174</v>
      </c>
      <c r="Q17" s="2" t="s">
        <v>174</v>
      </c>
      <c r="R17" s="2" t="s">
        <v>174</v>
      </c>
      <c r="S17" s="2" t="s">
        <v>174</v>
      </c>
      <c r="T17" s="2" t="s">
        <v>174</v>
      </c>
      <c r="U17" s="2" t="s">
        <v>174</v>
      </c>
      <c r="V17" s="2" t="s">
        <v>174</v>
      </c>
      <c r="W17" s="2" t="s">
        <v>174</v>
      </c>
      <c r="Y17" s="1"/>
      <c r="Z17" s="10" t="s">
        <v>175</v>
      </c>
      <c r="AA17" s="2" t="s">
        <v>174</v>
      </c>
      <c r="AB17" s="2" t="s">
        <v>174</v>
      </c>
      <c r="AC17" s="2" t="s">
        <v>174</v>
      </c>
      <c r="AD17" s="2" t="s">
        <v>174</v>
      </c>
      <c r="AE17" s="2" t="s">
        <v>174</v>
      </c>
      <c r="AF17" s="2" t="s">
        <v>174</v>
      </c>
      <c r="AG17" s="2" t="s">
        <v>174</v>
      </c>
      <c r="AH17" s="2" t="s">
        <v>174</v>
      </c>
      <c r="AI17" s="2" t="s">
        <v>174</v>
      </c>
      <c r="AJ17" s="2" t="s">
        <v>174</v>
      </c>
      <c r="AK17" s="2" t="s">
        <v>174</v>
      </c>
      <c r="AL17" s="2" t="s">
        <v>174</v>
      </c>
      <c r="AM17" s="2" t="s">
        <v>174</v>
      </c>
      <c r="AN17" s="2" t="s">
        <v>174</v>
      </c>
      <c r="AO17" s="2">
        <v>1</v>
      </c>
      <c r="AP17" s="2">
        <v>0.9</v>
      </c>
      <c r="AQ17" s="2" t="s">
        <v>174</v>
      </c>
      <c r="AR17" s="2" t="s">
        <v>174</v>
      </c>
      <c r="AS17" s="2" t="s">
        <v>174</v>
      </c>
      <c r="AT17" s="2" t="s">
        <v>174</v>
      </c>
      <c r="AU17" s="2" t="s">
        <v>174</v>
      </c>
      <c r="AW17" s="1"/>
      <c r="AX17" s="10" t="s">
        <v>175</v>
      </c>
      <c r="AY17" s="2" t="s">
        <v>174</v>
      </c>
      <c r="AZ17" s="2" t="s">
        <v>174</v>
      </c>
      <c r="BA17" s="2" t="s">
        <v>174</v>
      </c>
      <c r="BB17" s="2">
        <v>0</v>
      </c>
      <c r="BC17" s="2">
        <v>0</v>
      </c>
      <c r="BD17" s="2">
        <v>0</v>
      </c>
      <c r="BE17" s="2" t="s">
        <v>174</v>
      </c>
      <c r="BF17" s="2" t="s">
        <v>174</v>
      </c>
      <c r="BG17" s="2" t="s">
        <v>174</v>
      </c>
      <c r="BH17" s="2" t="s">
        <v>174</v>
      </c>
      <c r="BI17" s="2" t="s">
        <v>174</v>
      </c>
      <c r="BJ17" s="2" t="s">
        <v>174</v>
      </c>
      <c r="BK17" s="2" t="s">
        <v>174</v>
      </c>
      <c r="BL17" s="2" t="s">
        <v>174</v>
      </c>
      <c r="BM17" s="2" t="s">
        <v>174</v>
      </c>
      <c r="BN17" s="2" t="s">
        <v>174</v>
      </c>
      <c r="BO17" s="2" t="s">
        <v>174</v>
      </c>
      <c r="BP17" s="2" t="s">
        <v>174</v>
      </c>
      <c r="BQ17" s="2">
        <v>0.4</v>
      </c>
      <c r="BR17" s="2">
        <v>0.5</v>
      </c>
      <c r="BS17" s="2">
        <v>0.5</v>
      </c>
      <c r="BU17" s="1"/>
      <c r="BV17" s="10" t="s">
        <v>175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 t="s">
        <v>174</v>
      </c>
      <c r="CD17" s="2" t="s">
        <v>174</v>
      </c>
      <c r="CE17" s="2" t="s">
        <v>174</v>
      </c>
      <c r="CF17" s="2" t="s">
        <v>174</v>
      </c>
      <c r="CG17" s="2" t="s">
        <v>174</v>
      </c>
      <c r="CH17" s="2" t="s">
        <v>174</v>
      </c>
      <c r="CI17" s="2" t="s">
        <v>174</v>
      </c>
      <c r="CJ17" s="2" t="s">
        <v>174</v>
      </c>
      <c r="CK17" s="2" t="s">
        <v>174</v>
      </c>
      <c r="CL17" s="2" t="s">
        <v>174</v>
      </c>
      <c r="CM17" s="2" t="s">
        <v>174</v>
      </c>
      <c r="CN17" s="2" t="s">
        <v>174</v>
      </c>
      <c r="CO17" s="2" t="s">
        <v>174</v>
      </c>
      <c r="CP17" s="2" t="s">
        <v>174</v>
      </c>
      <c r="CQ17" s="2" t="s">
        <v>174</v>
      </c>
      <c r="CS17" s="1"/>
      <c r="CT17" s="10" t="s">
        <v>175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 s="1"/>
      <c r="DR17" s="10" t="s">
        <v>175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O17" s="1"/>
      <c r="EP17" s="10" t="s">
        <v>175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 t="s">
        <v>174</v>
      </c>
      <c r="FF17" s="2" t="s">
        <v>174</v>
      </c>
      <c r="FG17" s="2" t="s">
        <v>174</v>
      </c>
      <c r="FH17" s="2" t="s">
        <v>174</v>
      </c>
      <c r="FI17" s="2" t="s">
        <v>174</v>
      </c>
      <c r="FJ17" s="2" t="s">
        <v>174</v>
      </c>
      <c r="FK17" s="2" t="s">
        <v>174</v>
      </c>
    </row>
    <row r="18" spans="1:167" ht="14.5">
      <c r="A18" s="1"/>
      <c r="B18" s="10" t="s">
        <v>176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 t="s">
        <v>174</v>
      </c>
      <c r="J18" s="2" t="s">
        <v>174</v>
      </c>
      <c r="K18" s="2" t="s">
        <v>174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Y18" s="1"/>
      <c r="Z18" s="10" t="s">
        <v>176</v>
      </c>
      <c r="AA18" s="2" t="s">
        <v>174</v>
      </c>
      <c r="AB18" s="2" t="s">
        <v>174</v>
      </c>
      <c r="AC18" s="2" t="s">
        <v>174</v>
      </c>
      <c r="AD18" s="2" t="s">
        <v>174</v>
      </c>
      <c r="AE18" s="2" t="s">
        <v>174</v>
      </c>
      <c r="AF18" s="2" t="s">
        <v>174</v>
      </c>
      <c r="AG18" s="2" t="s">
        <v>174</v>
      </c>
      <c r="AH18" s="2" t="s">
        <v>174</v>
      </c>
      <c r="AI18" s="2" t="s">
        <v>174</v>
      </c>
      <c r="AJ18" s="2" t="s">
        <v>174</v>
      </c>
      <c r="AK18" s="2" t="s">
        <v>174</v>
      </c>
      <c r="AL18" s="2" t="s">
        <v>174</v>
      </c>
      <c r="AM18" s="2" t="s">
        <v>174</v>
      </c>
      <c r="AN18" s="2" t="s">
        <v>174</v>
      </c>
      <c r="AO18" s="2" t="s">
        <v>174</v>
      </c>
      <c r="AP18" s="2" t="s">
        <v>174</v>
      </c>
      <c r="AQ18" s="2" t="s">
        <v>174</v>
      </c>
      <c r="AR18" s="2" t="s">
        <v>174</v>
      </c>
      <c r="AS18" s="2">
        <v>0.7</v>
      </c>
      <c r="AT18" s="2">
        <v>0.8</v>
      </c>
      <c r="AU18" s="2">
        <v>0.8</v>
      </c>
      <c r="AW18" s="1"/>
      <c r="AX18" s="10" t="s">
        <v>176</v>
      </c>
      <c r="AY18" s="2">
        <v>0</v>
      </c>
      <c r="AZ18" s="2">
        <v>0</v>
      </c>
      <c r="BA18" s="2">
        <v>0</v>
      </c>
      <c r="BB18" s="2" t="s">
        <v>174</v>
      </c>
      <c r="BC18" s="2" t="s">
        <v>174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U18" s="1"/>
      <c r="BV18" s="10" t="s">
        <v>176</v>
      </c>
      <c r="BW18" s="2" t="s">
        <v>174</v>
      </c>
      <c r="BX18" s="2" t="s">
        <v>174</v>
      </c>
      <c r="BY18" s="2" t="s">
        <v>174</v>
      </c>
      <c r="BZ18" s="2" t="s">
        <v>174</v>
      </c>
      <c r="CA18" s="2" t="s">
        <v>174</v>
      </c>
      <c r="CB18" s="2" t="s">
        <v>174</v>
      </c>
      <c r="CC18" s="2" t="s">
        <v>174</v>
      </c>
      <c r="CD18" s="2" t="s">
        <v>174</v>
      </c>
      <c r="CE18" s="2" t="s">
        <v>174</v>
      </c>
      <c r="CF18" s="2" t="s">
        <v>174</v>
      </c>
      <c r="CG18" s="2" t="s">
        <v>174</v>
      </c>
      <c r="CH18" s="2">
        <v>0.1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S18" s="1"/>
      <c r="CT18" s="10" t="s">
        <v>176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O18" s="1"/>
      <c r="EP18" s="10" t="s">
        <v>176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 t="s">
        <v>174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"/>
      <c r="Z19" s="10" t="s">
        <v>177</v>
      </c>
      <c r="AA19" s="2" t="s">
        <v>174</v>
      </c>
      <c r="AB19" s="2" t="s">
        <v>174</v>
      </c>
      <c r="AC19" s="2" t="s">
        <v>174</v>
      </c>
      <c r="AD19" s="2" t="s">
        <v>174</v>
      </c>
      <c r="AE19" s="2" t="s">
        <v>174</v>
      </c>
      <c r="AF19" s="2" t="s">
        <v>174</v>
      </c>
      <c r="AG19" s="2" t="s">
        <v>174</v>
      </c>
      <c r="AH19" s="2" t="s">
        <v>174</v>
      </c>
      <c r="AI19" s="2" t="s">
        <v>174</v>
      </c>
      <c r="AJ19" s="2" t="s">
        <v>174</v>
      </c>
      <c r="AK19" s="2" t="s">
        <v>174</v>
      </c>
      <c r="AL19" s="2">
        <v>0</v>
      </c>
      <c r="AM19" s="2">
        <v>0</v>
      </c>
      <c r="AN19" s="2">
        <v>0</v>
      </c>
      <c r="AO19" s="2" t="s">
        <v>174</v>
      </c>
      <c r="AP19" s="2" t="s">
        <v>174</v>
      </c>
      <c r="AQ19" s="2" t="s">
        <v>174</v>
      </c>
      <c r="AR19" s="2" t="s">
        <v>174</v>
      </c>
      <c r="AS19" s="2" t="s">
        <v>174</v>
      </c>
      <c r="AT19" s="2">
        <v>0</v>
      </c>
      <c r="AU19" s="2">
        <v>0.1</v>
      </c>
      <c r="AW19" s="1"/>
      <c r="AX19" s="10" t="s">
        <v>177</v>
      </c>
      <c r="AY19" s="2" t="s">
        <v>174</v>
      </c>
      <c r="AZ19" s="2" t="s">
        <v>174</v>
      </c>
      <c r="BA19" s="2" t="s">
        <v>174</v>
      </c>
      <c r="BB19" s="2" t="s">
        <v>174</v>
      </c>
      <c r="BC19" s="2" t="s">
        <v>174</v>
      </c>
      <c r="BD19" s="2" t="s">
        <v>174</v>
      </c>
      <c r="BE19" s="2" t="s">
        <v>174</v>
      </c>
      <c r="BF19" s="2" t="s">
        <v>174</v>
      </c>
      <c r="BG19" s="2" t="s">
        <v>174</v>
      </c>
      <c r="BH19" s="2" t="s">
        <v>174</v>
      </c>
      <c r="BI19" s="2" t="s">
        <v>174</v>
      </c>
      <c r="BJ19" s="2" t="s">
        <v>174</v>
      </c>
      <c r="BK19" s="2" t="s">
        <v>174</v>
      </c>
      <c r="BL19" s="2" t="s">
        <v>174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U19" s="1"/>
      <c r="BV19" s="10" t="s">
        <v>177</v>
      </c>
      <c r="BW19" s="2" t="s">
        <v>174</v>
      </c>
      <c r="BX19" s="2" t="s">
        <v>174</v>
      </c>
      <c r="BY19" s="2" t="s">
        <v>174</v>
      </c>
      <c r="BZ19" s="2" t="s">
        <v>174</v>
      </c>
      <c r="CA19" s="2" t="s">
        <v>174</v>
      </c>
      <c r="CB19" s="2" t="s">
        <v>174</v>
      </c>
      <c r="CC19" s="2" t="s">
        <v>174</v>
      </c>
      <c r="CD19" s="2" t="s">
        <v>174</v>
      </c>
      <c r="CE19" s="2" t="s">
        <v>174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 s="1"/>
      <c r="DR19" s="10" t="s">
        <v>177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O19" s="1"/>
      <c r="EP19" s="10" t="s">
        <v>177</v>
      </c>
      <c r="EQ19" s="2">
        <v>0</v>
      </c>
      <c r="ER19" s="2">
        <v>0</v>
      </c>
      <c r="ES19" s="2">
        <v>0</v>
      </c>
      <c r="ET19" s="2">
        <v>0</v>
      </c>
      <c r="EU19" s="2" t="s">
        <v>174</v>
      </c>
      <c r="EV19" s="2" t="s">
        <v>174</v>
      </c>
      <c r="EW19" s="2" t="s">
        <v>174</v>
      </c>
      <c r="EX19" s="2" t="s">
        <v>174</v>
      </c>
      <c r="EY19" s="2" t="s">
        <v>174</v>
      </c>
      <c r="EZ19" s="2" t="s">
        <v>174</v>
      </c>
      <c r="FA19" s="2" t="s">
        <v>174</v>
      </c>
      <c r="FB19" s="2" t="s">
        <v>174</v>
      </c>
      <c r="FC19" s="2" t="s">
        <v>174</v>
      </c>
      <c r="FD19" s="2" t="s">
        <v>174</v>
      </c>
      <c r="FE19" s="2" t="s">
        <v>174</v>
      </c>
      <c r="FF19" s="2" t="s">
        <v>174</v>
      </c>
      <c r="FG19" s="2" t="s">
        <v>174</v>
      </c>
      <c r="FH19" s="2">
        <v>0</v>
      </c>
      <c r="FI19" s="2">
        <v>0</v>
      </c>
      <c r="FJ19" s="2">
        <v>0</v>
      </c>
      <c r="FK19" s="2">
        <v>0</v>
      </c>
    </row>
    <row r="20" spans="1:167" ht="14.5">
      <c r="A20" s="1"/>
      <c r="B20" s="10" t="s">
        <v>178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174</v>
      </c>
      <c r="I20" s="2" t="s">
        <v>174</v>
      </c>
      <c r="J20" s="2" t="s">
        <v>174</v>
      </c>
      <c r="K20" s="2" t="s">
        <v>174</v>
      </c>
      <c r="L20" s="2" t="s">
        <v>174</v>
      </c>
      <c r="M20" s="2" t="s">
        <v>174</v>
      </c>
      <c r="N20" s="2" t="s">
        <v>174</v>
      </c>
      <c r="O20" s="2" t="s">
        <v>174</v>
      </c>
      <c r="P20" s="2" t="s">
        <v>174</v>
      </c>
      <c r="Q20" s="2" t="s">
        <v>174</v>
      </c>
      <c r="R20" s="2" t="s">
        <v>174</v>
      </c>
      <c r="S20" s="2" t="s">
        <v>174</v>
      </c>
      <c r="T20" s="2" t="s">
        <v>174</v>
      </c>
      <c r="U20" s="2" t="s">
        <v>174</v>
      </c>
      <c r="V20" s="2" t="s">
        <v>174</v>
      </c>
      <c r="W20" s="2">
        <v>0</v>
      </c>
      <c r="Y20" s="1"/>
      <c r="Z20" s="10" t="s">
        <v>178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0.2</v>
      </c>
      <c r="AG20" s="2">
        <v>0.1</v>
      </c>
      <c r="AH20" s="2">
        <v>0.1</v>
      </c>
      <c r="AI20" s="2">
        <v>0.1</v>
      </c>
      <c r="AJ20" s="2">
        <v>0.1</v>
      </c>
      <c r="AK20" s="2">
        <v>0.1</v>
      </c>
      <c r="AL20" s="2">
        <v>0.1</v>
      </c>
      <c r="AM20" s="2">
        <v>0.1</v>
      </c>
      <c r="AN20" s="2">
        <v>0.1</v>
      </c>
      <c r="AO20" s="2">
        <v>0.1</v>
      </c>
      <c r="AP20" s="2">
        <v>0.1</v>
      </c>
      <c r="AQ20" s="2" t="s">
        <v>174</v>
      </c>
      <c r="AR20" s="2">
        <v>0.1</v>
      </c>
      <c r="AS20" s="2">
        <v>0.1</v>
      </c>
      <c r="AT20" s="2">
        <v>0.1</v>
      </c>
      <c r="AU20" s="2">
        <v>0.1</v>
      </c>
      <c r="AW20" s="1"/>
      <c r="AX20" s="10" t="s">
        <v>178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 t="s">
        <v>174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0.1</v>
      </c>
      <c r="BQ20" s="2">
        <v>0</v>
      </c>
      <c r="BR20" s="2">
        <v>0</v>
      </c>
      <c r="BS20" s="2">
        <v>0</v>
      </c>
      <c r="BU20" s="1"/>
      <c r="BV20" s="10" t="s">
        <v>178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 t="s">
        <v>174</v>
      </c>
      <c r="CC20" s="2" t="s">
        <v>174</v>
      </c>
      <c r="CD20" s="2" t="s">
        <v>174</v>
      </c>
      <c r="CE20" s="2" t="s">
        <v>174</v>
      </c>
      <c r="CF20" s="2" t="s">
        <v>174</v>
      </c>
      <c r="CG20" s="2" t="s">
        <v>174</v>
      </c>
      <c r="CH20" s="2" t="s">
        <v>174</v>
      </c>
      <c r="CI20" s="2" t="s">
        <v>174</v>
      </c>
      <c r="CJ20" s="2" t="s">
        <v>174</v>
      </c>
      <c r="CK20" s="2" t="s">
        <v>174</v>
      </c>
      <c r="CL20" s="2" t="s">
        <v>174</v>
      </c>
      <c r="CM20" s="2" t="s">
        <v>174</v>
      </c>
      <c r="CN20" s="2" t="s">
        <v>174</v>
      </c>
      <c r="CO20" s="2" t="s">
        <v>174</v>
      </c>
      <c r="CP20" s="2" t="s">
        <v>174</v>
      </c>
      <c r="CQ20" s="2" t="s">
        <v>174</v>
      </c>
      <c r="CS20" s="1"/>
      <c r="CT20" s="10" t="s">
        <v>178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 t="s">
        <v>174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 s="1"/>
      <c r="DR20" s="10" t="s">
        <v>178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 t="s">
        <v>174</v>
      </c>
      <c r="EI20" s="2">
        <v>0</v>
      </c>
      <c r="EJ20" s="2">
        <v>0</v>
      </c>
      <c r="EK20" s="2">
        <v>0</v>
      </c>
      <c r="EL20" s="2">
        <v>0</v>
      </c>
      <c r="EM20" s="2" t="s">
        <v>174</v>
      </c>
      <c r="EO20" s="1"/>
      <c r="EP20" s="10" t="s">
        <v>178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174</v>
      </c>
      <c r="FJ20" s="2" t="s">
        <v>174</v>
      </c>
      <c r="FK20" s="2" t="s">
        <v>174</v>
      </c>
    </row>
    <row r="21" spans="1:167" ht="14.5">
      <c r="A21" s="1"/>
      <c r="B21" s="10" t="s">
        <v>179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174</v>
      </c>
      <c r="M21" s="2" t="s">
        <v>174</v>
      </c>
      <c r="N21" s="2" t="s">
        <v>174</v>
      </c>
      <c r="O21" s="2" t="s">
        <v>174</v>
      </c>
      <c r="P21" s="2" t="s">
        <v>174</v>
      </c>
      <c r="Q21" s="2" t="s">
        <v>174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1"/>
      <c r="Z21" s="10" t="s">
        <v>179</v>
      </c>
      <c r="AA21" s="2" t="s">
        <v>174</v>
      </c>
      <c r="AB21" s="2" t="s">
        <v>174</v>
      </c>
      <c r="AC21" s="2" t="s">
        <v>174</v>
      </c>
      <c r="AD21" s="2" t="s">
        <v>174</v>
      </c>
      <c r="AE21" s="2" t="s">
        <v>174</v>
      </c>
      <c r="AF21" s="2" t="s">
        <v>174</v>
      </c>
      <c r="AG21" s="2" t="s">
        <v>174</v>
      </c>
      <c r="AH21" s="2" t="s">
        <v>174</v>
      </c>
      <c r="AI21" s="2" t="s">
        <v>174</v>
      </c>
      <c r="AJ21" s="2" t="s">
        <v>174</v>
      </c>
      <c r="AK21" s="2" t="s">
        <v>174</v>
      </c>
      <c r="AL21" s="2" t="s">
        <v>174</v>
      </c>
      <c r="AM21" s="2" t="s">
        <v>174</v>
      </c>
      <c r="AN21" s="2" t="s">
        <v>174</v>
      </c>
      <c r="AO21" s="2" t="s">
        <v>174</v>
      </c>
      <c r="AP21" s="2" t="s">
        <v>174</v>
      </c>
      <c r="AQ21" s="2" t="s">
        <v>174</v>
      </c>
      <c r="AR21" s="2" t="s">
        <v>174</v>
      </c>
      <c r="AS21" s="2">
        <v>5.3</v>
      </c>
      <c r="AT21" s="2" t="s">
        <v>174</v>
      </c>
      <c r="AU21" s="2" t="s">
        <v>174</v>
      </c>
      <c r="AW21" s="1"/>
      <c r="AX21" s="10" t="s">
        <v>179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 t="s">
        <v>174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U21" s="1"/>
      <c r="BV21" s="10" t="s">
        <v>179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O21" s="1"/>
      <c r="EP21" s="10" t="s">
        <v>179</v>
      </c>
      <c r="EQ21" s="2" t="s">
        <v>174</v>
      </c>
      <c r="ER21" s="2" t="s">
        <v>174</v>
      </c>
      <c r="ES21" s="2" t="s">
        <v>174</v>
      </c>
      <c r="ET21" s="2" t="s">
        <v>174</v>
      </c>
      <c r="EU21" s="2" t="s">
        <v>174</v>
      </c>
      <c r="EV21" s="2" t="s">
        <v>174</v>
      </c>
      <c r="EW21" s="2" t="s">
        <v>174</v>
      </c>
      <c r="EX21" s="2" t="s">
        <v>174</v>
      </c>
      <c r="EY21" s="2" t="s">
        <v>174</v>
      </c>
      <c r="EZ21" s="2" t="s">
        <v>174</v>
      </c>
      <c r="FA21" s="2" t="s">
        <v>174</v>
      </c>
      <c r="FB21" s="2" t="s">
        <v>174</v>
      </c>
      <c r="FC21" s="2" t="s">
        <v>174</v>
      </c>
      <c r="FD21" s="2" t="s">
        <v>174</v>
      </c>
      <c r="FE21" s="2" t="s">
        <v>174</v>
      </c>
      <c r="FF21" s="2" t="s">
        <v>174</v>
      </c>
      <c r="FG21" s="2" t="s">
        <v>174</v>
      </c>
      <c r="FH21" s="2" t="s">
        <v>174</v>
      </c>
      <c r="FI21" s="2" t="s">
        <v>174</v>
      </c>
      <c r="FJ21" s="2" t="s">
        <v>174</v>
      </c>
      <c r="FK21" s="2" t="s">
        <v>174</v>
      </c>
    </row>
    <row r="22" spans="1:167" ht="14.5">
      <c r="A22" s="1"/>
      <c r="B22" s="10" t="s">
        <v>180</v>
      </c>
      <c r="C22" s="2" t="s">
        <v>174</v>
      </c>
      <c r="D22" s="2" t="s">
        <v>174</v>
      </c>
      <c r="E22" s="2" t="s">
        <v>174</v>
      </c>
      <c r="F22" s="2" t="s">
        <v>174</v>
      </c>
      <c r="G22" s="2" t="s">
        <v>174</v>
      </c>
      <c r="H22" s="2" t="s">
        <v>174</v>
      </c>
      <c r="I22" s="2" t="s">
        <v>174</v>
      </c>
      <c r="J22" s="2" t="s">
        <v>174</v>
      </c>
      <c r="K22" s="2" t="s">
        <v>174</v>
      </c>
      <c r="L22" s="2" t="s">
        <v>174</v>
      </c>
      <c r="M22" s="2" t="s">
        <v>174</v>
      </c>
      <c r="N22" s="2" t="s">
        <v>174</v>
      </c>
      <c r="O22" s="2" t="s">
        <v>174</v>
      </c>
      <c r="P22" s="2" t="s">
        <v>174</v>
      </c>
      <c r="Q22" s="2" t="s">
        <v>174</v>
      </c>
      <c r="R22" s="2" t="s">
        <v>174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  <c r="AX22" s="10" t="s">
        <v>180</v>
      </c>
      <c r="AY22" s="2">
        <v>0</v>
      </c>
      <c r="AZ22" s="2" t="s">
        <v>174</v>
      </c>
      <c r="BA22" s="2">
        <v>0</v>
      </c>
      <c r="BB22" s="2">
        <v>0</v>
      </c>
      <c r="BC22" s="2">
        <v>0</v>
      </c>
      <c r="BD22" s="2" t="s">
        <v>174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 t="s">
        <v>174</v>
      </c>
      <c r="ER22" s="2" t="s">
        <v>174</v>
      </c>
      <c r="ES22" s="2" t="s">
        <v>174</v>
      </c>
      <c r="ET22" s="2" t="s">
        <v>174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0.3</v>
      </c>
      <c r="FF22" s="2" t="s">
        <v>174</v>
      </c>
      <c r="FG22" s="2" t="s">
        <v>174</v>
      </c>
      <c r="FH22" s="2" t="s">
        <v>174</v>
      </c>
      <c r="FI22" s="2" t="s">
        <v>174</v>
      </c>
      <c r="FJ22" s="2" t="s">
        <v>174</v>
      </c>
      <c r="FK22" s="2" t="s">
        <v>174</v>
      </c>
    </row>
    <row r="23" spans="1:167" ht="14.5">
      <c r="A23" s="1"/>
      <c r="B23" s="10" t="s">
        <v>181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0.3</v>
      </c>
      <c r="K23" s="2">
        <v>0.3</v>
      </c>
      <c r="L23" s="2">
        <v>0.2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Y23" s="1"/>
      <c r="Z23" s="10" t="s">
        <v>181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0.4</v>
      </c>
      <c r="AI23" s="2">
        <v>0.6</v>
      </c>
      <c r="AJ23" s="2">
        <v>0.4</v>
      </c>
      <c r="AK23" s="2">
        <v>0.3</v>
      </c>
      <c r="AL23" s="2">
        <v>0</v>
      </c>
      <c r="AM23" s="2">
        <v>0</v>
      </c>
      <c r="AN23" s="2">
        <v>0</v>
      </c>
      <c r="AO23" s="2">
        <v>0.4</v>
      </c>
      <c r="AP23" s="2">
        <v>0.5</v>
      </c>
      <c r="AQ23" s="2">
        <v>0.4</v>
      </c>
      <c r="AR23" s="2">
        <v>0.3</v>
      </c>
      <c r="AS23" s="2">
        <v>0.3</v>
      </c>
      <c r="AT23" s="2">
        <v>0.3</v>
      </c>
      <c r="AU23" s="2">
        <v>0.2</v>
      </c>
      <c r="AW23" s="1"/>
      <c r="AX23" s="10" t="s">
        <v>181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0.3</v>
      </c>
      <c r="BG23" s="2">
        <v>0.3</v>
      </c>
      <c r="BH23" s="2">
        <v>0.2</v>
      </c>
      <c r="BI23" s="2">
        <v>0.2</v>
      </c>
      <c r="BJ23" s="2">
        <v>0</v>
      </c>
      <c r="BK23" s="2">
        <v>0</v>
      </c>
      <c r="BL23" s="2">
        <v>0</v>
      </c>
      <c r="BM23" s="2">
        <v>0.3</v>
      </c>
      <c r="BN23" s="2">
        <v>0.2</v>
      </c>
      <c r="BO23" s="2">
        <v>0.1</v>
      </c>
      <c r="BP23" s="2">
        <v>0.2</v>
      </c>
      <c r="BQ23" s="2">
        <v>0.2</v>
      </c>
      <c r="BR23" s="2">
        <v>0.1</v>
      </c>
      <c r="BS23" s="2">
        <v>0.1</v>
      </c>
      <c r="BU23" s="1"/>
      <c r="BV23" s="10" t="s">
        <v>181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S23" s="1"/>
      <c r="CT23" s="10" t="s">
        <v>181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 s="1"/>
      <c r="DR23" s="10" t="s">
        <v>181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0.3</v>
      </c>
      <c r="EA23" s="2">
        <v>0.2</v>
      </c>
      <c r="EB23" s="2">
        <v>0.1</v>
      </c>
      <c r="EC23" s="2">
        <v>0.1</v>
      </c>
      <c r="ED23" s="2">
        <v>0</v>
      </c>
      <c r="EE23" s="2">
        <v>0</v>
      </c>
      <c r="EF23" s="2">
        <v>0</v>
      </c>
      <c r="EG23" s="2">
        <v>0.2</v>
      </c>
      <c r="EH23" s="2">
        <v>0.1</v>
      </c>
      <c r="EI23" s="2">
        <v>0</v>
      </c>
      <c r="EJ23" s="2">
        <v>0.1</v>
      </c>
      <c r="EK23" s="2">
        <v>0.1</v>
      </c>
      <c r="EL23" s="2">
        <v>0.1</v>
      </c>
      <c r="EM23" s="2">
        <v>0.1</v>
      </c>
      <c r="EO23" s="1"/>
      <c r="EP23" s="10" t="s">
        <v>181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0.5</v>
      </c>
      <c r="EY23" s="2">
        <v>0.5</v>
      </c>
      <c r="EZ23" s="2">
        <v>0.3</v>
      </c>
      <c r="FA23" s="2">
        <v>0.2</v>
      </c>
      <c r="FB23" s="2">
        <v>0</v>
      </c>
      <c r="FC23" s="2">
        <v>0</v>
      </c>
      <c r="FD23" s="2">
        <v>0</v>
      </c>
      <c r="FE23" s="2">
        <v>0.6</v>
      </c>
      <c r="FF23" s="2">
        <v>0.6</v>
      </c>
      <c r="FG23" s="2">
        <v>0.3</v>
      </c>
      <c r="FH23" s="2">
        <v>0.4</v>
      </c>
      <c r="FI23" s="2">
        <v>0.4</v>
      </c>
      <c r="FJ23" s="2">
        <v>0.2</v>
      </c>
      <c r="FK23" s="2">
        <v>0.2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W24" s="1"/>
      <c r="AX24" s="10" t="s">
        <v>182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 t="s">
        <v>174</v>
      </c>
      <c r="D27" s="2" t="s">
        <v>174</v>
      </c>
      <c r="E27" s="2" t="s">
        <v>174</v>
      </c>
      <c r="F27" s="2" t="s">
        <v>174</v>
      </c>
      <c r="G27" s="2" t="s">
        <v>174</v>
      </c>
      <c r="H27" s="2" t="s">
        <v>174</v>
      </c>
      <c r="I27" s="2" t="s">
        <v>174</v>
      </c>
      <c r="J27" s="2" t="s">
        <v>174</v>
      </c>
      <c r="K27" s="2" t="s">
        <v>174</v>
      </c>
      <c r="L27" s="2" t="s">
        <v>174</v>
      </c>
      <c r="M27" s="2" t="s">
        <v>174</v>
      </c>
      <c r="N27" s="2" t="s">
        <v>174</v>
      </c>
      <c r="O27" s="2" t="s">
        <v>174</v>
      </c>
      <c r="P27" s="2" t="s">
        <v>174</v>
      </c>
      <c r="Q27" s="2" t="s">
        <v>174</v>
      </c>
      <c r="R27" s="2" t="s">
        <v>174</v>
      </c>
      <c r="S27" s="2" t="s">
        <v>174</v>
      </c>
      <c r="T27" s="2" t="s">
        <v>174</v>
      </c>
      <c r="U27" s="2" t="s">
        <v>174</v>
      </c>
      <c r="V27" s="2" t="s">
        <v>174</v>
      </c>
      <c r="W27" s="2" t="s">
        <v>174</v>
      </c>
      <c r="Y27" s="1"/>
      <c r="Z27" s="10" t="s">
        <v>171</v>
      </c>
      <c r="AA27" s="2" t="s">
        <v>174</v>
      </c>
      <c r="AB27" s="2" t="s">
        <v>174</v>
      </c>
      <c r="AC27" s="2" t="s">
        <v>174</v>
      </c>
      <c r="AD27" s="2" t="s">
        <v>174</v>
      </c>
      <c r="AE27" s="2" t="s">
        <v>174</v>
      </c>
      <c r="AF27" s="2" t="s">
        <v>174</v>
      </c>
      <c r="AG27" s="2">
        <v>86.7</v>
      </c>
      <c r="AH27" s="2">
        <v>84.8</v>
      </c>
      <c r="AI27" s="2" t="s">
        <v>174</v>
      </c>
      <c r="AJ27" s="2" t="s">
        <v>174</v>
      </c>
      <c r="AK27" s="2">
        <v>87.3</v>
      </c>
      <c r="AL27" s="2">
        <v>85</v>
      </c>
      <c r="AM27" s="2">
        <v>83.7</v>
      </c>
      <c r="AN27" s="2">
        <v>84.4</v>
      </c>
      <c r="AO27" s="2">
        <v>84.9</v>
      </c>
      <c r="AP27" s="2">
        <v>81.900000000000006</v>
      </c>
      <c r="AQ27" s="2">
        <v>82.4</v>
      </c>
      <c r="AR27" s="2">
        <v>81.599999999999994</v>
      </c>
      <c r="AS27" s="2">
        <v>83.9</v>
      </c>
      <c r="AT27" s="2">
        <v>81.900000000000006</v>
      </c>
      <c r="AU27" s="2">
        <v>82.3</v>
      </c>
      <c r="AW27" s="1"/>
      <c r="AX27" s="10" t="s">
        <v>171</v>
      </c>
      <c r="AY27" s="2">
        <v>36</v>
      </c>
      <c r="AZ27" s="2">
        <v>39.700000000000003</v>
      </c>
      <c r="BA27" s="2">
        <v>40.4</v>
      </c>
      <c r="BB27" s="2">
        <v>39.700000000000003</v>
      </c>
      <c r="BC27" s="2">
        <v>36.4</v>
      </c>
      <c r="BD27" s="2">
        <v>35.1</v>
      </c>
      <c r="BE27" s="2">
        <v>35.700000000000003</v>
      </c>
      <c r="BF27" s="2">
        <v>33.5</v>
      </c>
      <c r="BG27" s="2" t="s">
        <v>174</v>
      </c>
      <c r="BH27" s="2" t="s">
        <v>174</v>
      </c>
      <c r="BI27" s="2" t="s">
        <v>174</v>
      </c>
      <c r="BJ27" s="2" t="s">
        <v>174</v>
      </c>
      <c r="BK27" s="2" t="s">
        <v>174</v>
      </c>
      <c r="BL27" s="2">
        <v>40.6</v>
      </c>
      <c r="BM27" s="2">
        <v>28.1</v>
      </c>
      <c r="BN27" s="2">
        <v>34.799999999999997</v>
      </c>
      <c r="BO27" s="2">
        <v>40.200000000000003</v>
      </c>
      <c r="BP27" s="2">
        <v>36.9</v>
      </c>
      <c r="BQ27" s="2">
        <v>37.1</v>
      </c>
      <c r="BR27" s="2">
        <v>40.9</v>
      </c>
      <c r="BS27" s="2">
        <v>44.9</v>
      </c>
      <c r="BU27" s="1"/>
      <c r="BV27" s="10" t="s">
        <v>171</v>
      </c>
      <c r="BW27" s="2" t="s">
        <v>174</v>
      </c>
      <c r="BX27" s="2" t="s">
        <v>174</v>
      </c>
      <c r="BY27" s="2" t="s">
        <v>174</v>
      </c>
      <c r="BZ27" s="2" t="s">
        <v>174</v>
      </c>
      <c r="CA27" s="2" t="s">
        <v>174</v>
      </c>
      <c r="CB27" s="2" t="s">
        <v>174</v>
      </c>
      <c r="CC27" s="2" t="s">
        <v>174</v>
      </c>
      <c r="CD27" s="2" t="s">
        <v>174</v>
      </c>
      <c r="CE27" s="2" t="s">
        <v>174</v>
      </c>
      <c r="CF27" s="2" t="s">
        <v>174</v>
      </c>
      <c r="CG27" s="2" t="s">
        <v>174</v>
      </c>
      <c r="CH27" s="2" t="s">
        <v>174</v>
      </c>
      <c r="CI27" s="2" t="s">
        <v>174</v>
      </c>
      <c r="CJ27" s="2" t="s">
        <v>174</v>
      </c>
      <c r="CK27" s="2" t="s">
        <v>174</v>
      </c>
      <c r="CL27" s="2" t="s">
        <v>174</v>
      </c>
      <c r="CM27" s="2" t="s">
        <v>174</v>
      </c>
      <c r="CN27" s="2" t="s">
        <v>174</v>
      </c>
      <c r="CO27" s="2" t="s">
        <v>174</v>
      </c>
      <c r="CP27" s="2" t="s">
        <v>174</v>
      </c>
      <c r="CQ27" s="2" t="s">
        <v>174</v>
      </c>
      <c r="CS27" s="1"/>
      <c r="CT27" s="10" t="s">
        <v>171</v>
      </c>
      <c r="CU27" s="2" t="s">
        <v>174</v>
      </c>
      <c r="CV27" s="2" t="s">
        <v>174</v>
      </c>
      <c r="CW27" s="2" t="s">
        <v>174</v>
      </c>
      <c r="CX27" s="2" t="s">
        <v>174</v>
      </c>
      <c r="CY27" s="2" t="s">
        <v>174</v>
      </c>
      <c r="CZ27" s="2" t="s">
        <v>174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 s="1"/>
      <c r="DR27" s="10" t="s">
        <v>171</v>
      </c>
      <c r="DS27" s="2" t="s">
        <v>174</v>
      </c>
      <c r="DT27" s="2" t="s">
        <v>174</v>
      </c>
      <c r="DU27" s="2" t="s">
        <v>174</v>
      </c>
      <c r="DV27" s="2" t="s">
        <v>174</v>
      </c>
      <c r="DW27" s="2" t="s">
        <v>174</v>
      </c>
      <c r="DX27" s="2" t="s">
        <v>174</v>
      </c>
      <c r="DY27" s="2" t="s">
        <v>174</v>
      </c>
      <c r="DZ27" s="2" t="s">
        <v>174</v>
      </c>
      <c r="EA27" s="2" t="s">
        <v>174</v>
      </c>
      <c r="EB27" s="2" t="s">
        <v>174</v>
      </c>
      <c r="EC27" s="2" t="s">
        <v>174</v>
      </c>
      <c r="ED27" s="2" t="s">
        <v>174</v>
      </c>
      <c r="EE27" s="2" t="s">
        <v>174</v>
      </c>
      <c r="EF27" s="2" t="s">
        <v>174</v>
      </c>
      <c r="EG27" s="2" t="s">
        <v>174</v>
      </c>
      <c r="EH27" s="2" t="s">
        <v>174</v>
      </c>
      <c r="EI27" s="2" t="s">
        <v>174</v>
      </c>
      <c r="EJ27" s="2" t="s">
        <v>174</v>
      </c>
      <c r="EK27" s="2">
        <v>42.5</v>
      </c>
      <c r="EL27" s="2" t="s">
        <v>174</v>
      </c>
      <c r="EM27" s="2" t="s">
        <v>174</v>
      </c>
      <c r="EO27" s="1"/>
      <c r="EP27" s="10" t="s">
        <v>171</v>
      </c>
      <c r="EQ27" s="2" t="s">
        <v>174</v>
      </c>
      <c r="ER27" s="2" t="s">
        <v>174</v>
      </c>
      <c r="ES27" s="2" t="s">
        <v>174</v>
      </c>
      <c r="ET27" s="2" t="s">
        <v>174</v>
      </c>
      <c r="EU27" s="2" t="s">
        <v>174</v>
      </c>
      <c r="EV27" s="2" t="s">
        <v>174</v>
      </c>
      <c r="EW27" s="2" t="s">
        <v>174</v>
      </c>
      <c r="EX27" s="2" t="s">
        <v>174</v>
      </c>
      <c r="EY27" s="2" t="s">
        <v>174</v>
      </c>
      <c r="EZ27" s="2" t="s">
        <v>174</v>
      </c>
      <c r="FA27" s="2" t="s">
        <v>174</v>
      </c>
      <c r="FB27" s="2" t="s">
        <v>174</v>
      </c>
      <c r="FC27" s="2" t="s">
        <v>174</v>
      </c>
      <c r="FD27" s="2" t="s">
        <v>174</v>
      </c>
      <c r="FE27" s="2" t="s">
        <v>174</v>
      </c>
      <c r="FF27" s="2" t="s">
        <v>174</v>
      </c>
      <c r="FG27" s="2" t="s">
        <v>174</v>
      </c>
      <c r="FH27" s="2" t="s">
        <v>174</v>
      </c>
      <c r="FI27" s="2" t="s">
        <v>174</v>
      </c>
      <c r="FJ27" s="2" t="s">
        <v>174</v>
      </c>
      <c r="FK27" s="2" t="s">
        <v>174</v>
      </c>
    </row>
    <row r="28" spans="1:167" ht="14.5">
      <c r="A28" s="1"/>
      <c r="B28" s="10" t="s">
        <v>173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Y28" s="1"/>
      <c r="Z28" s="10" t="s">
        <v>173</v>
      </c>
      <c r="AA28" s="2" t="s">
        <v>174</v>
      </c>
      <c r="AB28" s="2" t="s">
        <v>174</v>
      </c>
      <c r="AC28" s="2" t="s">
        <v>174</v>
      </c>
      <c r="AD28" s="2" t="s">
        <v>174</v>
      </c>
      <c r="AE28" s="2" t="s">
        <v>174</v>
      </c>
      <c r="AF28" s="2" t="s">
        <v>174</v>
      </c>
      <c r="AG28" s="2" t="s">
        <v>174</v>
      </c>
      <c r="AH28" s="2" t="s">
        <v>174</v>
      </c>
      <c r="AI28" s="2" t="s">
        <v>174</v>
      </c>
      <c r="AJ28" s="2" t="s">
        <v>174</v>
      </c>
      <c r="AK28" s="2">
        <v>6.2</v>
      </c>
      <c r="AL28" s="2" t="s">
        <v>174</v>
      </c>
      <c r="AM28" s="2" t="s">
        <v>174</v>
      </c>
      <c r="AN28" s="2" t="s">
        <v>174</v>
      </c>
      <c r="AO28" s="2" t="s">
        <v>174</v>
      </c>
      <c r="AP28" s="2" t="s">
        <v>174</v>
      </c>
      <c r="AQ28" s="2" t="s">
        <v>174</v>
      </c>
      <c r="AR28" s="2">
        <v>14.1</v>
      </c>
      <c r="AS28" s="2">
        <v>12.4</v>
      </c>
      <c r="AT28" s="2">
        <v>13.9</v>
      </c>
      <c r="AU28" s="2">
        <v>13.7</v>
      </c>
      <c r="AW28" s="1"/>
      <c r="AX28" s="10" t="s">
        <v>173</v>
      </c>
      <c r="AY28" s="2">
        <v>60.1</v>
      </c>
      <c r="AZ28" s="2">
        <v>53.8</v>
      </c>
      <c r="BA28" s="2">
        <v>55.1</v>
      </c>
      <c r="BB28" s="2">
        <v>54.6</v>
      </c>
      <c r="BC28" s="2">
        <v>57</v>
      </c>
      <c r="BD28" s="2">
        <v>58.5</v>
      </c>
      <c r="BE28" s="2">
        <v>56.5</v>
      </c>
      <c r="BF28" s="2">
        <v>55.8</v>
      </c>
      <c r="BG28" s="2" t="s">
        <v>174</v>
      </c>
      <c r="BH28" s="2" t="s">
        <v>174</v>
      </c>
      <c r="BI28" s="2">
        <v>52.1</v>
      </c>
      <c r="BJ28" s="2">
        <v>48</v>
      </c>
      <c r="BK28" s="2" t="s">
        <v>174</v>
      </c>
      <c r="BL28" s="2" t="s">
        <v>174</v>
      </c>
      <c r="BM28" s="2" t="s">
        <v>174</v>
      </c>
      <c r="BN28" s="2" t="s">
        <v>174</v>
      </c>
      <c r="BO28" s="2" t="s">
        <v>174</v>
      </c>
      <c r="BP28" s="2">
        <v>58.8</v>
      </c>
      <c r="BQ28" s="2">
        <v>59.6</v>
      </c>
      <c r="BR28" s="2">
        <v>55.8</v>
      </c>
      <c r="BS28" s="2">
        <v>51.7</v>
      </c>
      <c r="BU28" s="1"/>
      <c r="BV28" s="10" t="s">
        <v>173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 t="s">
        <v>174</v>
      </c>
      <c r="CD28" s="2" t="s">
        <v>174</v>
      </c>
      <c r="CE28" s="2" t="s">
        <v>174</v>
      </c>
      <c r="CF28" s="2" t="s">
        <v>174</v>
      </c>
      <c r="CG28" s="2">
        <v>0.7</v>
      </c>
      <c r="CH28" s="2" t="s">
        <v>174</v>
      </c>
      <c r="CI28" s="2" t="s">
        <v>174</v>
      </c>
      <c r="CJ28" s="2">
        <v>0</v>
      </c>
      <c r="CK28" s="2">
        <v>1.4</v>
      </c>
      <c r="CL28" s="2" t="s">
        <v>174</v>
      </c>
      <c r="CM28" s="2" t="s">
        <v>174</v>
      </c>
      <c r="CN28" s="2" t="s">
        <v>174</v>
      </c>
      <c r="CO28" s="2" t="s">
        <v>174</v>
      </c>
      <c r="CP28" s="2" t="s">
        <v>174</v>
      </c>
      <c r="CQ28" s="2" t="s">
        <v>174</v>
      </c>
      <c r="CS28" s="1"/>
      <c r="CT28" s="10" t="s">
        <v>173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 s="1"/>
      <c r="DR28" s="10" t="s">
        <v>173</v>
      </c>
      <c r="DS28" s="2" t="s">
        <v>174</v>
      </c>
      <c r="DT28" s="2" t="s">
        <v>174</v>
      </c>
      <c r="DU28" s="2" t="s">
        <v>174</v>
      </c>
      <c r="DV28" s="2" t="s">
        <v>174</v>
      </c>
      <c r="DW28" s="2" t="s">
        <v>174</v>
      </c>
      <c r="DX28" s="2" t="s">
        <v>174</v>
      </c>
      <c r="DY28" s="2" t="s">
        <v>174</v>
      </c>
      <c r="DZ28" s="2" t="s">
        <v>174</v>
      </c>
      <c r="EA28" s="2" t="s">
        <v>174</v>
      </c>
      <c r="EB28" s="2" t="s">
        <v>174</v>
      </c>
      <c r="EC28" s="2" t="s">
        <v>174</v>
      </c>
      <c r="ED28" s="2" t="s">
        <v>174</v>
      </c>
      <c r="EE28" s="2" t="s">
        <v>174</v>
      </c>
      <c r="EF28" s="2" t="s">
        <v>174</v>
      </c>
      <c r="EG28" s="2" t="s">
        <v>174</v>
      </c>
      <c r="EH28" s="2" t="s">
        <v>174</v>
      </c>
      <c r="EI28" s="2" t="s">
        <v>174</v>
      </c>
      <c r="EJ28" s="2" t="s">
        <v>174</v>
      </c>
      <c r="EK28" s="2">
        <v>44</v>
      </c>
      <c r="EL28" s="2" t="s">
        <v>174</v>
      </c>
      <c r="EM28" s="2" t="s">
        <v>174</v>
      </c>
      <c r="EO28" s="1"/>
      <c r="EP28" s="10" t="s">
        <v>173</v>
      </c>
      <c r="EQ28" s="2" t="s">
        <v>174</v>
      </c>
      <c r="ER28" s="2" t="s">
        <v>174</v>
      </c>
      <c r="ES28" s="2" t="s">
        <v>174</v>
      </c>
      <c r="ET28" s="2" t="s">
        <v>174</v>
      </c>
      <c r="EU28" s="2" t="s">
        <v>174</v>
      </c>
      <c r="EV28" s="2" t="s">
        <v>174</v>
      </c>
      <c r="EW28" s="2" t="s">
        <v>174</v>
      </c>
      <c r="EX28" s="2" t="s">
        <v>174</v>
      </c>
      <c r="EY28" s="2" t="s">
        <v>174</v>
      </c>
      <c r="EZ28" s="2" t="s">
        <v>174</v>
      </c>
      <c r="FA28" s="2" t="s">
        <v>174</v>
      </c>
      <c r="FB28" s="2" t="s">
        <v>174</v>
      </c>
      <c r="FC28" s="2" t="s">
        <v>174</v>
      </c>
      <c r="FD28" s="2" t="s">
        <v>174</v>
      </c>
      <c r="FE28" s="2">
        <v>12.2</v>
      </c>
      <c r="FF28" s="2" t="s">
        <v>174</v>
      </c>
      <c r="FG28" s="2" t="s">
        <v>174</v>
      </c>
      <c r="FH28" s="2" t="s">
        <v>174</v>
      </c>
      <c r="FI28" s="2" t="s">
        <v>174</v>
      </c>
      <c r="FJ28" s="2" t="s">
        <v>174</v>
      </c>
      <c r="FK28" s="2" t="s">
        <v>174</v>
      </c>
    </row>
    <row r="29" spans="1:167" ht="14.5">
      <c r="A29" s="1"/>
      <c r="B29" s="10" t="s">
        <v>175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 t="s">
        <v>174</v>
      </c>
      <c r="J29" s="2" t="s">
        <v>174</v>
      </c>
      <c r="K29" s="2" t="s">
        <v>174</v>
      </c>
      <c r="L29" s="2" t="s">
        <v>174</v>
      </c>
      <c r="M29" s="2" t="s">
        <v>174</v>
      </c>
      <c r="N29" s="2" t="s">
        <v>174</v>
      </c>
      <c r="O29" s="2" t="s">
        <v>174</v>
      </c>
      <c r="P29" s="2" t="s">
        <v>174</v>
      </c>
      <c r="Q29" s="2" t="s">
        <v>174</v>
      </c>
      <c r="R29" s="2" t="s">
        <v>174</v>
      </c>
      <c r="S29" s="2" t="s">
        <v>174</v>
      </c>
      <c r="T29" s="2" t="s">
        <v>174</v>
      </c>
      <c r="U29" s="2" t="s">
        <v>174</v>
      </c>
      <c r="V29" s="2" t="s">
        <v>174</v>
      </c>
      <c r="W29" s="2" t="s">
        <v>174</v>
      </c>
      <c r="Y29" s="1"/>
      <c r="Z29" s="10" t="s">
        <v>175</v>
      </c>
      <c r="AA29" s="2" t="s">
        <v>174</v>
      </c>
      <c r="AB29" s="2" t="s">
        <v>174</v>
      </c>
      <c r="AC29" s="2" t="s">
        <v>174</v>
      </c>
      <c r="AD29" s="2" t="s">
        <v>174</v>
      </c>
      <c r="AE29" s="2" t="s">
        <v>174</v>
      </c>
      <c r="AF29" s="2" t="s">
        <v>174</v>
      </c>
      <c r="AG29" s="2" t="s">
        <v>174</v>
      </c>
      <c r="AH29" s="2" t="s">
        <v>174</v>
      </c>
      <c r="AI29" s="2" t="s">
        <v>174</v>
      </c>
      <c r="AJ29" s="2" t="s">
        <v>174</v>
      </c>
      <c r="AK29" s="2" t="s">
        <v>174</v>
      </c>
      <c r="AL29" s="2" t="s">
        <v>174</v>
      </c>
      <c r="AM29" s="2" t="s">
        <v>174</v>
      </c>
      <c r="AN29" s="2" t="s">
        <v>174</v>
      </c>
      <c r="AO29" s="2">
        <v>0.5</v>
      </c>
      <c r="AP29" s="2">
        <v>0.5</v>
      </c>
      <c r="AQ29" s="2" t="s">
        <v>174</v>
      </c>
      <c r="AR29" s="2" t="s">
        <v>174</v>
      </c>
      <c r="AS29" s="2" t="s">
        <v>174</v>
      </c>
      <c r="AT29" s="2" t="s">
        <v>174</v>
      </c>
      <c r="AU29" s="2" t="s">
        <v>174</v>
      </c>
      <c r="AW29" s="1"/>
      <c r="AX29" s="10" t="s">
        <v>175</v>
      </c>
      <c r="AY29" s="2" t="s">
        <v>174</v>
      </c>
      <c r="AZ29" s="2" t="s">
        <v>174</v>
      </c>
      <c r="BA29" s="2" t="s">
        <v>174</v>
      </c>
      <c r="BB29" s="2">
        <v>0</v>
      </c>
      <c r="BC29" s="2">
        <v>0</v>
      </c>
      <c r="BD29" s="2">
        <v>0</v>
      </c>
      <c r="BE29" s="2" t="s">
        <v>174</v>
      </c>
      <c r="BF29" s="2" t="s">
        <v>174</v>
      </c>
      <c r="BG29" s="2" t="s">
        <v>174</v>
      </c>
      <c r="BH29" s="2" t="s">
        <v>174</v>
      </c>
      <c r="BI29" s="2" t="s">
        <v>174</v>
      </c>
      <c r="BJ29" s="2" t="s">
        <v>174</v>
      </c>
      <c r="BK29" s="2" t="s">
        <v>174</v>
      </c>
      <c r="BL29" s="2" t="s">
        <v>174</v>
      </c>
      <c r="BM29" s="2" t="s">
        <v>174</v>
      </c>
      <c r="BN29" s="2" t="s">
        <v>174</v>
      </c>
      <c r="BO29" s="2" t="s">
        <v>174</v>
      </c>
      <c r="BP29" s="2" t="s">
        <v>174</v>
      </c>
      <c r="BQ29" s="2">
        <v>2.1</v>
      </c>
      <c r="BR29" s="2">
        <v>2.5</v>
      </c>
      <c r="BS29" s="2">
        <v>2.7</v>
      </c>
      <c r="BU29" s="1"/>
      <c r="BV29" s="10" t="s">
        <v>175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 t="s">
        <v>174</v>
      </c>
      <c r="CD29" s="2" t="s">
        <v>174</v>
      </c>
      <c r="CE29" s="2" t="s">
        <v>174</v>
      </c>
      <c r="CF29" s="2" t="s">
        <v>174</v>
      </c>
      <c r="CG29" s="2" t="s">
        <v>174</v>
      </c>
      <c r="CH29" s="2" t="s">
        <v>174</v>
      </c>
      <c r="CI29" s="2" t="s">
        <v>174</v>
      </c>
      <c r="CJ29" s="2" t="s">
        <v>174</v>
      </c>
      <c r="CK29" s="2" t="s">
        <v>174</v>
      </c>
      <c r="CL29" s="2" t="s">
        <v>174</v>
      </c>
      <c r="CM29" s="2" t="s">
        <v>174</v>
      </c>
      <c r="CN29" s="2" t="s">
        <v>174</v>
      </c>
      <c r="CO29" s="2" t="s">
        <v>174</v>
      </c>
      <c r="CP29" s="2" t="s">
        <v>174</v>
      </c>
      <c r="CQ29" s="2" t="s">
        <v>174</v>
      </c>
      <c r="CS29" s="1"/>
      <c r="CT29" s="10" t="s">
        <v>175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 s="1"/>
      <c r="DR29" s="10" t="s">
        <v>175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O29" s="1"/>
      <c r="EP29" s="10" t="s">
        <v>175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 t="s">
        <v>174</v>
      </c>
      <c r="FF29" s="2" t="s">
        <v>174</v>
      </c>
      <c r="FG29" s="2" t="s">
        <v>174</v>
      </c>
      <c r="FH29" s="2" t="s">
        <v>174</v>
      </c>
      <c r="FI29" s="2" t="s">
        <v>174</v>
      </c>
      <c r="FJ29" s="2" t="s">
        <v>174</v>
      </c>
      <c r="FK29" s="2" t="s">
        <v>174</v>
      </c>
    </row>
    <row r="30" spans="1:167" ht="14.5">
      <c r="A30" s="1"/>
      <c r="B30" s="10" t="s">
        <v>176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 t="s">
        <v>174</v>
      </c>
      <c r="J30" s="2" t="s">
        <v>174</v>
      </c>
      <c r="K30" s="2" t="s">
        <v>174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Y30" s="1"/>
      <c r="Z30" s="10" t="s">
        <v>176</v>
      </c>
      <c r="AA30" s="2" t="s">
        <v>174</v>
      </c>
      <c r="AB30" s="2" t="s">
        <v>174</v>
      </c>
      <c r="AC30" s="2" t="s">
        <v>174</v>
      </c>
      <c r="AD30" s="2" t="s">
        <v>174</v>
      </c>
      <c r="AE30" s="2" t="s">
        <v>174</v>
      </c>
      <c r="AF30" s="2" t="s">
        <v>174</v>
      </c>
      <c r="AG30" s="2" t="s">
        <v>174</v>
      </c>
      <c r="AH30" s="2" t="s">
        <v>174</v>
      </c>
      <c r="AI30" s="2" t="s">
        <v>174</v>
      </c>
      <c r="AJ30" s="2" t="s">
        <v>174</v>
      </c>
      <c r="AK30" s="2" t="s">
        <v>174</v>
      </c>
      <c r="AL30" s="2" t="s">
        <v>174</v>
      </c>
      <c r="AM30" s="2" t="s">
        <v>174</v>
      </c>
      <c r="AN30" s="2" t="s">
        <v>174</v>
      </c>
      <c r="AO30" s="2" t="s">
        <v>174</v>
      </c>
      <c r="AP30" s="2" t="s">
        <v>174</v>
      </c>
      <c r="AQ30" s="2" t="s">
        <v>174</v>
      </c>
      <c r="AR30" s="2" t="s">
        <v>174</v>
      </c>
      <c r="AS30" s="2">
        <v>0.4</v>
      </c>
      <c r="AT30" s="2">
        <v>0.3</v>
      </c>
      <c r="AU30" s="2">
        <v>0.4</v>
      </c>
      <c r="AW30" s="1"/>
      <c r="AX30" s="10" t="s">
        <v>176</v>
      </c>
      <c r="AY30" s="2">
        <v>0</v>
      </c>
      <c r="AZ30" s="2">
        <v>0</v>
      </c>
      <c r="BA30" s="2">
        <v>0</v>
      </c>
      <c r="BB30" s="2" t="s">
        <v>174</v>
      </c>
      <c r="BC30" s="2" t="s">
        <v>174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U30" s="1"/>
      <c r="BV30" s="10" t="s">
        <v>176</v>
      </c>
      <c r="BW30" s="2" t="s">
        <v>174</v>
      </c>
      <c r="BX30" s="2" t="s">
        <v>174</v>
      </c>
      <c r="BY30" s="2" t="s">
        <v>174</v>
      </c>
      <c r="BZ30" s="2" t="s">
        <v>174</v>
      </c>
      <c r="CA30" s="2" t="s">
        <v>174</v>
      </c>
      <c r="CB30" s="2" t="s">
        <v>174</v>
      </c>
      <c r="CC30" s="2" t="s">
        <v>174</v>
      </c>
      <c r="CD30" s="2" t="s">
        <v>174</v>
      </c>
      <c r="CE30" s="2" t="s">
        <v>174</v>
      </c>
      <c r="CF30" s="2" t="s">
        <v>174</v>
      </c>
      <c r="CG30" s="2" t="s">
        <v>174</v>
      </c>
      <c r="CH30" s="2">
        <v>2.4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S30" s="1"/>
      <c r="CT30" s="10" t="s">
        <v>176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 s="1"/>
      <c r="DR30" s="10" t="s">
        <v>176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 t="s">
        <v>174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1"/>
      <c r="Z31" s="10" t="s">
        <v>177</v>
      </c>
      <c r="AA31" s="2" t="s">
        <v>174</v>
      </c>
      <c r="AB31" s="2" t="s">
        <v>174</v>
      </c>
      <c r="AC31" s="2" t="s">
        <v>174</v>
      </c>
      <c r="AD31" s="2" t="s">
        <v>174</v>
      </c>
      <c r="AE31" s="2" t="s">
        <v>174</v>
      </c>
      <c r="AF31" s="2" t="s">
        <v>174</v>
      </c>
      <c r="AG31" s="2" t="s">
        <v>174</v>
      </c>
      <c r="AH31" s="2" t="s">
        <v>174</v>
      </c>
      <c r="AI31" s="2" t="s">
        <v>174</v>
      </c>
      <c r="AJ31" s="2" t="s">
        <v>174</v>
      </c>
      <c r="AK31" s="2" t="s">
        <v>174</v>
      </c>
      <c r="AL31" s="2">
        <v>0</v>
      </c>
      <c r="AM31" s="2">
        <v>0</v>
      </c>
      <c r="AN31" s="2">
        <v>0</v>
      </c>
      <c r="AO31" s="2" t="s">
        <v>174</v>
      </c>
      <c r="AP31" s="2" t="s">
        <v>174</v>
      </c>
      <c r="AQ31" s="2" t="s">
        <v>174</v>
      </c>
      <c r="AR31" s="2" t="s">
        <v>174</v>
      </c>
      <c r="AS31" s="2" t="s">
        <v>174</v>
      </c>
      <c r="AT31" s="2">
        <v>0</v>
      </c>
      <c r="AU31" s="2">
        <v>0</v>
      </c>
      <c r="AW31" s="1"/>
      <c r="AX31" s="10" t="s">
        <v>177</v>
      </c>
      <c r="AY31" s="2" t="s">
        <v>174</v>
      </c>
      <c r="AZ31" s="2" t="s">
        <v>174</v>
      </c>
      <c r="BA31" s="2" t="s">
        <v>174</v>
      </c>
      <c r="BB31" s="2" t="s">
        <v>174</v>
      </c>
      <c r="BC31" s="2" t="s">
        <v>174</v>
      </c>
      <c r="BD31" s="2" t="s">
        <v>174</v>
      </c>
      <c r="BE31" s="2" t="s">
        <v>174</v>
      </c>
      <c r="BF31" s="2" t="s">
        <v>174</v>
      </c>
      <c r="BG31" s="2" t="s">
        <v>174</v>
      </c>
      <c r="BH31" s="2" t="s">
        <v>174</v>
      </c>
      <c r="BI31" s="2" t="s">
        <v>174</v>
      </c>
      <c r="BJ31" s="2" t="s">
        <v>174</v>
      </c>
      <c r="BK31" s="2" t="s">
        <v>174</v>
      </c>
      <c r="BL31" s="2" t="s">
        <v>174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U31" s="1"/>
      <c r="BV31" s="10" t="s">
        <v>177</v>
      </c>
      <c r="BW31" s="2" t="s">
        <v>174</v>
      </c>
      <c r="BX31" s="2" t="s">
        <v>174</v>
      </c>
      <c r="BY31" s="2" t="s">
        <v>174</v>
      </c>
      <c r="BZ31" s="2" t="s">
        <v>174</v>
      </c>
      <c r="CA31" s="2" t="s">
        <v>174</v>
      </c>
      <c r="CB31" s="2" t="s">
        <v>174</v>
      </c>
      <c r="CC31" s="2" t="s">
        <v>174</v>
      </c>
      <c r="CD31" s="2" t="s">
        <v>174</v>
      </c>
      <c r="CE31" s="2" t="s">
        <v>174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S31" s="1"/>
      <c r="CT31" s="10" t="s">
        <v>177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 s="1"/>
      <c r="DR31" s="10" t="s">
        <v>177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O31" s="1"/>
      <c r="EP31" s="10" t="s">
        <v>177</v>
      </c>
      <c r="EQ31" s="2">
        <v>0</v>
      </c>
      <c r="ER31" s="2">
        <v>0</v>
      </c>
      <c r="ES31" s="2">
        <v>0</v>
      </c>
      <c r="ET31" s="2">
        <v>0</v>
      </c>
      <c r="EU31" s="2" t="s">
        <v>174</v>
      </c>
      <c r="EV31" s="2" t="s">
        <v>174</v>
      </c>
      <c r="EW31" s="2" t="s">
        <v>174</v>
      </c>
      <c r="EX31" s="2" t="s">
        <v>174</v>
      </c>
      <c r="EY31" s="2" t="s">
        <v>174</v>
      </c>
      <c r="EZ31" s="2" t="s">
        <v>174</v>
      </c>
      <c r="FA31" s="2" t="s">
        <v>174</v>
      </c>
      <c r="FB31" s="2" t="s">
        <v>174</v>
      </c>
      <c r="FC31" s="2" t="s">
        <v>174</v>
      </c>
      <c r="FD31" s="2" t="s">
        <v>174</v>
      </c>
      <c r="FE31" s="2" t="s">
        <v>174</v>
      </c>
      <c r="FF31" s="2" t="s">
        <v>174</v>
      </c>
      <c r="FG31" s="2" t="s">
        <v>174</v>
      </c>
      <c r="FH31" s="2">
        <v>0</v>
      </c>
      <c r="FI31" s="2">
        <v>0</v>
      </c>
      <c r="FJ31" s="2">
        <v>0</v>
      </c>
      <c r="FK31" s="2">
        <v>0</v>
      </c>
    </row>
    <row r="32" spans="1:167" ht="14.5">
      <c r="A32" s="1"/>
      <c r="B32" s="10" t="s">
        <v>178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174</v>
      </c>
      <c r="I32" s="2" t="s">
        <v>174</v>
      </c>
      <c r="J32" s="2" t="s">
        <v>174</v>
      </c>
      <c r="K32" s="2" t="s">
        <v>174</v>
      </c>
      <c r="L32" s="2" t="s">
        <v>174</v>
      </c>
      <c r="M32" s="2" t="s">
        <v>174</v>
      </c>
      <c r="N32" s="2" t="s">
        <v>174</v>
      </c>
      <c r="O32" s="2" t="s">
        <v>174</v>
      </c>
      <c r="P32" s="2" t="s">
        <v>174</v>
      </c>
      <c r="Q32" s="2" t="s">
        <v>174</v>
      </c>
      <c r="R32" s="2" t="s">
        <v>174</v>
      </c>
      <c r="S32" s="2" t="s">
        <v>174</v>
      </c>
      <c r="T32" s="2" t="s">
        <v>174</v>
      </c>
      <c r="U32" s="2" t="s">
        <v>174</v>
      </c>
      <c r="V32" s="2" t="s">
        <v>174</v>
      </c>
      <c r="W32" s="2">
        <v>0</v>
      </c>
      <c r="Y32" s="1"/>
      <c r="Z32" s="10" t="s">
        <v>178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0.1</v>
      </c>
      <c r="AG32" s="2">
        <v>0.1</v>
      </c>
      <c r="AH32" s="2">
        <v>0.1</v>
      </c>
      <c r="AI32" s="2">
        <v>0.1</v>
      </c>
      <c r="AJ32" s="2">
        <v>0.1</v>
      </c>
      <c r="AK32" s="2">
        <v>0.1</v>
      </c>
      <c r="AL32" s="2">
        <v>0.1</v>
      </c>
      <c r="AM32" s="2">
        <v>0.1</v>
      </c>
      <c r="AN32" s="2">
        <v>0.1</v>
      </c>
      <c r="AO32" s="2">
        <v>0.1</v>
      </c>
      <c r="AP32" s="2">
        <v>0.1</v>
      </c>
      <c r="AQ32" s="2" t="s">
        <v>174</v>
      </c>
      <c r="AR32" s="2">
        <v>0</v>
      </c>
      <c r="AS32" s="2">
        <v>0</v>
      </c>
      <c r="AT32" s="2">
        <v>0</v>
      </c>
      <c r="AU32" s="2">
        <v>0</v>
      </c>
      <c r="AW32" s="1"/>
      <c r="AX32" s="10" t="s">
        <v>178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0.2</v>
      </c>
      <c r="BE32" s="2" t="s">
        <v>174</v>
      </c>
      <c r="BF32" s="2">
        <v>0.1</v>
      </c>
      <c r="BG32" s="2">
        <v>0.1</v>
      </c>
      <c r="BH32" s="2">
        <v>0.1</v>
      </c>
      <c r="BI32" s="2">
        <v>0.1</v>
      </c>
      <c r="BJ32" s="2">
        <v>0.1</v>
      </c>
      <c r="BK32" s="2">
        <v>0.1</v>
      </c>
      <c r="BL32" s="2">
        <v>0.1</v>
      </c>
      <c r="BM32" s="2">
        <v>0.2</v>
      </c>
      <c r="BN32" s="2">
        <v>0.4</v>
      </c>
      <c r="BO32" s="2">
        <v>0.2</v>
      </c>
      <c r="BP32" s="2">
        <v>0.3</v>
      </c>
      <c r="BQ32" s="2">
        <v>0.2</v>
      </c>
      <c r="BR32" s="2">
        <v>0.2</v>
      </c>
      <c r="BS32" s="2">
        <v>0.2</v>
      </c>
      <c r="BU32" s="1"/>
      <c r="BV32" s="10" t="s">
        <v>178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 t="s">
        <v>174</v>
      </c>
      <c r="CC32" s="2" t="s">
        <v>174</v>
      </c>
      <c r="CD32" s="2" t="s">
        <v>174</v>
      </c>
      <c r="CE32" s="2" t="s">
        <v>174</v>
      </c>
      <c r="CF32" s="2" t="s">
        <v>174</v>
      </c>
      <c r="CG32" s="2" t="s">
        <v>174</v>
      </c>
      <c r="CH32" s="2" t="s">
        <v>174</v>
      </c>
      <c r="CI32" s="2" t="s">
        <v>174</v>
      </c>
      <c r="CJ32" s="2" t="s">
        <v>174</v>
      </c>
      <c r="CK32" s="2" t="s">
        <v>174</v>
      </c>
      <c r="CL32" s="2" t="s">
        <v>174</v>
      </c>
      <c r="CM32" s="2" t="s">
        <v>174</v>
      </c>
      <c r="CN32" s="2" t="s">
        <v>174</v>
      </c>
      <c r="CO32" s="2" t="s">
        <v>174</v>
      </c>
      <c r="CP32" s="2" t="s">
        <v>174</v>
      </c>
      <c r="CQ32" s="2" t="s">
        <v>174</v>
      </c>
      <c r="CS32" s="1"/>
      <c r="CT32" s="10" t="s">
        <v>178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 t="s">
        <v>174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 s="1"/>
      <c r="DR32" s="10" t="s">
        <v>178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 t="s">
        <v>174</v>
      </c>
      <c r="EI32" s="2">
        <v>0.4</v>
      </c>
      <c r="EJ32" s="2">
        <v>0</v>
      </c>
      <c r="EK32" s="2">
        <v>0</v>
      </c>
      <c r="EL32" s="2">
        <v>0</v>
      </c>
      <c r="EM32" s="2" t="s">
        <v>174</v>
      </c>
      <c r="EO32" s="1"/>
      <c r="EP32" s="10" t="s">
        <v>178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174</v>
      </c>
      <c r="FJ32" s="2" t="s">
        <v>174</v>
      </c>
      <c r="FK32" s="2" t="s">
        <v>174</v>
      </c>
    </row>
    <row r="33" spans="1:167" ht="14.5">
      <c r="A33" s="1"/>
      <c r="B33" s="10" t="s">
        <v>179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174</v>
      </c>
      <c r="M33" s="2" t="s">
        <v>174</v>
      </c>
      <c r="N33" s="2" t="s">
        <v>174</v>
      </c>
      <c r="O33" s="2" t="s">
        <v>174</v>
      </c>
      <c r="P33" s="2" t="s">
        <v>174</v>
      </c>
      <c r="Q33" s="2" t="s">
        <v>174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1"/>
      <c r="Z33" s="10" t="s">
        <v>179</v>
      </c>
      <c r="AA33" s="2" t="s">
        <v>174</v>
      </c>
      <c r="AB33" s="2" t="s">
        <v>174</v>
      </c>
      <c r="AC33" s="2" t="s">
        <v>174</v>
      </c>
      <c r="AD33" s="2" t="s">
        <v>174</v>
      </c>
      <c r="AE33" s="2" t="s">
        <v>174</v>
      </c>
      <c r="AF33" s="2" t="s">
        <v>174</v>
      </c>
      <c r="AG33" s="2" t="s">
        <v>174</v>
      </c>
      <c r="AH33" s="2" t="s">
        <v>174</v>
      </c>
      <c r="AI33" s="2" t="s">
        <v>174</v>
      </c>
      <c r="AJ33" s="2" t="s">
        <v>174</v>
      </c>
      <c r="AK33" s="2" t="s">
        <v>174</v>
      </c>
      <c r="AL33" s="2" t="s">
        <v>174</v>
      </c>
      <c r="AM33" s="2" t="s">
        <v>174</v>
      </c>
      <c r="AN33" s="2" t="s">
        <v>174</v>
      </c>
      <c r="AO33" s="2" t="s">
        <v>174</v>
      </c>
      <c r="AP33" s="2" t="s">
        <v>174</v>
      </c>
      <c r="AQ33" s="2" t="s">
        <v>174</v>
      </c>
      <c r="AR33" s="2" t="s">
        <v>174</v>
      </c>
      <c r="AS33" s="2">
        <v>2.6</v>
      </c>
      <c r="AT33" s="2" t="s">
        <v>174</v>
      </c>
      <c r="AU33" s="2" t="s">
        <v>174</v>
      </c>
      <c r="AW33" s="1"/>
      <c r="AX33" s="10" t="s">
        <v>179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174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U33" s="1"/>
      <c r="BV33" s="10" t="s">
        <v>179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O33" s="1"/>
      <c r="EP33" s="10" t="s">
        <v>179</v>
      </c>
      <c r="EQ33" s="2" t="s">
        <v>174</v>
      </c>
      <c r="ER33" s="2" t="s">
        <v>174</v>
      </c>
      <c r="ES33" s="2" t="s">
        <v>174</v>
      </c>
      <c r="ET33" s="2" t="s">
        <v>174</v>
      </c>
      <c r="EU33" s="2" t="s">
        <v>174</v>
      </c>
      <c r="EV33" s="2" t="s">
        <v>174</v>
      </c>
      <c r="EW33" s="2" t="s">
        <v>174</v>
      </c>
      <c r="EX33" s="2" t="s">
        <v>174</v>
      </c>
      <c r="EY33" s="2" t="s">
        <v>174</v>
      </c>
      <c r="EZ33" s="2" t="s">
        <v>174</v>
      </c>
      <c r="FA33" s="2" t="s">
        <v>174</v>
      </c>
      <c r="FB33" s="2" t="s">
        <v>174</v>
      </c>
      <c r="FC33" s="2" t="s">
        <v>174</v>
      </c>
      <c r="FD33" s="2" t="s">
        <v>174</v>
      </c>
      <c r="FE33" s="2" t="s">
        <v>174</v>
      </c>
      <c r="FF33" s="2" t="s">
        <v>174</v>
      </c>
      <c r="FG33" s="2" t="s">
        <v>174</v>
      </c>
      <c r="FH33" s="2" t="s">
        <v>174</v>
      </c>
      <c r="FI33" s="2" t="s">
        <v>174</v>
      </c>
      <c r="FJ33" s="2" t="s">
        <v>174</v>
      </c>
      <c r="FK33" s="2" t="s">
        <v>174</v>
      </c>
    </row>
    <row r="34" spans="1:167" ht="14.5">
      <c r="A34" s="1"/>
      <c r="B34" s="10" t="s">
        <v>180</v>
      </c>
      <c r="C34" s="2" t="s">
        <v>174</v>
      </c>
      <c r="D34" s="2" t="s">
        <v>174</v>
      </c>
      <c r="E34" s="2" t="s">
        <v>174</v>
      </c>
      <c r="F34" s="2" t="s">
        <v>174</v>
      </c>
      <c r="G34" s="2" t="s">
        <v>174</v>
      </c>
      <c r="H34" s="2" t="s">
        <v>174</v>
      </c>
      <c r="I34" s="2" t="s">
        <v>174</v>
      </c>
      <c r="J34" s="2" t="s">
        <v>174</v>
      </c>
      <c r="K34" s="2" t="s">
        <v>174</v>
      </c>
      <c r="L34" s="2" t="s">
        <v>174</v>
      </c>
      <c r="M34" s="2" t="s">
        <v>174</v>
      </c>
      <c r="N34" s="2" t="s">
        <v>174</v>
      </c>
      <c r="O34" s="2" t="s">
        <v>174</v>
      </c>
      <c r="P34" s="2" t="s">
        <v>174</v>
      </c>
      <c r="Q34" s="2" t="s">
        <v>174</v>
      </c>
      <c r="R34" s="2" t="s">
        <v>174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  <c r="AX34" s="10" t="s">
        <v>180</v>
      </c>
      <c r="AY34" s="2">
        <v>0</v>
      </c>
      <c r="AZ34" s="2" t="s">
        <v>174</v>
      </c>
      <c r="BA34" s="2">
        <v>0</v>
      </c>
      <c r="BB34" s="2">
        <v>0</v>
      </c>
      <c r="BC34" s="2">
        <v>0</v>
      </c>
      <c r="BD34" s="2" t="s">
        <v>174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 t="s">
        <v>174</v>
      </c>
      <c r="ER34" s="2" t="s">
        <v>174</v>
      </c>
      <c r="ES34" s="2" t="s">
        <v>174</v>
      </c>
      <c r="ET34" s="2" t="s">
        <v>174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1.5</v>
      </c>
      <c r="FF34" s="2" t="s">
        <v>174</v>
      </c>
      <c r="FG34" s="2" t="s">
        <v>174</v>
      </c>
      <c r="FH34" s="2" t="s">
        <v>174</v>
      </c>
      <c r="FI34" s="2" t="s">
        <v>174</v>
      </c>
      <c r="FJ34" s="2" t="s">
        <v>174</v>
      </c>
      <c r="FK34" s="2" t="s">
        <v>174</v>
      </c>
    </row>
    <row r="35" spans="1:167" ht="14.5">
      <c r="A35" s="1"/>
      <c r="B35" s="10" t="s">
        <v>181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12.9</v>
      </c>
      <c r="K35" s="2">
        <v>16.600000000000001</v>
      </c>
      <c r="L35" s="2">
        <v>11.1</v>
      </c>
      <c r="M35" s="2">
        <v>6.5</v>
      </c>
      <c r="N35" s="2">
        <v>0</v>
      </c>
      <c r="O35" s="2">
        <v>0</v>
      </c>
      <c r="P35" s="2">
        <v>0</v>
      </c>
      <c r="Q35" s="2">
        <v>2.6</v>
      </c>
      <c r="R35" s="2">
        <v>5.0999999999999996</v>
      </c>
      <c r="S35" s="2">
        <v>8.3000000000000007</v>
      </c>
      <c r="T35" s="2">
        <v>4</v>
      </c>
      <c r="U35" s="2">
        <v>5.3</v>
      </c>
      <c r="V35" s="2">
        <v>3.1</v>
      </c>
      <c r="W35" s="2">
        <v>5.7</v>
      </c>
      <c r="Y35" s="1"/>
      <c r="Z35" s="10" t="s">
        <v>181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0.2</v>
      </c>
      <c r="AI35" s="2">
        <v>0.3</v>
      </c>
      <c r="AJ35" s="2">
        <v>0.3</v>
      </c>
      <c r="AK35" s="2">
        <v>0.2</v>
      </c>
      <c r="AL35" s="2">
        <v>0</v>
      </c>
      <c r="AM35" s="2">
        <v>0</v>
      </c>
      <c r="AN35" s="2">
        <v>0</v>
      </c>
      <c r="AO35" s="2">
        <v>0.2</v>
      </c>
      <c r="AP35" s="2">
        <v>0.3</v>
      </c>
      <c r="AQ35" s="2">
        <v>0.2</v>
      </c>
      <c r="AR35" s="2">
        <v>0.1</v>
      </c>
      <c r="AS35" s="2">
        <v>0.2</v>
      </c>
      <c r="AT35" s="2">
        <v>0.1</v>
      </c>
      <c r="AU35" s="2">
        <v>0.1</v>
      </c>
      <c r="AW35" s="1"/>
      <c r="AX35" s="10" t="s">
        <v>181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1.2</v>
      </c>
      <c r="BG35" s="2">
        <v>1.2</v>
      </c>
      <c r="BH35" s="2">
        <v>1.1000000000000001</v>
      </c>
      <c r="BI35" s="2">
        <v>1.1000000000000001</v>
      </c>
      <c r="BJ35" s="2">
        <v>0</v>
      </c>
      <c r="BK35" s="2">
        <v>0</v>
      </c>
      <c r="BL35" s="2">
        <v>0</v>
      </c>
      <c r="BM35" s="2">
        <v>2.6</v>
      </c>
      <c r="BN35" s="2">
        <v>2.2999999999999998</v>
      </c>
      <c r="BO35" s="2">
        <v>0.4</v>
      </c>
      <c r="BP35" s="2">
        <v>0.9</v>
      </c>
      <c r="BQ35" s="2">
        <v>1</v>
      </c>
      <c r="BR35" s="2">
        <v>0.6</v>
      </c>
      <c r="BS35" s="2">
        <v>0.6</v>
      </c>
      <c r="BU35" s="1"/>
      <c r="BV35" s="10" t="s">
        <v>181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0.6</v>
      </c>
      <c r="CE35" s="2">
        <v>0.6</v>
      </c>
      <c r="CF35" s="2">
        <v>0.3</v>
      </c>
      <c r="CG35" s="2">
        <v>0.3</v>
      </c>
      <c r="CH35" s="2">
        <v>0</v>
      </c>
      <c r="CI35" s="2">
        <v>0</v>
      </c>
      <c r="CJ35" s="2">
        <v>0</v>
      </c>
      <c r="CK35" s="2">
        <v>0.8</v>
      </c>
      <c r="CL35" s="2">
        <v>0.6</v>
      </c>
      <c r="CM35" s="2">
        <v>0.5</v>
      </c>
      <c r="CN35" s="2">
        <v>0.3</v>
      </c>
      <c r="CO35" s="2">
        <v>0.6</v>
      </c>
      <c r="CP35" s="2">
        <v>0.6</v>
      </c>
      <c r="CQ35" s="2">
        <v>0.6</v>
      </c>
      <c r="CS35" s="1"/>
      <c r="CT35" s="10" t="s">
        <v>181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100</v>
      </c>
      <c r="DC35" s="2">
        <v>100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98</v>
      </c>
      <c r="DJ35" s="2">
        <v>100</v>
      </c>
      <c r="DK35" s="2">
        <v>100</v>
      </c>
      <c r="DL35" s="2">
        <v>100</v>
      </c>
      <c r="DM35" s="2">
        <v>100</v>
      </c>
      <c r="DN35" s="2">
        <v>100</v>
      </c>
      <c r="DO35" s="2">
        <v>100</v>
      </c>
      <c r="DQ35" s="1"/>
      <c r="DR35" s="10" t="s">
        <v>181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5.3</v>
      </c>
      <c r="EA35" s="2">
        <v>38</v>
      </c>
      <c r="EB35" s="2">
        <v>28.6</v>
      </c>
      <c r="EC35" s="2">
        <v>1.6</v>
      </c>
      <c r="ED35" s="2">
        <v>0</v>
      </c>
      <c r="EE35" s="2">
        <v>0</v>
      </c>
      <c r="EF35" s="2">
        <v>0</v>
      </c>
      <c r="EG35" s="2">
        <v>29.8</v>
      </c>
      <c r="EH35" s="2">
        <v>13.3</v>
      </c>
      <c r="EI35" s="2">
        <v>0</v>
      </c>
      <c r="EJ35" s="2">
        <v>18.7</v>
      </c>
      <c r="EK35" s="2">
        <v>13.5</v>
      </c>
      <c r="EL35" s="2">
        <v>11.3</v>
      </c>
      <c r="EM35" s="2">
        <v>8.8000000000000007</v>
      </c>
      <c r="EO35" s="1"/>
      <c r="EP35" s="10" t="s">
        <v>181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2.1</v>
      </c>
      <c r="EY35" s="2">
        <v>1.5</v>
      </c>
      <c r="EZ35" s="2">
        <v>1</v>
      </c>
      <c r="FA35" s="2">
        <v>1</v>
      </c>
      <c r="FB35" s="2">
        <v>0</v>
      </c>
      <c r="FC35" s="2">
        <v>0</v>
      </c>
      <c r="FD35" s="2">
        <v>0</v>
      </c>
      <c r="FE35" s="2">
        <v>2.7</v>
      </c>
      <c r="FF35" s="2">
        <v>3.1</v>
      </c>
      <c r="FG35" s="2">
        <v>0.9</v>
      </c>
      <c r="FH35" s="2">
        <v>1</v>
      </c>
      <c r="FI35" s="2">
        <v>1.1000000000000001</v>
      </c>
      <c r="FJ35" s="2">
        <v>0.7</v>
      </c>
      <c r="FK35" s="2">
        <v>0.5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W36" s="1"/>
      <c r="AX36" s="10" t="s">
        <v>182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 s="1"/>
      <c r="DR36" s="10" t="s">
        <v>182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58">
      <c r="A38" s="7"/>
      <c r="B38" s="8" t="s">
        <v>195</v>
      </c>
      <c r="C38" s="4">
        <v>0.2</v>
      </c>
      <c r="D38" s="4">
        <v>0.1</v>
      </c>
      <c r="E38" s="4">
        <v>0.1</v>
      </c>
      <c r="F38" s="4">
        <v>0.1</v>
      </c>
      <c r="G38" s="4">
        <v>0.1</v>
      </c>
      <c r="H38" s="4">
        <v>0.1</v>
      </c>
      <c r="I38" s="4">
        <v>0.1</v>
      </c>
      <c r="J38" s="4">
        <v>0.2</v>
      </c>
      <c r="K38" s="4">
        <v>0.1</v>
      </c>
      <c r="L38" s="4">
        <v>0.1</v>
      </c>
      <c r="M38" s="4">
        <v>0.1</v>
      </c>
      <c r="N38" s="4">
        <v>0.1</v>
      </c>
      <c r="O38" s="4">
        <v>0.1</v>
      </c>
      <c r="P38" s="4">
        <v>0.1</v>
      </c>
      <c r="Q38" s="4">
        <v>0.1</v>
      </c>
      <c r="R38" s="4">
        <v>0.1</v>
      </c>
      <c r="S38" s="4">
        <v>0</v>
      </c>
      <c r="T38" s="4">
        <v>0.1</v>
      </c>
      <c r="U38" s="4">
        <v>0.1</v>
      </c>
      <c r="V38" s="4">
        <v>0.1</v>
      </c>
      <c r="W38" s="4">
        <v>0</v>
      </c>
      <c r="Y38" s="7"/>
      <c r="Z38" s="8" t="s">
        <v>195</v>
      </c>
      <c r="AA38" s="4">
        <v>2</v>
      </c>
      <c r="AB38" s="4">
        <v>2.1</v>
      </c>
      <c r="AC38" s="4">
        <v>1.9</v>
      </c>
      <c r="AD38" s="4">
        <v>2.1</v>
      </c>
      <c r="AE38" s="4">
        <v>2</v>
      </c>
      <c r="AF38" s="4">
        <v>2.2000000000000002</v>
      </c>
      <c r="AG38" s="4">
        <v>1.9</v>
      </c>
      <c r="AH38" s="4">
        <v>2</v>
      </c>
      <c r="AI38" s="4">
        <v>2.1</v>
      </c>
      <c r="AJ38" s="4">
        <v>1.3</v>
      </c>
      <c r="AK38" s="4">
        <v>1.5</v>
      </c>
      <c r="AL38" s="4">
        <v>1.8</v>
      </c>
      <c r="AM38" s="4">
        <v>1.8</v>
      </c>
      <c r="AN38" s="4">
        <v>1.7</v>
      </c>
      <c r="AO38" s="4">
        <v>1.6</v>
      </c>
      <c r="AP38" s="4">
        <v>2.2000000000000002</v>
      </c>
      <c r="AQ38" s="4">
        <v>2.2000000000000002</v>
      </c>
      <c r="AR38" s="4">
        <v>2.2000000000000002</v>
      </c>
      <c r="AS38" s="4">
        <v>1.8</v>
      </c>
      <c r="AT38" s="4">
        <v>2.2000000000000002</v>
      </c>
      <c r="AU38" s="4">
        <v>2.1</v>
      </c>
      <c r="AW38" s="7"/>
      <c r="AX38" s="8" t="s">
        <v>195</v>
      </c>
      <c r="AY38" s="4">
        <v>0.7</v>
      </c>
      <c r="AZ38" s="4">
        <v>0.8</v>
      </c>
      <c r="BA38" s="4">
        <v>0.7</v>
      </c>
      <c r="BB38" s="4">
        <v>0.6</v>
      </c>
      <c r="BC38" s="4">
        <v>0.7</v>
      </c>
      <c r="BD38" s="4">
        <v>0.7</v>
      </c>
      <c r="BE38" s="4">
        <v>0.8</v>
      </c>
      <c r="BF38" s="4">
        <v>0.8</v>
      </c>
      <c r="BG38" s="4">
        <v>0.9</v>
      </c>
      <c r="BH38" s="4">
        <v>0.6</v>
      </c>
      <c r="BI38" s="4">
        <v>0.6</v>
      </c>
      <c r="BJ38" s="4">
        <v>0.7</v>
      </c>
      <c r="BK38" s="4">
        <v>0.6</v>
      </c>
      <c r="BL38" s="4">
        <v>0.6</v>
      </c>
      <c r="BM38" s="4">
        <v>0.4</v>
      </c>
      <c r="BN38" s="4">
        <v>0.3</v>
      </c>
      <c r="BO38" s="4">
        <v>0.6</v>
      </c>
      <c r="BP38" s="4">
        <v>0.7</v>
      </c>
      <c r="BQ38" s="4">
        <v>0.6</v>
      </c>
      <c r="BR38" s="4">
        <v>0.6</v>
      </c>
      <c r="BS38" s="4">
        <v>0.5</v>
      </c>
      <c r="BU38" s="7"/>
      <c r="BV38" s="8" t="s">
        <v>195</v>
      </c>
      <c r="BW38" s="4">
        <v>0.2</v>
      </c>
      <c r="BX38" s="4">
        <v>0.2</v>
      </c>
      <c r="BY38" s="4">
        <v>0.2</v>
      </c>
      <c r="BZ38" s="4">
        <v>0.2</v>
      </c>
      <c r="CA38" s="4">
        <v>0.2</v>
      </c>
      <c r="CB38" s="4">
        <v>0.2</v>
      </c>
      <c r="CC38" s="4">
        <v>0.2</v>
      </c>
      <c r="CD38" s="4">
        <v>0.2</v>
      </c>
      <c r="CE38" s="4">
        <v>0.2</v>
      </c>
      <c r="CF38" s="4">
        <v>0.2</v>
      </c>
      <c r="CG38" s="4">
        <v>0.1</v>
      </c>
      <c r="CH38" s="4">
        <v>0.1</v>
      </c>
      <c r="CI38" s="4">
        <v>0.1</v>
      </c>
      <c r="CJ38" s="4">
        <v>0</v>
      </c>
      <c r="CK38" s="4">
        <v>0.1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S38" s="7"/>
      <c r="CT38" s="8" t="s">
        <v>195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Q38" s="7"/>
      <c r="DR38" s="8" t="s">
        <v>195</v>
      </c>
      <c r="DS38" s="4">
        <v>0.3</v>
      </c>
      <c r="DT38" s="4">
        <v>0.3</v>
      </c>
      <c r="DU38" s="4">
        <v>0.3</v>
      </c>
      <c r="DV38" s="4">
        <v>0.2</v>
      </c>
      <c r="DW38" s="4">
        <v>0.2</v>
      </c>
      <c r="DX38" s="4">
        <v>0.2</v>
      </c>
      <c r="DY38" s="4">
        <v>0.2</v>
      </c>
      <c r="DZ38" s="4">
        <v>0.2</v>
      </c>
      <c r="EA38" s="4">
        <v>0</v>
      </c>
      <c r="EB38" s="4">
        <v>0</v>
      </c>
      <c r="EC38" s="4">
        <v>0.3</v>
      </c>
      <c r="ED38" s="4">
        <v>0.3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O38" s="7"/>
      <c r="EP38" s="8" t="s">
        <v>195</v>
      </c>
      <c r="EQ38" s="4">
        <v>0.3</v>
      </c>
      <c r="ER38" s="4">
        <v>0.3</v>
      </c>
      <c r="ES38" s="4">
        <v>0.3</v>
      </c>
      <c r="ET38" s="4">
        <v>0.4</v>
      </c>
      <c r="EU38" s="4">
        <v>0.4</v>
      </c>
      <c r="EV38" s="4">
        <v>0.3</v>
      </c>
      <c r="EW38" s="4">
        <v>0.3</v>
      </c>
      <c r="EX38" s="4">
        <v>0.4</v>
      </c>
      <c r="EY38" s="4">
        <v>0.4</v>
      </c>
      <c r="EZ38" s="4">
        <v>0.4</v>
      </c>
      <c r="FA38" s="4">
        <v>0.4</v>
      </c>
      <c r="FB38" s="4">
        <v>0.5</v>
      </c>
      <c r="FC38" s="4">
        <v>0.4</v>
      </c>
      <c r="FD38" s="4">
        <v>0.4</v>
      </c>
      <c r="FE38" s="4">
        <v>0.4</v>
      </c>
      <c r="FF38" s="4">
        <v>0.4</v>
      </c>
      <c r="FG38" s="4">
        <v>0.4</v>
      </c>
      <c r="FH38" s="4">
        <v>0.4</v>
      </c>
      <c r="FI38" s="4">
        <v>0.4</v>
      </c>
      <c r="FJ38" s="4">
        <v>0.4</v>
      </c>
      <c r="FK38" s="4">
        <v>0.3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Y41" s="1"/>
      <c r="Z41" s="10" t="s">
        <v>173</v>
      </c>
      <c r="AA41" s="2" t="s">
        <v>174</v>
      </c>
      <c r="AB41" s="2" t="s">
        <v>174</v>
      </c>
      <c r="AC41" s="2" t="s">
        <v>174</v>
      </c>
      <c r="AD41" s="2" t="s">
        <v>174</v>
      </c>
      <c r="AE41" s="2" t="s">
        <v>174</v>
      </c>
      <c r="AF41" s="2" t="s">
        <v>174</v>
      </c>
      <c r="AG41" s="2" t="s">
        <v>174</v>
      </c>
      <c r="AH41" s="2" t="s">
        <v>174</v>
      </c>
      <c r="AI41" s="2" t="s">
        <v>174</v>
      </c>
      <c r="AJ41" s="2" t="s">
        <v>174</v>
      </c>
      <c r="AK41" s="2">
        <v>0.5</v>
      </c>
      <c r="AL41" s="2" t="s">
        <v>174</v>
      </c>
      <c r="AM41" s="2" t="s">
        <v>174</v>
      </c>
      <c r="AN41" s="2" t="s">
        <v>174</v>
      </c>
      <c r="AO41" s="2" t="s">
        <v>174</v>
      </c>
      <c r="AP41" s="2" t="s">
        <v>174</v>
      </c>
      <c r="AQ41" s="2" t="s">
        <v>174</v>
      </c>
      <c r="AR41" s="2">
        <v>1.4</v>
      </c>
      <c r="AS41" s="2">
        <v>1.2</v>
      </c>
      <c r="AT41" s="2">
        <v>1.5</v>
      </c>
      <c r="AU41" s="2">
        <v>1.4</v>
      </c>
      <c r="AW41" s="1"/>
      <c r="AX41" s="10" t="s">
        <v>173</v>
      </c>
      <c r="AY41" s="2">
        <v>0.6</v>
      </c>
      <c r="AZ41" s="2">
        <v>0.7</v>
      </c>
      <c r="BA41" s="2">
        <v>0.6</v>
      </c>
      <c r="BB41" s="2">
        <v>0.5</v>
      </c>
      <c r="BC41" s="2">
        <v>0.6</v>
      </c>
      <c r="BD41" s="2">
        <v>0.6</v>
      </c>
      <c r="BE41" s="2">
        <v>0.6</v>
      </c>
      <c r="BF41" s="2">
        <v>0.6</v>
      </c>
      <c r="BG41" s="2" t="s">
        <v>174</v>
      </c>
      <c r="BH41" s="2" t="s">
        <v>174</v>
      </c>
      <c r="BI41" s="2">
        <v>0.5</v>
      </c>
      <c r="BJ41" s="2">
        <v>0.5</v>
      </c>
      <c r="BK41" s="2" t="s">
        <v>174</v>
      </c>
      <c r="BL41" s="2" t="s">
        <v>174</v>
      </c>
      <c r="BM41" s="2" t="s">
        <v>174</v>
      </c>
      <c r="BN41" s="2" t="s">
        <v>174</v>
      </c>
      <c r="BO41" s="2" t="s">
        <v>174</v>
      </c>
      <c r="BP41" s="2">
        <v>0.6</v>
      </c>
      <c r="BQ41" s="2">
        <v>0.6</v>
      </c>
      <c r="BR41" s="2">
        <v>0.6</v>
      </c>
      <c r="BS41" s="2">
        <v>0.5</v>
      </c>
      <c r="BU41" s="1"/>
      <c r="BV41" s="10" t="s">
        <v>173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 t="s">
        <v>174</v>
      </c>
      <c r="CD41" s="2" t="s">
        <v>174</v>
      </c>
      <c r="CE41" s="2" t="s">
        <v>174</v>
      </c>
      <c r="CF41" s="2" t="s">
        <v>174</v>
      </c>
      <c r="CG41" s="2">
        <v>0</v>
      </c>
      <c r="CH41" s="2" t="s">
        <v>174</v>
      </c>
      <c r="CI41" s="2" t="s">
        <v>174</v>
      </c>
      <c r="CJ41" s="2">
        <v>0</v>
      </c>
      <c r="CK41" s="2">
        <v>0</v>
      </c>
      <c r="CL41" s="2" t="s">
        <v>174</v>
      </c>
      <c r="CM41" s="2" t="s">
        <v>174</v>
      </c>
      <c r="CN41" s="2" t="s">
        <v>174</v>
      </c>
      <c r="CO41" s="2" t="s">
        <v>174</v>
      </c>
      <c r="CP41" s="2" t="s">
        <v>174</v>
      </c>
      <c r="CQ41" s="2" t="s">
        <v>174</v>
      </c>
      <c r="CS41" s="1"/>
      <c r="CT41" s="10" t="s">
        <v>173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 s="1"/>
      <c r="DR41" s="10" t="s">
        <v>173</v>
      </c>
      <c r="DS41" s="2" t="s">
        <v>174</v>
      </c>
      <c r="DT41" s="2" t="s">
        <v>174</v>
      </c>
      <c r="DU41" s="2" t="s">
        <v>174</v>
      </c>
      <c r="DV41" s="2" t="s">
        <v>174</v>
      </c>
      <c r="DW41" s="2" t="s">
        <v>174</v>
      </c>
      <c r="DX41" s="2" t="s">
        <v>174</v>
      </c>
      <c r="DY41" s="2" t="s">
        <v>174</v>
      </c>
      <c r="DZ41" s="2" t="s">
        <v>174</v>
      </c>
      <c r="EA41" s="2" t="s">
        <v>174</v>
      </c>
      <c r="EB41" s="2" t="s">
        <v>174</v>
      </c>
      <c r="EC41" s="2" t="s">
        <v>174</v>
      </c>
      <c r="ED41" s="2" t="s">
        <v>174</v>
      </c>
      <c r="EE41" s="2" t="s">
        <v>174</v>
      </c>
      <c r="EF41" s="2" t="s">
        <v>174</v>
      </c>
      <c r="EG41" s="2" t="s">
        <v>174</v>
      </c>
      <c r="EH41" s="2" t="s">
        <v>174</v>
      </c>
      <c r="EI41" s="2" t="s">
        <v>174</v>
      </c>
      <c r="EJ41" s="2" t="s">
        <v>174</v>
      </c>
      <c r="EK41" s="2">
        <v>0</v>
      </c>
      <c r="EL41" s="2" t="s">
        <v>174</v>
      </c>
      <c r="EM41" s="2" t="s">
        <v>174</v>
      </c>
      <c r="EO41" s="1"/>
      <c r="EP41" s="10" t="s">
        <v>173</v>
      </c>
      <c r="EQ41" s="2" t="s">
        <v>174</v>
      </c>
      <c r="ER41" s="2" t="s">
        <v>174</v>
      </c>
      <c r="ES41" s="2" t="s">
        <v>174</v>
      </c>
      <c r="ET41" s="2" t="s">
        <v>174</v>
      </c>
      <c r="EU41" s="2" t="s">
        <v>174</v>
      </c>
      <c r="EV41" s="2" t="s">
        <v>174</v>
      </c>
      <c r="EW41" s="2" t="s">
        <v>174</v>
      </c>
      <c r="EX41" s="2" t="s">
        <v>174</v>
      </c>
      <c r="EY41" s="2" t="s">
        <v>174</v>
      </c>
      <c r="EZ41" s="2" t="s">
        <v>174</v>
      </c>
      <c r="FA41" s="2" t="s">
        <v>174</v>
      </c>
      <c r="FB41" s="2" t="s">
        <v>174</v>
      </c>
      <c r="FC41" s="2" t="s">
        <v>174</v>
      </c>
      <c r="FD41" s="2" t="s">
        <v>174</v>
      </c>
      <c r="FE41" s="2">
        <v>0.1</v>
      </c>
      <c r="FF41" s="2" t="s">
        <v>174</v>
      </c>
      <c r="FG41" s="2" t="s">
        <v>174</v>
      </c>
      <c r="FH41" s="2" t="s">
        <v>174</v>
      </c>
      <c r="FI41" s="2" t="s">
        <v>174</v>
      </c>
      <c r="FJ41" s="2" t="s">
        <v>174</v>
      </c>
      <c r="FK41" s="2" t="s">
        <v>174</v>
      </c>
    </row>
    <row r="42" spans="1:167" ht="14.5">
      <c r="A42" s="1"/>
      <c r="B42" s="10" t="s">
        <v>175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 t="s">
        <v>174</v>
      </c>
      <c r="J42" s="2" t="s">
        <v>174</v>
      </c>
      <c r="K42" s="2" t="s">
        <v>174</v>
      </c>
      <c r="L42" s="2" t="s">
        <v>174</v>
      </c>
      <c r="M42" s="2" t="s">
        <v>174</v>
      </c>
      <c r="N42" s="2" t="s">
        <v>174</v>
      </c>
      <c r="O42" s="2" t="s">
        <v>174</v>
      </c>
      <c r="P42" s="2" t="s">
        <v>174</v>
      </c>
      <c r="Q42" s="2" t="s">
        <v>174</v>
      </c>
      <c r="R42" s="2" t="s">
        <v>174</v>
      </c>
      <c r="S42" s="2" t="s">
        <v>174</v>
      </c>
      <c r="T42" s="2" t="s">
        <v>174</v>
      </c>
      <c r="U42" s="2" t="s">
        <v>174</v>
      </c>
      <c r="V42" s="2" t="s">
        <v>174</v>
      </c>
      <c r="W42" s="2" t="s">
        <v>174</v>
      </c>
      <c r="Y42" s="1"/>
      <c r="Z42" s="10" t="s">
        <v>175</v>
      </c>
      <c r="AA42" s="2" t="s">
        <v>174</v>
      </c>
      <c r="AB42" s="2" t="s">
        <v>174</v>
      </c>
      <c r="AC42" s="2" t="s">
        <v>174</v>
      </c>
      <c r="AD42" s="2" t="s">
        <v>174</v>
      </c>
      <c r="AE42" s="2" t="s">
        <v>174</v>
      </c>
      <c r="AF42" s="2" t="s">
        <v>174</v>
      </c>
      <c r="AG42" s="2" t="s">
        <v>174</v>
      </c>
      <c r="AH42" s="2" t="s">
        <v>174</v>
      </c>
      <c r="AI42" s="2" t="s">
        <v>174</v>
      </c>
      <c r="AJ42" s="2" t="s">
        <v>174</v>
      </c>
      <c r="AK42" s="2" t="s">
        <v>174</v>
      </c>
      <c r="AL42" s="2" t="s">
        <v>174</v>
      </c>
      <c r="AM42" s="2" t="s">
        <v>174</v>
      </c>
      <c r="AN42" s="2" t="s">
        <v>174</v>
      </c>
      <c r="AO42" s="2">
        <v>0.1</v>
      </c>
      <c r="AP42" s="2">
        <v>0.1</v>
      </c>
      <c r="AQ42" s="2" t="s">
        <v>174</v>
      </c>
      <c r="AR42" s="2" t="s">
        <v>174</v>
      </c>
      <c r="AS42" s="2" t="s">
        <v>174</v>
      </c>
      <c r="AT42" s="2" t="s">
        <v>174</v>
      </c>
      <c r="AU42" s="2" t="s">
        <v>174</v>
      </c>
      <c r="AW42" s="1"/>
      <c r="AX42" s="10" t="s">
        <v>175</v>
      </c>
      <c r="AY42" s="2" t="s">
        <v>174</v>
      </c>
      <c r="AZ42" s="2" t="s">
        <v>174</v>
      </c>
      <c r="BA42" s="2" t="s">
        <v>174</v>
      </c>
      <c r="BB42" s="2">
        <v>0</v>
      </c>
      <c r="BC42" s="2">
        <v>0</v>
      </c>
      <c r="BD42" s="2">
        <v>0</v>
      </c>
      <c r="BE42" s="2" t="s">
        <v>174</v>
      </c>
      <c r="BF42" s="2" t="s">
        <v>174</v>
      </c>
      <c r="BG42" s="2" t="s">
        <v>174</v>
      </c>
      <c r="BH42" s="2" t="s">
        <v>174</v>
      </c>
      <c r="BI42" s="2" t="s">
        <v>174</v>
      </c>
      <c r="BJ42" s="2" t="s">
        <v>174</v>
      </c>
      <c r="BK42" s="2" t="s">
        <v>174</v>
      </c>
      <c r="BL42" s="2" t="s">
        <v>174</v>
      </c>
      <c r="BM42" s="2" t="s">
        <v>174</v>
      </c>
      <c r="BN42" s="2" t="s">
        <v>174</v>
      </c>
      <c r="BO42" s="2" t="s">
        <v>174</v>
      </c>
      <c r="BP42" s="2" t="s">
        <v>174</v>
      </c>
      <c r="BQ42" s="2">
        <v>0</v>
      </c>
      <c r="BR42" s="2">
        <v>0</v>
      </c>
      <c r="BS42" s="2">
        <v>0</v>
      </c>
      <c r="BU42" s="1"/>
      <c r="BV42" s="10" t="s">
        <v>175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 t="s">
        <v>174</v>
      </c>
      <c r="CD42" s="2" t="s">
        <v>174</v>
      </c>
      <c r="CE42" s="2" t="s">
        <v>174</v>
      </c>
      <c r="CF42" s="2" t="s">
        <v>174</v>
      </c>
      <c r="CG42" s="2" t="s">
        <v>174</v>
      </c>
      <c r="CH42" s="2" t="s">
        <v>174</v>
      </c>
      <c r="CI42" s="2" t="s">
        <v>174</v>
      </c>
      <c r="CJ42" s="2" t="s">
        <v>174</v>
      </c>
      <c r="CK42" s="2" t="s">
        <v>174</v>
      </c>
      <c r="CL42" s="2" t="s">
        <v>174</v>
      </c>
      <c r="CM42" s="2" t="s">
        <v>174</v>
      </c>
      <c r="CN42" s="2" t="s">
        <v>174</v>
      </c>
      <c r="CO42" s="2" t="s">
        <v>174</v>
      </c>
      <c r="CP42" s="2" t="s">
        <v>174</v>
      </c>
      <c r="CQ42" s="2" t="s">
        <v>174</v>
      </c>
      <c r="CS42" s="1"/>
      <c r="CT42" s="10" t="s">
        <v>175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 s="1"/>
      <c r="DR42" s="10" t="s">
        <v>175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O42" s="1"/>
      <c r="EP42" s="10" t="s">
        <v>175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 t="s">
        <v>174</v>
      </c>
      <c r="FF42" s="2" t="s">
        <v>174</v>
      </c>
      <c r="FG42" s="2" t="s">
        <v>174</v>
      </c>
      <c r="FH42" s="2" t="s">
        <v>174</v>
      </c>
      <c r="FI42" s="2" t="s">
        <v>174</v>
      </c>
      <c r="FJ42" s="2" t="s">
        <v>174</v>
      </c>
      <c r="FK42" s="2" t="s">
        <v>174</v>
      </c>
    </row>
    <row r="43" spans="1:167" ht="14.5">
      <c r="A43" s="1"/>
      <c r="B43" s="10" t="s">
        <v>176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 t="s">
        <v>174</v>
      </c>
      <c r="J43" s="2" t="s">
        <v>174</v>
      </c>
      <c r="K43" s="2" t="s">
        <v>174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Y43" s="1"/>
      <c r="Z43" s="10" t="s">
        <v>176</v>
      </c>
      <c r="AA43" s="2" t="s">
        <v>174</v>
      </c>
      <c r="AB43" s="2" t="s">
        <v>174</v>
      </c>
      <c r="AC43" s="2" t="s">
        <v>174</v>
      </c>
      <c r="AD43" s="2" t="s">
        <v>174</v>
      </c>
      <c r="AE43" s="2" t="s">
        <v>174</v>
      </c>
      <c r="AF43" s="2" t="s">
        <v>174</v>
      </c>
      <c r="AG43" s="2" t="s">
        <v>174</v>
      </c>
      <c r="AH43" s="2" t="s">
        <v>174</v>
      </c>
      <c r="AI43" s="2" t="s">
        <v>174</v>
      </c>
      <c r="AJ43" s="2" t="s">
        <v>174</v>
      </c>
      <c r="AK43" s="2" t="s">
        <v>174</v>
      </c>
      <c r="AL43" s="2" t="s">
        <v>174</v>
      </c>
      <c r="AM43" s="2" t="s">
        <v>174</v>
      </c>
      <c r="AN43" s="2" t="s">
        <v>174</v>
      </c>
      <c r="AO43" s="2" t="s">
        <v>174</v>
      </c>
      <c r="AP43" s="2" t="s">
        <v>174</v>
      </c>
      <c r="AQ43" s="2" t="s">
        <v>174</v>
      </c>
      <c r="AR43" s="2" t="s">
        <v>174</v>
      </c>
      <c r="AS43" s="2">
        <v>0.1</v>
      </c>
      <c r="AT43" s="2">
        <v>0.1</v>
      </c>
      <c r="AU43" s="2">
        <v>0.1</v>
      </c>
      <c r="AW43" s="1"/>
      <c r="AX43" s="10" t="s">
        <v>176</v>
      </c>
      <c r="AY43" s="2">
        <v>0</v>
      </c>
      <c r="AZ43" s="2">
        <v>0</v>
      </c>
      <c r="BA43" s="2">
        <v>0</v>
      </c>
      <c r="BB43" s="2" t="s">
        <v>174</v>
      </c>
      <c r="BC43" s="2" t="s">
        <v>174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U43" s="1"/>
      <c r="BV43" s="10" t="s">
        <v>176</v>
      </c>
      <c r="BW43" s="2" t="s">
        <v>174</v>
      </c>
      <c r="BX43" s="2" t="s">
        <v>174</v>
      </c>
      <c r="BY43" s="2" t="s">
        <v>174</v>
      </c>
      <c r="BZ43" s="2" t="s">
        <v>174</v>
      </c>
      <c r="CA43" s="2" t="s">
        <v>174</v>
      </c>
      <c r="CB43" s="2" t="s">
        <v>174</v>
      </c>
      <c r="CC43" s="2" t="s">
        <v>174</v>
      </c>
      <c r="CD43" s="2" t="s">
        <v>174</v>
      </c>
      <c r="CE43" s="2" t="s">
        <v>174</v>
      </c>
      <c r="CF43" s="2" t="s">
        <v>174</v>
      </c>
      <c r="CG43" s="2" t="s">
        <v>174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S43" s="1"/>
      <c r="CT43" s="10" t="s">
        <v>176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 t="s">
        <v>174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1"/>
      <c r="Z44" s="10" t="s">
        <v>177</v>
      </c>
      <c r="AA44" s="2" t="s">
        <v>174</v>
      </c>
      <c r="AB44" s="2" t="s">
        <v>174</v>
      </c>
      <c r="AC44" s="2" t="s">
        <v>174</v>
      </c>
      <c r="AD44" s="2" t="s">
        <v>174</v>
      </c>
      <c r="AE44" s="2" t="s">
        <v>174</v>
      </c>
      <c r="AF44" s="2" t="s">
        <v>174</v>
      </c>
      <c r="AG44" s="2" t="s">
        <v>174</v>
      </c>
      <c r="AH44" s="2" t="s">
        <v>174</v>
      </c>
      <c r="AI44" s="2" t="s">
        <v>174</v>
      </c>
      <c r="AJ44" s="2" t="s">
        <v>174</v>
      </c>
      <c r="AK44" s="2" t="s">
        <v>174</v>
      </c>
      <c r="AL44" s="2">
        <v>0</v>
      </c>
      <c r="AM44" s="2">
        <v>0</v>
      </c>
      <c r="AN44" s="2">
        <v>0</v>
      </c>
      <c r="AO44" s="2" t="s">
        <v>174</v>
      </c>
      <c r="AP44" s="2" t="s">
        <v>174</v>
      </c>
      <c r="AQ44" s="2" t="s">
        <v>174</v>
      </c>
      <c r="AR44" s="2" t="s">
        <v>174</v>
      </c>
      <c r="AS44" s="2" t="s">
        <v>174</v>
      </c>
      <c r="AT44" s="2">
        <v>0</v>
      </c>
      <c r="AU44" s="2">
        <v>0</v>
      </c>
      <c r="AW44" s="1"/>
      <c r="AX44" s="10" t="s">
        <v>177</v>
      </c>
      <c r="AY44" s="2" t="s">
        <v>174</v>
      </c>
      <c r="AZ44" s="2" t="s">
        <v>174</v>
      </c>
      <c r="BA44" s="2" t="s">
        <v>174</v>
      </c>
      <c r="BB44" s="2" t="s">
        <v>174</v>
      </c>
      <c r="BC44" s="2" t="s">
        <v>174</v>
      </c>
      <c r="BD44" s="2" t="s">
        <v>174</v>
      </c>
      <c r="BE44" s="2" t="s">
        <v>174</v>
      </c>
      <c r="BF44" s="2" t="s">
        <v>174</v>
      </c>
      <c r="BG44" s="2" t="s">
        <v>174</v>
      </c>
      <c r="BH44" s="2" t="s">
        <v>174</v>
      </c>
      <c r="BI44" s="2" t="s">
        <v>174</v>
      </c>
      <c r="BJ44" s="2" t="s">
        <v>174</v>
      </c>
      <c r="BK44" s="2" t="s">
        <v>174</v>
      </c>
      <c r="BL44" s="2" t="s">
        <v>174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U44" s="1"/>
      <c r="BV44" s="10" t="s">
        <v>177</v>
      </c>
      <c r="BW44" s="2" t="s">
        <v>174</v>
      </c>
      <c r="BX44" s="2" t="s">
        <v>174</v>
      </c>
      <c r="BY44" s="2" t="s">
        <v>174</v>
      </c>
      <c r="BZ44" s="2" t="s">
        <v>174</v>
      </c>
      <c r="CA44" s="2" t="s">
        <v>174</v>
      </c>
      <c r="CB44" s="2" t="s">
        <v>174</v>
      </c>
      <c r="CC44" s="2" t="s">
        <v>174</v>
      </c>
      <c r="CD44" s="2" t="s">
        <v>174</v>
      </c>
      <c r="CE44" s="2" t="s">
        <v>174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 s="1"/>
      <c r="DR44" s="10" t="s">
        <v>177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O44" s="1"/>
      <c r="EP44" s="10" t="s">
        <v>177</v>
      </c>
      <c r="EQ44" s="2">
        <v>0</v>
      </c>
      <c r="ER44" s="2">
        <v>0</v>
      </c>
      <c r="ES44" s="2">
        <v>0</v>
      </c>
      <c r="ET44" s="2">
        <v>0</v>
      </c>
      <c r="EU44" s="2" t="s">
        <v>174</v>
      </c>
      <c r="EV44" s="2" t="s">
        <v>174</v>
      </c>
      <c r="EW44" s="2" t="s">
        <v>174</v>
      </c>
      <c r="EX44" s="2" t="s">
        <v>174</v>
      </c>
      <c r="EY44" s="2" t="s">
        <v>174</v>
      </c>
      <c r="EZ44" s="2" t="s">
        <v>174</v>
      </c>
      <c r="FA44" s="2" t="s">
        <v>174</v>
      </c>
      <c r="FB44" s="2" t="s">
        <v>174</v>
      </c>
      <c r="FC44" s="2" t="s">
        <v>174</v>
      </c>
      <c r="FD44" s="2" t="s">
        <v>174</v>
      </c>
      <c r="FE44" s="2" t="s">
        <v>174</v>
      </c>
      <c r="FF44" s="2" t="s">
        <v>174</v>
      </c>
      <c r="FG44" s="2" t="s">
        <v>174</v>
      </c>
      <c r="FH44" s="2">
        <v>0</v>
      </c>
      <c r="FI44" s="2">
        <v>0</v>
      </c>
      <c r="FJ44" s="2">
        <v>0</v>
      </c>
      <c r="FK44" s="2">
        <v>0</v>
      </c>
    </row>
    <row r="45" spans="1:167" ht="14.5">
      <c r="A45" s="1"/>
      <c r="B45" s="10" t="s">
        <v>178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174</v>
      </c>
      <c r="I45" s="2" t="s">
        <v>174</v>
      </c>
      <c r="J45" s="2" t="s">
        <v>174</v>
      </c>
      <c r="K45" s="2" t="s">
        <v>174</v>
      </c>
      <c r="L45" s="2" t="s">
        <v>174</v>
      </c>
      <c r="M45" s="2" t="s">
        <v>174</v>
      </c>
      <c r="N45" s="2" t="s">
        <v>174</v>
      </c>
      <c r="O45" s="2" t="s">
        <v>174</v>
      </c>
      <c r="P45" s="2" t="s">
        <v>174</v>
      </c>
      <c r="Q45" s="2" t="s">
        <v>174</v>
      </c>
      <c r="R45" s="2" t="s">
        <v>174</v>
      </c>
      <c r="S45" s="2" t="s">
        <v>174</v>
      </c>
      <c r="T45" s="2" t="s">
        <v>174</v>
      </c>
      <c r="U45" s="2" t="s">
        <v>174</v>
      </c>
      <c r="V45" s="2" t="s">
        <v>174</v>
      </c>
      <c r="W45" s="2">
        <v>0</v>
      </c>
      <c r="Y45" s="1"/>
      <c r="Z45" s="10" t="s">
        <v>178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 t="s">
        <v>174</v>
      </c>
      <c r="AR45" s="2">
        <v>0</v>
      </c>
      <c r="AS45" s="2">
        <v>0</v>
      </c>
      <c r="AT45" s="2">
        <v>0</v>
      </c>
      <c r="AU45" s="2">
        <v>0</v>
      </c>
      <c r="AW45" s="1"/>
      <c r="AX45" s="10" t="s">
        <v>178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 t="s">
        <v>174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 t="s">
        <v>174</v>
      </c>
      <c r="CC45" s="2" t="s">
        <v>174</v>
      </c>
      <c r="CD45" s="2" t="s">
        <v>174</v>
      </c>
      <c r="CE45" s="2" t="s">
        <v>174</v>
      </c>
      <c r="CF45" s="2" t="s">
        <v>174</v>
      </c>
      <c r="CG45" s="2" t="s">
        <v>174</v>
      </c>
      <c r="CH45" s="2" t="s">
        <v>174</v>
      </c>
      <c r="CI45" s="2" t="s">
        <v>174</v>
      </c>
      <c r="CJ45" s="2" t="s">
        <v>174</v>
      </c>
      <c r="CK45" s="2" t="s">
        <v>174</v>
      </c>
      <c r="CL45" s="2" t="s">
        <v>174</v>
      </c>
      <c r="CM45" s="2" t="s">
        <v>174</v>
      </c>
      <c r="CN45" s="2" t="s">
        <v>174</v>
      </c>
      <c r="CO45" s="2" t="s">
        <v>174</v>
      </c>
      <c r="CP45" s="2" t="s">
        <v>174</v>
      </c>
      <c r="CQ45" s="2" t="s">
        <v>174</v>
      </c>
      <c r="CS45" s="1"/>
      <c r="CT45" s="10" t="s">
        <v>178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 t="s">
        <v>174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 s="1"/>
      <c r="DR45" s="10" t="s">
        <v>178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 t="s">
        <v>174</v>
      </c>
      <c r="EI45" s="2">
        <v>0</v>
      </c>
      <c r="EJ45" s="2">
        <v>0</v>
      </c>
      <c r="EK45" s="2">
        <v>0</v>
      </c>
      <c r="EL45" s="2">
        <v>0</v>
      </c>
      <c r="EM45" s="2" t="s">
        <v>174</v>
      </c>
      <c r="EO45" s="1"/>
      <c r="EP45" s="10" t="s">
        <v>178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 t="s">
        <v>174</v>
      </c>
      <c r="FJ45" s="2" t="s">
        <v>174</v>
      </c>
      <c r="FK45" s="2" t="s">
        <v>174</v>
      </c>
    </row>
    <row r="46" spans="1:167" ht="14.5">
      <c r="A46" s="1"/>
      <c r="B46" s="10" t="s">
        <v>179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174</v>
      </c>
      <c r="M46" s="2" t="s">
        <v>174</v>
      </c>
      <c r="N46" s="2" t="s">
        <v>174</v>
      </c>
      <c r="O46" s="2" t="s">
        <v>174</v>
      </c>
      <c r="P46" s="2" t="s">
        <v>174</v>
      </c>
      <c r="Q46" s="2" t="s">
        <v>174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1"/>
      <c r="Z46" s="10" t="s">
        <v>179</v>
      </c>
      <c r="AA46" s="2" t="s">
        <v>174</v>
      </c>
      <c r="AB46" s="2" t="s">
        <v>174</v>
      </c>
      <c r="AC46" s="2" t="s">
        <v>174</v>
      </c>
      <c r="AD46" s="2" t="s">
        <v>174</v>
      </c>
      <c r="AE46" s="2" t="s">
        <v>174</v>
      </c>
      <c r="AF46" s="2" t="s">
        <v>174</v>
      </c>
      <c r="AG46" s="2" t="s">
        <v>174</v>
      </c>
      <c r="AH46" s="2" t="s">
        <v>174</v>
      </c>
      <c r="AI46" s="2" t="s">
        <v>174</v>
      </c>
      <c r="AJ46" s="2" t="s">
        <v>174</v>
      </c>
      <c r="AK46" s="2" t="s">
        <v>174</v>
      </c>
      <c r="AL46" s="2" t="s">
        <v>174</v>
      </c>
      <c r="AM46" s="2" t="s">
        <v>174</v>
      </c>
      <c r="AN46" s="2" t="s">
        <v>174</v>
      </c>
      <c r="AO46" s="2" t="s">
        <v>174</v>
      </c>
      <c r="AP46" s="2" t="s">
        <v>174</v>
      </c>
      <c r="AQ46" s="2" t="s">
        <v>174</v>
      </c>
      <c r="AR46" s="2" t="s">
        <v>174</v>
      </c>
      <c r="AS46" s="2">
        <v>0.5</v>
      </c>
      <c r="AT46" s="2" t="s">
        <v>174</v>
      </c>
      <c r="AU46" s="2" t="s">
        <v>174</v>
      </c>
      <c r="AW46" s="1"/>
      <c r="AX46" s="10" t="s">
        <v>179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174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U46" s="1"/>
      <c r="BV46" s="10" t="s">
        <v>179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O46" s="1"/>
      <c r="EP46" s="10" t="s">
        <v>179</v>
      </c>
      <c r="EQ46" s="2" t="s">
        <v>174</v>
      </c>
      <c r="ER46" s="2" t="s">
        <v>174</v>
      </c>
      <c r="ES46" s="2" t="s">
        <v>174</v>
      </c>
      <c r="ET46" s="2" t="s">
        <v>174</v>
      </c>
      <c r="EU46" s="2" t="s">
        <v>174</v>
      </c>
      <c r="EV46" s="2" t="s">
        <v>174</v>
      </c>
      <c r="EW46" s="2" t="s">
        <v>174</v>
      </c>
      <c r="EX46" s="2" t="s">
        <v>174</v>
      </c>
      <c r="EY46" s="2" t="s">
        <v>174</v>
      </c>
      <c r="EZ46" s="2" t="s">
        <v>174</v>
      </c>
      <c r="FA46" s="2" t="s">
        <v>174</v>
      </c>
      <c r="FB46" s="2" t="s">
        <v>174</v>
      </c>
      <c r="FC46" s="2" t="s">
        <v>174</v>
      </c>
      <c r="FD46" s="2" t="s">
        <v>174</v>
      </c>
      <c r="FE46" s="2" t="s">
        <v>174</v>
      </c>
      <c r="FF46" s="2" t="s">
        <v>174</v>
      </c>
      <c r="FG46" s="2" t="s">
        <v>174</v>
      </c>
      <c r="FH46" s="2" t="s">
        <v>174</v>
      </c>
      <c r="FI46" s="2" t="s">
        <v>174</v>
      </c>
      <c r="FJ46" s="2" t="s">
        <v>174</v>
      </c>
      <c r="FK46" s="2" t="s">
        <v>174</v>
      </c>
    </row>
    <row r="47" spans="1:167" ht="14.5">
      <c r="A47" s="1"/>
      <c r="B47" s="10" t="s">
        <v>180</v>
      </c>
      <c r="C47" s="2" t="s">
        <v>174</v>
      </c>
      <c r="D47" s="2" t="s">
        <v>174</v>
      </c>
      <c r="E47" s="2" t="s">
        <v>174</v>
      </c>
      <c r="F47" s="2" t="s">
        <v>174</v>
      </c>
      <c r="G47" s="2" t="s">
        <v>174</v>
      </c>
      <c r="H47" s="2" t="s">
        <v>174</v>
      </c>
      <c r="I47" s="2" t="s">
        <v>174</v>
      </c>
      <c r="J47" s="2" t="s">
        <v>174</v>
      </c>
      <c r="K47" s="2" t="s">
        <v>174</v>
      </c>
      <c r="L47" s="2" t="s">
        <v>174</v>
      </c>
      <c r="M47" s="2" t="s">
        <v>174</v>
      </c>
      <c r="N47" s="2" t="s">
        <v>174</v>
      </c>
      <c r="O47" s="2" t="s">
        <v>174</v>
      </c>
      <c r="P47" s="2" t="s">
        <v>174</v>
      </c>
      <c r="Q47" s="2" t="s">
        <v>174</v>
      </c>
      <c r="R47" s="2" t="s">
        <v>174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W47" s="1"/>
      <c r="AX47" s="10" t="s">
        <v>180</v>
      </c>
      <c r="AY47" s="2">
        <v>0</v>
      </c>
      <c r="AZ47" s="2" t="s">
        <v>174</v>
      </c>
      <c r="BA47" s="2">
        <v>0</v>
      </c>
      <c r="BB47" s="2">
        <v>0</v>
      </c>
      <c r="BC47" s="2">
        <v>0</v>
      </c>
      <c r="BD47" s="2" t="s">
        <v>174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 t="s">
        <v>174</v>
      </c>
      <c r="ER47" s="2" t="s">
        <v>174</v>
      </c>
      <c r="ES47" s="2" t="s">
        <v>174</v>
      </c>
      <c r="ET47" s="2" t="s">
        <v>174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 t="s">
        <v>174</v>
      </c>
      <c r="FG47" s="2" t="s">
        <v>174</v>
      </c>
      <c r="FH47" s="2" t="s">
        <v>174</v>
      </c>
      <c r="FI47" s="2" t="s">
        <v>174</v>
      </c>
      <c r="FJ47" s="2" t="s">
        <v>174</v>
      </c>
      <c r="FK47" s="2" t="s">
        <v>174</v>
      </c>
    </row>
    <row r="48" spans="1:167" ht="14.5">
      <c r="A48" s="1"/>
      <c r="B48" s="10" t="s">
        <v>181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S48" s="1"/>
      <c r="CT48" s="10" t="s">
        <v>181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91.8</v>
      </c>
      <c r="D51" s="4">
        <v>89.5</v>
      </c>
      <c r="E51" s="4">
        <v>82.9</v>
      </c>
      <c r="F51" s="4">
        <v>80.5</v>
      </c>
      <c r="G51" s="4">
        <v>67.900000000000006</v>
      </c>
      <c r="H51" s="4">
        <v>72.400000000000006</v>
      </c>
      <c r="I51" s="4">
        <v>83</v>
      </c>
      <c r="J51" s="4">
        <v>70.599999999999994</v>
      </c>
      <c r="K51" s="4">
        <v>53</v>
      </c>
      <c r="L51" s="4">
        <v>60.2</v>
      </c>
      <c r="M51" s="4">
        <v>63.6</v>
      </c>
      <c r="N51" s="4">
        <v>66.400000000000006</v>
      </c>
      <c r="O51" s="4">
        <v>63.4</v>
      </c>
      <c r="P51" s="4">
        <v>65.099999999999994</v>
      </c>
      <c r="Q51" s="4">
        <v>60.9</v>
      </c>
      <c r="R51" s="4">
        <v>55.4</v>
      </c>
      <c r="S51" s="4">
        <v>38.299999999999997</v>
      </c>
      <c r="T51" s="4">
        <v>29</v>
      </c>
      <c r="U51" s="4">
        <v>26.3</v>
      </c>
      <c r="V51" s="4">
        <v>27.2</v>
      </c>
      <c r="W51" s="4">
        <v>3.1</v>
      </c>
      <c r="Y51" s="7"/>
      <c r="Z51" s="12" t="s">
        <v>187</v>
      </c>
      <c r="AA51" s="4">
        <v>11.6</v>
      </c>
      <c r="AB51" s="4">
        <v>11.5</v>
      </c>
      <c r="AC51" s="4">
        <v>10</v>
      </c>
      <c r="AD51" s="4">
        <v>10.3</v>
      </c>
      <c r="AE51" s="4">
        <v>11</v>
      </c>
      <c r="AF51" s="4">
        <v>10.9</v>
      </c>
      <c r="AG51" s="4">
        <v>9.1</v>
      </c>
      <c r="AH51" s="4">
        <v>10.5</v>
      </c>
      <c r="AI51" s="4">
        <v>10.7</v>
      </c>
      <c r="AJ51" s="4">
        <v>7.3</v>
      </c>
      <c r="AK51" s="4">
        <v>8.5</v>
      </c>
      <c r="AL51" s="4">
        <v>9.4</v>
      </c>
      <c r="AM51" s="4">
        <v>10.4</v>
      </c>
      <c r="AN51" s="4">
        <v>9.8000000000000007</v>
      </c>
      <c r="AO51" s="4">
        <v>8.3000000000000007</v>
      </c>
      <c r="AP51" s="4">
        <v>10.8</v>
      </c>
      <c r="AQ51" s="4">
        <v>10.6</v>
      </c>
      <c r="AR51" s="4">
        <v>10.5</v>
      </c>
      <c r="AS51" s="4">
        <v>9.1</v>
      </c>
      <c r="AT51" s="4">
        <v>10.3</v>
      </c>
      <c r="AU51" s="4">
        <v>10</v>
      </c>
      <c r="AW51" s="7"/>
      <c r="AX51" s="12" t="s">
        <v>187</v>
      </c>
      <c r="AY51" s="4">
        <v>33</v>
      </c>
      <c r="AZ51" s="4">
        <v>32.5</v>
      </c>
      <c r="BA51" s="4">
        <v>31.2</v>
      </c>
      <c r="BB51" s="4">
        <v>31.9</v>
      </c>
      <c r="BC51" s="4">
        <v>33.700000000000003</v>
      </c>
      <c r="BD51" s="4">
        <v>34.4</v>
      </c>
      <c r="BE51" s="4">
        <v>34.200000000000003</v>
      </c>
      <c r="BF51" s="4">
        <v>35.200000000000003</v>
      </c>
      <c r="BG51" s="4">
        <v>35.799999999999997</v>
      </c>
      <c r="BH51" s="4">
        <v>34</v>
      </c>
      <c r="BI51" s="4">
        <v>33.200000000000003</v>
      </c>
      <c r="BJ51" s="4">
        <v>31.7</v>
      </c>
      <c r="BK51" s="4">
        <v>31.9</v>
      </c>
      <c r="BL51" s="4">
        <v>31.8</v>
      </c>
      <c r="BM51" s="4">
        <v>34.200000000000003</v>
      </c>
      <c r="BN51" s="4">
        <v>31.2</v>
      </c>
      <c r="BO51" s="4">
        <v>30</v>
      </c>
      <c r="BP51" s="4">
        <v>31.4</v>
      </c>
      <c r="BQ51" s="4">
        <v>30.9</v>
      </c>
      <c r="BR51" s="4">
        <v>29.3</v>
      </c>
      <c r="BS51" s="4">
        <v>27.4</v>
      </c>
      <c r="BU51" s="7"/>
      <c r="BV51" s="12" t="s">
        <v>187</v>
      </c>
      <c r="BW51" s="4">
        <v>31.2</v>
      </c>
      <c r="BX51" s="4">
        <v>31.8</v>
      </c>
      <c r="BY51" s="4">
        <v>32.700000000000003</v>
      </c>
      <c r="BZ51" s="4">
        <v>31.6</v>
      </c>
      <c r="CA51" s="4">
        <v>23.3</v>
      </c>
      <c r="CB51" s="4">
        <v>25.2</v>
      </c>
      <c r="CC51" s="4">
        <v>25.3</v>
      </c>
      <c r="CD51" s="4">
        <v>27.5</v>
      </c>
      <c r="CE51" s="4">
        <v>27.9</v>
      </c>
      <c r="CF51" s="4">
        <v>27.3</v>
      </c>
      <c r="CG51" s="4">
        <v>18.2</v>
      </c>
      <c r="CH51" s="4">
        <v>9.6999999999999993</v>
      </c>
      <c r="CI51" s="4">
        <v>8.9</v>
      </c>
      <c r="CJ51" s="4">
        <v>8.6</v>
      </c>
      <c r="CK51" s="4">
        <v>8.6999999999999993</v>
      </c>
      <c r="CL51" s="4">
        <v>6.5</v>
      </c>
      <c r="CM51" s="4">
        <v>6</v>
      </c>
      <c r="CN51" s="4">
        <v>6.1</v>
      </c>
      <c r="CO51" s="4">
        <v>5.6</v>
      </c>
      <c r="CP51" s="4">
        <v>0.6</v>
      </c>
      <c r="CQ51" s="4">
        <v>0.6</v>
      </c>
      <c r="CS51" s="7"/>
      <c r="CT51" s="12" t="s">
        <v>187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1.3</v>
      </c>
      <c r="DC51" s="4">
        <v>1.3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2.5</v>
      </c>
      <c r="DJ51" s="4">
        <v>1.3</v>
      </c>
      <c r="DK51" s="4">
        <v>1.3</v>
      </c>
      <c r="DL51" s="4">
        <v>1.3</v>
      </c>
      <c r="DM51" s="4">
        <v>1.3</v>
      </c>
      <c r="DN51" s="4">
        <v>1.3</v>
      </c>
      <c r="DO51" s="4">
        <v>1.3</v>
      </c>
      <c r="DQ51" s="7"/>
      <c r="DR51" s="12" t="s">
        <v>187</v>
      </c>
      <c r="DS51" s="4">
        <v>49.9</v>
      </c>
      <c r="DT51" s="4">
        <v>49.9</v>
      </c>
      <c r="DU51" s="4">
        <v>50.1</v>
      </c>
      <c r="DV51" s="4">
        <v>49.4</v>
      </c>
      <c r="DW51" s="4">
        <v>46.5</v>
      </c>
      <c r="DX51" s="4">
        <v>46.7</v>
      </c>
      <c r="DY51" s="4">
        <v>46.9</v>
      </c>
      <c r="DZ51" s="4">
        <v>44.3</v>
      </c>
      <c r="EA51" s="4">
        <v>1.3</v>
      </c>
      <c r="EB51" s="4">
        <v>0.9</v>
      </c>
      <c r="EC51" s="4">
        <v>46.9</v>
      </c>
      <c r="ED51" s="4">
        <v>47.9</v>
      </c>
      <c r="EE51" s="4">
        <v>1.7</v>
      </c>
      <c r="EF51" s="4">
        <v>1.4</v>
      </c>
      <c r="EG51" s="4">
        <v>7.4</v>
      </c>
      <c r="EH51" s="4">
        <v>11</v>
      </c>
      <c r="EI51" s="4">
        <v>14.5</v>
      </c>
      <c r="EJ51" s="4">
        <v>10.3</v>
      </c>
      <c r="EK51" s="4">
        <v>22.3</v>
      </c>
      <c r="EL51" s="4">
        <v>16.7</v>
      </c>
      <c r="EM51" s="4">
        <v>24.3</v>
      </c>
      <c r="EO51" s="7"/>
      <c r="EP51" s="12" t="s">
        <v>187</v>
      </c>
      <c r="EQ51" s="4">
        <v>12.2</v>
      </c>
      <c r="ER51" s="4">
        <v>11.8</v>
      </c>
      <c r="ES51" s="4">
        <v>13.3</v>
      </c>
      <c r="ET51" s="4">
        <v>15.6</v>
      </c>
      <c r="EU51" s="4">
        <v>14.1</v>
      </c>
      <c r="EV51" s="4">
        <v>11.4</v>
      </c>
      <c r="EW51" s="4">
        <v>13.5</v>
      </c>
      <c r="EX51" s="4">
        <v>16.2</v>
      </c>
      <c r="EY51" s="4">
        <v>13.4</v>
      </c>
      <c r="EZ51" s="4">
        <v>16.399999999999999</v>
      </c>
      <c r="FA51" s="4">
        <v>16.5</v>
      </c>
      <c r="FB51" s="4">
        <v>19.5</v>
      </c>
      <c r="FC51" s="4">
        <v>16.5</v>
      </c>
      <c r="FD51" s="4">
        <v>16.8</v>
      </c>
      <c r="FE51" s="4">
        <v>20</v>
      </c>
      <c r="FF51" s="4">
        <v>20.2</v>
      </c>
      <c r="FG51" s="4">
        <v>13.3</v>
      </c>
      <c r="FH51" s="4">
        <v>12.4</v>
      </c>
      <c r="FI51" s="4">
        <v>10.7</v>
      </c>
      <c r="FJ51" s="4">
        <v>11.9</v>
      </c>
      <c r="FK51" s="4">
        <v>9.6</v>
      </c>
    </row>
    <row r="52" spans="1:167" ht="14.5">
      <c r="A52" s="104"/>
      <c r="B52" s="10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Y52" s="104"/>
      <c r="Z52" s="104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W52" s="104"/>
      <c r="AX52" s="104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U52" s="104"/>
      <c r="BV52" s="104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S52" s="104"/>
      <c r="CT52" s="104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Q52" s="104"/>
      <c r="DR52" s="104"/>
      <c r="DS52" s="2"/>
      <c r="DT52" s="2"/>
      <c r="DU52" s="2"/>
      <c r="DV52" s="2"/>
      <c r="DW52" s="2"/>
      <c r="DX52" s="2"/>
      <c r="DY52" s="2"/>
      <c r="DZ52" s="2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</row>
    <row r="53" spans="1:167" ht="14.5">
      <c r="A53" s="107" t="s">
        <v>188</v>
      </c>
      <c r="B53" s="10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Y53" s="107" t="s">
        <v>188</v>
      </c>
      <c r="Z53" s="107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W53" s="107" t="s">
        <v>188</v>
      </c>
      <c r="AX53" s="107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U53" s="107" t="s">
        <v>188</v>
      </c>
      <c r="BV53" s="107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S53" s="107" t="s">
        <v>188</v>
      </c>
      <c r="CT53" s="107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Q53" s="107" t="s">
        <v>188</v>
      </c>
      <c r="DR53" s="107"/>
      <c r="DS53" s="2"/>
      <c r="DT53" s="2"/>
      <c r="DU53" s="2"/>
      <c r="DV53" s="2"/>
      <c r="DW53" s="2"/>
      <c r="DX53" s="2"/>
      <c r="DY53" s="2"/>
      <c r="DZ53" s="2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</row>
    <row r="54" spans="1:167" ht="14.5">
      <c r="A54" s="108" t="s">
        <v>189</v>
      </c>
      <c r="B54" s="10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08" t="s">
        <v>189</v>
      </c>
      <c r="Z54" s="10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08" t="s">
        <v>189</v>
      </c>
      <c r="AX54" s="108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108" t="s">
        <v>189</v>
      </c>
      <c r="BV54" s="108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108" t="s">
        <v>189</v>
      </c>
      <c r="CT54" s="108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108" t="s">
        <v>189</v>
      </c>
      <c r="DR54" s="108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1:167" ht="14.5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04"/>
      <c r="Z55" s="10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04"/>
      <c r="AX55" s="104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04"/>
      <c r="BV55" s="104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04"/>
      <c r="CT55" s="104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04"/>
      <c r="DR55" s="104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1:167" ht="14.5">
      <c r="A56" s="104"/>
      <c r="B56" s="10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04"/>
      <c r="Z56" s="10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04"/>
      <c r="AX56" s="104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04"/>
      <c r="BV56" s="104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04"/>
      <c r="CT56" s="104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04"/>
      <c r="DR56" s="104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1:167" ht="14.5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04"/>
      <c r="Z57" s="10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04"/>
      <c r="AX57" s="104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04"/>
      <c r="BV57" s="104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04"/>
      <c r="CT57" s="104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04"/>
      <c r="DR57" s="104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1:167" ht="14.5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04"/>
      <c r="Z58" s="10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04"/>
      <c r="AX58" s="104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04"/>
      <c r="BV58" s="104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04"/>
      <c r="CT58" s="104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04"/>
      <c r="DR58" s="104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1:167" ht="14.5">
      <c r="A59" s="104"/>
      <c r="B59" s="10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04"/>
      <c r="Z59" s="10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04"/>
      <c r="AX59" s="104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04"/>
      <c r="BV59" s="104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04"/>
      <c r="CT59" s="104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04"/>
      <c r="DR59" s="104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1:167" ht="14.5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04"/>
      <c r="Z60" s="10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04"/>
      <c r="AX60" s="104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04"/>
      <c r="BV60" s="104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04"/>
      <c r="CT60" s="104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04"/>
      <c r="DR60" s="104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1:167" ht="14.5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04"/>
      <c r="Z61" s="10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04"/>
      <c r="AX61" s="104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04"/>
      <c r="BV61" s="104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04"/>
      <c r="CT61" s="10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04"/>
      <c r="DR61" s="104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1:167" ht="14.5">
      <c r="A62" s="104"/>
      <c r="B62" s="10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04"/>
      <c r="Z62" s="10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04"/>
      <c r="AX62" s="104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04"/>
      <c r="BV62" s="104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04"/>
      <c r="CT62" s="10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04"/>
      <c r="DR62" s="104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1:167" ht="14.5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04"/>
      <c r="Z63" s="10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04"/>
      <c r="AX63" s="104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04"/>
      <c r="BV63" s="104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04"/>
      <c r="CT63" s="10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04"/>
      <c r="DR63" s="104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  <row r="71" spans="1:167" ht="14.5">
      <c r="A71" s="104"/>
      <c r="B71" s="10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Y71" s="104"/>
      <c r="Z71" s="104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04"/>
      <c r="AX71" s="104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U71" s="104"/>
      <c r="BV71" s="104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S71" s="104"/>
      <c r="CT71" s="104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Q71" s="104"/>
      <c r="DR71" s="104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O71" s="104"/>
      <c r="EP71" s="104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</row>
  </sheetData>
  <mergeCells count="245">
    <mergeCell ref="A71:B71"/>
    <mergeCell ref="Y71:Z71"/>
    <mergeCell ref="AW71:AX71"/>
    <mergeCell ref="BU71:BV71"/>
    <mergeCell ref="CS71:CT71"/>
    <mergeCell ref="DQ71:DR71"/>
    <mergeCell ref="EO71:EP71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K70"/>
  <sheetViews>
    <sheetView topLeftCell="BW5" workbookViewId="0">
      <selection activeCell="CS8" sqref="CS8:CT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98" max="98" width="44.81640625" customWidth="1"/>
    <col min="100" max="118" width="9" hidden="1" customWidth="1"/>
    <col min="124" max="142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2"/>
      <c r="M5" s="2"/>
      <c r="N5" s="2"/>
      <c r="O5" s="2"/>
      <c r="P5" s="1"/>
      <c r="Q5" s="2"/>
      <c r="R5" s="2"/>
      <c r="S5" s="2"/>
      <c r="T5" s="2"/>
      <c r="U5" s="2"/>
      <c r="V5" s="2"/>
      <c r="W5" s="2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2"/>
      <c r="AK5" s="2"/>
      <c r="AL5" s="2"/>
      <c r="AM5" s="2"/>
      <c r="AN5" s="1"/>
      <c r="AO5" s="2"/>
      <c r="AP5" s="2"/>
      <c r="AQ5" s="2"/>
      <c r="AR5" s="2"/>
      <c r="AS5" s="2"/>
      <c r="AT5" s="2"/>
      <c r="AU5" s="2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2"/>
      <c r="BI5" s="2"/>
      <c r="BJ5" s="2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2"/>
      <c r="CG5" s="2"/>
      <c r="CH5" s="2"/>
      <c r="CI5" s="2"/>
      <c r="CJ5" s="1"/>
      <c r="CK5" s="2"/>
      <c r="CL5" s="2"/>
      <c r="CM5" s="2"/>
      <c r="CN5" s="2"/>
      <c r="CO5" s="2"/>
      <c r="CP5" s="2"/>
      <c r="CQ5" s="2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2"/>
      <c r="DE5" s="2"/>
      <c r="DF5" s="2"/>
      <c r="DG5" s="2"/>
      <c r="DH5" s="1"/>
      <c r="DI5" s="2"/>
      <c r="DJ5" s="2"/>
      <c r="DK5" s="2"/>
      <c r="DL5" s="2"/>
      <c r="DM5" s="2"/>
      <c r="DN5" s="2"/>
      <c r="DO5" s="2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2"/>
      <c r="K6" s="1"/>
      <c r="L6" s="1"/>
      <c r="M6" s="1"/>
      <c r="N6" s="1"/>
      <c r="O6" s="2"/>
      <c r="P6" s="2"/>
      <c r="Q6" s="1"/>
      <c r="R6" s="1"/>
      <c r="S6" s="1"/>
      <c r="T6" s="1"/>
      <c r="U6" s="1"/>
      <c r="V6" s="1"/>
      <c r="W6" s="1"/>
      <c r="Y6" s="104"/>
      <c r="Z6" s="104"/>
      <c r="AA6" s="1"/>
      <c r="AB6" s="1"/>
      <c r="AC6" s="1"/>
      <c r="AD6" s="1"/>
      <c r="AE6" s="1"/>
      <c r="AF6" s="2"/>
      <c r="AG6" s="1"/>
      <c r="AH6" s="2"/>
      <c r="AI6" s="1"/>
      <c r="AJ6" s="1"/>
      <c r="AK6" s="1"/>
      <c r="AL6" s="1"/>
      <c r="AM6" s="2"/>
      <c r="AN6" s="2"/>
      <c r="AO6" s="1"/>
      <c r="AP6" s="1"/>
      <c r="AQ6" s="1"/>
      <c r="AR6" s="1"/>
      <c r="AS6" s="1"/>
      <c r="AT6" s="1"/>
      <c r="AU6" s="1"/>
      <c r="AW6" s="104"/>
      <c r="AX6" s="104"/>
      <c r="AY6" s="1"/>
      <c r="AZ6" s="1"/>
      <c r="BA6" s="1"/>
      <c r="BB6" s="1"/>
      <c r="BC6" s="1"/>
      <c r="BD6" s="2"/>
      <c r="BE6" s="1"/>
      <c r="BF6" s="2"/>
      <c r="BG6" s="1"/>
      <c r="BH6" s="1"/>
      <c r="BI6" s="1"/>
      <c r="BJ6" s="1"/>
      <c r="BK6" s="2"/>
      <c r="BL6" s="2"/>
      <c r="BM6" s="2"/>
      <c r="BN6" s="2"/>
      <c r="BO6" s="2"/>
      <c r="BP6" s="2"/>
      <c r="BQ6" s="2"/>
      <c r="BR6" s="2"/>
      <c r="BS6" s="2"/>
      <c r="BU6" s="104"/>
      <c r="BV6" s="104"/>
      <c r="BW6" s="1"/>
      <c r="BX6" s="1"/>
      <c r="BY6" s="1"/>
      <c r="BZ6" s="1"/>
      <c r="CA6" s="1"/>
      <c r="CB6" s="2"/>
      <c r="CC6" s="1"/>
      <c r="CD6" s="2"/>
      <c r="CE6" s="1"/>
      <c r="CF6" s="1"/>
      <c r="CG6" s="1"/>
      <c r="CH6" s="1"/>
      <c r="CI6" s="2"/>
      <c r="CJ6" s="2"/>
      <c r="CK6" s="1"/>
      <c r="CL6" s="1"/>
      <c r="CM6" s="1"/>
      <c r="CN6" s="1"/>
      <c r="CO6" s="1"/>
      <c r="CP6" s="1"/>
      <c r="CQ6" s="1"/>
      <c r="CS6" s="104"/>
      <c r="CT6" s="104"/>
      <c r="CU6" s="1"/>
      <c r="CV6" s="1"/>
      <c r="CW6" s="1"/>
      <c r="CX6" s="1"/>
      <c r="CY6" s="1"/>
      <c r="CZ6" s="2"/>
      <c r="DA6" s="1"/>
      <c r="DB6" s="2"/>
      <c r="DC6" s="1"/>
      <c r="DD6" s="1"/>
      <c r="DE6" s="1"/>
      <c r="DF6" s="1"/>
      <c r="DG6" s="2"/>
      <c r="DH6" s="2"/>
      <c r="DI6" s="1"/>
      <c r="DJ6" s="1"/>
      <c r="DK6" s="1"/>
      <c r="DL6" s="1"/>
      <c r="DM6" s="1"/>
      <c r="DN6" s="1"/>
      <c r="DO6" s="1"/>
      <c r="DQ6" s="104"/>
      <c r="DR6" s="104"/>
      <c r="DS6" s="1"/>
      <c r="DT6" s="1"/>
      <c r="DU6" s="1"/>
      <c r="DV6" s="1"/>
      <c r="DW6" s="1"/>
      <c r="DX6" s="2"/>
      <c r="DY6" s="1"/>
      <c r="DZ6" s="2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2"/>
      <c r="EY6" s="1"/>
      <c r="EZ6" s="1"/>
      <c r="FA6" s="1"/>
      <c r="FB6" s="1"/>
      <c r="FC6" s="2"/>
      <c r="FD6" s="1"/>
      <c r="FE6" s="2"/>
      <c r="FF6" s="2"/>
      <c r="FG6" s="2"/>
      <c r="FH6" s="2"/>
      <c r="FI6" s="2"/>
      <c r="FJ6" s="2"/>
      <c r="FK6" s="2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196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196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196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196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196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196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196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5.5">
      <c r="A9" s="104"/>
      <c r="B9" s="104"/>
      <c r="C9" s="1"/>
      <c r="D9" s="1"/>
      <c r="E9" s="1"/>
      <c r="F9" s="1"/>
      <c r="G9" s="1"/>
      <c r="H9" s="4"/>
      <c r="I9" s="1"/>
      <c r="J9" s="3"/>
      <c r="K9" s="3"/>
      <c r="L9" s="3"/>
      <c r="M9" s="3"/>
      <c r="N9" s="3"/>
      <c r="O9" s="14"/>
      <c r="P9" s="14"/>
      <c r="Q9" s="3"/>
      <c r="R9" s="3"/>
      <c r="S9" s="3"/>
      <c r="T9" s="3"/>
      <c r="U9" s="3"/>
      <c r="V9" s="3"/>
      <c r="W9" s="3"/>
      <c r="Y9" s="104"/>
      <c r="Z9" s="104"/>
      <c r="AA9" s="1"/>
      <c r="AB9" s="1"/>
      <c r="AC9" s="1"/>
      <c r="AD9" s="1"/>
      <c r="AE9" s="1"/>
      <c r="AF9" s="4"/>
      <c r="AG9" s="1"/>
      <c r="AH9" s="3"/>
      <c r="AI9" s="3"/>
      <c r="AJ9" s="3"/>
      <c r="AK9" s="3"/>
      <c r="AL9" s="3"/>
      <c r="AM9" s="14"/>
      <c r="AN9" s="14"/>
      <c r="AO9" s="3"/>
      <c r="AP9" s="3"/>
      <c r="AQ9" s="3"/>
      <c r="AR9" s="3"/>
      <c r="AS9" s="3"/>
      <c r="AT9" s="3"/>
      <c r="AU9" s="3"/>
      <c r="AW9" s="104"/>
      <c r="AX9" s="104"/>
      <c r="AY9" s="1"/>
      <c r="AZ9" s="1"/>
      <c r="BA9" s="1"/>
      <c r="BB9" s="1"/>
      <c r="BC9" s="1"/>
      <c r="BD9" s="4"/>
      <c r="BE9" s="1"/>
      <c r="BF9" s="3"/>
      <c r="BG9" s="3"/>
      <c r="BH9" s="3"/>
      <c r="BI9" s="3"/>
      <c r="BJ9" s="3"/>
      <c r="BK9" s="14"/>
      <c r="BL9" s="14"/>
      <c r="BM9" s="14"/>
      <c r="BN9" s="14"/>
      <c r="BO9" s="14"/>
      <c r="BP9" s="14"/>
      <c r="BQ9" s="14"/>
      <c r="BR9" s="14"/>
      <c r="BS9" s="14"/>
      <c r="BU9" s="104"/>
      <c r="BV9" s="104"/>
      <c r="BW9" s="1"/>
      <c r="BX9" s="1"/>
      <c r="BY9" s="1"/>
      <c r="BZ9" s="1"/>
      <c r="CA9" s="1"/>
      <c r="CB9" s="4"/>
      <c r="CC9" s="1"/>
      <c r="CD9" s="3"/>
      <c r="CE9" s="3"/>
      <c r="CF9" s="3"/>
      <c r="CG9" s="3"/>
      <c r="CH9" s="3"/>
      <c r="CI9" s="14"/>
      <c r="CJ9" s="14"/>
      <c r="CK9" s="3"/>
      <c r="CL9" s="3"/>
      <c r="CM9" s="3"/>
      <c r="CN9" s="3"/>
      <c r="CO9" s="3"/>
      <c r="CP9" s="3"/>
      <c r="CQ9" s="3"/>
      <c r="CS9" s="104"/>
      <c r="CT9" s="104"/>
      <c r="CU9" s="1"/>
      <c r="CV9" s="1"/>
      <c r="CW9" s="1"/>
      <c r="CX9" s="1"/>
      <c r="CY9" s="1"/>
      <c r="CZ9" s="4"/>
      <c r="DA9" s="1"/>
      <c r="DB9" s="3"/>
      <c r="DC9" s="3"/>
      <c r="DD9" s="3"/>
      <c r="DE9" s="3"/>
      <c r="DF9" s="3"/>
      <c r="DG9" s="14"/>
      <c r="DH9" s="14"/>
      <c r="DI9" s="3"/>
      <c r="DJ9" s="3"/>
      <c r="DK9" s="3"/>
      <c r="DL9" s="3"/>
      <c r="DM9" s="3"/>
      <c r="DN9" s="3"/>
      <c r="DO9" s="3"/>
      <c r="DQ9" s="104"/>
      <c r="DR9" s="104"/>
      <c r="DS9" s="1"/>
      <c r="DT9" s="1"/>
      <c r="DU9" s="1"/>
      <c r="DV9" s="1"/>
      <c r="DW9" s="1"/>
      <c r="DX9" s="4"/>
      <c r="DY9" s="1"/>
      <c r="DZ9" s="3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3"/>
      <c r="EY9" s="3"/>
      <c r="EZ9" s="3"/>
      <c r="FA9" s="3"/>
      <c r="FB9" s="3"/>
      <c r="FC9" s="14"/>
      <c r="FD9" s="3"/>
      <c r="FE9" s="14"/>
      <c r="FF9" s="14"/>
      <c r="FG9" s="14"/>
      <c r="FH9" s="14"/>
      <c r="FI9" s="14"/>
      <c r="FJ9" s="14"/>
      <c r="FK9" s="14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104"/>
      <c r="Z12" s="10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W12" s="104"/>
      <c r="AX12" s="104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U12" s="104"/>
      <c r="BV12" s="104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S12" s="104"/>
      <c r="CT12" s="104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Q12" s="104"/>
      <c r="DR12" s="104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O12" s="104"/>
      <c r="EP12" s="104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</row>
    <row r="13" spans="1:167" ht="13">
      <c r="A13" s="7"/>
      <c r="B13" s="12" t="s">
        <v>197</v>
      </c>
      <c r="C13" s="4">
        <v>63.2</v>
      </c>
      <c r="D13" s="4">
        <v>77</v>
      </c>
      <c r="E13" s="4">
        <v>75.7</v>
      </c>
      <c r="F13" s="4">
        <v>72.900000000000006</v>
      </c>
      <c r="G13" s="4">
        <v>72.5</v>
      </c>
      <c r="H13" s="4">
        <v>73</v>
      </c>
      <c r="I13" s="4">
        <v>74.5</v>
      </c>
      <c r="J13" s="4">
        <v>74.599999999999994</v>
      </c>
      <c r="K13" s="4">
        <v>73.900000000000006</v>
      </c>
      <c r="L13" s="4">
        <v>75.5</v>
      </c>
      <c r="M13" s="4">
        <v>79.7</v>
      </c>
      <c r="N13" s="4">
        <v>73.8</v>
      </c>
      <c r="O13" s="4">
        <v>76</v>
      </c>
      <c r="P13" s="4">
        <v>71.099999999999994</v>
      </c>
      <c r="Q13" s="4">
        <v>58.9</v>
      </c>
      <c r="R13" s="4">
        <v>57.3</v>
      </c>
      <c r="S13" s="4">
        <v>62.6</v>
      </c>
      <c r="T13" s="4">
        <v>62.5</v>
      </c>
      <c r="U13" s="4">
        <v>53.2</v>
      </c>
      <c r="V13" s="4">
        <v>59.9</v>
      </c>
      <c r="W13" s="4">
        <v>49.7</v>
      </c>
      <c r="Y13" s="7"/>
      <c r="Z13" s="12" t="s">
        <v>197</v>
      </c>
      <c r="AA13" s="4">
        <v>62.4</v>
      </c>
      <c r="AB13" s="4">
        <v>61.8</v>
      </c>
      <c r="AC13" s="4">
        <v>55.5</v>
      </c>
      <c r="AD13" s="4">
        <v>55.5</v>
      </c>
      <c r="AE13" s="4">
        <v>67.099999999999994</v>
      </c>
      <c r="AF13" s="4">
        <v>64.3</v>
      </c>
      <c r="AG13" s="4">
        <v>68.900000000000006</v>
      </c>
      <c r="AH13" s="4">
        <v>70.3</v>
      </c>
      <c r="AI13" s="4">
        <v>66.3</v>
      </c>
      <c r="AJ13" s="4">
        <v>66.5</v>
      </c>
      <c r="AK13" s="4">
        <v>50</v>
      </c>
      <c r="AL13" s="4">
        <v>43.9</v>
      </c>
      <c r="AM13" s="4">
        <v>41.3</v>
      </c>
      <c r="AN13" s="4">
        <v>38.700000000000003</v>
      </c>
      <c r="AO13" s="4">
        <v>37.4</v>
      </c>
      <c r="AP13" s="4">
        <v>39.9</v>
      </c>
      <c r="AQ13" s="4">
        <v>35.9</v>
      </c>
      <c r="AR13" s="4">
        <v>30.2</v>
      </c>
      <c r="AS13" s="4">
        <v>38.299999999999997</v>
      </c>
      <c r="AT13" s="4">
        <v>34.700000000000003</v>
      </c>
      <c r="AU13" s="4">
        <v>35.4</v>
      </c>
      <c r="AW13" s="7"/>
      <c r="AX13" s="12" t="s">
        <v>197</v>
      </c>
      <c r="AY13" s="4">
        <v>123.5</v>
      </c>
      <c r="AZ13" s="4">
        <v>126.1</v>
      </c>
      <c r="BA13" s="4">
        <v>142.30000000000001</v>
      </c>
      <c r="BB13" s="4">
        <v>140.9</v>
      </c>
      <c r="BC13" s="4">
        <v>134.80000000000001</v>
      </c>
      <c r="BD13" s="4">
        <v>127.9</v>
      </c>
      <c r="BE13" s="4">
        <v>127.9</v>
      </c>
      <c r="BF13" s="4">
        <v>133.69999999999999</v>
      </c>
      <c r="BG13" s="4">
        <v>132.1</v>
      </c>
      <c r="BH13" s="4">
        <v>122.3</v>
      </c>
      <c r="BI13" s="4">
        <v>124.8</v>
      </c>
      <c r="BJ13" s="4">
        <v>120.6</v>
      </c>
      <c r="BK13" s="4">
        <v>119.2</v>
      </c>
      <c r="BL13" s="4">
        <v>104.7</v>
      </c>
      <c r="BM13" s="4">
        <v>106.5</v>
      </c>
      <c r="BN13" s="4">
        <v>97.5</v>
      </c>
      <c r="BO13" s="4">
        <v>94.2</v>
      </c>
      <c r="BP13" s="4">
        <v>61.7</v>
      </c>
      <c r="BQ13" s="4">
        <v>69.2</v>
      </c>
      <c r="BR13" s="4">
        <v>74</v>
      </c>
      <c r="BS13" s="4">
        <v>67.599999999999994</v>
      </c>
      <c r="BU13" s="7"/>
      <c r="BV13" s="12" t="s">
        <v>197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S13" s="7"/>
      <c r="CT13" s="12" t="s">
        <v>197</v>
      </c>
      <c r="CU13" s="4">
        <v>26.8</v>
      </c>
      <c r="CV13" s="4">
        <v>29.6</v>
      </c>
      <c r="CW13" s="4">
        <v>30.3</v>
      </c>
      <c r="CX13" s="4">
        <v>32.9</v>
      </c>
      <c r="CY13" s="4">
        <v>36</v>
      </c>
      <c r="CZ13" s="4">
        <v>29.9</v>
      </c>
      <c r="DA13" s="4">
        <v>32</v>
      </c>
      <c r="DB13" s="4">
        <v>31.6</v>
      </c>
      <c r="DC13" s="4">
        <v>23.5</v>
      </c>
      <c r="DD13" s="4">
        <v>25.5</v>
      </c>
      <c r="DE13" s="4">
        <v>26.9</v>
      </c>
      <c r="DF13" s="4">
        <v>26.4</v>
      </c>
      <c r="DG13" s="4">
        <v>28.9</v>
      </c>
      <c r="DH13" s="4">
        <v>23.2</v>
      </c>
      <c r="DI13" s="4">
        <v>23.2</v>
      </c>
      <c r="DJ13" s="4">
        <v>24.9</v>
      </c>
      <c r="DK13" s="4">
        <v>24.6</v>
      </c>
      <c r="DL13" s="4">
        <v>25</v>
      </c>
      <c r="DM13" s="4">
        <v>22.9</v>
      </c>
      <c r="DN13" s="4">
        <v>23.3</v>
      </c>
      <c r="DO13" s="4">
        <v>22.2</v>
      </c>
      <c r="DQ13" s="7"/>
      <c r="DR13" s="12" t="s">
        <v>197</v>
      </c>
      <c r="DS13" s="4">
        <v>74.8</v>
      </c>
      <c r="DT13" s="4">
        <v>75.7</v>
      </c>
      <c r="DU13" s="4">
        <v>89.6</v>
      </c>
      <c r="DV13" s="4">
        <v>74.099999999999994</v>
      </c>
      <c r="DW13" s="4">
        <v>88.1</v>
      </c>
      <c r="DX13" s="4">
        <v>73.599999999999994</v>
      </c>
      <c r="DY13" s="4">
        <v>74.8</v>
      </c>
      <c r="DZ13" s="4">
        <v>76.8</v>
      </c>
      <c r="EA13" s="4">
        <v>61.4</v>
      </c>
      <c r="EB13" s="4">
        <v>59</v>
      </c>
      <c r="EC13" s="4">
        <v>76.099999999999994</v>
      </c>
      <c r="ED13" s="4">
        <v>76.8</v>
      </c>
      <c r="EE13" s="4">
        <v>78.400000000000006</v>
      </c>
      <c r="EF13" s="4">
        <v>80.5</v>
      </c>
      <c r="EG13" s="4">
        <v>92.8</v>
      </c>
      <c r="EH13" s="4">
        <v>92.8</v>
      </c>
      <c r="EI13" s="4">
        <v>93.2</v>
      </c>
      <c r="EJ13" s="4">
        <v>93.3</v>
      </c>
      <c r="EK13" s="4">
        <v>96</v>
      </c>
      <c r="EL13" s="4">
        <v>100.5</v>
      </c>
      <c r="EM13" s="4">
        <v>90</v>
      </c>
      <c r="EO13" s="7"/>
      <c r="EP13" s="12" t="s">
        <v>197</v>
      </c>
      <c r="EQ13" s="4">
        <v>6.6</v>
      </c>
      <c r="ER13" s="4">
        <v>6.8</v>
      </c>
      <c r="ES13" s="4">
        <v>9.3000000000000007</v>
      </c>
      <c r="ET13" s="4">
        <v>8.8000000000000007</v>
      </c>
      <c r="EU13" s="4">
        <v>17.3</v>
      </c>
      <c r="EV13" s="4">
        <v>9.1999999999999993</v>
      </c>
      <c r="EW13" s="4">
        <v>12.1</v>
      </c>
      <c r="EX13" s="4">
        <v>12.1</v>
      </c>
      <c r="EY13" s="4">
        <v>9.6999999999999993</v>
      </c>
      <c r="EZ13" s="4">
        <v>11.1</v>
      </c>
      <c r="FA13" s="4">
        <v>6.2</v>
      </c>
      <c r="FB13" s="4">
        <v>10.6</v>
      </c>
      <c r="FC13" s="4">
        <v>10.8</v>
      </c>
      <c r="FD13" s="4">
        <v>9.6</v>
      </c>
      <c r="FE13" s="4">
        <v>10.7</v>
      </c>
      <c r="FF13" s="4">
        <v>10.6</v>
      </c>
      <c r="FG13" s="4">
        <v>12.3</v>
      </c>
      <c r="FH13" s="4">
        <v>9.6999999999999993</v>
      </c>
      <c r="FI13" s="4">
        <v>7.4</v>
      </c>
      <c r="FJ13" s="4">
        <v>9.1</v>
      </c>
      <c r="FK13" s="4">
        <v>7.5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>
        <v>2.5</v>
      </c>
      <c r="D15" s="2">
        <v>3</v>
      </c>
      <c r="E15" s="2">
        <v>3.1</v>
      </c>
      <c r="F15" s="2">
        <v>3.3</v>
      </c>
      <c r="G15" s="2">
        <v>2.7</v>
      </c>
      <c r="H15" s="2">
        <v>2.6</v>
      </c>
      <c r="I15" s="2">
        <v>3.2</v>
      </c>
      <c r="J15" s="2">
        <v>3.3</v>
      </c>
      <c r="K15" s="2">
        <v>3.3</v>
      </c>
      <c r="L15" s="2">
        <v>3.2</v>
      </c>
      <c r="M15" s="2" t="s">
        <v>174</v>
      </c>
      <c r="N15" s="2" t="s">
        <v>174</v>
      </c>
      <c r="O15" s="2" t="s">
        <v>174</v>
      </c>
      <c r="P15" s="2" t="s">
        <v>174</v>
      </c>
      <c r="Q15" s="2" t="s">
        <v>174</v>
      </c>
      <c r="R15" s="2" t="s">
        <v>174</v>
      </c>
      <c r="S15" s="2" t="s">
        <v>174</v>
      </c>
      <c r="T15" s="2" t="s">
        <v>174</v>
      </c>
      <c r="U15" s="2" t="s">
        <v>174</v>
      </c>
      <c r="V15" s="2" t="s">
        <v>174</v>
      </c>
      <c r="W15" s="2" t="s">
        <v>174</v>
      </c>
      <c r="Y15" s="1"/>
      <c r="Z15" s="10" t="s">
        <v>171</v>
      </c>
      <c r="AA15" s="2">
        <v>4.4000000000000004</v>
      </c>
      <c r="AB15" s="2">
        <v>4.4000000000000004</v>
      </c>
      <c r="AC15" s="2">
        <v>4.5</v>
      </c>
      <c r="AD15" s="2">
        <v>4.5</v>
      </c>
      <c r="AE15" s="2">
        <v>3.7</v>
      </c>
      <c r="AF15" s="2">
        <v>3.8</v>
      </c>
      <c r="AG15" s="2">
        <v>5</v>
      </c>
      <c r="AH15" s="2">
        <v>5</v>
      </c>
      <c r="AI15" s="2">
        <v>5.3</v>
      </c>
      <c r="AJ15" s="2">
        <v>5.4</v>
      </c>
      <c r="AK15" s="2">
        <v>5.0999999999999996</v>
      </c>
      <c r="AL15" s="2" t="s">
        <v>174</v>
      </c>
      <c r="AM15" s="2" t="s">
        <v>174</v>
      </c>
      <c r="AN15" s="2" t="s">
        <v>174</v>
      </c>
      <c r="AO15" s="2" t="s">
        <v>174</v>
      </c>
      <c r="AP15" s="2" t="s">
        <v>174</v>
      </c>
      <c r="AQ15" s="2" t="s">
        <v>174</v>
      </c>
      <c r="AR15" s="2" t="s">
        <v>174</v>
      </c>
      <c r="AS15" s="2" t="s">
        <v>174</v>
      </c>
      <c r="AT15" s="2" t="s">
        <v>174</v>
      </c>
      <c r="AU15" s="2" t="s">
        <v>174</v>
      </c>
      <c r="AW15" s="1"/>
      <c r="AX15" s="10" t="s">
        <v>171</v>
      </c>
      <c r="AY15" s="2">
        <v>6.4</v>
      </c>
      <c r="AZ15" s="2">
        <v>6.3</v>
      </c>
      <c r="BA15" s="2">
        <v>6.6</v>
      </c>
      <c r="BB15" s="2">
        <v>6.3</v>
      </c>
      <c r="BC15" s="2">
        <v>5.8</v>
      </c>
      <c r="BD15" s="2">
        <v>5.8</v>
      </c>
      <c r="BE15" s="2">
        <v>4.7</v>
      </c>
      <c r="BF15" s="2">
        <v>4.5999999999999996</v>
      </c>
      <c r="BG15" s="2" t="s">
        <v>174</v>
      </c>
      <c r="BH15" s="2">
        <v>5.3</v>
      </c>
      <c r="BI15" s="2" t="s">
        <v>174</v>
      </c>
      <c r="BJ15" s="2" t="s">
        <v>174</v>
      </c>
      <c r="BK15" s="2" t="s">
        <v>174</v>
      </c>
      <c r="BL15" s="2" t="s">
        <v>174</v>
      </c>
      <c r="BM15" s="2">
        <v>4.9000000000000004</v>
      </c>
      <c r="BN15" s="2">
        <v>5</v>
      </c>
      <c r="BO15" s="2">
        <v>4.9000000000000004</v>
      </c>
      <c r="BP15" s="2">
        <v>4.9000000000000004</v>
      </c>
      <c r="BQ15" s="2">
        <v>5</v>
      </c>
      <c r="BR15" s="2">
        <v>4.8</v>
      </c>
      <c r="BS15" s="2">
        <v>4.9000000000000004</v>
      </c>
      <c r="BU15" s="1"/>
      <c r="BV15" s="10" t="s">
        <v>171</v>
      </c>
      <c r="BW15" s="2">
        <v>0</v>
      </c>
      <c r="BX15" s="2">
        <v>0</v>
      </c>
      <c r="BY15" s="2" t="s">
        <v>174</v>
      </c>
      <c r="BZ15" s="2" t="s">
        <v>174</v>
      </c>
      <c r="CA15" s="2" t="s">
        <v>174</v>
      </c>
      <c r="CB15" s="2" t="s">
        <v>174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 t="s">
        <v>174</v>
      </c>
      <c r="CO15" s="2" t="s">
        <v>174</v>
      </c>
      <c r="CP15" s="2">
        <v>0</v>
      </c>
      <c r="CQ15" s="2">
        <v>0</v>
      </c>
      <c r="CS15" s="1"/>
      <c r="CT15" s="10" t="s">
        <v>171</v>
      </c>
      <c r="CU15" s="2" t="s">
        <v>174</v>
      </c>
      <c r="CV15" s="2" t="s">
        <v>174</v>
      </c>
      <c r="CW15" s="2" t="s">
        <v>174</v>
      </c>
      <c r="CX15" s="2" t="s">
        <v>174</v>
      </c>
      <c r="CY15" s="2" t="s">
        <v>174</v>
      </c>
      <c r="CZ15" s="2" t="s">
        <v>174</v>
      </c>
      <c r="DA15" s="2" t="s">
        <v>174</v>
      </c>
      <c r="DB15" s="2" t="s">
        <v>174</v>
      </c>
      <c r="DC15" s="2" t="s">
        <v>174</v>
      </c>
      <c r="DD15" s="2" t="s">
        <v>174</v>
      </c>
      <c r="DE15" s="2" t="s">
        <v>174</v>
      </c>
      <c r="DF15" s="2" t="s">
        <v>174</v>
      </c>
      <c r="DG15" s="2" t="s">
        <v>174</v>
      </c>
      <c r="DH15" s="2" t="s">
        <v>174</v>
      </c>
      <c r="DI15" s="2" t="s">
        <v>174</v>
      </c>
      <c r="DJ15" s="2" t="s">
        <v>174</v>
      </c>
      <c r="DK15" s="2" t="s">
        <v>174</v>
      </c>
      <c r="DL15" s="2" t="s">
        <v>174</v>
      </c>
      <c r="DM15" s="2" t="s">
        <v>174</v>
      </c>
      <c r="DN15" s="2" t="s">
        <v>174</v>
      </c>
      <c r="DO15" s="2" t="s">
        <v>174</v>
      </c>
      <c r="DQ15" s="1"/>
      <c r="DR15" s="10" t="s">
        <v>171</v>
      </c>
      <c r="DS15" s="2" t="s">
        <v>174</v>
      </c>
      <c r="DT15" s="2" t="s">
        <v>174</v>
      </c>
      <c r="DU15" s="2" t="s">
        <v>174</v>
      </c>
      <c r="DV15" s="2" t="s">
        <v>174</v>
      </c>
      <c r="DW15" s="2" t="s">
        <v>174</v>
      </c>
      <c r="DX15" s="2" t="s">
        <v>174</v>
      </c>
      <c r="DY15" s="2">
        <v>4.4000000000000004</v>
      </c>
      <c r="DZ15" s="2">
        <v>4.7</v>
      </c>
      <c r="EA15" s="2" t="s">
        <v>174</v>
      </c>
      <c r="EB15" s="2" t="s">
        <v>174</v>
      </c>
      <c r="EC15" s="2" t="s">
        <v>174</v>
      </c>
      <c r="ED15" s="2" t="s">
        <v>174</v>
      </c>
      <c r="EE15" s="2" t="s">
        <v>174</v>
      </c>
      <c r="EF15" s="2" t="s">
        <v>174</v>
      </c>
      <c r="EG15" s="2">
        <v>4.8</v>
      </c>
      <c r="EH15" s="2">
        <v>4.5</v>
      </c>
      <c r="EI15" s="2">
        <v>4.3</v>
      </c>
      <c r="EJ15" s="2">
        <v>5.9</v>
      </c>
      <c r="EK15" s="2">
        <v>6.6</v>
      </c>
      <c r="EL15" s="2">
        <v>7.1</v>
      </c>
      <c r="EM15" s="2">
        <v>7.3</v>
      </c>
      <c r="EO15" s="1"/>
      <c r="EP15" s="10" t="s">
        <v>171</v>
      </c>
      <c r="EQ15" s="2">
        <v>0</v>
      </c>
      <c r="ER15" s="2">
        <v>0</v>
      </c>
      <c r="ES15" s="2" t="s">
        <v>174</v>
      </c>
      <c r="ET15" s="2" t="s">
        <v>174</v>
      </c>
      <c r="EU15" s="2" t="s">
        <v>174</v>
      </c>
      <c r="EV15" s="2" t="s">
        <v>174</v>
      </c>
      <c r="EW15" s="2" t="s">
        <v>174</v>
      </c>
      <c r="EX15" s="2" t="s">
        <v>174</v>
      </c>
      <c r="EY15" s="2" t="s">
        <v>174</v>
      </c>
      <c r="EZ15" s="2" t="s">
        <v>174</v>
      </c>
      <c r="FA15" s="2" t="s">
        <v>174</v>
      </c>
      <c r="FB15" s="2" t="s">
        <v>174</v>
      </c>
      <c r="FC15" s="2" t="s">
        <v>174</v>
      </c>
      <c r="FD15" s="2" t="s">
        <v>174</v>
      </c>
      <c r="FE15" s="2" t="s">
        <v>174</v>
      </c>
      <c r="FF15" s="2" t="s">
        <v>174</v>
      </c>
      <c r="FG15" s="2" t="s">
        <v>174</v>
      </c>
      <c r="FH15" s="2" t="s">
        <v>174</v>
      </c>
      <c r="FI15" s="2" t="s">
        <v>174</v>
      </c>
      <c r="FJ15" s="2" t="s">
        <v>174</v>
      </c>
      <c r="FK15" s="2" t="s">
        <v>174</v>
      </c>
    </row>
    <row r="16" spans="1:167" ht="14.5">
      <c r="A16" s="1"/>
      <c r="B16" s="10" t="s">
        <v>173</v>
      </c>
      <c r="C16" s="2" t="s">
        <v>174</v>
      </c>
      <c r="D16" s="2" t="s">
        <v>174</v>
      </c>
      <c r="E16" s="2" t="s">
        <v>174</v>
      </c>
      <c r="F16" s="2" t="s">
        <v>174</v>
      </c>
      <c r="G16" s="2" t="s">
        <v>174</v>
      </c>
      <c r="H16" s="2" t="s">
        <v>174</v>
      </c>
      <c r="I16" s="2" t="s">
        <v>174</v>
      </c>
      <c r="J16" s="2" t="s">
        <v>174</v>
      </c>
      <c r="K16" s="2" t="s">
        <v>174</v>
      </c>
      <c r="L16" s="2" t="s">
        <v>174</v>
      </c>
      <c r="M16" s="2" t="s">
        <v>174</v>
      </c>
      <c r="N16" s="2" t="s">
        <v>174</v>
      </c>
      <c r="O16" s="2" t="s">
        <v>174</v>
      </c>
      <c r="P16" s="2" t="s">
        <v>174</v>
      </c>
      <c r="Q16" s="2" t="s">
        <v>174</v>
      </c>
      <c r="R16" s="2" t="s">
        <v>174</v>
      </c>
      <c r="S16" s="2" t="s">
        <v>174</v>
      </c>
      <c r="T16" s="2" t="s">
        <v>174</v>
      </c>
      <c r="U16" s="2" t="s">
        <v>174</v>
      </c>
      <c r="V16" s="2" t="s">
        <v>174</v>
      </c>
      <c r="W16" s="2" t="s">
        <v>174</v>
      </c>
      <c r="Y16" s="1"/>
      <c r="Z16" s="10" t="s">
        <v>173</v>
      </c>
      <c r="AA16" s="2">
        <v>9.1</v>
      </c>
      <c r="AB16" s="2">
        <v>7</v>
      </c>
      <c r="AC16" s="2">
        <v>5.5</v>
      </c>
      <c r="AD16" s="2">
        <v>5.0999999999999996</v>
      </c>
      <c r="AE16" s="2">
        <v>6.2</v>
      </c>
      <c r="AF16" s="2">
        <v>7.8</v>
      </c>
      <c r="AG16" s="2">
        <v>8.5</v>
      </c>
      <c r="AH16" s="2">
        <v>8.1</v>
      </c>
      <c r="AI16" s="2">
        <v>8.5</v>
      </c>
      <c r="AJ16" s="2">
        <v>9</v>
      </c>
      <c r="AK16" s="2">
        <v>11.3</v>
      </c>
      <c r="AL16" s="2" t="s">
        <v>174</v>
      </c>
      <c r="AM16" s="2" t="s">
        <v>174</v>
      </c>
      <c r="AN16" s="2" t="s">
        <v>174</v>
      </c>
      <c r="AO16" s="2" t="s">
        <v>174</v>
      </c>
      <c r="AP16" s="2" t="s">
        <v>174</v>
      </c>
      <c r="AQ16" s="2" t="s">
        <v>174</v>
      </c>
      <c r="AR16" s="2" t="s">
        <v>174</v>
      </c>
      <c r="AS16" s="2" t="s">
        <v>174</v>
      </c>
      <c r="AT16" s="2" t="s">
        <v>174</v>
      </c>
      <c r="AU16" s="2" t="s">
        <v>174</v>
      </c>
      <c r="AW16" s="1"/>
      <c r="AX16" s="10" t="s">
        <v>173</v>
      </c>
      <c r="AY16" s="2">
        <v>16.2</v>
      </c>
      <c r="AZ16" s="2">
        <v>19.7</v>
      </c>
      <c r="BA16" s="2">
        <v>24.1</v>
      </c>
      <c r="BB16" s="2">
        <v>23.2</v>
      </c>
      <c r="BC16" s="2">
        <v>12.5</v>
      </c>
      <c r="BD16" s="2">
        <v>10.4</v>
      </c>
      <c r="BE16" s="2">
        <v>6.5</v>
      </c>
      <c r="BF16" s="2">
        <v>6.5</v>
      </c>
      <c r="BG16" s="2">
        <v>6.9</v>
      </c>
      <c r="BH16" s="2">
        <v>6.7</v>
      </c>
      <c r="BI16" s="2">
        <v>6.5</v>
      </c>
      <c r="BJ16" s="2">
        <v>12.1</v>
      </c>
      <c r="BK16" s="2">
        <v>12.3</v>
      </c>
      <c r="BL16" s="2">
        <v>13.3</v>
      </c>
      <c r="BM16" s="2" t="s">
        <v>174</v>
      </c>
      <c r="BN16" s="2" t="s">
        <v>174</v>
      </c>
      <c r="BO16" s="2" t="s">
        <v>174</v>
      </c>
      <c r="BP16" s="2">
        <v>10.8</v>
      </c>
      <c r="BQ16" s="2">
        <v>10</v>
      </c>
      <c r="BR16" s="2">
        <v>11</v>
      </c>
      <c r="BS16" s="2">
        <v>12.1</v>
      </c>
      <c r="BU16" s="1"/>
      <c r="BV16" s="10" t="s">
        <v>173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S16" s="1"/>
      <c r="CT16" s="10" t="s">
        <v>173</v>
      </c>
      <c r="CU16" s="2">
        <v>5.2</v>
      </c>
      <c r="CV16" s="2">
        <v>5.3</v>
      </c>
      <c r="CW16" s="2">
        <v>6.9</v>
      </c>
      <c r="CX16" s="2">
        <v>9.1</v>
      </c>
      <c r="CY16" s="2">
        <v>8.9</v>
      </c>
      <c r="CZ16" s="2">
        <v>8.1999999999999993</v>
      </c>
      <c r="DA16" s="2" t="s">
        <v>174</v>
      </c>
      <c r="DB16" s="2" t="s">
        <v>174</v>
      </c>
      <c r="DC16" s="2" t="s">
        <v>174</v>
      </c>
      <c r="DD16" s="2" t="s">
        <v>174</v>
      </c>
      <c r="DE16" s="2" t="s">
        <v>174</v>
      </c>
      <c r="DF16" s="2" t="s">
        <v>174</v>
      </c>
      <c r="DG16" s="2" t="s">
        <v>174</v>
      </c>
      <c r="DH16" s="2" t="s">
        <v>174</v>
      </c>
      <c r="DI16" s="2" t="s">
        <v>174</v>
      </c>
      <c r="DJ16" s="2" t="s">
        <v>174</v>
      </c>
      <c r="DK16" s="2" t="s">
        <v>174</v>
      </c>
      <c r="DL16" s="2" t="s">
        <v>174</v>
      </c>
      <c r="DM16" s="2" t="s">
        <v>174</v>
      </c>
      <c r="DN16" s="2" t="s">
        <v>174</v>
      </c>
      <c r="DO16" s="2" t="s">
        <v>174</v>
      </c>
      <c r="DQ16" s="1"/>
      <c r="DR16" s="10" t="s">
        <v>173</v>
      </c>
      <c r="DS16" s="2" t="s">
        <v>174</v>
      </c>
      <c r="DT16" s="2" t="s">
        <v>174</v>
      </c>
      <c r="DU16" s="2" t="s">
        <v>174</v>
      </c>
      <c r="DV16" s="2" t="s">
        <v>174</v>
      </c>
      <c r="DW16" s="2" t="s">
        <v>174</v>
      </c>
      <c r="DX16" s="2" t="s">
        <v>174</v>
      </c>
      <c r="DY16" s="2">
        <v>18.5</v>
      </c>
      <c r="DZ16" s="2">
        <v>17.7</v>
      </c>
      <c r="EA16" s="2" t="s">
        <v>174</v>
      </c>
      <c r="EB16" s="2" t="s">
        <v>174</v>
      </c>
      <c r="EC16" s="2">
        <v>15.2</v>
      </c>
      <c r="ED16" s="2">
        <v>15.2</v>
      </c>
      <c r="EE16" s="2">
        <v>15.9</v>
      </c>
      <c r="EF16" s="2">
        <v>15.8</v>
      </c>
      <c r="EG16" s="2" t="s">
        <v>174</v>
      </c>
      <c r="EH16" s="2" t="s">
        <v>174</v>
      </c>
      <c r="EI16" s="2">
        <v>14.4</v>
      </c>
      <c r="EJ16" s="2">
        <v>16.600000000000001</v>
      </c>
      <c r="EK16" s="2">
        <v>16</v>
      </c>
      <c r="EL16" s="2">
        <v>17.600000000000001</v>
      </c>
      <c r="EM16" s="2">
        <v>19.3</v>
      </c>
      <c r="EO16" s="1"/>
      <c r="EP16" s="10" t="s">
        <v>173</v>
      </c>
      <c r="EQ16" s="2">
        <v>0</v>
      </c>
      <c r="ER16" s="2">
        <v>0</v>
      </c>
      <c r="ES16" s="2" t="s">
        <v>174</v>
      </c>
      <c r="ET16" s="2" t="s">
        <v>174</v>
      </c>
      <c r="EU16" s="2" t="s">
        <v>174</v>
      </c>
      <c r="EV16" s="2" t="s">
        <v>174</v>
      </c>
      <c r="EW16" s="2" t="s">
        <v>174</v>
      </c>
      <c r="EX16" s="2" t="s">
        <v>174</v>
      </c>
      <c r="EY16" s="2" t="s">
        <v>174</v>
      </c>
      <c r="EZ16" s="2" t="s">
        <v>174</v>
      </c>
      <c r="FA16" s="2" t="s">
        <v>174</v>
      </c>
      <c r="FB16" s="2" t="s">
        <v>174</v>
      </c>
      <c r="FC16" s="2" t="s">
        <v>174</v>
      </c>
      <c r="FD16" s="2" t="s">
        <v>174</v>
      </c>
      <c r="FE16" s="2" t="s">
        <v>174</v>
      </c>
      <c r="FF16" s="2" t="s">
        <v>174</v>
      </c>
      <c r="FG16" s="2" t="s">
        <v>174</v>
      </c>
      <c r="FH16" s="2" t="s">
        <v>174</v>
      </c>
      <c r="FI16" s="2" t="s">
        <v>174</v>
      </c>
      <c r="FJ16" s="2" t="s">
        <v>174</v>
      </c>
      <c r="FK16" s="2" t="s">
        <v>174</v>
      </c>
    </row>
    <row r="17" spans="1:167" ht="14.5">
      <c r="A17" s="1"/>
      <c r="B17" s="10" t="s">
        <v>175</v>
      </c>
      <c r="C17" s="2">
        <v>0.1</v>
      </c>
      <c r="D17" s="2">
        <v>0.1</v>
      </c>
      <c r="E17" s="2">
        <v>0.1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</v>
      </c>
      <c r="L17" s="2">
        <v>0.1</v>
      </c>
      <c r="M17" s="2">
        <v>0.1</v>
      </c>
      <c r="N17" s="2">
        <v>0</v>
      </c>
      <c r="O17" s="2">
        <v>0</v>
      </c>
      <c r="P17" s="2">
        <v>0</v>
      </c>
      <c r="Q17" s="2">
        <v>0</v>
      </c>
      <c r="R17" s="2" t="s">
        <v>174</v>
      </c>
      <c r="S17" s="2" t="s">
        <v>174</v>
      </c>
      <c r="T17" s="2" t="s">
        <v>174</v>
      </c>
      <c r="U17" s="2" t="s">
        <v>174</v>
      </c>
      <c r="V17" s="2" t="s">
        <v>174</v>
      </c>
      <c r="W17" s="2" t="s">
        <v>174</v>
      </c>
      <c r="Y17" s="1"/>
      <c r="Z17" s="10" t="s">
        <v>175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0.1</v>
      </c>
      <c r="AG17" s="2">
        <v>0</v>
      </c>
      <c r="AH17" s="2">
        <v>0</v>
      </c>
      <c r="AI17" s="2">
        <v>0</v>
      </c>
      <c r="AJ17" s="2">
        <v>0</v>
      </c>
      <c r="AK17" s="2">
        <v>0.1</v>
      </c>
      <c r="AL17" s="2">
        <v>0.1</v>
      </c>
      <c r="AM17" s="2">
        <v>0</v>
      </c>
      <c r="AN17" s="2">
        <v>0</v>
      </c>
      <c r="AO17" s="2" t="s">
        <v>174</v>
      </c>
      <c r="AP17" s="2" t="s">
        <v>174</v>
      </c>
      <c r="AQ17" s="2" t="s">
        <v>174</v>
      </c>
      <c r="AR17" s="2" t="s">
        <v>174</v>
      </c>
      <c r="AS17" s="2" t="s">
        <v>174</v>
      </c>
      <c r="AT17" s="2">
        <v>0</v>
      </c>
      <c r="AU17" s="2">
        <v>0</v>
      </c>
      <c r="AW17" s="1"/>
      <c r="AX17" s="10" t="s">
        <v>175</v>
      </c>
      <c r="AY17" s="2">
        <v>0.9</v>
      </c>
      <c r="AZ17" s="2">
        <v>0.8</v>
      </c>
      <c r="BA17" s="2">
        <v>0.6</v>
      </c>
      <c r="BB17" s="2">
        <v>0.6</v>
      </c>
      <c r="BC17" s="2">
        <v>0.6</v>
      </c>
      <c r="BD17" s="2">
        <v>0.5</v>
      </c>
      <c r="BE17" s="2">
        <v>0.5</v>
      </c>
      <c r="BF17" s="2">
        <v>0.5</v>
      </c>
      <c r="BG17" s="2">
        <v>0.4</v>
      </c>
      <c r="BH17" s="2">
        <v>0.3</v>
      </c>
      <c r="BI17" s="2">
        <v>0.2</v>
      </c>
      <c r="BJ17" s="2">
        <v>0.1</v>
      </c>
      <c r="BK17" s="2">
        <v>0.1</v>
      </c>
      <c r="BL17" s="2">
        <v>0.3</v>
      </c>
      <c r="BM17" s="2">
        <v>0.3</v>
      </c>
      <c r="BN17" s="2" t="s">
        <v>174</v>
      </c>
      <c r="BO17" s="2" t="s">
        <v>174</v>
      </c>
      <c r="BP17" s="2">
        <v>0.2</v>
      </c>
      <c r="BQ17" s="2">
        <v>0.2</v>
      </c>
      <c r="BR17" s="2">
        <v>0</v>
      </c>
      <c r="BS17" s="2">
        <v>0</v>
      </c>
      <c r="BU17" s="1"/>
      <c r="BV17" s="10" t="s">
        <v>175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S17" s="1"/>
      <c r="CT17" s="10" t="s">
        <v>175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 s="1"/>
      <c r="DR17" s="10" t="s">
        <v>175</v>
      </c>
      <c r="DS17" s="2">
        <v>0.6</v>
      </c>
      <c r="DT17" s="2">
        <v>3</v>
      </c>
      <c r="DU17" s="2">
        <v>2.5</v>
      </c>
      <c r="DV17" s="2">
        <v>1.8</v>
      </c>
      <c r="DW17" s="2">
        <v>0.1</v>
      </c>
      <c r="DX17" s="2">
        <v>0.1</v>
      </c>
      <c r="DY17" s="2">
        <v>0.3</v>
      </c>
      <c r="DZ17" s="2">
        <v>0.6</v>
      </c>
      <c r="EA17" s="2">
        <v>0.1</v>
      </c>
      <c r="EB17" s="2">
        <v>0.1</v>
      </c>
      <c r="EC17" s="2">
        <v>1.8</v>
      </c>
      <c r="ED17" s="2">
        <v>0.1</v>
      </c>
      <c r="EE17" s="2">
        <v>0.1</v>
      </c>
      <c r="EF17" s="2">
        <v>0.1</v>
      </c>
      <c r="EG17" s="2">
        <v>0.5</v>
      </c>
      <c r="EH17" s="2">
        <v>0.5</v>
      </c>
      <c r="EI17" s="2">
        <v>0.5</v>
      </c>
      <c r="EJ17" s="2">
        <v>0.2</v>
      </c>
      <c r="EK17" s="2">
        <v>0</v>
      </c>
      <c r="EL17" s="2">
        <v>0</v>
      </c>
      <c r="EM17" s="2">
        <v>0</v>
      </c>
      <c r="EO17" s="1"/>
      <c r="EP17" s="10" t="s">
        <v>175</v>
      </c>
      <c r="EQ17" s="2">
        <v>0</v>
      </c>
      <c r="ER17" s="2">
        <v>0</v>
      </c>
      <c r="ES17" s="2" t="s">
        <v>174</v>
      </c>
      <c r="ET17" s="2" t="s">
        <v>174</v>
      </c>
      <c r="EU17" s="2" t="s">
        <v>174</v>
      </c>
      <c r="EV17" s="2" t="s">
        <v>174</v>
      </c>
      <c r="EW17" s="2">
        <v>0</v>
      </c>
      <c r="EX17" s="2">
        <v>0</v>
      </c>
      <c r="EY17" s="2" t="s">
        <v>174</v>
      </c>
      <c r="EZ17" s="2">
        <v>0</v>
      </c>
      <c r="FA17" s="2" t="s">
        <v>174</v>
      </c>
      <c r="FB17" s="2" t="s">
        <v>174</v>
      </c>
      <c r="FC17" s="2" t="s">
        <v>174</v>
      </c>
      <c r="FD17" s="2" t="s">
        <v>174</v>
      </c>
      <c r="FE17" s="2" t="s">
        <v>174</v>
      </c>
      <c r="FF17" s="2" t="s">
        <v>174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</row>
    <row r="18" spans="1:167" ht="14.5">
      <c r="A18" s="1"/>
      <c r="B18" s="10" t="s">
        <v>176</v>
      </c>
      <c r="C18" s="2">
        <v>14.2</v>
      </c>
      <c r="D18" s="2">
        <v>10.3</v>
      </c>
      <c r="E18" s="2">
        <v>14.1</v>
      </c>
      <c r="F18" s="2">
        <v>15</v>
      </c>
      <c r="G18" s="2">
        <v>15.4</v>
      </c>
      <c r="H18" s="2">
        <v>11.5</v>
      </c>
      <c r="I18" s="2">
        <v>10.6</v>
      </c>
      <c r="J18" s="2">
        <v>10.6</v>
      </c>
      <c r="K18" s="2">
        <v>8.6</v>
      </c>
      <c r="L18" s="2">
        <v>9.9</v>
      </c>
      <c r="M18" s="2">
        <v>9.1999999999999993</v>
      </c>
      <c r="N18" s="2">
        <v>8</v>
      </c>
      <c r="O18" s="2">
        <v>8.1999999999999993</v>
      </c>
      <c r="P18" s="2">
        <v>7.3</v>
      </c>
      <c r="Q18" s="2">
        <v>7</v>
      </c>
      <c r="R18" s="2" t="s">
        <v>174</v>
      </c>
      <c r="S18" s="2" t="s">
        <v>174</v>
      </c>
      <c r="T18" s="2">
        <v>6.9</v>
      </c>
      <c r="U18" s="2">
        <v>5.9</v>
      </c>
      <c r="V18" s="2">
        <v>5.4</v>
      </c>
      <c r="W18" s="2">
        <v>0.1</v>
      </c>
      <c r="Y18" s="1"/>
      <c r="Z18" s="10" t="s">
        <v>176</v>
      </c>
      <c r="AA18" s="2">
        <v>9.9</v>
      </c>
      <c r="AB18" s="2">
        <v>6.7</v>
      </c>
      <c r="AC18" s="2">
        <v>6</v>
      </c>
      <c r="AD18" s="2">
        <v>6.9</v>
      </c>
      <c r="AE18" s="2">
        <v>8</v>
      </c>
      <c r="AF18" s="2">
        <v>7.1</v>
      </c>
      <c r="AG18" s="2">
        <v>7.5</v>
      </c>
      <c r="AH18" s="2">
        <v>6.5</v>
      </c>
      <c r="AI18" s="2">
        <v>6.2</v>
      </c>
      <c r="AJ18" s="2">
        <v>4.8</v>
      </c>
      <c r="AK18" s="2">
        <v>2.4</v>
      </c>
      <c r="AL18" s="2">
        <v>0.2</v>
      </c>
      <c r="AM18" s="2">
        <v>0.6</v>
      </c>
      <c r="AN18" s="2">
        <v>0.7</v>
      </c>
      <c r="AO18" s="2">
        <v>0.6</v>
      </c>
      <c r="AP18" s="2" t="s">
        <v>174</v>
      </c>
      <c r="AQ18" s="2" t="s">
        <v>174</v>
      </c>
      <c r="AR18" s="2">
        <v>0.1</v>
      </c>
      <c r="AS18" s="2">
        <v>0.3</v>
      </c>
      <c r="AT18" s="2">
        <v>0.3</v>
      </c>
      <c r="AU18" s="2">
        <v>0.1</v>
      </c>
      <c r="AW18" s="1"/>
      <c r="AX18" s="10" t="s">
        <v>176</v>
      </c>
      <c r="AY18" s="2">
        <v>16.100000000000001</v>
      </c>
      <c r="AZ18" s="2">
        <v>13</v>
      </c>
      <c r="BA18" s="2">
        <v>11.7</v>
      </c>
      <c r="BB18" s="2">
        <v>12.9</v>
      </c>
      <c r="BC18" s="2">
        <v>14.1</v>
      </c>
      <c r="BD18" s="2">
        <v>13.6</v>
      </c>
      <c r="BE18" s="2">
        <v>10.8</v>
      </c>
      <c r="BF18" s="2">
        <v>10.9</v>
      </c>
      <c r="BG18" s="2">
        <v>9.1999999999999993</v>
      </c>
      <c r="BH18" s="2">
        <v>7.9</v>
      </c>
      <c r="BI18" s="2">
        <v>3.2</v>
      </c>
      <c r="BJ18" s="2">
        <v>2.7</v>
      </c>
      <c r="BK18" s="2">
        <v>1.8</v>
      </c>
      <c r="BL18" s="2">
        <v>1.9</v>
      </c>
      <c r="BM18" s="2">
        <v>1.6</v>
      </c>
      <c r="BN18" s="2" t="s">
        <v>174</v>
      </c>
      <c r="BO18" s="2" t="s">
        <v>174</v>
      </c>
      <c r="BP18" s="2">
        <v>0.2</v>
      </c>
      <c r="BQ18" s="2">
        <v>0.1</v>
      </c>
      <c r="BR18" s="2">
        <v>0.2</v>
      </c>
      <c r="BS18" s="2">
        <v>0.1</v>
      </c>
      <c r="BU18" s="1"/>
      <c r="BV18" s="10" t="s">
        <v>176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S18" s="1"/>
      <c r="CT18" s="10" t="s">
        <v>176</v>
      </c>
      <c r="CU18" s="2" t="s">
        <v>174</v>
      </c>
      <c r="CV18" s="2" t="s">
        <v>174</v>
      </c>
      <c r="CW18" s="2" t="s">
        <v>174</v>
      </c>
      <c r="CX18" s="2" t="s">
        <v>174</v>
      </c>
      <c r="CY18" s="2" t="s">
        <v>174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O18" s="1"/>
      <c r="EP18" s="10" t="s">
        <v>176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</row>
    <row r="19" spans="1:167" ht="14.5">
      <c r="A19" s="1"/>
      <c r="B19" s="10" t="s">
        <v>177</v>
      </c>
      <c r="C19" s="2" t="s">
        <v>174</v>
      </c>
      <c r="D19" s="2" t="s">
        <v>174</v>
      </c>
      <c r="E19" s="2" t="s">
        <v>174</v>
      </c>
      <c r="F19" s="2" t="s">
        <v>174</v>
      </c>
      <c r="G19" s="2" t="s">
        <v>174</v>
      </c>
      <c r="H19" s="2" t="s">
        <v>174</v>
      </c>
      <c r="I19" s="2" t="s">
        <v>174</v>
      </c>
      <c r="J19" s="2" t="s">
        <v>174</v>
      </c>
      <c r="K19" s="2" t="s">
        <v>174</v>
      </c>
      <c r="L19" s="2" t="s">
        <v>174</v>
      </c>
      <c r="M19" s="2" t="s">
        <v>174</v>
      </c>
      <c r="N19" s="2" t="s">
        <v>174</v>
      </c>
      <c r="O19" s="2" t="s">
        <v>174</v>
      </c>
      <c r="P19" s="2" t="s">
        <v>174</v>
      </c>
      <c r="Q19" s="2" t="s">
        <v>174</v>
      </c>
      <c r="R19" s="2" t="s">
        <v>174</v>
      </c>
      <c r="S19" s="2" t="s">
        <v>174</v>
      </c>
      <c r="T19" s="2" t="s">
        <v>174</v>
      </c>
      <c r="U19" s="2" t="s">
        <v>174</v>
      </c>
      <c r="V19" s="2" t="s">
        <v>174</v>
      </c>
      <c r="W19" s="2" t="s">
        <v>174</v>
      </c>
      <c r="Y19" s="1"/>
      <c r="Z19" s="10" t="s">
        <v>177</v>
      </c>
      <c r="AA19" s="2" t="s">
        <v>174</v>
      </c>
      <c r="AB19" s="2" t="s">
        <v>174</v>
      </c>
      <c r="AC19" s="2" t="s">
        <v>174</v>
      </c>
      <c r="AD19" s="2" t="s">
        <v>174</v>
      </c>
      <c r="AE19" s="2" t="s">
        <v>174</v>
      </c>
      <c r="AF19" s="2" t="s">
        <v>174</v>
      </c>
      <c r="AG19" s="2" t="s">
        <v>174</v>
      </c>
      <c r="AH19" s="2" t="s">
        <v>174</v>
      </c>
      <c r="AI19" s="2" t="s">
        <v>174</v>
      </c>
      <c r="AJ19" s="2" t="s">
        <v>174</v>
      </c>
      <c r="AK19" s="2" t="s">
        <v>174</v>
      </c>
      <c r="AL19" s="2" t="s">
        <v>174</v>
      </c>
      <c r="AM19" s="2" t="s">
        <v>174</v>
      </c>
      <c r="AN19" s="2" t="s">
        <v>174</v>
      </c>
      <c r="AO19" s="2" t="s">
        <v>174</v>
      </c>
      <c r="AP19" s="2" t="s">
        <v>174</v>
      </c>
      <c r="AQ19" s="2" t="s">
        <v>174</v>
      </c>
      <c r="AR19" s="2" t="s">
        <v>174</v>
      </c>
      <c r="AS19" s="2" t="s">
        <v>174</v>
      </c>
      <c r="AT19" s="2">
        <v>19.600000000000001</v>
      </c>
      <c r="AU19" s="2">
        <v>17.7</v>
      </c>
      <c r="AW19" s="1"/>
      <c r="AX19" s="10" t="s">
        <v>177</v>
      </c>
      <c r="AY19" s="2">
        <v>81.8</v>
      </c>
      <c r="AZ19" s="2">
        <v>84.8</v>
      </c>
      <c r="BA19" s="2">
        <v>98.5</v>
      </c>
      <c r="BB19" s="2">
        <v>97.3</v>
      </c>
      <c r="BC19" s="2">
        <v>101.1</v>
      </c>
      <c r="BD19" s="2">
        <v>97</v>
      </c>
      <c r="BE19" s="2">
        <v>104.9</v>
      </c>
      <c r="BF19" s="2">
        <v>110.7</v>
      </c>
      <c r="BG19" s="2">
        <v>110.2</v>
      </c>
      <c r="BH19" s="2">
        <v>101.8</v>
      </c>
      <c r="BI19" s="2">
        <v>106.9</v>
      </c>
      <c r="BJ19" s="2">
        <v>99.5</v>
      </c>
      <c r="BK19" s="2">
        <v>99.4</v>
      </c>
      <c r="BL19" s="2">
        <v>83.9</v>
      </c>
      <c r="BM19" s="2" t="s">
        <v>174</v>
      </c>
      <c r="BN19" s="2" t="s">
        <v>174</v>
      </c>
      <c r="BO19" s="2" t="s">
        <v>174</v>
      </c>
      <c r="BP19" s="2" t="s">
        <v>174</v>
      </c>
      <c r="BQ19" s="2" t="s">
        <v>174</v>
      </c>
      <c r="BR19" s="2">
        <v>57.3</v>
      </c>
      <c r="BS19" s="2">
        <v>50.1</v>
      </c>
      <c r="BU19" s="1"/>
      <c r="BV19" s="10" t="s">
        <v>177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 t="s">
        <v>174</v>
      </c>
      <c r="CV19" s="2" t="s">
        <v>174</v>
      </c>
      <c r="CW19" s="2" t="s">
        <v>174</v>
      </c>
      <c r="CX19" s="2" t="s">
        <v>174</v>
      </c>
      <c r="CY19" s="2" t="s">
        <v>174</v>
      </c>
      <c r="CZ19" s="2" t="s">
        <v>174</v>
      </c>
      <c r="DA19" s="2" t="s">
        <v>174</v>
      </c>
      <c r="DB19" s="2" t="s">
        <v>174</v>
      </c>
      <c r="DC19" s="2" t="s">
        <v>174</v>
      </c>
      <c r="DD19" s="2" t="s">
        <v>174</v>
      </c>
      <c r="DE19" s="2" t="s">
        <v>174</v>
      </c>
      <c r="DF19" s="2" t="s">
        <v>174</v>
      </c>
      <c r="DG19" s="2" t="s">
        <v>174</v>
      </c>
      <c r="DH19" s="2" t="s">
        <v>174</v>
      </c>
      <c r="DI19" s="2">
        <v>9.3000000000000007</v>
      </c>
      <c r="DJ19" s="2" t="s">
        <v>174</v>
      </c>
      <c r="DK19" s="2" t="s">
        <v>174</v>
      </c>
      <c r="DL19" s="2">
        <v>10.9</v>
      </c>
      <c r="DM19" s="2" t="s">
        <v>174</v>
      </c>
      <c r="DN19" s="2">
        <v>10.1</v>
      </c>
      <c r="DO19" s="2">
        <v>9.1</v>
      </c>
      <c r="DQ19" s="1"/>
      <c r="DR19" s="10" t="s">
        <v>177</v>
      </c>
      <c r="DS19" s="2">
        <v>51.6</v>
      </c>
      <c r="DT19" s="2">
        <v>51.9</v>
      </c>
      <c r="DU19" s="2">
        <v>63.2</v>
      </c>
      <c r="DV19" s="2">
        <v>50.1</v>
      </c>
      <c r="DW19" s="2">
        <v>69.599999999999994</v>
      </c>
      <c r="DX19" s="2">
        <v>55</v>
      </c>
      <c r="DY19" s="2">
        <v>51.6</v>
      </c>
      <c r="DZ19" s="2">
        <v>53.7</v>
      </c>
      <c r="EA19" s="2">
        <v>37.5</v>
      </c>
      <c r="EB19" s="2">
        <v>39.200000000000003</v>
      </c>
      <c r="EC19" s="2">
        <v>54.6</v>
      </c>
      <c r="ED19" s="2">
        <v>57.1</v>
      </c>
      <c r="EE19" s="2">
        <v>57.9</v>
      </c>
      <c r="EF19" s="2">
        <v>60</v>
      </c>
      <c r="EG19" s="2">
        <v>71.2</v>
      </c>
      <c r="EH19" s="2">
        <v>71.2</v>
      </c>
      <c r="EI19" s="2">
        <v>73.900000000000006</v>
      </c>
      <c r="EJ19" s="2">
        <v>70.400000000000006</v>
      </c>
      <c r="EK19" s="2">
        <v>72.900000000000006</v>
      </c>
      <c r="EL19" s="2">
        <v>75.7</v>
      </c>
      <c r="EM19" s="2">
        <v>63.4</v>
      </c>
      <c r="EO19" s="1"/>
      <c r="EP19" s="10" t="s">
        <v>177</v>
      </c>
      <c r="EQ19" s="2" t="s">
        <v>174</v>
      </c>
      <c r="ER19" s="2" t="s">
        <v>174</v>
      </c>
      <c r="ES19" s="2" t="s">
        <v>174</v>
      </c>
      <c r="ET19" s="2" t="s">
        <v>174</v>
      </c>
      <c r="EU19" s="2" t="s">
        <v>174</v>
      </c>
      <c r="EV19" s="2" t="s">
        <v>174</v>
      </c>
      <c r="EW19" s="2" t="s">
        <v>174</v>
      </c>
      <c r="EX19" s="2" t="s">
        <v>174</v>
      </c>
      <c r="EY19" s="2" t="s">
        <v>174</v>
      </c>
      <c r="EZ19" s="2" t="s">
        <v>174</v>
      </c>
      <c r="FA19" s="2" t="s">
        <v>174</v>
      </c>
      <c r="FB19" s="2" t="s">
        <v>174</v>
      </c>
      <c r="FC19" s="2" t="s">
        <v>174</v>
      </c>
      <c r="FD19" s="2" t="s">
        <v>174</v>
      </c>
      <c r="FE19" s="2" t="s">
        <v>174</v>
      </c>
      <c r="FF19" s="2" t="s">
        <v>174</v>
      </c>
      <c r="FG19" s="2" t="s">
        <v>174</v>
      </c>
      <c r="FH19" s="2" t="s">
        <v>174</v>
      </c>
      <c r="FI19" s="2" t="s">
        <v>174</v>
      </c>
      <c r="FJ19" s="2" t="s">
        <v>174</v>
      </c>
      <c r="FK19" s="2" t="s">
        <v>174</v>
      </c>
    </row>
    <row r="20" spans="1:167" ht="14.5">
      <c r="A20" s="1"/>
      <c r="B20" s="10" t="s">
        <v>178</v>
      </c>
      <c r="C20" s="2" t="s">
        <v>174</v>
      </c>
      <c r="D20" s="2" t="s">
        <v>174</v>
      </c>
      <c r="E20" s="2" t="s">
        <v>174</v>
      </c>
      <c r="F20" s="2" t="s">
        <v>174</v>
      </c>
      <c r="G20" s="2" t="s">
        <v>174</v>
      </c>
      <c r="H20" s="2" t="s">
        <v>174</v>
      </c>
      <c r="I20" s="2" t="s">
        <v>174</v>
      </c>
      <c r="J20" s="2" t="s">
        <v>174</v>
      </c>
      <c r="K20" s="2" t="s">
        <v>174</v>
      </c>
      <c r="L20" s="2" t="s">
        <v>174</v>
      </c>
      <c r="M20" s="2" t="s">
        <v>174</v>
      </c>
      <c r="N20" s="2" t="s">
        <v>174</v>
      </c>
      <c r="O20" s="2" t="s">
        <v>174</v>
      </c>
      <c r="P20" s="2" t="s">
        <v>174</v>
      </c>
      <c r="Q20" s="2" t="s">
        <v>174</v>
      </c>
      <c r="R20" s="2" t="s">
        <v>174</v>
      </c>
      <c r="S20" s="2" t="s">
        <v>174</v>
      </c>
      <c r="T20" s="2" t="s">
        <v>174</v>
      </c>
      <c r="U20" s="2" t="s">
        <v>174</v>
      </c>
      <c r="V20" s="2">
        <v>0</v>
      </c>
      <c r="W20" s="2" t="s">
        <v>174</v>
      </c>
      <c r="Y20" s="1"/>
      <c r="Z20" s="10" t="s">
        <v>178</v>
      </c>
      <c r="AA20" s="2" t="s">
        <v>174</v>
      </c>
      <c r="AB20" s="2" t="s">
        <v>174</v>
      </c>
      <c r="AC20" s="2" t="s">
        <v>174</v>
      </c>
      <c r="AD20" s="2" t="s">
        <v>174</v>
      </c>
      <c r="AE20" s="2" t="s">
        <v>174</v>
      </c>
      <c r="AF20" s="2" t="s">
        <v>174</v>
      </c>
      <c r="AG20" s="2">
        <v>0</v>
      </c>
      <c r="AH20" s="2" t="s">
        <v>174</v>
      </c>
      <c r="AI20" s="2">
        <v>0</v>
      </c>
      <c r="AJ20" s="2" t="s">
        <v>174</v>
      </c>
      <c r="AK20" s="2" t="s">
        <v>174</v>
      </c>
      <c r="AL20" s="2" t="s">
        <v>174</v>
      </c>
      <c r="AM20" s="2" t="s">
        <v>174</v>
      </c>
      <c r="AN20" s="2" t="s">
        <v>174</v>
      </c>
      <c r="AO20" s="2" t="s">
        <v>174</v>
      </c>
      <c r="AP20" s="2" t="s">
        <v>174</v>
      </c>
      <c r="AQ20" s="2">
        <v>0.5</v>
      </c>
      <c r="AR20" s="2">
        <v>0.2</v>
      </c>
      <c r="AS20" s="2">
        <v>0.4</v>
      </c>
      <c r="AT20" s="2">
        <v>0.3</v>
      </c>
      <c r="AU20" s="2">
        <v>0.3</v>
      </c>
      <c r="AW20" s="1"/>
      <c r="AX20" s="10" t="s">
        <v>178</v>
      </c>
      <c r="AY20" s="2">
        <v>2.1</v>
      </c>
      <c r="AZ20" s="2">
        <v>1.5</v>
      </c>
      <c r="BA20" s="2">
        <v>0.8</v>
      </c>
      <c r="BB20" s="2">
        <v>0.7</v>
      </c>
      <c r="BC20" s="2">
        <v>0.7</v>
      </c>
      <c r="BD20" s="2">
        <v>0.5</v>
      </c>
      <c r="BE20" s="2">
        <v>0.5</v>
      </c>
      <c r="BF20" s="2">
        <v>0.5</v>
      </c>
      <c r="BG20" s="2">
        <v>0.4</v>
      </c>
      <c r="BH20" s="2">
        <v>0.2</v>
      </c>
      <c r="BI20" s="2">
        <v>3</v>
      </c>
      <c r="BJ20" s="2">
        <v>1.3</v>
      </c>
      <c r="BK20" s="2">
        <v>0.6</v>
      </c>
      <c r="BL20" s="2" t="s">
        <v>174</v>
      </c>
      <c r="BM20" s="2" t="s">
        <v>174</v>
      </c>
      <c r="BN20" s="2" t="s">
        <v>174</v>
      </c>
      <c r="BO20" s="2" t="s">
        <v>174</v>
      </c>
      <c r="BP20" s="2">
        <v>0.6</v>
      </c>
      <c r="BQ20" s="2">
        <v>1</v>
      </c>
      <c r="BR20" s="2">
        <v>0.7</v>
      </c>
      <c r="BS20" s="2">
        <v>0.4</v>
      </c>
      <c r="BU20" s="1"/>
      <c r="BV20" s="10" t="s">
        <v>178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S20" s="1"/>
      <c r="CT20" s="10" t="s">
        <v>178</v>
      </c>
      <c r="CU20" s="2" t="s">
        <v>174</v>
      </c>
      <c r="CV20" s="2" t="s">
        <v>174</v>
      </c>
      <c r="CW20" s="2" t="s">
        <v>174</v>
      </c>
      <c r="CX20" s="2" t="s">
        <v>174</v>
      </c>
      <c r="CY20" s="2" t="s">
        <v>174</v>
      </c>
      <c r="CZ20" s="2" t="s">
        <v>174</v>
      </c>
      <c r="DA20" s="2" t="s">
        <v>174</v>
      </c>
      <c r="DB20" s="2" t="s">
        <v>174</v>
      </c>
      <c r="DC20" s="2" t="s">
        <v>174</v>
      </c>
      <c r="DD20" s="2" t="s">
        <v>174</v>
      </c>
      <c r="DE20" s="2" t="s">
        <v>174</v>
      </c>
      <c r="DF20" s="2" t="s">
        <v>174</v>
      </c>
      <c r="DG20" s="2" t="s">
        <v>174</v>
      </c>
      <c r="DH20" s="2" t="s">
        <v>174</v>
      </c>
      <c r="DI20" s="2" t="s">
        <v>174</v>
      </c>
      <c r="DJ20" s="2" t="s">
        <v>174</v>
      </c>
      <c r="DK20" s="2" t="s">
        <v>174</v>
      </c>
      <c r="DL20" s="2">
        <v>0.5</v>
      </c>
      <c r="DM20" s="2">
        <v>0.9</v>
      </c>
      <c r="DN20" s="2">
        <v>0.2</v>
      </c>
      <c r="DO20" s="2">
        <v>0</v>
      </c>
      <c r="DQ20" s="1"/>
      <c r="DR20" s="10" t="s">
        <v>178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0.1</v>
      </c>
      <c r="EK20" s="2">
        <v>0.5</v>
      </c>
      <c r="EL20" s="2">
        <v>0</v>
      </c>
      <c r="EM20" s="2">
        <v>0</v>
      </c>
      <c r="EO20" s="1"/>
      <c r="EP20" s="10" t="s">
        <v>178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2.1</v>
      </c>
      <c r="FH20" s="2" t="s">
        <v>174</v>
      </c>
      <c r="FI20" s="2">
        <v>0</v>
      </c>
      <c r="FJ20" s="2">
        <v>0</v>
      </c>
      <c r="FK20" s="2">
        <v>0</v>
      </c>
    </row>
    <row r="21" spans="1:167" ht="14.5">
      <c r="A21" s="1"/>
      <c r="B21" s="10" t="s">
        <v>179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1"/>
      <c r="Z21" s="10" t="s">
        <v>179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  <c r="AX21" s="10" t="s">
        <v>179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U21" s="1"/>
      <c r="BV21" s="10" t="s">
        <v>179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O21" s="1"/>
      <c r="EP21" s="10" t="s">
        <v>179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</row>
    <row r="22" spans="1:167" ht="14.5">
      <c r="A22" s="1"/>
      <c r="B22" s="10" t="s">
        <v>180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  <c r="AX22" s="10" t="s">
        <v>180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1"/>
      <c r="Z23" s="10" t="s">
        <v>181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  <c r="AX23" s="10" t="s">
        <v>181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U23" s="1"/>
      <c r="BV23" s="10" t="s">
        <v>181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S23" s="1"/>
      <c r="CT23" s="10" t="s">
        <v>181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 s="1"/>
      <c r="DR23" s="10" t="s">
        <v>181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O23" s="1"/>
      <c r="EP23" s="10" t="s">
        <v>181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W24" s="1"/>
      <c r="AX24" s="10" t="s">
        <v>182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>
        <v>4</v>
      </c>
      <c r="D27" s="2">
        <v>3.9</v>
      </c>
      <c r="E27" s="2">
        <v>4.0999999999999996</v>
      </c>
      <c r="F27" s="2">
        <v>4.5</v>
      </c>
      <c r="G27" s="2">
        <v>3.8</v>
      </c>
      <c r="H27" s="2">
        <v>3.5</v>
      </c>
      <c r="I27" s="2">
        <v>4.3</v>
      </c>
      <c r="J27" s="2">
        <v>4.5</v>
      </c>
      <c r="K27" s="2">
        <v>4.4000000000000004</v>
      </c>
      <c r="L27" s="2">
        <v>4.3</v>
      </c>
      <c r="M27" s="2" t="s">
        <v>174</v>
      </c>
      <c r="N27" s="2" t="s">
        <v>174</v>
      </c>
      <c r="O27" s="2" t="s">
        <v>174</v>
      </c>
      <c r="P27" s="2" t="s">
        <v>174</v>
      </c>
      <c r="Q27" s="2" t="s">
        <v>174</v>
      </c>
      <c r="R27" s="2" t="s">
        <v>174</v>
      </c>
      <c r="S27" s="2" t="s">
        <v>174</v>
      </c>
      <c r="T27" s="2" t="s">
        <v>174</v>
      </c>
      <c r="U27" s="2" t="s">
        <v>174</v>
      </c>
      <c r="V27" s="2" t="s">
        <v>174</v>
      </c>
      <c r="W27" s="2" t="s">
        <v>174</v>
      </c>
      <c r="Y27" s="1"/>
      <c r="Z27" s="10" t="s">
        <v>171</v>
      </c>
      <c r="AA27" s="2">
        <v>7.1</v>
      </c>
      <c r="AB27" s="2">
        <v>7.1</v>
      </c>
      <c r="AC27" s="2">
        <v>8.1</v>
      </c>
      <c r="AD27" s="2">
        <v>8.1999999999999993</v>
      </c>
      <c r="AE27" s="2">
        <v>5.5</v>
      </c>
      <c r="AF27" s="2">
        <v>5.9</v>
      </c>
      <c r="AG27" s="2">
        <v>7.3</v>
      </c>
      <c r="AH27" s="2">
        <v>7.1</v>
      </c>
      <c r="AI27" s="2">
        <v>8</v>
      </c>
      <c r="AJ27" s="2">
        <v>8.1999999999999993</v>
      </c>
      <c r="AK27" s="2">
        <v>10.199999999999999</v>
      </c>
      <c r="AL27" s="2" t="s">
        <v>174</v>
      </c>
      <c r="AM27" s="2" t="s">
        <v>174</v>
      </c>
      <c r="AN27" s="2" t="s">
        <v>174</v>
      </c>
      <c r="AO27" s="2" t="s">
        <v>174</v>
      </c>
      <c r="AP27" s="2" t="s">
        <v>174</v>
      </c>
      <c r="AQ27" s="2" t="s">
        <v>174</v>
      </c>
      <c r="AR27" s="2" t="s">
        <v>174</v>
      </c>
      <c r="AS27" s="2" t="s">
        <v>174</v>
      </c>
      <c r="AT27" s="2" t="s">
        <v>174</v>
      </c>
      <c r="AU27" s="2" t="s">
        <v>174</v>
      </c>
      <c r="AW27" s="1"/>
      <c r="AX27" s="10" t="s">
        <v>171</v>
      </c>
      <c r="AY27" s="2">
        <v>5.2</v>
      </c>
      <c r="AZ27" s="2">
        <v>5</v>
      </c>
      <c r="BA27" s="2">
        <v>4.5999999999999996</v>
      </c>
      <c r="BB27" s="2">
        <v>4.5</v>
      </c>
      <c r="BC27" s="2">
        <v>4.3</v>
      </c>
      <c r="BD27" s="2">
        <v>4.5</v>
      </c>
      <c r="BE27" s="2">
        <v>3.7</v>
      </c>
      <c r="BF27" s="2">
        <v>3.4</v>
      </c>
      <c r="BG27" s="2" t="s">
        <v>174</v>
      </c>
      <c r="BH27" s="2">
        <v>4.3</v>
      </c>
      <c r="BI27" s="2" t="s">
        <v>174</v>
      </c>
      <c r="BJ27" s="2" t="s">
        <v>174</v>
      </c>
      <c r="BK27" s="2" t="s">
        <v>174</v>
      </c>
      <c r="BL27" s="2" t="s">
        <v>174</v>
      </c>
      <c r="BM27" s="2">
        <v>4.5999999999999996</v>
      </c>
      <c r="BN27" s="2">
        <v>5.0999999999999996</v>
      </c>
      <c r="BO27" s="2">
        <v>5.2</v>
      </c>
      <c r="BP27" s="2">
        <v>8</v>
      </c>
      <c r="BQ27" s="2">
        <v>7.2</v>
      </c>
      <c r="BR27" s="2">
        <v>6.4</v>
      </c>
      <c r="BS27" s="2">
        <v>7.2</v>
      </c>
      <c r="BU27" s="1"/>
      <c r="BV27" s="10" t="s">
        <v>171</v>
      </c>
      <c r="BW27" s="2">
        <v>0</v>
      </c>
      <c r="BX27" s="2">
        <v>0</v>
      </c>
      <c r="BY27" s="2" t="s">
        <v>174</v>
      </c>
      <c r="BZ27" s="2" t="s">
        <v>174</v>
      </c>
      <c r="CA27" s="2" t="s">
        <v>174</v>
      </c>
      <c r="CB27" s="2" t="s">
        <v>174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 t="s">
        <v>174</v>
      </c>
      <c r="CO27" s="2" t="s">
        <v>174</v>
      </c>
      <c r="CP27" s="2">
        <v>100</v>
      </c>
      <c r="CQ27" s="2">
        <v>100</v>
      </c>
      <c r="CS27" s="1"/>
      <c r="CT27" s="10" t="s">
        <v>171</v>
      </c>
      <c r="CU27" s="2" t="s">
        <v>174</v>
      </c>
      <c r="CV27" s="2" t="s">
        <v>174</v>
      </c>
      <c r="CW27" s="2" t="s">
        <v>174</v>
      </c>
      <c r="CX27" s="2" t="s">
        <v>174</v>
      </c>
      <c r="CY27" s="2" t="s">
        <v>174</v>
      </c>
      <c r="CZ27" s="2" t="s">
        <v>174</v>
      </c>
      <c r="DA27" s="2" t="s">
        <v>174</v>
      </c>
      <c r="DB27" s="2" t="s">
        <v>174</v>
      </c>
      <c r="DC27" s="2" t="s">
        <v>174</v>
      </c>
      <c r="DD27" s="2" t="s">
        <v>174</v>
      </c>
      <c r="DE27" s="2" t="s">
        <v>174</v>
      </c>
      <c r="DF27" s="2" t="s">
        <v>174</v>
      </c>
      <c r="DG27" s="2" t="s">
        <v>174</v>
      </c>
      <c r="DH27" s="2" t="s">
        <v>174</v>
      </c>
      <c r="DI27" s="2" t="s">
        <v>174</v>
      </c>
      <c r="DJ27" s="2" t="s">
        <v>174</v>
      </c>
      <c r="DK27" s="2" t="s">
        <v>174</v>
      </c>
      <c r="DL27" s="2" t="s">
        <v>174</v>
      </c>
      <c r="DM27" s="2" t="s">
        <v>174</v>
      </c>
      <c r="DN27" s="2" t="s">
        <v>174</v>
      </c>
      <c r="DO27" s="2" t="s">
        <v>174</v>
      </c>
      <c r="DQ27" s="1"/>
      <c r="DR27" s="10" t="s">
        <v>171</v>
      </c>
      <c r="DS27" s="2" t="s">
        <v>174</v>
      </c>
      <c r="DT27" s="2" t="s">
        <v>174</v>
      </c>
      <c r="DU27" s="2" t="s">
        <v>174</v>
      </c>
      <c r="DV27" s="2" t="s">
        <v>174</v>
      </c>
      <c r="DW27" s="2" t="s">
        <v>174</v>
      </c>
      <c r="DX27" s="2" t="s">
        <v>174</v>
      </c>
      <c r="DY27" s="2">
        <v>5.9</v>
      </c>
      <c r="DZ27" s="2">
        <v>6.1</v>
      </c>
      <c r="EA27" s="2" t="s">
        <v>174</v>
      </c>
      <c r="EB27" s="2" t="s">
        <v>174</v>
      </c>
      <c r="EC27" s="2" t="s">
        <v>174</v>
      </c>
      <c r="ED27" s="2" t="s">
        <v>174</v>
      </c>
      <c r="EE27" s="2" t="s">
        <v>174</v>
      </c>
      <c r="EF27" s="2" t="s">
        <v>174</v>
      </c>
      <c r="EG27" s="2">
        <v>5.0999999999999996</v>
      </c>
      <c r="EH27" s="2">
        <v>4.8</v>
      </c>
      <c r="EI27" s="2">
        <v>4.7</v>
      </c>
      <c r="EJ27" s="2">
        <v>6.3</v>
      </c>
      <c r="EK27" s="2">
        <v>6.9</v>
      </c>
      <c r="EL27" s="2">
        <v>7.1</v>
      </c>
      <c r="EM27" s="2">
        <v>8.1</v>
      </c>
      <c r="EO27" s="1"/>
      <c r="EP27" s="10" t="s">
        <v>171</v>
      </c>
      <c r="EQ27" s="2">
        <v>0</v>
      </c>
      <c r="ER27" s="2">
        <v>0</v>
      </c>
      <c r="ES27" s="2" t="s">
        <v>174</v>
      </c>
      <c r="ET27" s="2" t="s">
        <v>174</v>
      </c>
      <c r="EU27" s="2" t="s">
        <v>174</v>
      </c>
      <c r="EV27" s="2" t="s">
        <v>174</v>
      </c>
      <c r="EW27" s="2" t="s">
        <v>174</v>
      </c>
      <c r="EX27" s="2" t="s">
        <v>174</v>
      </c>
      <c r="EY27" s="2" t="s">
        <v>174</v>
      </c>
      <c r="EZ27" s="2" t="s">
        <v>174</v>
      </c>
      <c r="FA27" s="2" t="s">
        <v>174</v>
      </c>
      <c r="FB27" s="2" t="s">
        <v>174</v>
      </c>
      <c r="FC27" s="2" t="s">
        <v>174</v>
      </c>
      <c r="FD27" s="2" t="s">
        <v>174</v>
      </c>
      <c r="FE27" s="2" t="s">
        <v>174</v>
      </c>
      <c r="FF27" s="2" t="s">
        <v>174</v>
      </c>
      <c r="FG27" s="2" t="s">
        <v>174</v>
      </c>
      <c r="FH27" s="2" t="s">
        <v>174</v>
      </c>
      <c r="FI27" s="2" t="s">
        <v>174</v>
      </c>
      <c r="FJ27" s="2" t="s">
        <v>174</v>
      </c>
      <c r="FK27" s="2" t="s">
        <v>174</v>
      </c>
    </row>
    <row r="28" spans="1:167" ht="14.5">
      <c r="A28" s="1"/>
      <c r="B28" s="10" t="s">
        <v>173</v>
      </c>
      <c r="C28" s="2" t="s">
        <v>174</v>
      </c>
      <c r="D28" s="2" t="s">
        <v>174</v>
      </c>
      <c r="E28" s="2" t="s">
        <v>174</v>
      </c>
      <c r="F28" s="2" t="s">
        <v>174</v>
      </c>
      <c r="G28" s="2" t="s">
        <v>174</v>
      </c>
      <c r="H28" s="2" t="s">
        <v>174</v>
      </c>
      <c r="I28" s="2" t="s">
        <v>174</v>
      </c>
      <c r="J28" s="2" t="s">
        <v>174</v>
      </c>
      <c r="K28" s="2" t="s">
        <v>174</v>
      </c>
      <c r="L28" s="2" t="s">
        <v>174</v>
      </c>
      <c r="M28" s="2" t="s">
        <v>174</v>
      </c>
      <c r="N28" s="2" t="s">
        <v>174</v>
      </c>
      <c r="O28" s="2" t="s">
        <v>174</v>
      </c>
      <c r="P28" s="2" t="s">
        <v>174</v>
      </c>
      <c r="Q28" s="2" t="s">
        <v>174</v>
      </c>
      <c r="R28" s="2" t="s">
        <v>174</v>
      </c>
      <c r="S28" s="2" t="s">
        <v>174</v>
      </c>
      <c r="T28" s="2" t="s">
        <v>174</v>
      </c>
      <c r="U28" s="2" t="s">
        <v>174</v>
      </c>
      <c r="V28" s="2" t="s">
        <v>174</v>
      </c>
      <c r="W28" s="2" t="s">
        <v>174</v>
      </c>
      <c r="Y28" s="1"/>
      <c r="Z28" s="10" t="s">
        <v>173</v>
      </c>
      <c r="AA28" s="2">
        <v>14.5</v>
      </c>
      <c r="AB28" s="2">
        <v>11.4</v>
      </c>
      <c r="AC28" s="2">
        <v>9.9</v>
      </c>
      <c r="AD28" s="2">
        <v>9.1</v>
      </c>
      <c r="AE28" s="2">
        <v>9.1999999999999993</v>
      </c>
      <c r="AF28" s="2">
        <v>12.1</v>
      </c>
      <c r="AG28" s="2">
        <v>12.4</v>
      </c>
      <c r="AH28" s="2">
        <v>11.5</v>
      </c>
      <c r="AI28" s="2">
        <v>12.8</v>
      </c>
      <c r="AJ28" s="2">
        <v>13.6</v>
      </c>
      <c r="AK28" s="2">
        <v>22.7</v>
      </c>
      <c r="AL28" s="2" t="s">
        <v>174</v>
      </c>
      <c r="AM28" s="2" t="s">
        <v>174</v>
      </c>
      <c r="AN28" s="2" t="s">
        <v>174</v>
      </c>
      <c r="AO28" s="2" t="s">
        <v>174</v>
      </c>
      <c r="AP28" s="2" t="s">
        <v>174</v>
      </c>
      <c r="AQ28" s="2" t="s">
        <v>174</v>
      </c>
      <c r="AR28" s="2" t="s">
        <v>174</v>
      </c>
      <c r="AS28" s="2" t="s">
        <v>174</v>
      </c>
      <c r="AT28" s="2" t="s">
        <v>174</v>
      </c>
      <c r="AU28" s="2" t="s">
        <v>174</v>
      </c>
      <c r="AW28" s="1"/>
      <c r="AX28" s="10" t="s">
        <v>173</v>
      </c>
      <c r="AY28" s="2">
        <v>13.1</v>
      </c>
      <c r="AZ28" s="2">
        <v>15.6</v>
      </c>
      <c r="BA28" s="2">
        <v>16.899999999999999</v>
      </c>
      <c r="BB28" s="2">
        <v>16.399999999999999</v>
      </c>
      <c r="BC28" s="2">
        <v>9.1999999999999993</v>
      </c>
      <c r="BD28" s="2">
        <v>8.1999999999999993</v>
      </c>
      <c r="BE28" s="2">
        <v>5</v>
      </c>
      <c r="BF28" s="2">
        <v>4.9000000000000004</v>
      </c>
      <c r="BG28" s="2">
        <v>5.2</v>
      </c>
      <c r="BH28" s="2">
        <v>5.5</v>
      </c>
      <c r="BI28" s="2">
        <v>5.2</v>
      </c>
      <c r="BJ28" s="2">
        <v>10</v>
      </c>
      <c r="BK28" s="2">
        <v>10.3</v>
      </c>
      <c r="BL28" s="2">
        <v>12.7</v>
      </c>
      <c r="BM28" s="2" t="s">
        <v>174</v>
      </c>
      <c r="BN28" s="2" t="s">
        <v>174</v>
      </c>
      <c r="BO28" s="2" t="s">
        <v>174</v>
      </c>
      <c r="BP28" s="2">
        <v>17.5</v>
      </c>
      <c r="BQ28" s="2">
        <v>14.4</v>
      </c>
      <c r="BR28" s="2">
        <v>14.9</v>
      </c>
      <c r="BS28" s="2">
        <v>17.8</v>
      </c>
      <c r="BU28" s="1"/>
      <c r="BV28" s="10" t="s">
        <v>173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S28" s="1"/>
      <c r="CT28" s="10" t="s">
        <v>173</v>
      </c>
      <c r="CU28" s="2">
        <v>19.399999999999999</v>
      </c>
      <c r="CV28" s="2">
        <v>17.7</v>
      </c>
      <c r="CW28" s="2">
        <v>22.9</v>
      </c>
      <c r="CX28" s="2">
        <v>27.7</v>
      </c>
      <c r="CY28" s="2">
        <v>24.7</v>
      </c>
      <c r="CZ28" s="2">
        <v>27.5</v>
      </c>
      <c r="DA28" s="2" t="s">
        <v>174</v>
      </c>
      <c r="DB28" s="2" t="s">
        <v>174</v>
      </c>
      <c r="DC28" s="2" t="s">
        <v>174</v>
      </c>
      <c r="DD28" s="2" t="s">
        <v>174</v>
      </c>
      <c r="DE28" s="2" t="s">
        <v>174</v>
      </c>
      <c r="DF28" s="2" t="s">
        <v>174</v>
      </c>
      <c r="DG28" s="2" t="s">
        <v>174</v>
      </c>
      <c r="DH28" s="2" t="s">
        <v>174</v>
      </c>
      <c r="DI28" s="2" t="s">
        <v>174</v>
      </c>
      <c r="DJ28" s="2" t="s">
        <v>174</v>
      </c>
      <c r="DK28" s="2" t="s">
        <v>174</v>
      </c>
      <c r="DL28" s="2" t="s">
        <v>174</v>
      </c>
      <c r="DM28" s="2" t="s">
        <v>174</v>
      </c>
      <c r="DN28" s="2" t="s">
        <v>174</v>
      </c>
      <c r="DO28" s="2" t="s">
        <v>174</v>
      </c>
      <c r="DQ28" s="1"/>
      <c r="DR28" s="10" t="s">
        <v>173</v>
      </c>
      <c r="DS28" s="2" t="s">
        <v>174</v>
      </c>
      <c r="DT28" s="2" t="s">
        <v>174</v>
      </c>
      <c r="DU28" s="2" t="s">
        <v>174</v>
      </c>
      <c r="DV28" s="2" t="s">
        <v>174</v>
      </c>
      <c r="DW28" s="2" t="s">
        <v>174</v>
      </c>
      <c r="DX28" s="2" t="s">
        <v>174</v>
      </c>
      <c r="DY28" s="2">
        <v>24.8</v>
      </c>
      <c r="DZ28" s="2">
        <v>23.1</v>
      </c>
      <c r="EA28" s="2" t="s">
        <v>174</v>
      </c>
      <c r="EB28" s="2" t="s">
        <v>174</v>
      </c>
      <c r="EC28" s="2">
        <v>20</v>
      </c>
      <c r="ED28" s="2">
        <v>19.7</v>
      </c>
      <c r="EE28" s="2">
        <v>20.3</v>
      </c>
      <c r="EF28" s="2">
        <v>19.600000000000001</v>
      </c>
      <c r="EG28" s="2" t="s">
        <v>174</v>
      </c>
      <c r="EH28" s="2" t="s">
        <v>174</v>
      </c>
      <c r="EI28" s="2">
        <v>15.5</v>
      </c>
      <c r="EJ28" s="2">
        <v>17.8</v>
      </c>
      <c r="EK28" s="2">
        <v>16.600000000000001</v>
      </c>
      <c r="EL28" s="2">
        <v>17.600000000000001</v>
      </c>
      <c r="EM28" s="2">
        <v>21.5</v>
      </c>
      <c r="EO28" s="1"/>
      <c r="EP28" s="10" t="s">
        <v>173</v>
      </c>
      <c r="EQ28" s="2">
        <v>0</v>
      </c>
      <c r="ER28" s="2">
        <v>0</v>
      </c>
      <c r="ES28" s="2" t="s">
        <v>174</v>
      </c>
      <c r="ET28" s="2" t="s">
        <v>174</v>
      </c>
      <c r="EU28" s="2" t="s">
        <v>174</v>
      </c>
      <c r="EV28" s="2" t="s">
        <v>174</v>
      </c>
      <c r="EW28" s="2" t="s">
        <v>174</v>
      </c>
      <c r="EX28" s="2" t="s">
        <v>174</v>
      </c>
      <c r="EY28" s="2" t="s">
        <v>174</v>
      </c>
      <c r="EZ28" s="2" t="s">
        <v>174</v>
      </c>
      <c r="FA28" s="2" t="s">
        <v>174</v>
      </c>
      <c r="FB28" s="2" t="s">
        <v>174</v>
      </c>
      <c r="FC28" s="2" t="s">
        <v>174</v>
      </c>
      <c r="FD28" s="2" t="s">
        <v>174</v>
      </c>
      <c r="FE28" s="2" t="s">
        <v>174</v>
      </c>
      <c r="FF28" s="2" t="s">
        <v>174</v>
      </c>
      <c r="FG28" s="2" t="s">
        <v>174</v>
      </c>
      <c r="FH28" s="2" t="s">
        <v>174</v>
      </c>
      <c r="FI28" s="2" t="s">
        <v>174</v>
      </c>
      <c r="FJ28" s="2" t="s">
        <v>174</v>
      </c>
      <c r="FK28" s="2" t="s">
        <v>174</v>
      </c>
    </row>
    <row r="29" spans="1:167" ht="14.5">
      <c r="A29" s="1"/>
      <c r="B29" s="10" t="s">
        <v>175</v>
      </c>
      <c r="C29" s="2">
        <v>0.1</v>
      </c>
      <c r="D29" s="2">
        <v>0.1</v>
      </c>
      <c r="E29" s="2">
        <v>0.1</v>
      </c>
      <c r="F29" s="2">
        <v>0.1</v>
      </c>
      <c r="G29" s="2">
        <v>0.1</v>
      </c>
      <c r="H29" s="2">
        <v>0.1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</v>
      </c>
      <c r="O29" s="2">
        <v>0</v>
      </c>
      <c r="P29" s="2">
        <v>0</v>
      </c>
      <c r="Q29" s="2">
        <v>0</v>
      </c>
      <c r="R29" s="2" t="s">
        <v>174</v>
      </c>
      <c r="S29" s="2" t="s">
        <v>174</v>
      </c>
      <c r="T29" s="2" t="s">
        <v>174</v>
      </c>
      <c r="U29" s="2" t="s">
        <v>174</v>
      </c>
      <c r="V29" s="2" t="s">
        <v>174</v>
      </c>
      <c r="W29" s="2" t="s">
        <v>174</v>
      </c>
      <c r="Y29" s="1"/>
      <c r="Z29" s="10" t="s">
        <v>175</v>
      </c>
      <c r="AA29" s="2">
        <v>0</v>
      </c>
      <c r="AB29" s="2">
        <v>0.1</v>
      </c>
      <c r="AC29" s="2">
        <v>0</v>
      </c>
      <c r="AD29" s="2">
        <v>0</v>
      </c>
      <c r="AE29" s="2">
        <v>0.1</v>
      </c>
      <c r="AF29" s="2">
        <v>0.1</v>
      </c>
      <c r="AG29" s="2">
        <v>0</v>
      </c>
      <c r="AH29" s="2">
        <v>0</v>
      </c>
      <c r="AI29" s="2">
        <v>0</v>
      </c>
      <c r="AJ29" s="2">
        <v>0.1</v>
      </c>
      <c r="AK29" s="2">
        <v>0.2</v>
      </c>
      <c r="AL29" s="2">
        <v>0.1</v>
      </c>
      <c r="AM29" s="2">
        <v>0</v>
      </c>
      <c r="AN29" s="2">
        <v>0</v>
      </c>
      <c r="AO29" s="2" t="s">
        <v>174</v>
      </c>
      <c r="AP29" s="2" t="s">
        <v>174</v>
      </c>
      <c r="AQ29" s="2" t="s">
        <v>174</v>
      </c>
      <c r="AR29" s="2" t="s">
        <v>174</v>
      </c>
      <c r="AS29" s="2" t="s">
        <v>174</v>
      </c>
      <c r="AT29" s="2">
        <v>0</v>
      </c>
      <c r="AU29" s="2">
        <v>0</v>
      </c>
      <c r="AW29" s="1"/>
      <c r="AX29" s="10" t="s">
        <v>175</v>
      </c>
      <c r="AY29" s="2">
        <v>0.7</v>
      </c>
      <c r="AZ29" s="2">
        <v>0.7</v>
      </c>
      <c r="BA29" s="2">
        <v>0.4</v>
      </c>
      <c r="BB29" s="2">
        <v>0.4</v>
      </c>
      <c r="BC29" s="2">
        <v>0.5</v>
      </c>
      <c r="BD29" s="2">
        <v>0.4</v>
      </c>
      <c r="BE29" s="2">
        <v>0.4</v>
      </c>
      <c r="BF29" s="2">
        <v>0.4</v>
      </c>
      <c r="BG29" s="2">
        <v>0.3</v>
      </c>
      <c r="BH29" s="2">
        <v>0.3</v>
      </c>
      <c r="BI29" s="2">
        <v>0.2</v>
      </c>
      <c r="BJ29" s="2">
        <v>0.1</v>
      </c>
      <c r="BK29" s="2">
        <v>0.1</v>
      </c>
      <c r="BL29" s="2">
        <v>0.3</v>
      </c>
      <c r="BM29" s="2">
        <v>0.2</v>
      </c>
      <c r="BN29" s="2" t="s">
        <v>174</v>
      </c>
      <c r="BO29" s="2" t="s">
        <v>174</v>
      </c>
      <c r="BP29" s="2">
        <v>0.3</v>
      </c>
      <c r="BQ29" s="2">
        <v>0.3</v>
      </c>
      <c r="BR29" s="2">
        <v>0</v>
      </c>
      <c r="BS29" s="2">
        <v>0</v>
      </c>
      <c r="BU29" s="1"/>
      <c r="BV29" s="10" t="s">
        <v>175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S29" s="1"/>
      <c r="CT29" s="10" t="s">
        <v>175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 s="1"/>
      <c r="DR29" s="10" t="s">
        <v>175</v>
      </c>
      <c r="DS29" s="2">
        <v>0.8</v>
      </c>
      <c r="DT29" s="2">
        <v>3.9</v>
      </c>
      <c r="DU29" s="2">
        <v>2.8</v>
      </c>
      <c r="DV29" s="2">
        <v>2.4</v>
      </c>
      <c r="DW29" s="2">
        <v>0.2</v>
      </c>
      <c r="DX29" s="2">
        <v>0.1</v>
      </c>
      <c r="DY29" s="2">
        <v>0.4</v>
      </c>
      <c r="DZ29" s="2">
        <v>0.8</v>
      </c>
      <c r="EA29" s="2">
        <v>0.2</v>
      </c>
      <c r="EB29" s="2">
        <v>0.2</v>
      </c>
      <c r="EC29" s="2">
        <v>2.2999999999999998</v>
      </c>
      <c r="ED29" s="2">
        <v>0.1</v>
      </c>
      <c r="EE29" s="2">
        <v>0.2</v>
      </c>
      <c r="EF29" s="2">
        <v>0.2</v>
      </c>
      <c r="EG29" s="2">
        <v>0.5</v>
      </c>
      <c r="EH29" s="2">
        <v>0.5</v>
      </c>
      <c r="EI29" s="2">
        <v>0.5</v>
      </c>
      <c r="EJ29" s="2">
        <v>0.3</v>
      </c>
      <c r="EK29" s="2">
        <v>0</v>
      </c>
      <c r="EL29" s="2">
        <v>0</v>
      </c>
      <c r="EM29" s="2">
        <v>0</v>
      </c>
      <c r="EO29" s="1"/>
      <c r="EP29" s="10" t="s">
        <v>175</v>
      </c>
      <c r="EQ29" s="2">
        <v>0</v>
      </c>
      <c r="ER29" s="2">
        <v>0</v>
      </c>
      <c r="ES29" s="2" t="s">
        <v>174</v>
      </c>
      <c r="ET29" s="2" t="s">
        <v>174</v>
      </c>
      <c r="EU29" s="2" t="s">
        <v>174</v>
      </c>
      <c r="EV29" s="2" t="s">
        <v>174</v>
      </c>
      <c r="EW29" s="2">
        <v>0</v>
      </c>
      <c r="EX29" s="2">
        <v>0</v>
      </c>
      <c r="EY29" s="2" t="s">
        <v>174</v>
      </c>
      <c r="EZ29" s="2">
        <v>0</v>
      </c>
      <c r="FA29" s="2" t="s">
        <v>174</v>
      </c>
      <c r="FB29" s="2" t="s">
        <v>174</v>
      </c>
      <c r="FC29" s="2" t="s">
        <v>174</v>
      </c>
      <c r="FD29" s="2" t="s">
        <v>174</v>
      </c>
      <c r="FE29" s="2" t="s">
        <v>174</v>
      </c>
      <c r="FF29" s="2" t="s">
        <v>174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</row>
    <row r="30" spans="1:167" ht="14.5">
      <c r="A30" s="1"/>
      <c r="B30" s="10" t="s">
        <v>176</v>
      </c>
      <c r="C30" s="2">
        <v>22.5</v>
      </c>
      <c r="D30" s="2">
        <v>13.4</v>
      </c>
      <c r="E30" s="2">
        <v>18.600000000000001</v>
      </c>
      <c r="F30" s="2">
        <v>20.6</v>
      </c>
      <c r="G30" s="2">
        <v>21.3</v>
      </c>
      <c r="H30" s="2">
        <v>15.8</v>
      </c>
      <c r="I30" s="2">
        <v>14.2</v>
      </c>
      <c r="J30" s="2">
        <v>14.1</v>
      </c>
      <c r="K30" s="2">
        <v>11.7</v>
      </c>
      <c r="L30" s="2">
        <v>13.2</v>
      </c>
      <c r="M30" s="2">
        <v>11.6</v>
      </c>
      <c r="N30" s="2">
        <v>10.8</v>
      </c>
      <c r="O30" s="2">
        <v>10.8</v>
      </c>
      <c r="P30" s="2">
        <v>10.3</v>
      </c>
      <c r="Q30" s="2">
        <v>11.9</v>
      </c>
      <c r="R30" s="2" t="s">
        <v>174</v>
      </c>
      <c r="S30" s="2" t="s">
        <v>174</v>
      </c>
      <c r="T30" s="2">
        <v>11</v>
      </c>
      <c r="U30" s="2">
        <v>11.1</v>
      </c>
      <c r="V30" s="2">
        <v>9</v>
      </c>
      <c r="W30" s="2">
        <v>0.2</v>
      </c>
      <c r="Y30" s="1"/>
      <c r="Z30" s="10" t="s">
        <v>176</v>
      </c>
      <c r="AA30" s="2">
        <v>15.8</v>
      </c>
      <c r="AB30" s="2">
        <v>10.8</v>
      </c>
      <c r="AC30" s="2">
        <v>10.9</v>
      </c>
      <c r="AD30" s="2">
        <v>12.4</v>
      </c>
      <c r="AE30" s="2">
        <v>11.9</v>
      </c>
      <c r="AF30" s="2">
        <v>11.1</v>
      </c>
      <c r="AG30" s="2">
        <v>10.8</v>
      </c>
      <c r="AH30" s="2">
        <v>9.1999999999999993</v>
      </c>
      <c r="AI30" s="2">
        <v>9.4</v>
      </c>
      <c r="AJ30" s="2">
        <v>7.2</v>
      </c>
      <c r="AK30" s="2">
        <v>4.8</v>
      </c>
      <c r="AL30" s="2">
        <v>0.5</v>
      </c>
      <c r="AM30" s="2">
        <v>1.4</v>
      </c>
      <c r="AN30" s="2">
        <v>1.7</v>
      </c>
      <c r="AO30" s="2">
        <v>1.5</v>
      </c>
      <c r="AP30" s="2" t="s">
        <v>174</v>
      </c>
      <c r="AQ30" s="2" t="s">
        <v>174</v>
      </c>
      <c r="AR30" s="2">
        <v>0.2</v>
      </c>
      <c r="AS30" s="2">
        <v>0.9</v>
      </c>
      <c r="AT30" s="2">
        <v>0.7</v>
      </c>
      <c r="AU30" s="2">
        <v>0.4</v>
      </c>
      <c r="AW30" s="1"/>
      <c r="AX30" s="10" t="s">
        <v>176</v>
      </c>
      <c r="AY30" s="2">
        <v>13</v>
      </c>
      <c r="AZ30" s="2">
        <v>10.3</v>
      </c>
      <c r="BA30" s="2">
        <v>8.1999999999999993</v>
      </c>
      <c r="BB30" s="2">
        <v>9.1</v>
      </c>
      <c r="BC30" s="2">
        <v>10.5</v>
      </c>
      <c r="BD30" s="2">
        <v>10.7</v>
      </c>
      <c r="BE30" s="2">
        <v>8.5</v>
      </c>
      <c r="BF30" s="2">
        <v>8.1</v>
      </c>
      <c r="BG30" s="2">
        <v>6.9</v>
      </c>
      <c r="BH30" s="2">
        <v>6.5</v>
      </c>
      <c r="BI30" s="2">
        <v>2.5</v>
      </c>
      <c r="BJ30" s="2">
        <v>2.2000000000000002</v>
      </c>
      <c r="BK30" s="2">
        <v>1.5</v>
      </c>
      <c r="BL30" s="2">
        <v>1.8</v>
      </c>
      <c r="BM30" s="2">
        <v>1.5</v>
      </c>
      <c r="BN30" s="2" t="s">
        <v>174</v>
      </c>
      <c r="BO30" s="2" t="s">
        <v>174</v>
      </c>
      <c r="BP30" s="2">
        <v>0.4</v>
      </c>
      <c r="BQ30" s="2">
        <v>0.2</v>
      </c>
      <c r="BR30" s="2">
        <v>0.2</v>
      </c>
      <c r="BS30" s="2">
        <v>0.1</v>
      </c>
      <c r="BU30" s="1"/>
      <c r="BV30" s="10" t="s">
        <v>176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S30" s="1"/>
      <c r="CT30" s="10" t="s">
        <v>176</v>
      </c>
      <c r="CU30" s="2" t="s">
        <v>174</v>
      </c>
      <c r="CV30" s="2" t="s">
        <v>174</v>
      </c>
      <c r="CW30" s="2" t="s">
        <v>174</v>
      </c>
      <c r="CX30" s="2" t="s">
        <v>174</v>
      </c>
      <c r="CY30" s="2" t="s">
        <v>174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 s="1"/>
      <c r="DR30" s="10" t="s">
        <v>176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</row>
    <row r="31" spans="1:167" ht="14.5">
      <c r="A31" s="1"/>
      <c r="B31" s="10" t="s">
        <v>177</v>
      </c>
      <c r="C31" s="2" t="s">
        <v>174</v>
      </c>
      <c r="D31" s="2" t="s">
        <v>174</v>
      </c>
      <c r="E31" s="2" t="s">
        <v>174</v>
      </c>
      <c r="F31" s="2" t="s">
        <v>174</v>
      </c>
      <c r="G31" s="2" t="s">
        <v>174</v>
      </c>
      <c r="H31" s="2" t="s">
        <v>174</v>
      </c>
      <c r="I31" s="2" t="s">
        <v>174</v>
      </c>
      <c r="J31" s="2" t="s">
        <v>174</v>
      </c>
      <c r="K31" s="2" t="s">
        <v>174</v>
      </c>
      <c r="L31" s="2" t="s">
        <v>174</v>
      </c>
      <c r="M31" s="2" t="s">
        <v>174</v>
      </c>
      <c r="N31" s="2" t="s">
        <v>174</v>
      </c>
      <c r="O31" s="2" t="s">
        <v>174</v>
      </c>
      <c r="P31" s="2" t="s">
        <v>174</v>
      </c>
      <c r="Q31" s="2" t="s">
        <v>174</v>
      </c>
      <c r="R31" s="2" t="s">
        <v>174</v>
      </c>
      <c r="S31" s="2" t="s">
        <v>174</v>
      </c>
      <c r="T31" s="2" t="s">
        <v>174</v>
      </c>
      <c r="U31" s="2" t="s">
        <v>174</v>
      </c>
      <c r="V31" s="2" t="s">
        <v>174</v>
      </c>
      <c r="W31" s="2" t="s">
        <v>174</v>
      </c>
      <c r="Y31" s="1"/>
      <c r="Z31" s="10" t="s">
        <v>177</v>
      </c>
      <c r="AA31" s="2" t="s">
        <v>174</v>
      </c>
      <c r="AB31" s="2" t="s">
        <v>174</v>
      </c>
      <c r="AC31" s="2" t="s">
        <v>174</v>
      </c>
      <c r="AD31" s="2" t="s">
        <v>174</v>
      </c>
      <c r="AE31" s="2" t="s">
        <v>174</v>
      </c>
      <c r="AF31" s="2" t="s">
        <v>174</v>
      </c>
      <c r="AG31" s="2" t="s">
        <v>174</v>
      </c>
      <c r="AH31" s="2" t="s">
        <v>174</v>
      </c>
      <c r="AI31" s="2" t="s">
        <v>174</v>
      </c>
      <c r="AJ31" s="2" t="s">
        <v>174</v>
      </c>
      <c r="AK31" s="2" t="s">
        <v>174</v>
      </c>
      <c r="AL31" s="2" t="s">
        <v>174</v>
      </c>
      <c r="AM31" s="2" t="s">
        <v>174</v>
      </c>
      <c r="AN31" s="2" t="s">
        <v>174</v>
      </c>
      <c r="AO31" s="2" t="s">
        <v>174</v>
      </c>
      <c r="AP31" s="2" t="s">
        <v>174</v>
      </c>
      <c r="AQ31" s="2" t="s">
        <v>174</v>
      </c>
      <c r="AR31" s="2" t="s">
        <v>174</v>
      </c>
      <c r="AS31" s="2" t="s">
        <v>174</v>
      </c>
      <c r="AT31" s="2">
        <v>56.3</v>
      </c>
      <c r="AU31" s="2">
        <v>50</v>
      </c>
      <c r="AW31" s="1"/>
      <c r="AX31" s="10" t="s">
        <v>177</v>
      </c>
      <c r="AY31" s="2">
        <v>66.2</v>
      </c>
      <c r="AZ31" s="2">
        <v>67.3</v>
      </c>
      <c r="BA31" s="2">
        <v>69.2</v>
      </c>
      <c r="BB31" s="2">
        <v>69.099999999999994</v>
      </c>
      <c r="BC31" s="2">
        <v>75</v>
      </c>
      <c r="BD31" s="2">
        <v>75.900000000000006</v>
      </c>
      <c r="BE31" s="2">
        <v>82</v>
      </c>
      <c r="BF31" s="2">
        <v>82.8</v>
      </c>
      <c r="BG31" s="2">
        <v>83.4</v>
      </c>
      <c r="BH31" s="2">
        <v>83.2</v>
      </c>
      <c r="BI31" s="2">
        <v>85.6</v>
      </c>
      <c r="BJ31" s="2">
        <v>82.5</v>
      </c>
      <c r="BK31" s="2">
        <v>83.4</v>
      </c>
      <c r="BL31" s="2">
        <v>80.2</v>
      </c>
      <c r="BM31" s="2" t="s">
        <v>174</v>
      </c>
      <c r="BN31" s="2" t="s">
        <v>174</v>
      </c>
      <c r="BO31" s="2" t="s">
        <v>174</v>
      </c>
      <c r="BP31" s="2" t="s">
        <v>174</v>
      </c>
      <c r="BQ31" s="2" t="s">
        <v>174</v>
      </c>
      <c r="BR31" s="2">
        <v>77.5</v>
      </c>
      <c r="BS31" s="2">
        <v>74.2</v>
      </c>
      <c r="BU31" s="1"/>
      <c r="BV31" s="10" t="s">
        <v>177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S31" s="1"/>
      <c r="CT31" s="10" t="s">
        <v>177</v>
      </c>
      <c r="CU31" s="2" t="s">
        <v>174</v>
      </c>
      <c r="CV31" s="2" t="s">
        <v>174</v>
      </c>
      <c r="CW31" s="2" t="s">
        <v>174</v>
      </c>
      <c r="CX31" s="2" t="s">
        <v>174</v>
      </c>
      <c r="CY31" s="2" t="s">
        <v>174</v>
      </c>
      <c r="CZ31" s="2" t="s">
        <v>174</v>
      </c>
      <c r="DA31" s="2" t="s">
        <v>174</v>
      </c>
      <c r="DB31" s="2" t="s">
        <v>174</v>
      </c>
      <c r="DC31" s="2" t="s">
        <v>174</v>
      </c>
      <c r="DD31" s="2" t="s">
        <v>174</v>
      </c>
      <c r="DE31" s="2" t="s">
        <v>174</v>
      </c>
      <c r="DF31" s="2" t="s">
        <v>174</v>
      </c>
      <c r="DG31" s="2" t="s">
        <v>174</v>
      </c>
      <c r="DH31" s="2" t="s">
        <v>174</v>
      </c>
      <c r="DI31" s="2">
        <v>40.299999999999997</v>
      </c>
      <c r="DJ31" s="2" t="s">
        <v>174</v>
      </c>
      <c r="DK31" s="2" t="s">
        <v>174</v>
      </c>
      <c r="DL31" s="2">
        <v>43.8</v>
      </c>
      <c r="DM31" s="2" t="s">
        <v>174</v>
      </c>
      <c r="DN31" s="2">
        <v>43.4</v>
      </c>
      <c r="DO31" s="2">
        <v>41.2</v>
      </c>
      <c r="DQ31" s="1"/>
      <c r="DR31" s="10" t="s">
        <v>177</v>
      </c>
      <c r="DS31" s="2">
        <v>68.900000000000006</v>
      </c>
      <c r="DT31" s="2">
        <v>68.5</v>
      </c>
      <c r="DU31" s="2">
        <v>70.5</v>
      </c>
      <c r="DV31" s="2">
        <v>67.7</v>
      </c>
      <c r="DW31" s="2">
        <v>79</v>
      </c>
      <c r="DX31" s="2">
        <v>74.7</v>
      </c>
      <c r="DY31" s="2">
        <v>69</v>
      </c>
      <c r="DZ31" s="2">
        <v>70</v>
      </c>
      <c r="EA31" s="2">
        <v>61</v>
      </c>
      <c r="EB31" s="2">
        <v>66.400000000000006</v>
      </c>
      <c r="EC31" s="2">
        <v>71.7</v>
      </c>
      <c r="ED31" s="2">
        <v>74.3</v>
      </c>
      <c r="EE31" s="2">
        <v>73.8</v>
      </c>
      <c r="EF31" s="2">
        <v>74.599999999999994</v>
      </c>
      <c r="EG31" s="2">
        <v>76.8</v>
      </c>
      <c r="EH31" s="2">
        <v>76.7</v>
      </c>
      <c r="EI31" s="2">
        <v>79.400000000000006</v>
      </c>
      <c r="EJ31" s="2">
        <v>75.5</v>
      </c>
      <c r="EK31" s="2">
        <v>75.900000000000006</v>
      </c>
      <c r="EL31" s="2">
        <v>75.3</v>
      </c>
      <c r="EM31" s="2">
        <v>70.400000000000006</v>
      </c>
      <c r="EO31" s="1"/>
      <c r="EP31" s="10" t="s">
        <v>177</v>
      </c>
      <c r="EQ31" s="2" t="s">
        <v>174</v>
      </c>
      <c r="ER31" s="2" t="s">
        <v>174</v>
      </c>
      <c r="ES31" s="2" t="s">
        <v>174</v>
      </c>
      <c r="ET31" s="2" t="s">
        <v>174</v>
      </c>
      <c r="EU31" s="2" t="s">
        <v>174</v>
      </c>
      <c r="EV31" s="2" t="s">
        <v>174</v>
      </c>
      <c r="EW31" s="2" t="s">
        <v>174</v>
      </c>
      <c r="EX31" s="2" t="s">
        <v>174</v>
      </c>
      <c r="EY31" s="2" t="s">
        <v>174</v>
      </c>
      <c r="EZ31" s="2" t="s">
        <v>174</v>
      </c>
      <c r="FA31" s="2" t="s">
        <v>174</v>
      </c>
      <c r="FB31" s="2" t="s">
        <v>174</v>
      </c>
      <c r="FC31" s="2" t="s">
        <v>174</v>
      </c>
      <c r="FD31" s="2" t="s">
        <v>174</v>
      </c>
      <c r="FE31" s="2" t="s">
        <v>174</v>
      </c>
      <c r="FF31" s="2" t="s">
        <v>174</v>
      </c>
      <c r="FG31" s="2" t="s">
        <v>174</v>
      </c>
      <c r="FH31" s="2" t="s">
        <v>174</v>
      </c>
      <c r="FI31" s="2" t="s">
        <v>174</v>
      </c>
      <c r="FJ31" s="2" t="s">
        <v>174</v>
      </c>
      <c r="FK31" s="2" t="s">
        <v>174</v>
      </c>
    </row>
    <row r="32" spans="1:167" ht="14.5">
      <c r="A32" s="1"/>
      <c r="B32" s="10" t="s">
        <v>178</v>
      </c>
      <c r="C32" s="2" t="s">
        <v>174</v>
      </c>
      <c r="D32" s="2" t="s">
        <v>174</v>
      </c>
      <c r="E32" s="2" t="s">
        <v>174</v>
      </c>
      <c r="F32" s="2" t="s">
        <v>174</v>
      </c>
      <c r="G32" s="2" t="s">
        <v>174</v>
      </c>
      <c r="H32" s="2" t="s">
        <v>174</v>
      </c>
      <c r="I32" s="2" t="s">
        <v>174</v>
      </c>
      <c r="J32" s="2" t="s">
        <v>174</v>
      </c>
      <c r="K32" s="2" t="s">
        <v>174</v>
      </c>
      <c r="L32" s="2" t="s">
        <v>174</v>
      </c>
      <c r="M32" s="2" t="s">
        <v>174</v>
      </c>
      <c r="N32" s="2" t="s">
        <v>174</v>
      </c>
      <c r="O32" s="2" t="s">
        <v>174</v>
      </c>
      <c r="P32" s="2" t="s">
        <v>174</v>
      </c>
      <c r="Q32" s="2" t="s">
        <v>174</v>
      </c>
      <c r="R32" s="2" t="s">
        <v>174</v>
      </c>
      <c r="S32" s="2" t="s">
        <v>174</v>
      </c>
      <c r="T32" s="2" t="s">
        <v>174</v>
      </c>
      <c r="U32" s="2" t="s">
        <v>174</v>
      </c>
      <c r="V32" s="2">
        <v>0</v>
      </c>
      <c r="W32" s="2" t="s">
        <v>174</v>
      </c>
      <c r="Y32" s="1"/>
      <c r="Z32" s="10" t="s">
        <v>178</v>
      </c>
      <c r="AA32" s="2" t="s">
        <v>174</v>
      </c>
      <c r="AB32" s="2" t="s">
        <v>174</v>
      </c>
      <c r="AC32" s="2" t="s">
        <v>174</v>
      </c>
      <c r="AD32" s="2" t="s">
        <v>174</v>
      </c>
      <c r="AE32" s="2" t="s">
        <v>174</v>
      </c>
      <c r="AF32" s="2" t="s">
        <v>174</v>
      </c>
      <c r="AG32" s="2">
        <v>0</v>
      </c>
      <c r="AH32" s="2" t="s">
        <v>174</v>
      </c>
      <c r="AI32" s="2">
        <v>0</v>
      </c>
      <c r="AJ32" s="2" t="s">
        <v>174</v>
      </c>
      <c r="AK32" s="2" t="s">
        <v>174</v>
      </c>
      <c r="AL32" s="2" t="s">
        <v>174</v>
      </c>
      <c r="AM32" s="2" t="s">
        <v>174</v>
      </c>
      <c r="AN32" s="2" t="s">
        <v>174</v>
      </c>
      <c r="AO32" s="2" t="s">
        <v>174</v>
      </c>
      <c r="AP32" s="2" t="s">
        <v>174</v>
      </c>
      <c r="AQ32" s="2">
        <v>1.3</v>
      </c>
      <c r="AR32" s="2">
        <v>0.5</v>
      </c>
      <c r="AS32" s="2">
        <v>1</v>
      </c>
      <c r="AT32" s="2">
        <v>1</v>
      </c>
      <c r="AU32" s="2">
        <v>0.8</v>
      </c>
      <c r="AW32" s="1"/>
      <c r="AX32" s="10" t="s">
        <v>178</v>
      </c>
      <c r="AY32" s="2">
        <v>1.7</v>
      </c>
      <c r="AZ32" s="2">
        <v>1.2</v>
      </c>
      <c r="BA32" s="2">
        <v>0.6</v>
      </c>
      <c r="BB32" s="2">
        <v>0.5</v>
      </c>
      <c r="BC32" s="2">
        <v>0.5</v>
      </c>
      <c r="BD32" s="2">
        <v>0.4</v>
      </c>
      <c r="BE32" s="2">
        <v>0.4</v>
      </c>
      <c r="BF32" s="2">
        <v>0.3</v>
      </c>
      <c r="BG32" s="2">
        <v>0.3</v>
      </c>
      <c r="BH32" s="2">
        <v>0.2</v>
      </c>
      <c r="BI32" s="2">
        <v>2.4</v>
      </c>
      <c r="BJ32" s="2">
        <v>1.1000000000000001</v>
      </c>
      <c r="BK32" s="2">
        <v>0.5</v>
      </c>
      <c r="BL32" s="2" t="s">
        <v>174</v>
      </c>
      <c r="BM32" s="2" t="s">
        <v>174</v>
      </c>
      <c r="BN32" s="2" t="s">
        <v>174</v>
      </c>
      <c r="BO32" s="2" t="s">
        <v>174</v>
      </c>
      <c r="BP32" s="2">
        <v>0.9</v>
      </c>
      <c r="BQ32" s="2">
        <v>1.4</v>
      </c>
      <c r="BR32" s="2">
        <v>0.9</v>
      </c>
      <c r="BS32" s="2">
        <v>0.6</v>
      </c>
      <c r="BU32" s="1"/>
      <c r="BV32" s="10" t="s">
        <v>178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S32" s="1"/>
      <c r="CT32" s="10" t="s">
        <v>178</v>
      </c>
      <c r="CU32" s="2" t="s">
        <v>174</v>
      </c>
      <c r="CV32" s="2" t="s">
        <v>174</v>
      </c>
      <c r="CW32" s="2" t="s">
        <v>174</v>
      </c>
      <c r="CX32" s="2" t="s">
        <v>174</v>
      </c>
      <c r="CY32" s="2" t="s">
        <v>174</v>
      </c>
      <c r="CZ32" s="2" t="s">
        <v>174</v>
      </c>
      <c r="DA32" s="2" t="s">
        <v>174</v>
      </c>
      <c r="DB32" s="2" t="s">
        <v>174</v>
      </c>
      <c r="DC32" s="2" t="s">
        <v>174</v>
      </c>
      <c r="DD32" s="2" t="s">
        <v>174</v>
      </c>
      <c r="DE32" s="2" t="s">
        <v>174</v>
      </c>
      <c r="DF32" s="2" t="s">
        <v>174</v>
      </c>
      <c r="DG32" s="2" t="s">
        <v>174</v>
      </c>
      <c r="DH32" s="2" t="s">
        <v>174</v>
      </c>
      <c r="DI32" s="2" t="s">
        <v>174</v>
      </c>
      <c r="DJ32" s="2" t="s">
        <v>174</v>
      </c>
      <c r="DK32" s="2" t="s">
        <v>174</v>
      </c>
      <c r="DL32" s="2">
        <v>2.1</v>
      </c>
      <c r="DM32" s="2">
        <v>4</v>
      </c>
      <c r="DN32" s="2">
        <v>0.7</v>
      </c>
      <c r="DO32" s="2">
        <v>0</v>
      </c>
      <c r="DQ32" s="1"/>
      <c r="DR32" s="10" t="s">
        <v>178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0.1</v>
      </c>
      <c r="EK32" s="2">
        <v>0.5</v>
      </c>
      <c r="EL32" s="2">
        <v>0</v>
      </c>
      <c r="EM32" s="2">
        <v>0</v>
      </c>
      <c r="EO32" s="1"/>
      <c r="EP32" s="10" t="s">
        <v>178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17.100000000000001</v>
      </c>
      <c r="FH32" s="2" t="s">
        <v>174</v>
      </c>
      <c r="FI32" s="2">
        <v>0</v>
      </c>
      <c r="FJ32" s="2">
        <v>0</v>
      </c>
      <c r="FK32" s="2">
        <v>0</v>
      </c>
    </row>
    <row r="33" spans="1:167" ht="14.5">
      <c r="A33" s="1"/>
      <c r="B33" s="10" t="s">
        <v>179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1"/>
      <c r="Z33" s="10" t="s">
        <v>179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  <c r="AX33" s="10" t="s">
        <v>179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U33" s="1"/>
      <c r="BV33" s="10" t="s">
        <v>179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O33" s="1"/>
      <c r="EP33" s="10" t="s">
        <v>179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</row>
    <row r="34" spans="1:167" ht="14.5">
      <c r="A34" s="1"/>
      <c r="B34" s="10" t="s">
        <v>180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  <c r="AX34" s="10" t="s">
        <v>180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Y35" s="1"/>
      <c r="Z35" s="10" t="s">
        <v>181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  <c r="AX35" s="10" t="s">
        <v>181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U35" s="1"/>
      <c r="BV35" s="10" t="s">
        <v>181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S35" s="1"/>
      <c r="CT35" s="10" t="s">
        <v>181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 s="1"/>
      <c r="DR35" s="10" t="s">
        <v>181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O35" s="1"/>
      <c r="EP35" s="10" t="s">
        <v>181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W36" s="1"/>
      <c r="AX36" s="10" t="s">
        <v>182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 s="1"/>
      <c r="DR36" s="10" t="s">
        <v>182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58">
      <c r="A38" s="7"/>
      <c r="B38" s="8" t="s">
        <v>198</v>
      </c>
      <c r="C38" s="4">
        <v>3.6</v>
      </c>
      <c r="D38" s="4">
        <v>4.2</v>
      </c>
      <c r="E38" s="4">
        <v>4.2</v>
      </c>
      <c r="F38" s="4">
        <v>4</v>
      </c>
      <c r="G38" s="4">
        <v>4.3</v>
      </c>
      <c r="H38" s="4">
        <v>4.2</v>
      </c>
      <c r="I38" s="4">
        <v>4.3</v>
      </c>
      <c r="J38" s="4">
        <v>4.2</v>
      </c>
      <c r="K38" s="4">
        <v>4.0999999999999996</v>
      </c>
      <c r="L38" s="4">
        <v>4.2</v>
      </c>
      <c r="M38" s="4">
        <v>4.5</v>
      </c>
      <c r="N38" s="4">
        <v>4.2</v>
      </c>
      <c r="O38" s="4">
        <v>4.0999999999999996</v>
      </c>
      <c r="P38" s="4">
        <v>3.9</v>
      </c>
      <c r="Q38" s="4">
        <v>3.3</v>
      </c>
      <c r="R38" s="4">
        <v>3.2</v>
      </c>
      <c r="S38" s="4">
        <v>3.6</v>
      </c>
      <c r="T38" s="4">
        <v>3.6</v>
      </c>
      <c r="U38" s="4">
        <v>2.9</v>
      </c>
      <c r="V38" s="4">
        <v>3.3</v>
      </c>
      <c r="W38" s="4">
        <v>2.7</v>
      </c>
      <c r="Y38" s="7"/>
      <c r="Z38" s="8" t="s">
        <v>198</v>
      </c>
      <c r="AA38" s="4">
        <v>3.3</v>
      </c>
      <c r="AB38" s="4">
        <v>3.1</v>
      </c>
      <c r="AC38" s="4">
        <v>2.8</v>
      </c>
      <c r="AD38" s="4">
        <v>2.8</v>
      </c>
      <c r="AE38" s="4">
        <v>3.6</v>
      </c>
      <c r="AF38" s="4">
        <v>3.5</v>
      </c>
      <c r="AG38" s="4">
        <v>3.6</v>
      </c>
      <c r="AH38" s="4">
        <v>3.7</v>
      </c>
      <c r="AI38" s="4">
        <v>3.4</v>
      </c>
      <c r="AJ38" s="4">
        <v>3.4</v>
      </c>
      <c r="AK38" s="4">
        <v>2.6</v>
      </c>
      <c r="AL38" s="4">
        <v>2.2999999999999998</v>
      </c>
      <c r="AM38" s="4">
        <v>2.1</v>
      </c>
      <c r="AN38" s="4">
        <v>1.9</v>
      </c>
      <c r="AO38" s="4">
        <v>1.9</v>
      </c>
      <c r="AP38" s="4">
        <v>2</v>
      </c>
      <c r="AQ38" s="4">
        <v>1.8</v>
      </c>
      <c r="AR38" s="4">
        <v>1.5</v>
      </c>
      <c r="AS38" s="4">
        <v>1.9</v>
      </c>
      <c r="AT38" s="4">
        <v>1.8</v>
      </c>
      <c r="AU38" s="4">
        <v>1.8</v>
      </c>
      <c r="AW38" s="7"/>
      <c r="AX38" s="8" t="s">
        <v>198</v>
      </c>
      <c r="AY38" s="4">
        <v>6.5</v>
      </c>
      <c r="AZ38" s="4">
        <v>6.6</v>
      </c>
      <c r="BA38" s="4">
        <v>7</v>
      </c>
      <c r="BB38" s="4">
        <v>6.9</v>
      </c>
      <c r="BC38" s="4">
        <v>7.7</v>
      </c>
      <c r="BD38" s="4">
        <v>6.6</v>
      </c>
      <c r="BE38" s="4">
        <v>6.5</v>
      </c>
      <c r="BF38" s="4">
        <v>6.8</v>
      </c>
      <c r="BG38" s="4">
        <v>6.5</v>
      </c>
      <c r="BH38" s="4">
        <v>6.1</v>
      </c>
      <c r="BI38" s="4">
        <v>6.3</v>
      </c>
      <c r="BJ38" s="4">
        <v>6</v>
      </c>
      <c r="BK38" s="4">
        <v>5.5</v>
      </c>
      <c r="BL38" s="4">
        <v>4.9000000000000004</v>
      </c>
      <c r="BM38" s="4">
        <v>5</v>
      </c>
      <c r="BN38" s="4">
        <v>4.5999999999999996</v>
      </c>
      <c r="BO38" s="4">
        <v>4.4000000000000004</v>
      </c>
      <c r="BP38" s="4">
        <v>3</v>
      </c>
      <c r="BQ38" s="4">
        <v>3.4</v>
      </c>
      <c r="BR38" s="4">
        <v>3.8</v>
      </c>
      <c r="BS38" s="4">
        <v>3.5</v>
      </c>
      <c r="BU38" s="7"/>
      <c r="BV38" s="8" t="s">
        <v>198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S38" s="7"/>
      <c r="CT38" s="8" t="s">
        <v>198</v>
      </c>
      <c r="CU38" s="4">
        <v>1.2</v>
      </c>
      <c r="CV38" s="4">
        <v>1.3</v>
      </c>
      <c r="CW38" s="4">
        <v>1.4</v>
      </c>
      <c r="CX38" s="4">
        <v>1.5</v>
      </c>
      <c r="CY38" s="4">
        <v>1.6</v>
      </c>
      <c r="CZ38" s="4">
        <v>1.4</v>
      </c>
      <c r="DA38" s="4">
        <v>1.5</v>
      </c>
      <c r="DB38" s="4">
        <v>1.5</v>
      </c>
      <c r="DC38" s="4">
        <v>1.1000000000000001</v>
      </c>
      <c r="DD38" s="4">
        <v>1.2</v>
      </c>
      <c r="DE38" s="4">
        <v>1.3</v>
      </c>
      <c r="DF38" s="4">
        <v>1.3</v>
      </c>
      <c r="DG38" s="4">
        <v>1.4</v>
      </c>
      <c r="DH38" s="4">
        <v>1.1000000000000001</v>
      </c>
      <c r="DI38" s="4">
        <v>1.2</v>
      </c>
      <c r="DJ38" s="4">
        <v>1.3</v>
      </c>
      <c r="DK38" s="4">
        <v>1.3</v>
      </c>
      <c r="DL38" s="4">
        <v>1.3</v>
      </c>
      <c r="DM38" s="4">
        <v>1.2</v>
      </c>
      <c r="DN38" s="4">
        <v>1.2</v>
      </c>
      <c r="DO38" s="4">
        <v>1.1000000000000001</v>
      </c>
      <c r="DQ38" s="7"/>
      <c r="DR38" s="8" t="s">
        <v>198</v>
      </c>
      <c r="DS38" s="4">
        <v>3.5</v>
      </c>
      <c r="DT38" s="4">
        <v>3.8</v>
      </c>
      <c r="DU38" s="4">
        <v>4.0999999999999996</v>
      </c>
      <c r="DV38" s="4">
        <v>3.5</v>
      </c>
      <c r="DW38" s="4">
        <v>4.5</v>
      </c>
      <c r="DX38" s="4">
        <v>3.9</v>
      </c>
      <c r="DY38" s="4">
        <v>3.4</v>
      </c>
      <c r="DZ38" s="4">
        <v>3.6</v>
      </c>
      <c r="EA38" s="4">
        <v>2.6</v>
      </c>
      <c r="EB38" s="4">
        <v>2.5</v>
      </c>
      <c r="EC38" s="4">
        <v>3.8</v>
      </c>
      <c r="ED38" s="4">
        <v>3.6</v>
      </c>
      <c r="EE38" s="4">
        <v>3.6</v>
      </c>
      <c r="EF38" s="4">
        <v>3.7</v>
      </c>
      <c r="EG38" s="4">
        <v>4.3</v>
      </c>
      <c r="EH38" s="4">
        <v>4.3</v>
      </c>
      <c r="EI38" s="4">
        <v>4.4000000000000004</v>
      </c>
      <c r="EJ38" s="4">
        <v>4.3</v>
      </c>
      <c r="EK38" s="4">
        <v>4.4000000000000004</v>
      </c>
      <c r="EL38" s="4">
        <v>4.8</v>
      </c>
      <c r="EM38" s="4">
        <v>4.0999999999999996</v>
      </c>
      <c r="EO38" s="7"/>
      <c r="EP38" s="8" t="s">
        <v>198</v>
      </c>
      <c r="EQ38" s="4">
        <v>0.4</v>
      </c>
      <c r="ER38" s="4">
        <v>0.4</v>
      </c>
      <c r="ES38" s="4">
        <v>0.4</v>
      </c>
      <c r="ET38" s="4">
        <v>0.4</v>
      </c>
      <c r="EU38" s="4">
        <v>0.9</v>
      </c>
      <c r="EV38" s="4">
        <v>0.5</v>
      </c>
      <c r="EW38" s="4">
        <v>0.6</v>
      </c>
      <c r="EX38" s="4">
        <v>0.6</v>
      </c>
      <c r="EY38" s="4">
        <v>0.5</v>
      </c>
      <c r="EZ38" s="4">
        <v>0.6</v>
      </c>
      <c r="FA38" s="4">
        <v>0.4</v>
      </c>
      <c r="FB38" s="4">
        <v>0.6</v>
      </c>
      <c r="FC38" s="4">
        <v>0.6</v>
      </c>
      <c r="FD38" s="4">
        <v>0.5</v>
      </c>
      <c r="FE38" s="4">
        <v>0.5</v>
      </c>
      <c r="FF38" s="4">
        <v>0.5</v>
      </c>
      <c r="FG38" s="4">
        <v>0.6</v>
      </c>
      <c r="FH38" s="4">
        <v>0.5</v>
      </c>
      <c r="FI38" s="4">
        <v>0.4</v>
      </c>
      <c r="FJ38" s="4">
        <v>0.5</v>
      </c>
      <c r="FK38" s="4">
        <v>0.4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 t="s">
        <v>174</v>
      </c>
      <c r="D41" s="2" t="s">
        <v>174</v>
      </c>
      <c r="E41" s="2" t="s">
        <v>174</v>
      </c>
      <c r="F41" s="2" t="s">
        <v>174</v>
      </c>
      <c r="G41" s="2" t="s">
        <v>174</v>
      </c>
      <c r="H41" s="2" t="s">
        <v>174</v>
      </c>
      <c r="I41" s="2" t="s">
        <v>174</v>
      </c>
      <c r="J41" s="2" t="s">
        <v>174</v>
      </c>
      <c r="K41" s="2" t="s">
        <v>174</v>
      </c>
      <c r="L41" s="2" t="s">
        <v>174</v>
      </c>
      <c r="M41" s="2" t="s">
        <v>174</v>
      </c>
      <c r="N41" s="2" t="s">
        <v>174</v>
      </c>
      <c r="O41" s="2" t="s">
        <v>174</v>
      </c>
      <c r="P41" s="2" t="s">
        <v>174</v>
      </c>
      <c r="Q41" s="2" t="s">
        <v>174</v>
      </c>
      <c r="R41" s="2" t="s">
        <v>174</v>
      </c>
      <c r="S41" s="2" t="s">
        <v>174</v>
      </c>
      <c r="T41" s="2" t="s">
        <v>174</v>
      </c>
      <c r="U41" s="2" t="s">
        <v>174</v>
      </c>
      <c r="V41" s="2" t="s">
        <v>174</v>
      </c>
      <c r="W41" s="2" t="s">
        <v>174</v>
      </c>
      <c r="Y41" s="1"/>
      <c r="Z41" s="10" t="s">
        <v>173</v>
      </c>
      <c r="AA41" s="2">
        <v>0.5</v>
      </c>
      <c r="AB41" s="2">
        <v>0.4</v>
      </c>
      <c r="AC41" s="2">
        <v>0.3</v>
      </c>
      <c r="AD41" s="2">
        <v>0.3</v>
      </c>
      <c r="AE41" s="2">
        <v>0.3</v>
      </c>
      <c r="AF41" s="2">
        <v>0.4</v>
      </c>
      <c r="AG41" s="2">
        <v>0.4</v>
      </c>
      <c r="AH41" s="2">
        <v>0.4</v>
      </c>
      <c r="AI41" s="2">
        <v>0.4</v>
      </c>
      <c r="AJ41" s="2">
        <v>0.4</v>
      </c>
      <c r="AK41" s="2">
        <v>0.6</v>
      </c>
      <c r="AL41" s="2" t="s">
        <v>174</v>
      </c>
      <c r="AM41" s="2" t="s">
        <v>174</v>
      </c>
      <c r="AN41" s="2" t="s">
        <v>174</v>
      </c>
      <c r="AO41" s="2" t="s">
        <v>174</v>
      </c>
      <c r="AP41" s="2" t="s">
        <v>174</v>
      </c>
      <c r="AQ41" s="2" t="s">
        <v>174</v>
      </c>
      <c r="AR41" s="2" t="s">
        <v>174</v>
      </c>
      <c r="AS41" s="2" t="s">
        <v>174</v>
      </c>
      <c r="AT41" s="2" t="s">
        <v>174</v>
      </c>
      <c r="AU41" s="2" t="s">
        <v>174</v>
      </c>
      <c r="AW41" s="1"/>
      <c r="AX41" s="10" t="s">
        <v>173</v>
      </c>
      <c r="AY41" s="2">
        <v>0.8</v>
      </c>
      <c r="AZ41" s="2">
        <v>1</v>
      </c>
      <c r="BA41" s="2">
        <v>1.2</v>
      </c>
      <c r="BB41" s="2">
        <v>1.1000000000000001</v>
      </c>
      <c r="BC41" s="2">
        <v>0.6</v>
      </c>
      <c r="BD41" s="2">
        <v>0.5</v>
      </c>
      <c r="BE41" s="2">
        <v>0.3</v>
      </c>
      <c r="BF41" s="2">
        <v>0.3</v>
      </c>
      <c r="BG41" s="2">
        <v>0.3</v>
      </c>
      <c r="BH41" s="2">
        <v>0.3</v>
      </c>
      <c r="BI41" s="2">
        <v>0.3</v>
      </c>
      <c r="BJ41" s="2">
        <v>0.6</v>
      </c>
      <c r="BK41" s="2">
        <v>0.6</v>
      </c>
      <c r="BL41" s="2">
        <v>0.7</v>
      </c>
      <c r="BM41" s="2" t="s">
        <v>174</v>
      </c>
      <c r="BN41" s="2" t="s">
        <v>174</v>
      </c>
      <c r="BO41" s="2" t="s">
        <v>174</v>
      </c>
      <c r="BP41" s="2">
        <v>0.5</v>
      </c>
      <c r="BQ41" s="2">
        <v>0.5</v>
      </c>
      <c r="BR41" s="2">
        <v>0.5</v>
      </c>
      <c r="BS41" s="2">
        <v>0.6</v>
      </c>
      <c r="BU41" s="1"/>
      <c r="BV41" s="10" t="s">
        <v>173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S41" s="1"/>
      <c r="CT41" s="10" t="s">
        <v>173</v>
      </c>
      <c r="CU41" s="2">
        <v>0.3</v>
      </c>
      <c r="CV41" s="2">
        <v>0.3</v>
      </c>
      <c r="CW41" s="2">
        <v>0.3</v>
      </c>
      <c r="CX41" s="2">
        <v>0.4</v>
      </c>
      <c r="CY41" s="2">
        <v>0.4</v>
      </c>
      <c r="CZ41" s="2">
        <v>0.4</v>
      </c>
      <c r="DA41" s="2" t="s">
        <v>174</v>
      </c>
      <c r="DB41" s="2" t="s">
        <v>174</v>
      </c>
      <c r="DC41" s="2" t="s">
        <v>174</v>
      </c>
      <c r="DD41" s="2" t="s">
        <v>174</v>
      </c>
      <c r="DE41" s="2" t="s">
        <v>174</v>
      </c>
      <c r="DF41" s="2" t="s">
        <v>174</v>
      </c>
      <c r="DG41" s="2" t="s">
        <v>174</v>
      </c>
      <c r="DH41" s="2" t="s">
        <v>174</v>
      </c>
      <c r="DI41" s="2" t="s">
        <v>174</v>
      </c>
      <c r="DJ41" s="2" t="s">
        <v>174</v>
      </c>
      <c r="DK41" s="2" t="s">
        <v>174</v>
      </c>
      <c r="DL41" s="2" t="s">
        <v>174</v>
      </c>
      <c r="DM41" s="2" t="s">
        <v>174</v>
      </c>
      <c r="DN41" s="2" t="s">
        <v>174</v>
      </c>
      <c r="DO41" s="2" t="s">
        <v>174</v>
      </c>
      <c r="DQ41" s="1"/>
      <c r="DR41" s="10" t="s">
        <v>173</v>
      </c>
      <c r="DS41" s="2" t="s">
        <v>174</v>
      </c>
      <c r="DT41" s="2" t="s">
        <v>174</v>
      </c>
      <c r="DU41" s="2" t="s">
        <v>174</v>
      </c>
      <c r="DV41" s="2" t="s">
        <v>174</v>
      </c>
      <c r="DW41" s="2" t="s">
        <v>174</v>
      </c>
      <c r="DX41" s="2" t="s">
        <v>174</v>
      </c>
      <c r="DY41" s="2">
        <v>0.9</v>
      </c>
      <c r="DZ41" s="2">
        <v>0.9</v>
      </c>
      <c r="EA41" s="2" t="s">
        <v>174</v>
      </c>
      <c r="EB41" s="2" t="s">
        <v>174</v>
      </c>
      <c r="EC41" s="2">
        <v>0.8</v>
      </c>
      <c r="ED41" s="2">
        <v>0.8</v>
      </c>
      <c r="EE41" s="2">
        <v>0.8</v>
      </c>
      <c r="EF41" s="2">
        <v>0.8</v>
      </c>
      <c r="EG41" s="2" t="s">
        <v>174</v>
      </c>
      <c r="EH41" s="2" t="s">
        <v>174</v>
      </c>
      <c r="EI41" s="2">
        <v>0.7</v>
      </c>
      <c r="EJ41" s="2">
        <v>0.8</v>
      </c>
      <c r="EK41" s="2">
        <v>0.8</v>
      </c>
      <c r="EL41" s="2">
        <v>0.9</v>
      </c>
      <c r="EM41" s="2">
        <v>1</v>
      </c>
      <c r="EO41" s="1"/>
      <c r="EP41" s="10" t="s">
        <v>173</v>
      </c>
      <c r="EQ41" s="2">
        <v>0</v>
      </c>
      <c r="ER41" s="2">
        <v>0</v>
      </c>
      <c r="ES41" s="2" t="s">
        <v>174</v>
      </c>
      <c r="ET41" s="2" t="s">
        <v>174</v>
      </c>
      <c r="EU41" s="2" t="s">
        <v>174</v>
      </c>
      <c r="EV41" s="2" t="s">
        <v>174</v>
      </c>
      <c r="EW41" s="2" t="s">
        <v>174</v>
      </c>
      <c r="EX41" s="2" t="s">
        <v>174</v>
      </c>
      <c r="EY41" s="2" t="s">
        <v>174</v>
      </c>
      <c r="EZ41" s="2" t="s">
        <v>174</v>
      </c>
      <c r="FA41" s="2" t="s">
        <v>174</v>
      </c>
      <c r="FB41" s="2" t="s">
        <v>174</v>
      </c>
      <c r="FC41" s="2" t="s">
        <v>174</v>
      </c>
      <c r="FD41" s="2" t="s">
        <v>174</v>
      </c>
      <c r="FE41" s="2" t="s">
        <v>174</v>
      </c>
      <c r="FF41" s="2" t="s">
        <v>174</v>
      </c>
      <c r="FG41" s="2" t="s">
        <v>174</v>
      </c>
      <c r="FH41" s="2" t="s">
        <v>174</v>
      </c>
      <c r="FI41" s="2" t="s">
        <v>174</v>
      </c>
      <c r="FJ41" s="2" t="s">
        <v>174</v>
      </c>
      <c r="FK41" s="2" t="s">
        <v>174</v>
      </c>
    </row>
    <row r="42" spans="1:167" ht="14.5">
      <c r="A42" s="1"/>
      <c r="B42" s="10" t="s">
        <v>175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174</v>
      </c>
      <c r="S42" s="2" t="s">
        <v>174</v>
      </c>
      <c r="T42" s="2" t="s">
        <v>174</v>
      </c>
      <c r="U42" s="2" t="s">
        <v>174</v>
      </c>
      <c r="V42" s="2" t="s">
        <v>174</v>
      </c>
      <c r="W42" s="2" t="s">
        <v>174</v>
      </c>
      <c r="Y42" s="1"/>
      <c r="Z42" s="10" t="s">
        <v>175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 t="s">
        <v>174</v>
      </c>
      <c r="AP42" s="2" t="s">
        <v>174</v>
      </c>
      <c r="AQ42" s="2" t="s">
        <v>174</v>
      </c>
      <c r="AR42" s="2" t="s">
        <v>174</v>
      </c>
      <c r="AS42" s="2" t="s">
        <v>174</v>
      </c>
      <c r="AT42" s="2">
        <v>0</v>
      </c>
      <c r="AU42" s="2">
        <v>0</v>
      </c>
      <c r="AW42" s="1"/>
      <c r="AX42" s="10" t="s">
        <v>175</v>
      </c>
      <c r="AY42" s="2">
        <v>0.1</v>
      </c>
      <c r="AZ42" s="2">
        <v>0.1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 t="s">
        <v>174</v>
      </c>
      <c r="BO42" s="2" t="s">
        <v>174</v>
      </c>
      <c r="BP42" s="2">
        <v>0</v>
      </c>
      <c r="BQ42" s="2">
        <v>0</v>
      </c>
      <c r="BR42" s="2">
        <v>0</v>
      </c>
      <c r="BS42" s="2">
        <v>0</v>
      </c>
      <c r="BU42" s="1"/>
      <c r="BV42" s="10" t="s">
        <v>175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S42" s="1"/>
      <c r="CT42" s="10" t="s">
        <v>175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 s="1"/>
      <c r="DR42" s="10" t="s">
        <v>175</v>
      </c>
      <c r="DS42" s="2">
        <v>0</v>
      </c>
      <c r="DT42" s="2">
        <v>0.2</v>
      </c>
      <c r="DU42" s="2">
        <v>0.2</v>
      </c>
      <c r="DV42" s="2">
        <v>0.1</v>
      </c>
      <c r="DW42" s="2">
        <v>0</v>
      </c>
      <c r="DX42" s="2">
        <v>0</v>
      </c>
      <c r="DY42" s="2">
        <v>0</v>
      </c>
      <c r="DZ42" s="2">
        <v>0.1</v>
      </c>
      <c r="EA42" s="2">
        <v>0</v>
      </c>
      <c r="EB42" s="2">
        <v>0</v>
      </c>
      <c r="EC42" s="2">
        <v>0.1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O42" s="1"/>
      <c r="EP42" s="10" t="s">
        <v>175</v>
      </c>
      <c r="EQ42" s="2">
        <v>0</v>
      </c>
      <c r="ER42" s="2">
        <v>0</v>
      </c>
      <c r="ES42" s="2" t="s">
        <v>174</v>
      </c>
      <c r="ET42" s="2" t="s">
        <v>174</v>
      </c>
      <c r="EU42" s="2" t="s">
        <v>174</v>
      </c>
      <c r="EV42" s="2" t="s">
        <v>174</v>
      </c>
      <c r="EW42" s="2">
        <v>0</v>
      </c>
      <c r="EX42" s="2">
        <v>0</v>
      </c>
      <c r="EY42" s="2" t="s">
        <v>174</v>
      </c>
      <c r="EZ42" s="2">
        <v>0</v>
      </c>
      <c r="FA42" s="2" t="s">
        <v>174</v>
      </c>
      <c r="FB42" s="2" t="s">
        <v>174</v>
      </c>
      <c r="FC42" s="2" t="s">
        <v>174</v>
      </c>
      <c r="FD42" s="2" t="s">
        <v>174</v>
      </c>
      <c r="FE42" s="2" t="s">
        <v>174</v>
      </c>
      <c r="FF42" s="2" t="s">
        <v>174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</row>
    <row r="43" spans="1:167" ht="14.5">
      <c r="A43" s="1"/>
      <c r="B43" s="10" t="s">
        <v>176</v>
      </c>
      <c r="C43" s="2">
        <v>1.1000000000000001</v>
      </c>
      <c r="D43" s="2">
        <v>0.8</v>
      </c>
      <c r="E43" s="2">
        <v>1.1000000000000001</v>
      </c>
      <c r="F43" s="2">
        <v>1.1000000000000001</v>
      </c>
      <c r="G43" s="2">
        <v>1.2</v>
      </c>
      <c r="H43" s="2">
        <v>0.9</v>
      </c>
      <c r="I43" s="2">
        <v>0.8</v>
      </c>
      <c r="J43" s="2">
        <v>0.8</v>
      </c>
      <c r="K43" s="2">
        <v>0.7</v>
      </c>
      <c r="L43" s="2">
        <v>0.8</v>
      </c>
      <c r="M43" s="2">
        <v>0.7</v>
      </c>
      <c r="N43" s="2">
        <v>0.6</v>
      </c>
      <c r="O43" s="2">
        <v>0.6</v>
      </c>
      <c r="P43" s="2">
        <v>0.6</v>
      </c>
      <c r="Q43" s="2">
        <v>0.5</v>
      </c>
      <c r="R43" s="2" t="s">
        <v>174</v>
      </c>
      <c r="S43" s="2" t="s">
        <v>174</v>
      </c>
      <c r="T43" s="2">
        <v>0.5</v>
      </c>
      <c r="U43" s="2">
        <v>0.4</v>
      </c>
      <c r="V43" s="2">
        <v>0.4</v>
      </c>
      <c r="W43" s="2">
        <v>0</v>
      </c>
      <c r="Y43" s="1"/>
      <c r="Z43" s="10" t="s">
        <v>176</v>
      </c>
      <c r="AA43" s="2">
        <v>0.7</v>
      </c>
      <c r="AB43" s="2">
        <v>0.5</v>
      </c>
      <c r="AC43" s="2">
        <v>0.5</v>
      </c>
      <c r="AD43" s="2">
        <v>0.5</v>
      </c>
      <c r="AE43" s="2">
        <v>0.6</v>
      </c>
      <c r="AF43" s="2">
        <v>0.5</v>
      </c>
      <c r="AG43" s="2">
        <v>0.6</v>
      </c>
      <c r="AH43" s="2">
        <v>0.5</v>
      </c>
      <c r="AI43" s="2">
        <v>0.5</v>
      </c>
      <c r="AJ43" s="2">
        <v>0.4</v>
      </c>
      <c r="AK43" s="2">
        <v>0.2</v>
      </c>
      <c r="AL43" s="2">
        <v>0</v>
      </c>
      <c r="AM43" s="2">
        <v>0</v>
      </c>
      <c r="AN43" s="2">
        <v>0.1</v>
      </c>
      <c r="AO43" s="2">
        <v>0</v>
      </c>
      <c r="AP43" s="2" t="s">
        <v>174</v>
      </c>
      <c r="AQ43" s="2" t="s">
        <v>174</v>
      </c>
      <c r="AR43" s="2">
        <v>0</v>
      </c>
      <c r="AS43" s="2">
        <v>0</v>
      </c>
      <c r="AT43" s="2">
        <v>0</v>
      </c>
      <c r="AU43" s="2">
        <v>0</v>
      </c>
      <c r="AW43" s="1"/>
      <c r="AX43" s="10" t="s">
        <v>176</v>
      </c>
      <c r="AY43" s="2">
        <v>1.2</v>
      </c>
      <c r="AZ43" s="2">
        <v>1</v>
      </c>
      <c r="BA43" s="2">
        <v>0.9</v>
      </c>
      <c r="BB43" s="2">
        <v>1</v>
      </c>
      <c r="BC43" s="2">
        <v>1.1000000000000001</v>
      </c>
      <c r="BD43" s="2">
        <v>1</v>
      </c>
      <c r="BE43" s="2">
        <v>0.8</v>
      </c>
      <c r="BF43" s="2">
        <v>0.8</v>
      </c>
      <c r="BG43" s="2">
        <v>0.7</v>
      </c>
      <c r="BH43" s="2">
        <v>0.6</v>
      </c>
      <c r="BI43" s="2">
        <v>0.2</v>
      </c>
      <c r="BJ43" s="2">
        <v>0.2</v>
      </c>
      <c r="BK43" s="2">
        <v>0.1</v>
      </c>
      <c r="BL43" s="2">
        <v>0.1</v>
      </c>
      <c r="BM43" s="2">
        <v>0.1</v>
      </c>
      <c r="BN43" s="2" t="s">
        <v>174</v>
      </c>
      <c r="BO43" s="2" t="s">
        <v>174</v>
      </c>
      <c r="BP43" s="2">
        <v>0</v>
      </c>
      <c r="BQ43" s="2">
        <v>0</v>
      </c>
      <c r="BR43" s="2">
        <v>0</v>
      </c>
      <c r="BS43" s="2">
        <v>0</v>
      </c>
      <c r="BU43" s="1"/>
      <c r="BV43" s="10" t="s">
        <v>176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S43" s="1"/>
      <c r="CT43" s="10" t="s">
        <v>176</v>
      </c>
      <c r="CU43" s="2" t="s">
        <v>174</v>
      </c>
      <c r="CV43" s="2" t="s">
        <v>174</v>
      </c>
      <c r="CW43" s="2" t="s">
        <v>174</v>
      </c>
      <c r="CX43" s="2" t="s">
        <v>174</v>
      </c>
      <c r="CY43" s="2" t="s">
        <v>174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 t="s">
        <v>174</v>
      </c>
      <c r="D44" s="2" t="s">
        <v>174</v>
      </c>
      <c r="E44" s="2" t="s">
        <v>174</v>
      </c>
      <c r="F44" s="2" t="s">
        <v>174</v>
      </c>
      <c r="G44" s="2" t="s">
        <v>174</v>
      </c>
      <c r="H44" s="2" t="s">
        <v>174</v>
      </c>
      <c r="I44" s="2" t="s">
        <v>174</v>
      </c>
      <c r="J44" s="2" t="s">
        <v>174</v>
      </c>
      <c r="K44" s="2" t="s">
        <v>174</v>
      </c>
      <c r="L44" s="2" t="s">
        <v>174</v>
      </c>
      <c r="M44" s="2" t="s">
        <v>174</v>
      </c>
      <c r="N44" s="2" t="s">
        <v>174</v>
      </c>
      <c r="O44" s="2" t="s">
        <v>174</v>
      </c>
      <c r="P44" s="2" t="s">
        <v>174</v>
      </c>
      <c r="Q44" s="2" t="s">
        <v>174</v>
      </c>
      <c r="R44" s="2" t="s">
        <v>174</v>
      </c>
      <c r="S44" s="2" t="s">
        <v>174</v>
      </c>
      <c r="T44" s="2" t="s">
        <v>174</v>
      </c>
      <c r="U44" s="2" t="s">
        <v>174</v>
      </c>
      <c r="V44" s="2" t="s">
        <v>174</v>
      </c>
      <c r="W44" s="2" t="s">
        <v>174</v>
      </c>
      <c r="Y44" s="1"/>
      <c r="Z44" s="10" t="s">
        <v>177</v>
      </c>
      <c r="AA44" s="2" t="s">
        <v>174</v>
      </c>
      <c r="AB44" s="2" t="s">
        <v>174</v>
      </c>
      <c r="AC44" s="2" t="s">
        <v>174</v>
      </c>
      <c r="AD44" s="2" t="s">
        <v>174</v>
      </c>
      <c r="AE44" s="2" t="s">
        <v>174</v>
      </c>
      <c r="AF44" s="2" t="s">
        <v>174</v>
      </c>
      <c r="AG44" s="2" t="s">
        <v>174</v>
      </c>
      <c r="AH44" s="2" t="s">
        <v>174</v>
      </c>
      <c r="AI44" s="2" t="s">
        <v>174</v>
      </c>
      <c r="AJ44" s="2" t="s">
        <v>174</v>
      </c>
      <c r="AK44" s="2" t="s">
        <v>174</v>
      </c>
      <c r="AL44" s="2" t="s">
        <v>174</v>
      </c>
      <c r="AM44" s="2" t="s">
        <v>174</v>
      </c>
      <c r="AN44" s="2" t="s">
        <v>174</v>
      </c>
      <c r="AO44" s="2" t="s">
        <v>174</v>
      </c>
      <c r="AP44" s="2" t="s">
        <v>174</v>
      </c>
      <c r="AQ44" s="2" t="s">
        <v>174</v>
      </c>
      <c r="AR44" s="2" t="s">
        <v>174</v>
      </c>
      <c r="AS44" s="2" t="s">
        <v>174</v>
      </c>
      <c r="AT44" s="2">
        <v>1.3</v>
      </c>
      <c r="AU44" s="2">
        <v>1.1000000000000001</v>
      </c>
      <c r="AW44" s="1"/>
      <c r="AX44" s="10" t="s">
        <v>177</v>
      </c>
      <c r="AY44" s="2">
        <v>4.3</v>
      </c>
      <c r="AZ44" s="2">
        <v>4.5</v>
      </c>
      <c r="BA44" s="2">
        <v>4.8</v>
      </c>
      <c r="BB44" s="2">
        <v>4.7</v>
      </c>
      <c r="BC44" s="2">
        <v>6</v>
      </c>
      <c r="BD44" s="2">
        <v>5</v>
      </c>
      <c r="BE44" s="2">
        <v>5.3</v>
      </c>
      <c r="BF44" s="2">
        <v>5.6</v>
      </c>
      <c r="BG44" s="2">
        <v>5.4</v>
      </c>
      <c r="BH44" s="2">
        <v>5.0999999999999996</v>
      </c>
      <c r="BI44" s="2">
        <v>5.6</v>
      </c>
      <c r="BJ44" s="2">
        <v>5.0999999999999996</v>
      </c>
      <c r="BK44" s="2">
        <v>4.7</v>
      </c>
      <c r="BL44" s="2">
        <v>4.0999999999999996</v>
      </c>
      <c r="BM44" s="2" t="s">
        <v>174</v>
      </c>
      <c r="BN44" s="2" t="s">
        <v>174</v>
      </c>
      <c r="BO44" s="2" t="s">
        <v>174</v>
      </c>
      <c r="BP44" s="2" t="s">
        <v>174</v>
      </c>
      <c r="BQ44" s="2" t="s">
        <v>174</v>
      </c>
      <c r="BR44" s="2">
        <v>3.2</v>
      </c>
      <c r="BS44" s="2">
        <v>2.8</v>
      </c>
      <c r="BU44" s="1"/>
      <c r="BV44" s="10" t="s">
        <v>177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 t="s">
        <v>174</v>
      </c>
      <c r="CV44" s="2" t="s">
        <v>174</v>
      </c>
      <c r="CW44" s="2" t="s">
        <v>174</v>
      </c>
      <c r="CX44" s="2" t="s">
        <v>174</v>
      </c>
      <c r="CY44" s="2" t="s">
        <v>174</v>
      </c>
      <c r="CZ44" s="2" t="s">
        <v>174</v>
      </c>
      <c r="DA44" s="2" t="s">
        <v>174</v>
      </c>
      <c r="DB44" s="2" t="s">
        <v>174</v>
      </c>
      <c r="DC44" s="2" t="s">
        <v>174</v>
      </c>
      <c r="DD44" s="2" t="s">
        <v>174</v>
      </c>
      <c r="DE44" s="2" t="s">
        <v>174</v>
      </c>
      <c r="DF44" s="2" t="s">
        <v>174</v>
      </c>
      <c r="DG44" s="2" t="s">
        <v>174</v>
      </c>
      <c r="DH44" s="2" t="s">
        <v>174</v>
      </c>
      <c r="DI44" s="2">
        <v>0.6</v>
      </c>
      <c r="DJ44" s="2" t="s">
        <v>174</v>
      </c>
      <c r="DK44" s="2" t="s">
        <v>174</v>
      </c>
      <c r="DL44" s="2">
        <v>0.7</v>
      </c>
      <c r="DM44" s="2" t="s">
        <v>174</v>
      </c>
      <c r="DN44" s="2">
        <v>0.6</v>
      </c>
      <c r="DO44" s="2">
        <v>0.6</v>
      </c>
      <c r="DQ44" s="1"/>
      <c r="DR44" s="10" t="s">
        <v>177</v>
      </c>
      <c r="DS44" s="2">
        <v>2.5</v>
      </c>
      <c r="DT44" s="2">
        <v>2.8</v>
      </c>
      <c r="DU44" s="2">
        <v>3</v>
      </c>
      <c r="DV44" s="2">
        <v>2.5</v>
      </c>
      <c r="DW44" s="2">
        <v>3.8</v>
      </c>
      <c r="DX44" s="2">
        <v>3.2</v>
      </c>
      <c r="DY44" s="2">
        <v>2.5</v>
      </c>
      <c r="DZ44" s="2">
        <v>2.7</v>
      </c>
      <c r="EA44" s="2">
        <v>1.6</v>
      </c>
      <c r="EB44" s="2">
        <v>1.7</v>
      </c>
      <c r="EC44" s="2">
        <v>2.9</v>
      </c>
      <c r="ED44" s="2">
        <v>2.9</v>
      </c>
      <c r="EE44" s="2">
        <v>2.8</v>
      </c>
      <c r="EF44" s="2">
        <v>2.9</v>
      </c>
      <c r="EG44" s="2">
        <v>3.4</v>
      </c>
      <c r="EH44" s="2">
        <v>3.4</v>
      </c>
      <c r="EI44" s="2">
        <v>3.6</v>
      </c>
      <c r="EJ44" s="2">
        <v>3.5</v>
      </c>
      <c r="EK44" s="2">
        <v>3.6</v>
      </c>
      <c r="EL44" s="2">
        <v>3.9</v>
      </c>
      <c r="EM44" s="2">
        <v>3.2</v>
      </c>
      <c r="EO44" s="1"/>
      <c r="EP44" s="10" t="s">
        <v>177</v>
      </c>
      <c r="EQ44" s="2" t="s">
        <v>174</v>
      </c>
      <c r="ER44" s="2" t="s">
        <v>174</v>
      </c>
      <c r="ES44" s="2" t="s">
        <v>174</v>
      </c>
      <c r="ET44" s="2" t="s">
        <v>174</v>
      </c>
      <c r="EU44" s="2" t="s">
        <v>174</v>
      </c>
      <c r="EV44" s="2" t="s">
        <v>174</v>
      </c>
      <c r="EW44" s="2" t="s">
        <v>174</v>
      </c>
      <c r="EX44" s="2" t="s">
        <v>174</v>
      </c>
      <c r="EY44" s="2" t="s">
        <v>174</v>
      </c>
      <c r="EZ44" s="2" t="s">
        <v>174</v>
      </c>
      <c r="FA44" s="2" t="s">
        <v>174</v>
      </c>
      <c r="FB44" s="2" t="s">
        <v>174</v>
      </c>
      <c r="FC44" s="2" t="s">
        <v>174</v>
      </c>
      <c r="FD44" s="2" t="s">
        <v>174</v>
      </c>
      <c r="FE44" s="2" t="s">
        <v>174</v>
      </c>
      <c r="FF44" s="2" t="s">
        <v>174</v>
      </c>
      <c r="FG44" s="2" t="s">
        <v>174</v>
      </c>
      <c r="FH44" s="2" t="s">
        <v>174</v>
      </c>
      <c r="FI44" s="2" t="s">
        <v>174</v>
      </c>
      <c r="FJ44" s="2" t="s">
        <v>174</v>
      </c>
      <c r="FK44" s="2" t="s">
        <v>174</v>
      </c>
    </row>
    <row r="45" spans="1:167" ht="14.5">
      <c r="A45" s="1"/>
      <c r="B45" s="10" t="s">
        <v>178</v>
      </c>
      <c r="C45" s="2" t="s">
        <v>174</v>
      </c>
      <c r="D45" s="2" t="s">
        <v>174</v>
      </c>
      <c r="E45" s="2" t="s">
        <v>174</v>
      </c>
      <c r="F45" s="2" t="s">
        <v>174</v>
      </c>
      <c r="G45" s="2" t="s">
        <v>174</v>
      </c>
      <c r="H45" s="2" t="s">
        <v>174</v>
      </c>
      <c r="I45" s="2" t="s">
        <v>174</v>
      </c>
      <c r="J45" s="2" t="s">
        <v>174</v>
      </c>
      <c r="K45" s="2" t="s">
        <v>174</v>
      </c>
      <c r="L45" s="2" t="s">
        <v>174</v>
      </c>
      <c r="M45" s="2" t="s">
        <v>174</v>
      </c>
      <c r="N45" s="2" t="s">
        <v>174</v>
      </c>
      <c r="O45" s="2" t="s">
        <v>174</v>
      </c>
      <c r="P45" s="2" t="s">
        <v>174</v>
      </c>
      <c r="Q45" s="2" t="s">
        <v>174</v>
      </c>
      <c r="R45" s="2" t="s">
        <v>174</v>
      </c>
      <c r="S45" s="2" t="s">
        <v>174</v>
      </c>
      <c r="T45" s="2" t="s">
        <v>174</v>
      </c>
      <c r="U45" s="2" t="s">
        <v>174</v>
      </c>
      <c r="V45" s="2">
        <v>0</v>
      </c>
      <c r="W45" s="2" t="s">
        <v>174</v>
      </c>
      <c r="Y45" s="1"/>
      <c r="Z45" s="10" t="s">
        <v>178</v>
      </c>
      <c r="AA45" s="2" t="s">
        <v>174</v>
      </c>
      <c r="AB45" s="2" t="s">
        <v>174</v>
      </c>
      <c r="AC45" s="2" t="s">
        <v>174</v>
      </c>
      <c r="AD45" s="2" t="s">
        <v>174</v>
      </c>
      <c r="AE45" s="2" t="s">
        <v>174</v>
      </c>
      <c r="AF45" s="2" t="s">
        <v>174</v>
      </c>
      <c r="AG45" s="2">
        <v>0</v>
      </c>
      <c r="AH45" s="2" t="s">
        <v>174</v>
      </c>
      <c r="AI45" s="2">
        <v>0</v>
      </c>
      <c r="AJ45" s="2" t="s">
        <v>174</v>
      </c>
      <c r="AK45" s="2" t="s">
        <v>174</v>
      </c>
      <c r="AL45" s="2" t="s">
        <v>174</v>
      </c>
      <c r="AM45" s="2" t="s">
        <v>174</v>
      </c>
      <c r="AN45" s="2" t="s">
        <v>174</v>
      </c>
      <c r="AO45" s="2" t="s">
        <v>174</v>
      </c>
      <c r="AP45" s="2" t="s">
        <v>174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W45" s="1"/>
      <c r="AX45" s="10" t="s">
        <v>178</v>
      </c>
      <c r="AY45" s="2">
        <v>0.1</v>
      </c>
      <c r="AZ45" s="2">
        <v>0.1</v>
      </c>
      <c r="BA45" s="2">
        <v>0.1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0.2</v>
      </c>
      <c r="BJ45" s="2">
        <v>0.1</v>
      </c>
      <c r="BK45" s="2">
        <v>0</v>
      </c>
      <c r="BL45" s="2" t="s">
        <v>174</v>
      </c>
      <c r="BM45" s="2" t="s">
        <v>174</v>
      </c>
      <c r="BN45" s="2" t="s">
        <v>174</v>
      </c>
      <c r="BO45" s="2" t="s">
        <v>174</v>
      </c>
      <c r="BP45" s="2">
        <v>0</v>
      </c>
      <c r="BQ45" s="2">
        <v>0.1</v>
      </c>
      <c r="BR45" s="2">
        <v>0</v>
      </c>
      <c r="BS45" s="2">
        <v>0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S45" s="1"/>
      <c r="CT45" s="10" t="s">
        <v>178</v>
      </c>
      <c r="CU45" s="2" t="s">
        <v>174</v>
      </c>
      <c r="CV45" s="2" t="s">
        <v>174</v>
      </c>
      <c r="CW45" s="2" t="s">
        <v>174</v>
      </c>
      <c r="CX45" s="2" t="s">
        <v>174</v>
      </c>
      <c r="CY45" s="2" t="s">
        <v>174</v>
      </c>
      <c r="CZ45" s="2" t="s">
        <v>174</v>
      </c>
      <c r="DA45" s="2" t="s">
        <v>174</v>
      </c>
      <c r="DB45" s="2" t="s">
        <v>174</v>
      </c>
      <c r="DC45" s="2" t="s">
        <v>174</v>
      </c>
      <c r="DD45" s="2" t="s">
        <v>174</v>
      </c>
      <c r="DE45" s="2" t="s">
        <v>174</v>
      </c>
      <c r="DF45" s="2" t="s">
        <v>174</v>
      </c>
      <c r="DG45" s="2" t="s">
        <v>174</v>
      </c>
      <c r="DH45" s="2" t="s">
        <v>174</v>
      </c>
      <c r="DI45" s="2" t="s">
        <v>174</v>
      </c>
      <c r="DJ45" s="2" t="s">
        <v>174</v>
      </c>
      <c r="DK45" s="2" t="s">
        <v>174</v>
      </c>
      <c r="DL45" s="2">
        <v>0</v>
      </c>
      <c r="DM45" s="2">
        <v>0.1</v>
      </c>
      <c r="DN45" s="2">
        <v>0</v>
      </c>
      <c r="DO45" s="2">
        <v>0</v>
      </c>
      <c r="DQ45" s="1"/>
      <c r="DR45" s="10" t="s">
        <v>178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O45" s="1"/>
      <c r="EP45" s="10" t="s">
        <v>178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0.1</v>
      </c>
      <c r="FH45" s="2" t="s">
        <v>174</v>
      </c>
      <c r="FI45" s="2">
        <v>0</v>
      </c>
      <c r="FJ45" s="2">
        <v>0</v>
      </c>
      <c r="FK45" s="2">
        <v>0</v>
      </c>
    </row>
    <row r="46" spans="1:167" ht="14.5">
      <c r="A46" s="1"/>
      <c r="B46" s="10" t="s">
        <v>179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1"/>
      <c r="Z46" s="10" t="s">
        <v>179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W46" s="1"/>
      <c r="AX46" s="10" t="s">
        <v>179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U46" s="1"/>
      <c r="BV46" s="10" t="s">
        <v>179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O46" s="1"/>
      <c r="EP46" s="10" t="s">
        <v>179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</row>
    <row r="47" spans="1:167" ht="14.5">
      <c r="A47" s="1"/>
      <c r="B47" s="10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W47" s="1"/>
      <c r="AX47" s="10" t="s">
        <v>180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S48" s="1"/>
      <c r="CT48" s="10" t="s">
        <v>181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56.8</v>
      </c>
      <c r="D51" s="4">
        <v>54.8</v>
      </c>
      <c r="E51" s="4">
        <v>55.1</v>
      </c>
      <c r="F51" s="4">
        <v>55.1</v>
      </c>
      <c r="G51" s="4">
        <v>58.9</v>
      </c>
      <c r="H51" s="4">
        <v>57.8</v>
      </c>
      <c r="I51" s="4">
        <v>57.5</v>
      </c>
      <c r="J51" s="4">
        <v>56.9</v>
      </c>
      <c r="K51" s="4">
        <v>55.9</v>
      </c>
      <c r="L51" s="4">
        <v>55.8</v>
      </c>
      <c r="M51" s="4">
        <v>56.3</v>
      </c>
      <c r="N51" s="4">
        <v>56.9</v>
      </c>
      <c r="O51" s="4">
        <v>54.4</v>
      </c>
      <c r="P51" s="4">
        <v>54.9</v>
      </c>
      <c r="Q51" s="4">
        <v>56.2</v>
      </c>
      <c r="R51" s="4">
        <v>56.4</v>
      </c>
      <c r="S51" s="4">
        <v>57.5</v>
      </c>
      <c r="T51" s="4">
        <v>57.1</v>
      </c>
      <c r="U51" s="4">
        <v>55.3</v>
      </c>
      <c r="V51" s="4">
        <v>55.7</v>
      </c>
      <c r="W51" s="4">
        <v>54</v>
      </c>
      <c r="Y51" s="7"/>
      <c r="Z51" s="12" t="s">
        <v>187</v>
      </c>
      <c r="AA51" s="4">
        <v>52.2</v>
      </c>
      <c r="AB51" s="4">
        <v>50.4</v>
      </c>
      <c r="AC51" s="4">
        <v>50.1</v>
      </c>
      <c r="AD51" s="4">
        <v>50.5</v>
      </c>
      <c r="AE51" s="4">
        <v>54.2</v>
      </c>
      <c r="AF51" s="4">
        <v>53.9</v>
      </c>
      <c r="AG51" s="4">
        <v>52.6</v>
      </c>
      <c r="AH51" s="4">
        <v>52.6</v>
      </c>
      <c r="AI51" s="4">
        <v>51.7</v>
      </c>
      <c r="AJ51" s="4">
        <v>51.6</v>
      </c>
      <c r="AK51" s="4">
        <v>52</v>
      </c>
      <c r="AL51" s="4">
        <v>52.8</v>
      </c>
      <c r="AM51" s="4">
        <v>51</v>
      </c>
      <c r="AN51" s="4">
        <v>49.9</v>
      </c>
      <c r="AO51" s="4">
        <v>50.1</v>
      </c>
      <c r="AP51" s="4">
        <v>50.1</v>
      </c>
      <c r="AQ51" s="4">
        <v>49.8</v>
      </c>
      <c r="AR51" s="4">
        <v>50</v>
      </c>
      <c r="AS51" s="4">
        <v>50.3</v>
      </c>
      <c r="AT51" s="4">
        <v>52.4</v>
      </c>
      <c r="AU51" s="4">
        <v>51.3</v>
      </c>
      <c r="AW51" s="7"/>
      <c r="AX51" s="12" t="s">
        <v>187</v>
      </c>
      <c r="AY51" s="4">
        <v>52.6</v>
      </c>
      <c r="AZ51" s="4">
        <v>52</v>
      </c>
      <c r="BA51" s="4">
        <v>49.1</v>
      </c>
      <c r="BB51" s="4">
        <v>48.7</v>
      </c>
      <c r="BC51" s="4">
        <v>57.3</v>
      </c>
      <c r="BD51" s="4">
        <v>51.5</v>
      </c>
      <c r="BE51" s="4">
        <v>50.8</v>
      </c>
      <c r="BF51" s="4">
        <v>51.1</v>
      </c>
      <c r="BG51" s="4">
        <v>49.1</v>
      </c>
      <c r="BH51" s="4">
        <v>49.9</v>
      </c>
      <c r="BI51" s="4">
        <v>50.5</v>
      </c>
      <c r="BJ51" s="4">
        <v>49.6</v>
      </c>
      <c r="BK51" s="4">
        <v>46.2</v>
      </c>
      <c r="BL51" s="4">
        <v>46.9</v>
      </c>
      <c r="BM51" s="4">
        <v>46.7</v>
      </c>
      <c r="BN51" s="4">
        <v>47.1</v>
      </c>
      <c r="BO51" s="4">
        <v>47.1</v>
      </c>
      <c r="BP51" s="4">
        <v>48.1</v>
      </c>
      <c r="BQ51" s="4">
        <v>49.4</v>
      </c>
      <c r="BR51" s="4">
        <v>51.6</v>
      </c>
      <c r="BS51" s="4">
        <v>51.3</v>
      </c>
      <c r="BU51" s="7"/>
      <c r="BV51" s="12" t="s">
        <v>187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S51" s="7"/>
      <c r="CT51" s="12" t="s">
        <v>187</v>
      </c>
      <c r="CU51" s="4">
        <v>45.4</v>
      </c>
      <c r="CV51" s="4">
        <v>44.7</v>
      </c>
      <c r="CW51" s="4">
        <v>45.7</v>
      </c>
      <c r="CX51" s="4">
        <v>45.9</v>
      </c>
      <c r="CY51" s="4">
        <v>45.3</v>
      </c>
      <c r="CZ51" s="4">
        <v>45.5</v>
      </c>
      <c r="DA51" s="4">
        <v>46.3</v>
      </c>
      <c r="DB51" s="4">
        <v>46.6</v>
      </c>
      <c r="DC51" s="4">
        <v>47</v>
      </c>
      <c r="DD51" s="4">
        <v>47.1</v>
      </c>
      <c r="DE51" s="4">
        <v>49.6</v>
      </c>
      <c r="DF51" s="4">
        <v>48.7</v>
      </c>
      <c r="DG51" s="4">
        <v>48.7</v>
      </c>
      <c r="DH51" s="4">
        <v>49.2</v>
      </c>
      <c r="DI51" s="4">
        <v>50.1</v>
      </c>
      <c r="DJ51" s="4">
        <v>50.3</v>
      </c>
      <c r="DK51" s="4">
        <v>51.9</v>
      </c>
      <c r="DL51" s="4">
        <v>51.1</v>
      </c>
      <c r="DM51" s="4">
        <v>51.2</v>
      </c>
      <c r="DN51" s="4">
        <v>50.9</v>
      </c>
      <c r="DO51" s="4">
        <v>50.5</v>
      </c>
      <c r="DQ51" s="7"/>
      <c r="DR51" s="12" t="s">
        <v>187</v>
      </c>
      <c r="DS51" s="4">
        <v>46.2</v>
      </c>
      <c r="DT51" s="4">
        <v>50.2</v>
      </c>
      <c r="DU51" s="4">
        <v>45.9</v>
      </c>
      <c r="DV51" s="4">
        <v>46.9</v>
      </c>
      <c r="DW51" s="4">
        <v>51.6</v>
      </c>
      <c r="DX51" s="4">
        <v>53.5</v>
      </c>
      <c r="DY51" s="4">
        <v>46.1</v>
      </c>
      <c r="DZ51" s="4">
        <v>46.8</v>
      </c>
      <c r="EA51" s="4">
        <v>41.9</v>
      </c>
      <c r="EB51" s="4">
        <v>41.9</v>
      </c>
      <c r="EC51" s="4">
        <v>50</v>
      </c>
      <c r="ED51" s="4">
        <v>47.3</v>
      </c>
      <c r="EE51" s="4">
        <v>45.7</v>
      </c>
      <c r="EF51" s="4">
        <v>46.1</v>
      </c>
      <c r="EG51" s="4">
        <v>45.8</v>
      </c>
      <c r="EH51" s="4">
        <v>46.1</v>
      </c>
      <c r="EI51" s="4">
        <v>46.8</v>
      </c>
      <c r="EJ51" s="4">
        <v>46.4</v>
      </c>
      <c r="EK51" s="4">
        <v>46.2</v>
      </c>
      <c r="EL51" s="4">
        <v>47.5</v>
      </c>
      <c r="EM51" s="4">
        <v>45.9</v>
      </c>
      <c r="EO51" s="7"/>
      <c r="EP51" s="12" t="s">
        <v>187</v>
      </c>
      <c r="EQ51" s="4">
        <v>52.9</v>
      </c>
      <c r="ER51" s="4">
        <v>51.9</v>
      </c>
      <c r="ES51" s="4">
        <v>47.7</v>
      </c>
      <c r="ET51" s="4">
        <v>47.9</v>
      </c>
      <c r="EU51" s="4">
        <v>49.2</v>
      </c>
      <c r="EV51" s="4">
        <v>53.6</v>
      </c>
      <c r="EW51" s="4">
        <v>51.8</v>
      </c>
      <c r="EX51" s="4">
        <v>52.5</v>
      </c>
      <c r="EY51" s="4">
        <v>49.7</v>
      </c>
      <c r="EZ51" s="4">
        <v>53.6</v>
      </c>
      <c r="FA51" s="4">
        <v>58.1</v>
      </c>
      <c r="FB51" s="4">
        <v>53.8</v>
      </c>
      <c r="FC51" s="4">
        <v>51.8</v>
      </c>
      <c r="FD51" s="4">
        <v>49.8</v>
      </c>
      <c r="FE51" s="4">
        <v>48.8</v>
      </c>
      <c r="FF51" s="4">
        <v>49.4</v>
      </c>
      <c r="FG51" s="4">
        <v>51.4</v>
      </c>
      <c r="FH51" s="4">
        <v>52.3</v>
      </c>
      <c r="FI51" s="4">
        <v>51.4</v>
      </c>
      <c r="FJ51" s="4">
        <v>52.6</v>
      </c>
      <c r="FK51" s="4">
        <v>51.6</v>
      </c>
    </row>
    <row r="52" spans="1:167" ht="14.5">
      <c r="A52" s="104"/>
      <c r="B52" s="10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04"/>
      <c r="Z52" s="104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04"/>
      <c r="AX52" s="104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04"/>
      <c r="BV52" s="104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04"/>
      <c r="CT52" s="104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04"/>
      <c r="DR52" s="104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1:167" ht="14.5">
      <c r="A53" s="107" t="s">
        <v>188</v>
      </c>
      <c r="B53" s="10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07" t="s">
        <v>188</v>
      </c>
      <c r="Z53" s="10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07" t="s">
        <v>188</v>
      </c>
      <c r="AX53" s="107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07" t="s">
        <v>188</v>
      </c>
      <c r="BV53" s="107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07" t="s">
        <v>188</v>
      </c>
      <c r="CT53" s="107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07" t="s">
        <v>188</v>
      </c>
      <c r="DR53" s="107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1:167" ht="14.5">
      <c r="A54" s="108" t="s">
        <v>189</v>
      </c>
      <c r="B54" s="10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08" t="s">
        <v>189</v>
      </c>
      <c r="Z54" s="10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08" t="s">
        <v>189</v>
      </c>
      <c r="AX54" s="108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108" t="s">
        <v>189</v>
      </c>
      <c r="BV54" s="108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108" t="s">
        <v>189</v>
      </c>
      <c r="CT54" s="108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108" t="s">
        <v>189</v>
      </c>
      <c r="DR54" s="108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1:167" ht="14.5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04"/>
      <c r="Z55" s="10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04"/>
      <c r="AX55" s="104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04"/>
      <c r="BV55" s="104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04"/>
      <c r="CT55" s="104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04"/>
      <c r="DR55" s="104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1:167" ht="14.5">
      <c r="A56" s="104"/>
      <c r="B56" s="10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04"/>
      <c r="Z56" s="10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04"/>
      <c r="AX56" s="104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04"/>
      <c r="BV56" s="104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04"/>
      <c r="CT56" s="104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04"/>
      <c r="DR56" s="104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1:167" ht="14.5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04"/>
      <c r="Z57" s="10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04"/>
      <c r="AX57" s="104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04"/>
      <c r="BV57" s="104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04"/>
      <c r="CT57" s="104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04"/>
      <c r="DR57" s="104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1:167" ht="14.5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04"/>
      <c r="Z58" s="10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04"/>
      <c r="AX58" s="104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04"/>
      <c r="BV58" s="104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04"/>
      <c r="CT58" s="104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04"/>
      <c r="DR58" s="104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1:167" ht="14.5">
      <c r="A59" s="104"/>
      <c r="B59" s="10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04"/>
      <c r="Z59" s="10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04"/>
      <c r="AX59" s="104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04"/>
      <c r="BV59" s="104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04"/>
      <c r="CT59" s="104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04"/>
      <c r="DR59" s="104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1:167" ht="14.5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04"/>
      <c r="Z60" s="10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04"/>
      <c r="AX60" s="104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04"/>
      <c r="BV60" s="104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04"/>
      <c r="CT60" s="104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04"/>
      <c r="DR60" s="104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1:167" ht="14.5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04"/>
      <c r="Z61" s="10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04"/>
      <c r="AX61" s="104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04"/>
      <c r="BV61" s="104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04"/>
      <c r="CT61" s="10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04"/>
      <c r="DR61" s="104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1:167" ht="14.5">
      <c r="A62" s="104"/>
      <c r="B62" s="10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04"/>
      <c r="Z62" s="10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04"/>
      <c r="AX62" s="104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04"/>
      <c r="BV62" s="104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04"/>
      <c r="CT62" s="10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04"/>
      <c r="DR62" s="104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1:167" ht="14.5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04"/>
      <c r="Z63" s="10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04"/>
      <c r="AX63" s="104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04"/>
      <c r="BV63" s="104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04"/>
      <c r="CT63" s="10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04"/>
      <c r="DR63" s="104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K70"/>
  <sheetViews>
    <sheetView topLeftCell="AV3" workbookViewId="0">
      <selection activeCell="DQ8" sqref="DQ8:DR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2"/>
      <c r="M5" s="2"/>
      <c r="N5" s="2"/>
      <c r="O5" s="2"/>
      <c r="P5" s="1"/>
      <c r="Q5" s="2"/>
      <c r="R5" s="2"/>
      <c r="S5" s="2"/>
      <c r="T5" s="2"/>
      <c r="U5" s="2"/>
      <c r="V5" s="2"/>
      <c r="W5" s="2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2"/>
      <c r="AK5" s="2"/>
      <c r="AL5" s="2"/>
      <c r="AM5" s="2"/>
      <c r="AN5" s="1"/>
      <c r="AO5" s="2"/>
      <c r="AP5" s="2"/>
      <c r="AQ5" s="2"/>
      <c r="AR5" s="2"/>
      <c r="AS5" s="2"/>
      <c r="AT5" s="2"/>
      <c r="AU5" s="2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2"/>
      <c r="BI5" s="2"/>
      <c r="BJ5" s="2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2"/>
      <c r="CG5" s="2"/>
      <c r="CH5" s="2"/>
      <c r="CI5" s="2"/>
      <c r="CJ5" s="1"/>
      <c r="CK5" s="2"/>
      <c r="CL5" s="2"/>
      <c r="CM5" s="2"/>
      <c r="CN5" s="2"/>
      <c r="CO5" s="2"/>
      <c r="CP5" s="2"/>
      <c r="CQ5" s="2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2"/>
      <c r="DE5" s="2"/>
      <c r="DF5" s="2"/>
      <c r="DG5" s="2"/>
      <c r="DH5" s="1"/>
      <c r="DI5" s="2"/>
      <c r="DJ5" s="2"/>
      <c r="DK5" s="2"/>
      <c r="DL5" s="2"/>
      <c r="DM5" s="2"/>
      <c r="DN5" s="2"/>
      <c r="DO5" s="2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2"/>
      <c r="K6" s="1"/>
      <c r="L6" s="1"/>
      <c r="M6" s="1"/>
      <c r="N6" s="1"/>
      <c r="O6" s="2"/>
      <c r="P6" s="2"/>
      <c r="Q6" s="1"/>
      <c r="R6" s="1"/>
      <c r="S6" s="1"/>
      <c r="T6" s="1"/>
      <c r="U6" s="1"/>
      <c r="V6" s="1"/>
      <c r="W6" s="1"/>
      <c r="Y6" s="104"/>
      <c r="Z6" s="104"/>
      <c r="AA6" s="1"/>
      <c r="AB6" s="1"/>
      <c r="AC6" s="1"/>
      <c r="AD6" s="1"/>
      <c r="AE6" s="1"/>
      <c r="AF6" s="2"/>
      <c r="AG6" s="1"/>
      <c r="AH6" s="2"/>
      <c r="AI6" s="1"/>
      <c r="AJ6" s="1"/>
      <c r="AK6" s="1"/>
      <c r="AL6" s="1"/>
      <c r="AM6" s="2"/>
      <c r="AN6" s="2"/>
      <c r="AO6" s="1"/>
      <c r="AP6" s="1"/>
      <c r="AQ6" s="1"/>
      <c r="AR6" s="1"/>
      <c r="AS6" s="1"/>
      <c r="AT6" s="1"/>
      <c r="AU6" s="1"/>
      <c r="AW6" s="104"/>
      <c r="AX6" s="104"/>
      <c r="AY6" s="1"/>
      <c r="AZ6" s="1"/>
      <c r="BA6" s="1"/>
      <c r="BB6" s="1"/>
      <c r="BC6" s="1"/>
      <c r="BD6" s="2"/>
      <c r="BE6" s="1"/>
      <c r="BF6" s="2"/>
      <c r="BG6" s="1"/>
      <c r="BH6" s="1"/>
      <c r="BI6" s="1"/>
      <c r="BJ6" s="1"/>
      <c r="BK6" s="2"/>
      <c r="BL6" s="2"/>
      <c r="BM6" s="2"/>
      <c r="BN6" s="2"/>
      <c r="BO6" s="2"/>
      <c r="BP6" s="2"/>
      <c r="BQ6" s="2"/>
      <c r="BR6" s="2"/>
      <c r="BS6" s="2"/>
      <c r="BU6" s="104"/>
      <c r="BV6" s="104"/>
      <c r="BW6" s="1"/>
      <c r="BX6" s="1"/>
      <c r="BY6" s="1"/>
      <c r="BZ6" s="1"/>
      <c r="CA6" s="1"/>
      <c r="CB6" s="2"/>
      <c r="CC6" s="1"/>
      <c r="CD6" s="2"/>
      <c r="CE6" s="1"/>
      <c r="CF6" s="1"/>
      <c r="CG6" s="1"/>
      <c r="CH6" s="1"/>
      <c r="CI6" s="2"/>
      <c r="CJ6" s="2"/>
      <c r="CK6" s="1"/>
      <c r="CL6" s="1"/>
      <c r="CM6" s="1"/>
      <c r="CN6" s="1"/>
      <c r="CO6" s="1"/>
      <c r="CP6" s="1"/>
      <c r="CQ6" s="1"/>
      <c r="CS6" s="104"/>
      <c r="CT6" s="104"/>
      <c r="CU6" s="1"/>
      <c r="CV6" s="1"/>
      <c r="CW6" s="1"/>
      <c r="CX6" s="1"/>
      <c r="CY6" s="1"/>
      <c r="CZ6" s="2"/>
      <c r="DA6" s="1"/>
      <c r="DB6" s="2"/>
      <c r="DC6" s="1"/>
      <c r="DD6" s="1"/>
      <c r="DE6" s="1"/>
      <c r="DF6" s="1"/>
      <c r="DG6" s="2"/>
      <c r="DH6" s="2"/>
      <c r="DI6" s="1"/>
      <c r="DJ6" s="1"/>
      <c r="DK6" s="1"/>
      <c r="DL6" s="1"/>
      <c r="DM6" s="1"/>
      <c r="DN6" s="1"/>
      <c r="DO6" s="1"/>
      <c r="DQ6" s="104"/>
      <c r="DR6" s="104"/>
      <c r="DS6" s="1"/>
      <c r="DT6" s="1"/>
      <c r="DU6" s="1"/>
      <c r="DV6" s="1"/>
      <c r="DW6" s="1"/>
      <c r="DX6" s="2"/>
      <c r="DY6" s="1"/>
      <c r="DZ6" s="2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2"/>
      <c r="EY6" s="1"/>
      <c r="EZ6" s="1"/>
      <c r="FA6" s="1"/>
      <c r="FB6" s="1"/>
      <c r="FC6" s="2"/>
      <c r="FD6" s="1"/>
      <c r="FE6" s="2"/>
      <c r="FF6" s="2"/>
      <c r="FG6" s="2"/>
      <c r="FH6" s="2"/>
      <c r="FI6" s="2"/>
      <c r="FJ6" s="2"/>
      <c r="FK6" s="2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199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199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199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199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199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199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199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5.5">
      <c r="A9" s="104"/>
      <c r="B9" s="104"/>
      <c r="C9" s="1"/>
      <c r="D9" s="1"/>
      <c r="E9" s="1"/>
      <c r="F9" s="1"/>
      <c r="G9" s="1"/>
      <c r="H9" s="4"/>
      <c r="I9" s="1"/>
      <c r="J9" s="3"/>
      <c r="K9" s="3"/>
      <c r="L9" s="3"/>
      <c r="M9" s="3"/>
      <c r="N9" s="3"/>
      <c r="O9" s="14"/>
      <c r="P9" s="14"/>
      <c r="Q9" s="3"/>
      <c r="R9" s="3"/>
      <c r="S9" s="3"/>
      <c r="T9" s="3"/>
      <c r="U9" s="3"/>
      <c r="V9" s="3"/>
      <c r="W9" s="3"/>
      <c r="Y9" s="104"/>
      <c r="Z9" s="104"/>
      <c r="AA9" s="1"/>
      <c r="AB9" s="1"/>
      <c r="AC9" s="1"/>
      <c r="AD9" s="1"/>
      <c r="AE9" s="1"/>
      <c r="AF9" s="4"/>
      <c r="AG9" s="1"/>
      <c r="AH9" s="3"/>
      <c r="AI9" s="3"/>
      <c r="AJ9" s="3"/>
      <c r="AK9" s="3"/>
      <c r="AL9" s="3"/>
      <c r="AM9" s="14"/>
      <c r="AN9" s="14"/>
      <c r="AO9" s="3"/>
      <c r="AP9" s="3"/>
      <c r="AQ9" s="3"/>
      <c r="AR9" s="3"/>
      <c r="AS9" s="3"/>
      <c r="AT9" s="3"/>
      <c r="AU9" s="3"/>
      <c r="AW9" s="104"/>
      <c r="AX9" s="104"/>
      <c r="AY9" s="1"/>
      <c r="AZ9" s="1"/>
      <c r="BA9" s="1"/>
      <c r="BB9" s="1"/>
      <c r="BC9" s="1"/>
      <c r="BD9" s="4"/>
      <c r="BE9" s="1"/>
      <c r="BF9" s="3"/>
      <c r="BG9" s="3"/>
      <c r="BH9" s="3"/>
      <c r="BI9" s="3"/>
      <c r="BJ9" s="3"/>
      <c r="BK9" s="14"/>
      <c r="BL9" s="14"/>
      <c r="BM9" s="14"/>
      <c r="BN9" s="14"/>
      <c r="BO9" s="14"/>
      <c r="BP9" s="14"/>
      <c r="BQ9" s="14"/>
      <c r="BR9" s="14"/>
      <c r="BS9" s="14"/>
      <c r="BU9" s="104"/>
      <c r="BV9" s="104"/>
      <c r="BW9" s="1"/>
      <c r="BX9" s="1"/>
      <c r="BY9" s="1"/>
      <c r="BZ9" s="1"/>
      <c r="CA9" s="1"/>
      <c r="CB9" s="4"/>
      <c r="CC9" s="1"/>
      <c r="CD9" s="3"/>
      <c r="CE9" s="3"/>
      <c r="CF9" s="3"/>
      <c r="CG9" s="3"/>
      <c r="CH9" s="3"/>
      <c r="CI9" s="14"/>
      <c r="CJ9" s="14"/>
      <c r="CK9" s="3"/>
      <c r="CL9" s="3"/>
      <c r="CM9" s="3"/>
      <c r="CN9" s="3"/>
      <c r="CO9" s="3"/>
      <c r="CP9" s="3"/>
      <c r="CQ9" s="3"/>
      <c r="CS9" s="104"/>
      <c r="CT9" s="104"/>
      <c r="CU9" s="1"/>
      <c r="CV9" s="1"/>
      <c r="CW9" s="1"/>
      <c r="CX9" s="1"/>
      <c r="CY9" s="1"/>
      <c r="CZ9" s="4"/>
      <c r="DA9" s="1"/>
      <c r="DB9" s="3"/>
      <c r="DC9" s="3"/>
      <c r="DD9" s="3"/>
      <c r="DE9" s="3"/>
      <c r="DF9" s="3"/>
      <c r="DG9" s="14"/>
      <c r="DH9" s="14"/>
      <c r="DI9" s="3"/>
      <c r="DJ9" s="3"/>
      <c r="DK9" s="3"/>
      <c r="DL9" s="3"/>
      <c r="DM9" s="3"/>
      <c r="DN9" s="3"/>
      <c r="DO9" s="3"/>
      <c r="DQ9" s="104"/>
      <c r="DR9" s="104"/>
      <c r="DS9" s="1"/>
      <c r="DT9" s="1"/>
      <c r="DU9" s="1"/>
      <c r="DV9" s="1"/>
      <c r="DW9" s="1"/>
      <c r="DX9" s="4"/>
      <c r="DY9" s="1"/>
      <c r="DZ9" s="3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3"/>
      <c r="EY9" s="3"/>
      <c r="EZ9" s="3"/>
      <c r="FA9" s="3"/>
      <c r="FB9" s="3"/>
      <c r="FC9" s="14"/>
      <c r="FD9" s="3"/>
      <c r="FE9" s="14"/>
      <c r="FF9" s="14"/>
      <c r="FG9" s="14"/>
      <c r="FH9" s="14"/>
      <c r="FI9" s="14"/>
      <c r="FJ9" s="14"/>
      <c r="FK9" s="14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104"/>
      <c r="Z12" s="10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W12" s="104"/>
      <c r="AX12" s="104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U12" s="104"/>
      <c r="BV12" s="104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S12" s="104"/>
      <c r="CT12" s="104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Q12" s="104"/>
      <c r="DR12" s="104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O12" s="104"/>
      <c r="EP12" s="104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</row>
    <row r="13" spans="1:167" ht="13">
      <c r="A13" s="7"/>
      <c r="B13" s="12" t="s">
        <v>200</v>
      </c>
      <c r="C13" s="4">
        <v>1.7</v>
      </c>
      <c r="D13" s="4">
        <v>1</v>
      </c>
      <c r="E13" s="4">
        <v>1.2</v>
      </c>
      <c r="F13" s="4">
        <v>1.8</v>
      </c>
      <c r="G13" s="4">
        <v>1.5</v>
      </c>
      <c r="H13" s="4">
        <v>1.6</v>
      </c>
      <c r="I13" s="4">
        <v>1.4</v>
      </c>
      <c r="J13" s="4">
        <v>1.1000000000000001</v>
      </c>
      <c r="K13" s="4">
        <v>1.5</v>
      </c>
      <c r="L13" s="4">
        <v>1.2</v>
      </c>
      <c r="M13" s="4">
        <v>1.2</v>
      </c>
      <c r="N13" s="4">
        <v>1.2</v>
      </c>
      <c r="O13" s="4">
        <v>1.4</v>
      </c>
      <c r="P13" s="4">
        <v>1.1000000000000001</v>
      </c>
      <c r="Q13" s="4">
        <v>1.2</v>
      </c>
      <c r="R13" s="4">
        <v>1.2</v>
      </c>
      <c r="S13" s="4">
        <v>1.2</v>
      </c>
      <c r="T13" s="4">
        <v>1.3</v>
      </c>
      <c r="U13" s="4">
        <v>1.3</v>
      </c>
      <c r="V13" s="4">
        <v>0.8</v>
      </c>
      <c r="W13" s="4">
        <v>0.8</v>
      </c>
      <c r="Y13" s="7"/>
      <c r="Z13" s="12" t="s">
        <v>200</v>
      </c>
      <c r="AA13" s="4">
        <v>11.1</v>
      </c>
      <c r="AB13" s="4">
        <v>10.8</v>
      </c>
      <c r="AC13" s="4">
        <v>10.6</v>
      </c>
      <c r="AD13" s="4">
        <v>10.7</v>
      </c>
      <c r="AE13" s="4">
        <v>12.7</v>
      </c>
      <c r="AF13" s="4">
        <v>12.9</v>
      </c>
      <c r="AG13" s="4">
        <v>8.9</v>
      </c>
      <c r="AH13" s="4">
        <v>8.5</v>
      </c>
      <c r="AI13" s="4">
        <v>13</v>
      </c>
      <c r="AJ13" s="4">
        <v>10.6</v>
      </c>
      <c r="AK13" s="4">
        <v>10.9</v>
      </c>
      <c r="AL13" s="4">
        <v>11</v>
      </c>
      <c r="AM13" s="4">
        <v>12.4</v>
      </c>
      <c r="AN13" s="4">
        <v>10.9</v>
      </c>
      <c r="AO13" s="4">
        <v>11</v>
      </c>
      <c r="AP13" s="4">
        <v>11.5</v>
      </c>
      <c r="AQ13" s="4">
        <v>12.2</v>
      </c>
      <c r="AR13" s="4">
        <v>13.3</v>
      </c>
      <c r="AS13" s="4">
        <v>14.4</v>
      </c>
      <c r="AT13" s="4">
        <v>17.3</v>
      </c>
      <c r="AU13" s="4">
        <v>11.2</v>
      </c>
      <c r="AW13" s="7"/>
      <c r="AX13" s="12" t="s">
        <v>200</v>
      </c>
      <c r="AY13" s="4">
        <v>31.7</v>
      </c>
      <c r="AZ13" s="4">
        <v>30.8</v>
      </c>
      <c r="BA13" s="4">
        <v>34.1</v>
      </c>
      <c r="BB13" s="4">
        <v>37.5</v>
      </c>
      <c r="BC13" s="4">
        <v>37</v>
      </c>
      <c r="BD13" s="4">
        <v>37.4</v>
      </c>
      <c r="BE13" s="4">
        <v>41.3</v>
      </c>
      <c r="BF13" s="4">
        <v>38.5</v>
      </c>
      <c r="BG13" s="4">
        <v>32.5</v>
      </c>
      <c r="BH13" s="4">
        <v>32.299999999999997</v>
      </c>
      <c r="BI13" s="4">
        <v>29.8</v>
      </c>
      <c r="BJ13" s="4">
        <v>26</v>
      </c>
      <c r="BK13" s="4">
        <v>26.6</v>
      </c>
      <c r="BL13" s="4">
        <v>25.7</v>
      </c>
      <c r="BM13" s="4">
        <v>25.3</v>
      </c>
      <c r="BN13" s="4">
        <v>21.9</v>
      </c>
      <c r="BO13" s="4">
        <v>22.2</v>
      </c>
      <c r="BP13" s="4">
        <v>21.3</v>
      </c>
      <c r="BQ13" s="4">
        <v>20.6</v>
      </c>
      <c r="BR13" s="4">
        <v>24.1</v>
      </c>
      <c r="BS13" s="4">
        <v>23.5</v>
      </c>
      <c r="BU13" s="7"/>
      <c r="BV13" s="12" t="s">
        <v>200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S13" s="7"/>
      <c r="CT13" s="12" t="s">
        <v>200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0.1</v>
      </c>
      <c r="DC13" s="4">
        <v>0.1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Q13" s="7"/>
      <c r="DR13" s="12" t="s">
        <v>200</v>
      </c>
      <c r="DS13" s="4">
        <v>11.2</v>
      </c>
      <c r="DT13" s="4">
        <v>10.4</v>
      </c>
      <c r="DU13" s="4">
        <v>10.6</v>
      </c>
      <c r="DV13" s="4">
        <v>7.1</v>
      </c>
      <c r="DW13" s="4">
        <v>9.3000000000000007</v>
      </c>
      <c r="DX13" s="4">
        <v>10.7</v>
      </c>
      <c r="DY13" s="4">
        <v>11.1</v>
      </c>
      <c r="DZ13" s="4">
        <v>10.6</v>
      </c>
      <c r="EA13" s="4">
        <v>10</v>
      </c>
      <c r="EB13" s="4">
        <v>10</v>
      </c>
      <c r="EC13" s="4">
        <v>10.5</v>
      </c>
      <c r="ED13" s="4">
        <v>10.9</v>
      </c>
      <c r="EE13" s="4">
        <v>10.1</v>
      </c>
      <c r="EF13" s="4">
        <v>10.5</v>
      </c>
      <c r="EG13" s="4">
        <v>9.1999999999999993</v>
      </c>
      <c r="EH13" s="4">
        <v>9.1</v>
      </c>
      <c r="EI13" s="4">
        <v>7.9</v>
      </c>
      <c r="EJ13" s="4">
        <v>10.5</v>
      </c>
      <c r="EK13" s="4">
        <v>11.3</v>
      </c>
      <c r="EL13" s="4">
        <v>11.6</v>
      </c>
      <c r="EM13" s="4">
        <v>10.9</v>
      </c>
      <c r="EO13" s="7"/>
      <c r="EP13" s="12" t="s">
        <v>200</v>
      </c>
      <c r="EQ13" s="4">
        <v>11.4</v>
      </c>
      <c r="ER13" s="4">
        <v>11.1</v>
      </c>
      <c r="ES13" s="4">
        <v>11.5</v>
      </c>
      <c r="ET13" s="4">
        <v>10.8</v>
      </c>
      <c r="EU13" s="4">
        <v>9.9</v>
      </c>
      <c r="EV13" s="4">
        <v>9.6</v>
      </c>
      <c r="EW13" s="4">
        <v>12.9</v>
      </c>
      <c r="EX13" s="4">
        <v>8.6999999999999993</v>
      </c>
      <c r="EY13" s="4">
        <v>8.3000000000000007</v>
      </c>
      <c r="EZ13" s="4">
        <v>8</v>
      </c>
      <c r="FA13" s="4">
        <v>4.9000000000000004</v>
      </c>
      <c r="FB13" s="4">
        <v>7.3</v>
      </c>
      <c r="FC13" s="4">
        <v>5.8</v>
      </c>
      <c r="FD13" s="4">
        <v>6.8</v>
      </c>
      <c r="FE13" s="4">
        <v>11.1</v>
      </c>
      <c r="FF13" s="4">
        <v>12.6</v>
      </c>
      <c r="FG13" s="4">
        <v>14</v>
      </c>
      <c r="FH13" s="4">
        <v>14.3</v>
      </c>
      <c r="FI13" s="4">
        <v>15.1</v>
      </c>
      <c r="FJ13" s="4">
        <v>8.1</v>
      </c>
      <c r="FK13" s="4">
        <v>4.3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 t="s">
        <v>174</v>
      </c>
      <c r="D15" s="2" t="s">
        <v>174</v>
      </c>
      <c r="E15" s="2" t="s">
        <v>174</v>
      </c>
      <c r="F15" s="2" t="s">
        <v>174</v>
      </c>
      <c r="G15" s="2" t="s">
        <v>174</v>
      </c>
      <c r="H15" s="2" t="s">
        <v>174</v>
      </c>
      <c r="I15" s="2" t="s">
        <v>174</v>
      </c>
      <c r="J15" s="2" t="s">
        <v>174</v>
      </c>
      <c r="K15" s="2" t="s">
        <v>174</v>
      </c>
      <c r="L15" s="2" t="s">
        <v>174</v>
      </c>
      <c r="M15" s="2" t="s">
        <v>174</v>
      </c>
      <c r="N15" s="2" t="s">
        <v>174</v>
      </c>
      <c r="O15" s="2" t="s">
        <v>174</v>
      </c>
      <c r="P15" s="2" t="s">
        <v>174</v>
      </c>
      <c r="Q15" s="2" t="s">
        <v>174</v>
      </c>
      <c r="R15" s="2" t="s">
        <v>174</v>
      </c>
      <c r="S15" s="2" t="s">
        <v>174</v>
      </c>
      <c r="T15" s="2" t="s">
        <v>174</v>
      </c>
      <c r="U15" s="2" t="s">
        <v>174</v>
      </c>
      <c r="V15" s="2" t="s">
        <v>174</v>
      </c>
      <c r="W15" s="2" t="s">
        <v>174</v>
      </c>
      <c r="Y15" s="1"/>
      <c r="Z15" s="10" t="s">
        <v>171</v>
      </c>
      <c r="AA15" s="2" t="s">
        <v>174</v>
      </c>
      <c r="AB15" s="2" t="s">
        <v>174</v>
      </c>
      <c r="AC15" s="2" t="s">
        <v>174</v>
      </c>
      <c r="AD15" s="2" t="s">
        <v>174</v>
      </c>
      <c r="AE15" s="2" t="s">
        <v>174</v>
      </c>
      <c r="AF15" s="2" t="s">
        <v>174</v>
      </c>
      <c r="AG15" s="2">
        <v>1.2</v>
      </c>
      <c r="AH15" s="2">
        <v>1.3</v>
      </c>
      <c r="AI15" s="2" t="s">
        <v>174</v>
      </c>
      <c r="AJ15" s="2" t="s">
        <v>174</v>
      </c>
      <c r="AK15" s="2">
        <v>1.5</v>
      </c>
      <c r="AL15" s="2">
        <v>1.6</v>
      </c>
      <c r="AM15" s="2" t="s">
        <v>174</v>
      </c>
      <c r="AN15" s="2" t="s">
        <v>174</v>
      </c>
      <c r="AO15" s="2" t="s">
        <v>174</v>
      </c>
      <c r="AP15" s="2" t="s">
        <v>174</v>
      </c>
      <c r="AQ15" s="2" t="s">
        <v>174</v>
      </c>
      <c r="AR15" s="2" t="s">
        <v>174</v>
      </c>
      <c r="AS15" s="2" t="s">
        <v>174</v>
      </c>
      <c r="AT15" s="2">
        <v>2.4</v>
      </c>
      <c r="AU15" s="2">
        <v>2.1</v>
      </c>
      <c r="AW15" s="1"/>
      <c r="AX15" s="10" t="s">
        <v>171</v>
      </c>
      <c r="AY15" s="2">
        <v>3.5</v>
      </c>
      <c r="AZ15" s="2">
        <v>3.4</v>
      </c>
      <c r="BA15" s="2">
        <v>3.4</v>
      </c>
      <c r="BB15" s="2">
        <v>3.4</v>
      </c>
      <c r="BC15" s="2">
        <v>2.9</v>
      </c>
      <c r="BD15" s="2">
        <v>3.3</v>
      </c>
      <c r="BE15" s="2">
        <v>3.8</v>
      </c>
      <c r="BF15" s="2">
        <v>3.7</v>
      </c>
      <c r="BG15" s="2">
        <v>3.3</v>
      </c>
      <c r="BH15" s="2">
        <v>2.9</v>
      </c>
      <c r="BI15" s="2" t="s">
        <v>174</v>
      </c>
      <c r="BJ15" s="2" t="s">
        <v>174</v>
      </c>
      <c r="BK15" s="2">
        <v>3</v>
      </c>
      <c r="BL15" s="2" t="s">
        <v>174</v>
      </c>
      <c r="BM15" s="2" t="s">
        <v>174</v>
      </c>
      <c r="BN15" s="2" t="s">
        <v>174</v>
      </c>
      <c r="BO15" s="2">
        <v>3.2</v>
      </c>
      <c r="BP15" s="2">
        <v>2.7</v>
      </c>
      <c r="BQ15" s="2">
        <v>2.7</v>
      </c>
      <c r="BR15" s="2">
        <v>3.2</v>
      </c>
      <c r="BS15" s="2">
        <v>2.8</v>
      </c>
      <c r="BU15" s="1"/>
      <c r="BV15" s="10" t="s">
        <v>171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 t="s">
        <v>174</v>
      </c>
      <c r="CH15" s="2" t="s">
        <v>174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S15" s="1"/>
      <c r="CT15" s="10" t="s">
        <v>171</v>
      </c>
      <c r="CU15" s="2">
        <v>0</v>
      </c>
      <c r="CV15" s="2">
        <v>0</v>
      </c>
      <c r="CW15" s="2">
        <v>0</v>
      </c>
      <c r="CX15" s="2" t="s">
        <v>174</v>
      </c>
      <c r="CY15" s="2" t="s">
        <v>174</v>
      </c>
      <c r="CZ15" s="2" t="s">
        <v>174</v>
      </c>
      <c r="DA15" s="2">
        <v>0</v>
      </c>
      <c r="DB15" s="2" t="s">
        <v>174</v>
      </c>
      <c r="DC15" s="2" t="s">
        <v>174</v>
      </c>
      <c r="DD15" s="2">
        <v>0</v>
      </c>
      <c r="DE15" s="2" t="s">
        <v>174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 t="s">
        <v>174</v>
      </c>
      <c r="DM15" s="2">
        <v>0</v>
      </c>
      <c r="DN15" s="2">
        <v>0</v>
      </c>
      <c r="DO15" s="2">
        <v>0</v>
      </c>
      <c r="DQ15" s="1"/>
      <c r="DR15" s="10" t="s">
        <v>171</v>
      </c>
      <c r="DS15" s="2" t="s">
        <v>174</v>
      </c>
      <c r="DT15" s="2" t="s">
        <v>174</v>
      </c>
      <c r="DU15" s="2" t="s">
        <v>174</v>
      </c>
      <c r="DV15" s="2" t="s">
        <v>174</v>
      </c>
      <c r="DW15" s="2" t="s">
        <v>174</v>
      </c>
      <c r="DX15" s="2" t="s">
        <v>174</v>
      </c>
      <c r="DY15" s="2" t="s">
        <v>174</v>
      </c>
      <c r="DZ15" s="2" t="s">
        <v>174</v>
      </c>
      <c r="EA15" s="2" t="s">
        <v>174</v>
      </c>
      <c r="EB15" s="2" t="s">
        <v>174</v>
      </c>
      <c r="EC15" s="2" t="s">
        <v>174</v>
      </c>
      <c r="ED15" s="2" t="s">
        <v>174</v>
      </c>
      <c r="EE15" s="2" t="s">
        <v>174</v>
      </c>
      <c r="EF15" s="2">
        <v>1.4</v>
      </c>
      <c r="EG15" s="2" t="s">
        <v>174</v>
      </c>
      <c r="EH15" s="2" t="s">
        <v>174</v>
      </c>
      <c r="EI15" s="2" t="s">
        <v>174</v>
      </c>
      <c r="EJ15" s="2" t="s">
        <v>174</v>
      </c>
      <c r="EK15" s="2" t="s">
        <v>174</v>
      </c>
      <c r="EL15" s="2" t="s">
        <v>174</v>
      </c>
      <c r="EM15" s="2" t="s">
        <v>174</v>
      </c>
      <c r="EO15" s="1"/>
      <c r="EP15" s="10" t="s">
        <v>171</v>
      </c>
      <c r="EQ15" s="2" t="s">
        <v>174</v>
      </c>
      <c r="ER15" s="2" t="s">
        <v>174</v>
      </c>
      <c r="ES15" s="2" t="s">
        <v>174</v>
      </c>
      <c r="ET15" s="2" t="s">
        <v>174</v>
      </c>
      <c r="EU15" s="2" t="s">
        <v>174</v>
      </c>
      <c r="EV15" s="2" t="s">
        <v>174</v>
      </c>
      <c r="EW15" s="2" t="s">
        <v>174</v>
      </c>
      <c r="EX15" s="2" t="s">
        <v>174</v>
      </c>
      <c r="EY15" s="2" t="s">
        <v>174</v>
      </c>
      <c r="EZ15" s="2" t="s">
        <v>174</v>
      </c>
      <c r="FA15" s="2" t="s">
        <v>174</v>
      </c>
      <c r="FB15" s="2" t="s">
        <v>174</v>
      </c>
      <c r="FC15" s="2" t="s">
        <v>174</v>
      </c>
      <c r="FD15" s="2" t="s">
        <v>174</v>
      </c>
      <c r="FE15" s="2" t="s">
        <v>174</v>
      </c>
      <c r="FF15" s="2" t="s">
        <v>174</v>
      </c>
      <c r="FG15" s="2" t="s">
        <v>174</v>
      </c>
      <c r="FH15" s="2" t="s">
        <v>174</v>
      </c>
      <c r="FI15" s="2" t="s">
        <v>174</v>
      </c>
      <c r="FJ15" s="2" t="s">
        <v>174</v>
      </c>
      <c r="FK15" s="2" t="s">
        <v>174</v>
      </c>
    </row>
    <row r="16" spans="1:167" ht="14.5">
      <c r="A16" s="1"/>
      <c r="B16" s="10" t="s">
        <v>173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Y16" s="1"/>
      <c r="Z16" s="10" t="s">
        <v>173</v>
      </c>
      <c r="AA16" s="2" t="s">
        <v>174</v>
      </c>
      <c r="AB16" s="2" t="s">
        <v>174</v>
      </c>
      <c r="AC16" s="2" t="s">
        <v>174</v>
      </c>
      <c r="AD16" s="2" t="s">
        <v>174</v>
      </c>
      <c r="AE16" s="2" t="s">
        <v>174</v>
      </c>
      <c r="AF16" s="2" t="s">
        <v>174</v>
      </c>
      <c r="AG16" s="2" t="s">
        <v>174</v>
      </c>
      <c r="AH16" s="2" t="s">
        <v>174</v>
      </c>
      <c r="AI16" s="2" t="s">
        <v>174</v>
      </c>
      <c r="AJ16" s="2" t="s">
        <v>174</v>
      </c>
      <c r="AK16" s="2" t="s">
        <v>174</v>
      </c>
      <c r="AL16" s="2" t="s">
        <v>174</v>
      </c>
      <c r="AM16" s="2">
        <v>0.3</v>
      </c>
      <c r="AN16" s="2">
        <v>0.3</v>
      </c>
      <c r="AO16" s="2">
        <v>0.5</v>
      </c>
      <c r="AP16" s="2">
        <v>0.6</v>
      </c>
      <c r="AQ16" s="2">
        <v>1.8</v>
      </c>
      <c r="AR16" s="2">
        <v>2.2999999999999998</v>
      </c>
      <c r="AS16" s="2">
        <v>2.4</v>
      </c>
      <c r="AT16" s="2">
        <v>2.4</v>
      </c>
      <c r="AU16" s="2">
        <v>2.2999999999999998</v>
      </c>
      <c r="AW16" s="1"/>
      <c r="AX16" s="10" t="s">
        <v>173</v>
      </c>
      <c r="AY16" s="2">
        <v>1.9</v>
      </c>
      <c r="AZ16" s="2">
        <v>1.4</v>
      </c>
      <c r="BA16" s="2">
        <v>1.1000000000000001</v>
      </c>
      <c r="BB16" s="2">
        <v>1</v>
      </c>
      <c r="BC16" s="2">
        <v>2.2000000000000002</v>
      </c>
      <c r="BD16" s="2">
        <v>1.4</v>
      </c>
      <c r="BE16" s="2">
        <v>1.8</v>
      </c>
      <c r="BF16" s="2">
        <v>1.7</v>
      </c>
      <c r="BG16" s="2" t="s">
        <v>174</v>
      </c>
      <c r="BH16" s="2" t="s">
        <v>174</v>
      </c>
      <c r="BI16" s="2" t="s">
        <v>174</v>
      </c>
      <c r="BJ16" s="2" t="s">
        <v>174</v>
      </c>
      <c r="BK16" s="2" t="s">
        <v>174</v>
      </c>
      <c r="BL16" s="2" t="s">
        <v>174</v>
      </c>
      <c r="BM16" s="2" t="s">
        <v>174</v>
      </c>
      <c r="BN16" s="2" t="s">
        <v>174</v>
      </c>
      <c r="BO16" s="2" t="s">
        <v>174</v>
      </c>
      <c r="BP16" s="2">
        <v>1.1000000000000001</v>
      </c>
      <c r="BQ16" s="2">
        <v>1.2</v>
      </c>
      <c r="BR16" s="2">
        <v>2.1</v>
      </c>
      <c r="BS16" s="2">
        <v>2.8</v>
      </c>
      <c r="BU16" s="1"/>
      <c r="BV16" s="10" t="s">
        <v>173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174</v>
      </c>
      <c r="CN16" s="2" t="s">
        <v>174</v>
      </c>
      <c r="CO16" s="2" t="s">
        <v>174</v>
      </c>
      <c r="CP16" s="2" t="s">
        <v>174</v>
      </c>
      <c r="CQ16" s="2" t="s">
        <v>174</v>
      </c>
      <c r="CS16" s="1"/>
      <c r="CT16" s="10" t="s">
        <v>173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 t="s">
        <v>174</v>
      </c>
      <c r="DM16" s="2">
        <v>0</v>
      </c>
      <c r="DN16" s="2">
        <v>0</v>
      </c>
      <c r="DO16" s="2">
        <v>0</v>
      </c>
      <c r="DQ16" s="1"/>
      <c r="DR16" s="10" t="s">
        <v>173</v>
      </c>
      <c r="DS16" s="2" t="s">
        <v>174</v>
      </c>
      <c r="DT16" s="2" t="s">
        <v>174</v>
      </c>
      <c r="DU16" s="2" t="s">
        <v>174</v>
      </c>
      <c r="DV16" s="2" t="s">
        <v>174</v>
      </c>
      <c r="DW16" s="2" t="s">
        <v>174</v>
      </c>
      <c r="DX16" s="2" t="s">
        <v>174</v>
      </c>
      <c r="DY16" s="2" t="s">
        <v>174</v>
      </c>
      <c r="DZ16" s="2" t="s">
        <v>174</v>
      </c>
      <c r="EA16" s="2" t="s">
        <v>174</v>
      </c>
      <c r="EB16" s="2" t="s">
        <v>174</v>
      </c>
      <c r="EC16" s="2" t="s">
        <v>174</v>
      </c>
      <c r="ED16" s="2" t="s">
        <v>174</v>
      </c>
      <c r="EE16" s="2" t="s">
        <v>174</v>
      </c>
      <c r="EF16" s="2" t="s">
        <v>174</v>
      </c>
      <c r="EG16" s="2" t="s">
        <v>174</v>
      </c>
      <c r="EH16" s="2" t="s">
        <v>174</v>
      </c>
      <c r="EI16" s="2" t="s">
        <v>174</v>
      </c>
      <c r="EJ16" s="2" t="s">
        <v>174</v>
      </c>
      <c r="EK16" s="2" t="s">
        <v>174</v>
      </c>
      <c r="EL16" s="2" t="s">
        <v>174</v>
      </c>
      <c r="EM16" s="2" t="s">
        <v>174</v>
      </c>
      <c r="EO16" s="1"/>
      <c r="EP16" s="10" t="s">
        <v>173</v>
      </c>
      <c r="EQ16" s="2" t="s">
        <v>174</v>
      </c>
      <c r="ER16" s="2" t="s">
        <v>174</v>
      </c>
      <c r="ES16" s="2" t="s">
        <v>174</v>
      </c>
      <c r="ET16" s="2" t="s">
        <v>174</v>
      </c>
      <c r="EU16" s="2" t="s">
        <v>174</v>
      </c>
      <c r="EV16" s="2" t="s">
        <v>174</v>
      </c>
      <c r="EW16" s="2" t="s">
        <v>174</v>
      </c>
      <c r="EX16" s="2" t="s">
        <v>174</v>
      </c>
      <c r="EY16" s="2" t="s">
        <v>174</v>
      </c>
      <c r="EZ16" s="2" t="s">
        <v>174</v>
      </c>
      <c r="FA16" s="2" t="s">
        <v>174</v>
      </c>
      <c r="FB16" s="2" t="s">
        <v>174</v>
      </c>
      <c r="FC16" s="2" t="s">
        <v>174</v>
      </c>
      <c r="FD16" s="2" t="s">
        <v>174</v>
      </c>
      <c r="FE16" s="2" t="s">
        <v>174</v>
      </c>
      <c r="FF16" s="2" t="s">
        <v>174</v>
      </c>
      <c r="FG16" s="2" t="s">
        <v>174</v>
      </c>
      <c r="FH16" s="2" t="s">
        <v>174</v>
      </c>
      <c r="FI16" s="2" t="s">
        <v>174</v>
      </c>
      <c r="FJ16" s="2" t="s">
        <v>174</v>
      </c>
      <c r="FK16" s="2" t="s">
        <v>174</v>
      </c>
    </row>
    <row r="17" spans="1:167" ht="14.5">
      <c r="A17" s="1"/>
      <c r="B17" s="10" t="s">
        <v>175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174</v>
      </c>
      <c r="L17" s="2" t="s">
        <v>174</v>
      </c>
      <c r="M17" s="2" t="s">
        <v>174</v>
      </c>
      <c r="N17" s="2" t="s">
        <v>174</v>
      </c>
      <c r="O17" s="2" t="s">
        <v>174</v>
      </c>
      <c r="P17" s="2" t="s">
        <v>174</v>
      </c>
      <c r="Q17" s="2" t="s">
        <v>174</v>
      </c>
      <c r="R17" s="2" t="s">
        <v>174</v>
      </c>
      <c r="S17" s="2" t="s">
        <v>174</v>
      </c>
      <c r="T17" s="2" t="s">
        <v>174</v>
      </c>
      <c r="U17" s="2" t="s">
        <v>174</v>
      </c>
      <c r="V17" s="2" t="s">
        <v>174</v>
      </c>
      <c r="W17" s="2" t="s">
        <v>174</v>
      </c>
      <c r="Y17" s="1"/>
      <c r="Z17" s="10" t="s">
        <v>175</v>
      </c>
      <c r="AA17" s="2" t="s">
        <v>174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 t="s">
        <v>174</v>
      </c>
      <c r="AH17" s="2" t="s">
        <v>174</v>
      </c>
      <c r="AI17" s="2" t="s">
        <v>174</v>
      </c>
      <c r="AJ17" s="2" t="s">
        <v>174</v>
      </c>
      <c r="AK17" s="2" t="s">
        <v>174</v>
      </c>
      <c r="AL17" s="2" t="s">
        <v>174</v>
      </c>
      <c r="AM17" s="2" t="s">
        <v>174</v>
      </c>
      <c r="AN17" s="2" t="s">
        <v>174</v>
      </c>
      <c r="AO17" s="2" t="s">
        <v>174</v>
      </c>
      <c r="AP17" s="2" t="s">
        <v>174</v>
      </c>
      <c r="AQ17" s="2" t="s">
        <v>174</v>
      </c>
      <c r="AR17" s="2" t="s">
        <v>174</v>
      </c>
      <c r="AS17" s="2" t="s">
        <v>174</v>
      </c>
      <c r="AT17" s="2">
        <v>0.1</v>
      </c>
      <c r="AU17" s="2">
        <v>0.1</v>
      </c>
      <c r="AW17" s="1"/>
      <c r="AX17" s="10" t="s">
        <v>175</v>
      </c>
      <c r="AY17" s="2" t="s">
        <v>174</v>
      </c>
      <c r="AZ17" s="2">
        <v>0</v>
      </c>
      <c r="BA17" s="2">
        <v>0</v>
      </c>
      <c r="BB17" s="2" t="s">
        <v>174</v>
      </c>
      <c r="BC17" s="2" t="s">
        <v>174</v>
      </c>
      <c r="BD17" s="2" t="s">
        <v>174</v>
      </c>
      <c r="BE17" s="2" t="s">
        <v>174</v>
      </c>
      <c r="BF17" s="2" t="s">
        <v>174</v>
      </c>
      <c r="BG17" s="2" t="s">
        <v>174</v>
      </c>
      <c r="BH17" s="2" t="s">
        <v>174</v>
      </c>
      <c r="BI17" s="2" t="s">
        <v>174</v>
      </c>
      <c r="BJ17" s="2" t="s">
        <v>174</v>
      </c>
      <c r="BK17" s="2" t="s">
        <v>174</v>
      </c>
      <c r="BL17" s="2" t="s">
        <v>174</v>
      </c>
      <c r="BM17" s="2" t="s">
        <v>174</v>
      </c>
      <c r="BN17" s="2" t="s">
        <v>174</v>
      </c>
      <c r="BO17" s="2" t="s">
        <v>174</v>
      </c>
      <c r="BP17" s="2" t="s">
        <v>174</v>
      </c>
      <c r="BQ17" s="2">
        <v>0.1</v>
      </c>
      <c r="BR17" s="2">
        <v>0.2</v>
      </c>
      <c r="BS17" s="2">
        <v>0.2</v>
      </c>
      <c r="BU17" s="1"/>
      <c r="BV17" s="10" t="s">
        <v>175</v>
      </c>
      <c r="BW17" s="2">
        <v>0</v>
      </c>
      <c r="BX17" s="2">
        <v>0</v>
      </c>
      <c r="BY17" s="2">
        <v>0</v>
      </c>
      <c r="BZ17" s="2">
        <v>0</v>
      </c>
      <c r="CA17" s="2" t="s">
        <v>174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S17" s="1"/>
      <c r="CT17" s="10" t="s">
        <v>175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 t="s">
        <v>174</v>
      </c>
      <c r="DM17" s="2">
        <v>0</v>
      </c>
      <c r="DN17" s="2">
        <v>0</v>
      </c>
      <c r="DO17" s="2">
        <v>0</v>
      </c>
      <c r="DQ17" s="1"/>
      <c r="DR17" s="10" t="s">
        <v>175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 t="s">
        <v>174</v>
      </c>
      <c r="EC17" s="2" t="s">
        <v>174</v>
      </c>
      <c r="ED17" s="2" t="s">
        <v>174</v>
      </c>
      <c r="EE17" s="2" t="s">
        <v>174</v>
      </c>
      <c r="EF17" s="2" t="s">
        <v>174</v>
      </c>
      <c r="EG17" s="2" t="s">
        <v>174</v>
      </c>
      <c r="EH17" s="2" t="s">
        <v>174</v>
      </c>
      <c r="EI17" s="2" t="s">
        <v>174</v>
      </c>
      <c r="EJ17" s="2" t="s">
        <v>174</v>
      </c>
      <c r="EK17" s="2" t="s">
        <v>174</v>
      </c>
      <c r="EL17" s="2" t="s">
        <v>174</v>
      </c>
      <c r="EM17" s="2" t="s">
        <v>174</v>
      </c>
      <c r="EO17" s="1"/>
      <c r="EP17" s="10" t="s">
        <v>175</v>
      </c>
      <c r="EQ17" s="2" t="s">
        <v>174</v>
      </c>
      <c r="ER17" s="2" t="s">
        <v>174</v>
      </c>
      <c r="ES17" s="2" t="s">
        <v>174</v>
      </c>
      <c r="ET17" s="2" t="s">
        <v>174</v>
      </c>
      <c r="EU17" s="2">
        <v>0</v>
      </c>
      <c r="EV17" s="2" t="s">
        <v>174</v>
      </c>
      <c r="EW17" s="2" t="s">
        <v>174</v>
      </c>
      <c r="EX17" s="2" t="s">
        <v>174</v>
      </c>
      <c r="EY17" s="2" t="s">
        <v>174</v>
      </c>
      <c r="EZ17" s="2" t="s">
        <v>174</v>
      </c>
      <c r="FA17" s="2" t="s">
        <v>174</v>
      </c>
      <c r="FB17" s="2" t="s">
        <v>174</v>
      </c>
      <c r="FC17" s="2" t="s">
        <v>174</v>
      </c>
      <c r="FD17" s="2">
        <v>0</v>
      </c>
      <c r="FE17" s="2" t="s">
        <v>174</v>
      </c>
      <c r="FF17" s="2" t="s">
        <v>174</v>
      </c>
      <c r="FG17" s="2" t="s">
        <v>174</v>
      </c>
      <c r="FH17" s="2" t="s">
        <v>174</v>
      </c>
      <c r="FI17" s="2" t="s">
        <v>174</v>
      </c>
      <c r="FJ17" s="2" t="s">
        <v>174</v>
      </c>
      <c r="FK17" s="2" t="s">
        <v>174</v>
      </c>
    </row>
    <row r="18" spans="1:167" ht="14.5">
      <c r="A18" s="1"/>
      <c r="B18" s="10" t="s">
        <v>176</v>
      </c>
      <c r="C18" s="2" t="s">
        <v>174</v>
      </c>
      <c r="D18" s="2" t="s">
        <v>174</v>
      </c>
      <c r="E18" s="2" t="s">
        <v>174</v>
      </c>
      <c r="F18" s="2" t="s">
        <v>174</v>
      </c>
      <c r="G18" s="2" t="s">
        <v>174</v>
      </c>
      <c r="H18" s="2" t="s">
        <v>174</v>
      </c>
      <c r="I18" s="2" t="s">
        <v>174</v>
      </c>
      <c r="J18" s="2" t="s">
        <v>174</v>
      </c>
      <c r="K18" s="2" t="s">
        <v>174</v>
      </c>
      <c r="L18" s="2" t="s">
        <v>174</v>
      </c>
      <c r="M18" s="2" t="s">
        <v>174</v>
      </c>
      <c r="N18" s="2" t="s">
        <v>174</v>
      </c>
      <c r="O18" s="2" t="s">
        <v>174</v>
      </c>
      <c r="P18" s="2" t="s">
        <v>174</v>
      </c>
      <c r="Q18" s="2" t="s">
        <v>174</v>
      </c>
      <c r="R18" s="2" t="s">
        <v>174</v>
      </c>
      <c r="S18" s="2" t="s">
        <v>174</v>
      </c>
      <c r="T18" s="2" t="s">
        <v>174</v>
      </c>
      <c r="U18" s="2" t="s">
        <v>174</v>
      </c>
      <c r="V18" s="2">
        <v>0</v>
      </c>
      <c r="W18" s="2">
        <v>0</v>
      </c>
      <c r="Y18" s="1"/>
      <c r="Z18" s="10" t="s">
        <v>176</v>
      </c>
      <c r="AA18" s="2" t="s">
        <v>174</v>
      </c>
      <c r="AB18" s="2" t="s">
        <v>174</v>
      </c>
      <c r="AC18" s="2" t="s">
        <v>174</v>
      </c>
      <c r="AD18" s="2" t="s">
        <v>174</v>
      </c>
      <c r="AE18" s="2" t="s">
        <v>174</v>
      </c>
      <c r="AF18" s="2" t="s">
        <v>174</v>
      </c>
      <c r="AG18" s="2" t="s">
        <v>174</v>
      </c>
      <c r="AH18" s="2" t="s">
        <v>174</v>
      </c>
      <c r="AI18" s="2" t="s">
        <v>174</v>
      </c>
      <c r="AJ18" s="2" t="s">
        <v>174</v>
      </c>
      <c r="AK18" s="2" t="s">
        <v>174</v>
      </c>
      <c r="AL18" s="2" t="s">
        <v>174</v>
      </c>
      <c r="AM18" s="2" t="s">
        <v>174</v>
      </c>
      <c r="AN18" s="2" t="s">
        <v>174</v>
      </c>
      <c r="AO18" s="2" t="s">
        <v>174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W18" s="1"/>
      <c r="AX18" s="10" t="s">
        <v>176</v>
      </c>
      <c r="AY18" s="2" t="s">
        <v>174</v>
      </c>
      <c r="AZ18" s="2" t="s">
        <v>174</v>
      </c>
      <c r="BA18" s="2" t="s">
        <v>174</v>
      </c>
      <c r="BB18" s="2" t="s">
        <v>174</v>
      </c>
      <c r="BC18" s="2" t="s">
        <v>174</v>
      </c>
      <c r="BD18" s="2" t="s">
        <v>174</v>
      </c>
      <c r="BE18" s="2" t="s">
        <v>174</v>
      </c>
      <c r="BF18" s="2" t="s">
        <v>174</v>
      </c>
      <c r="BG18" s="2" t="s">
        <v>174</v>
      </c>
      <c r="BH18" s="2" t="s">
        <v>174</v>
      </c>
      <c r="BI18" s="2" t="s">
        <v>174</v>
      </c>
      <c r="BJ18" s="2" t="s">
        <v>174</v>
      </c>
      <c r="BK18" s="2" t="s">
        <v>174</v>
      </c>
      <c r="BL18" s="2" t="s">
        <v>174</v>
      </c>
      <c r="BM18" s="2" t="s">
        <v>174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U18" s="1"/>
      <c r="BV18" s="10" t="s">
        <v>176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S18" s="1"/>
      <c r="CT18" s="10" t="s">
        <v>176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 t="s">
        <v>174</v>
      </c>
      <c r="EC18" s="2" t="s">
        <v>174</v>
      </c>
      <c r="ED18" s="2">
        <v>0</v>
      </c>
      <c r="EE18" s="2" t="s">
        <v>174</v>
      </c>
      <c r="EF18" s="2" t="s">
        <v>174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O18" s="1"/>
      <c r="EP18" s="10" t="s">
        <v>176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174</v>
      </c>
      <c r="P19" s="2" t="s">
        <v>174</v>
      </c>
      <c r="Q19" s="2" t="s">
        <v>174</v>
      </c>
      <c r="R19" s="2" t="s">
        <v>174</v>
      </c>
      <c r="S19" s="2" t="s">
        <v>174</v>
      </c>
      <c r="T19" s="2" t="s">
        <v>174</v>
      </c>
      <c r="U19" s="2" t="s">
        <v>174</v>
      </c>
      <c r="V19" s="2" t="s">
        <v>174</v>
      </c>
      <c r="W19" s="2" t="s">
        <v>174</v>
      </c>
      <c r="Y19" s="1"/>
      <c r="Z19" s="10" t="s">
        <v>177</v>
      </c>
      <c r="AA19" s="2" t="s">
        <v>174</v>
      </c>
      <c r="AB19" s="2" t="s">
        <v>174</v>
      </c>
      <c r="AC19" s="2" t="s">
        <v>174</v>
      </c>
      <c r="AD19" s="2" t="s">
        <v>174</v>
      </c>
      <c r="AE19" s="2" t="s">
        <v>174</v>
      </c>
      <c r="AF19" s="2" t="s">
        <v>174</v>
      </c>
      <c r="AG19" s="2" t="s">
        <v>174</v>
      </c>
      <c r="AH19" s="2" t="s">
        <v>174</v>
      </c>
      <c r="AI19" s="2" t="s">
        <v>174</v>
      </c>
      <c r="AJ19" s="2" t="s">
        <v>174</v>
      </c>
      <c r="AK19" s="2" t="s">
        <v>174</v>
      </c>
      <c r="AL19" s="2" t="s">
        <v>174</v>
      </c>
      <c r="AM19" s="2" t="s">
        <v>174</v>
      </c>
      <c r="AN19" s="2" t="s">
        <v>174</v>
      </c>
      <c r="AO19" s="2" t="s">
        <v>174</v>
      </c>
      <c r="AP19" s="2" t="s">
        <v>174</v>
      </c>
      <c r="AQ19" s="2" t="s">
        <v>174</v>
      </c>
      <c r="AR19" s="2" t="s">
        <v>174</v>
      </c>
      <c r="AS19" s="2">
        <v>6.2</v>
      </c>
      <c r="AT19" s="2">
        <v>8</v>
      </c>
      <c r="AU19" s="2">
        <v>3.2</v>
      </c>
      <c r="AW19" s="1"/>
      <c r="AX19" s="10" t="s">
        <v>177</v>
      </c>
      <c r="AY19" s="2" t="s">
        <v>174</v>
      </c>
      <c r="AZ19" s="2" t="s">
        <v>174</v>
      </c>
      <c r="BA19" s="2" t="s">
        <v>174</v>
      </c>
      <c r="BB19" s="2" t="s">
        <v>174</v>
      </c>
      <c r="BC19" s="2" t="s">
        <v>174</v>
      </c>
      <c r="BD19" s="2" t="s">
        <v>174</v>
      </c>
      <c r="BE19" s="2" t="s">
        <v>174</v>
      </c>
      <c r="BF19" s="2" t="s">
        <v>174</v>
      </c>
      <c r="BG19" s="2" t="s">
        <v>174</v>
      </c>
      <c r="BH19" s="2" t="s">
        <v>174</v>
      </c>
      <c r="BI19" s="2" t="s">
        <v>174</v>
      </c>
      <c r="BJ19" s="2" t="s">
        <v>174</v>
      </c>
      <c r="BK19" s="2" t="s">
        <v>174</v>
      </c>
      <c r="BL19" s="2">
        <v>12.7</v>
      </c>
      <c r="BM19" s="2" t="s">
        <v>174</v>
      </c>
      <c r="BN19" s="2" t="s">
        <v>174</v>
      </c>
      <c r="BO19" s="2" t="s">
        <v>174</v>
      </c>
      <c r="BP19" s="2">
        <v>7</v>
      </c>
      <c r="BQ19" s="2">
        <v>6.6</v>
      </c>
      <c r="BR19" s="2">
        <v>9.5</v>
      </c>
      <c r="BS19" s="2">
        <v>8.1999999999999993</v>
      </c>
      <c r="BU19" s="1"/>
      <c r="BV19" s="10" t="s">
        <v>177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 s="1"/>
      <c r="DR19" s="10" t="s">
        <v>177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O19" s="1"/>
      <c r="EP19" s="10" t="s">
        <v>177</v>
      </c>
      <c r="EQ19" s="2" t="s">
        <v>174</v>
      </c>
      <c r="ER19" s="2" t="s">
        <v>174</v>
      </c>
      <c r="ES19" s="2" t="s">
        <v>174</v>
      </c>
      <c r="ET19" s="2" t="s">
        <v>174</v>
      </c>
      <c r="EU19" s="2" t="s">
        <v>174</v>
      </c>
      <c r="EV19" s="2" t="s">
        <v>174</v>
      </c>
      <c r="EW19" s="2" t="s">
        <v>174</v>
      </c>
      <c r="EX19" s="2" t="s">
        <v>174</v>
      </c>
      <c r="EY19" s="2" t="s">
        <v>174</v>
      </c>
      <c r="EZ19" s="2" t="s">
        <v>174</v>
      </c>
      <c r="FA19" s="2" t="s">
        <v>174</v>
      </c>
      <c r="FB19" s="2" t="s">
        <v>174</v>
      </c>
      <c r="FC19" s="2" t="s">
        <v>174</v>
      </c>
      <c r="FD19" s="2" t="s">
        <v>174</v>
      </c>
      <c r="FE19" s="2" t="s">
        <v>174</v>
      </c>
      <c r="FF19" s="2" t="s">
        <v>174</v>
      </c>
      <c r="FG19" s="2" t="s">
        <v>174</v>
      </c>
      <c r="FH19" s="2" t="s">
        <v>174</v>
      </c>
      <c r="FI19" s="2" t="s">
        <v>174</v>
      </c>
      <c r="FJ19" s="2" t="s">
        <v>174</v>
      </c>
      <c r="FK19" s="2" t="s">
        <v>174</v>
      </c>
    </row>
    <row r="20" spans="1:167" ht="14.5">
      <c r="A20" s="1"/>
      <c r="B20" s="10" t="s">
        <v>178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174</v>
      </c>
      <c r="I20" s="2" t="s">
        <v>174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Y20" s="1"/>
      <c r="Z20" s="10" t="s">
        <v>178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 t="s">
        <v>174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174</v>
      </c>
      <c r="AT20" s="2">
        <v>0</v>
      </c>
      <c r="AU20" s="2">
        <v>0</v>
      </c>
      <c r="AW20" s="1"/>
      <c r="AX20" s="10" t="s">
        <v>178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 t="s">
        <v>174</v>
      </c>
      <c r="BE20" s="2">
        <v>0</v>
      </c>
      <c r="BF20" s="2" t="s">
        <v>174</v>
      </c>
      <c r="BG20" s="2" t="s">
        <v>174</v>
      </c>
      <c r="BH20" s="2">
        <v>0</v>
      </c>
      <c r="BI20" s="2">
        <v>0</v>
      </c>
      <c r="BJ20" s="2" t="s">
        <v>174</v>
      </c>
      <c r="BK20" s="2" t="s">
        <v>174</v>
      </c>
      <c r="BL20" s="2" t="s">
        <v>174</v>
      </c>
      <c r="BM20" s="2" t="s">
        <v>174</v>
      </c>
      <c r="BN20" s="2" t="s">
        <v>174</v>
      </c>
      <c r="BO20" s="2" t="s">
        <v>174</v>
      </c>
      <c r="BP20" s="2" t="s">
        <v>174</v>
      </c>
      <c r="BQ20" s="2">
        <v>0</v>
      </c>
      <c r="BR20" s="2">
        <v>0</v>
      </c>
      <c r="BS20" s="2">
        <v>0</v>
      </c>
      <c r="BU20" s="1"/>
      <c r="BV20" s="10" t="s">
        <v>178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S20" s="1"/>
      <c r="CT20" s="10" t="s">
        <v>178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 s="1"/>
      <c r="DR20" s="10" t="s">
        <v>178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 t="s">
        <v>174</v>
      </c>
      <c r="EC20" s="2" t="s">
        <v>174</v>
      </c>
      <c r="ED20" s="2" t="s">
        <v>174</v>
      </c>
      <c r="EE20" s="2" t="s">
        <v>174</v>
      </c>
      <c r="EF20" s="2">
        <v>0</v>
      </c>
      <c r="EG20" s="2">
        <v>0</v>
      </c>
      <c r="EH20" s="2" t="s">
        <v>174</v>
      </c>
      <c r="EI20" s="2" t="s">
        <v>174</v>
      </c>
      <c r="EJ20" s="2" t="s">
        <v>174</v>
      </c>
      <c r="EK20" s="2" t="s">
        <v>174</v>
      </c>
      <c r="EL20" s="2" t="s">
        <v>174</v>
      </c>
      <c r="EM20" s="2" t="s">
        <v>174</v>
      </c>
      <c r="EO20" s="1"/>
      <c r="EP20" s="10" t="s">
        <v>178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 t="s">
        <v>174</v>
      </c>
      <c r="EW20" s="2" t="s">
        <v>174</v>
      </c>
      <c r="EX20" s="2" t="s">
        <v>174</v>
      </c>
      <c r="EY20" s="2" t="s">
        <v>174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 t="s">
        <v>174</v>
      </c>
      <c r="FI20" s="2" t="s">
        <v>174</v>
      </c>
      <c r="FJ20" s="2" t="s">
        <v>174</v>
      </c>
      <c r="FK20" s="2" t="s">
        <v>174</v>
      </c>
    </row>
    <row r="21" spans="1:167" ht="14.5">
      <c r="A21" s="1"/>
      <c r="B21" s="10" t="s">
        <v>179</v>
      </c>
      <c r="C21" s="2" t="s">
        <v>174</v>
      </c>
      <c r="D21" s="2" t="s">
        <v>174</v>
      </c>
      <c r="E21" s="2" t="s">
        <v>174</v>
      </c>
      <c r="F21" s="2" t="s">
        <v>174</v>
      </c>
      <c r="G21" s="2" t="s">
        <v>174</v>
      </c>
      <c r="H21" s="2" t="s">
        <v>174</v>
      </c>
      <c r="I21" s="2" t="s">
        <v>174</v>
      </c>
      <c r="J21" s="2" t="s">
        <v>174</v>
      </c>
      <c r="K21" s="2" t="s">
        <v>174</v>
      </c>
      <c r="L21" s="2" t="s">
        <v>174</v>
      </c>
      <c r="M21" s="2" t="s">
        <v>174</v>
      </c>
      <c r="N21" s="2" t="s">
        <v>174</v>
      </c>
      <c r="O21" s="2" t="s">
        <v>174</v>
      </c>
      <c r="P21" s="2" t="s">
        <v>174</v>
      </c>
      <c r="Q21" s="2" t="s">
        <v>174</v>
      </c>
      <c r="R21" s="2" t="s">
        <v>174</v>
      </c>
      <c r="S21" s="2" t="s">
        <v>174</v>
      </c>
      <c r="T21" s="2" t="s">
        <v>174</v>
      </c>
      <c r="U21" s="2" t="s">
        <v>174</v>
      </c>
      <c r="V21" s="2" t="s">
        <v>174</v>
      </c>
      <c r="W21" s="2" t="s">
        <v>174</v>
      </c>
      <c r="Y21" s="1"/>
      <c r="Z21" s="10" t="s">
        <v>179</v>
      </c>
      <c r="AA21" s="2" t="s">
        <v>174</v>
      </c>
      <c r="AB21" s="2" t="s">
        <v>174</v>
      </c>
      <c r="AC21" s="2" t="s">
        <v>174</v>
      </c>
      <c r="AD21" s="2" t="s">
        <v>174</v>
      </c>
      <c r="AE21" s="2" t="s">
        <v>174</v>
      </c>
      <c r="AF21" s="2" t="s">
        <v>174</v>
      </c>
      <c r="AG21" s="2" t="s">
        <v>174</v>
      </c>
      <c r="AH21" s="2" t="s">
        <v>174</v>
      </c>
      <c r="AI21" s="2">
        <v>7.3</v>
      </c>
      <c r="AJ21" s="2" t="s">
        <v>174</v>
      </c>
      <c r="AK21" s="2">
        <v>5.3</v>
      </c>
      <c r="AL21" s="2" t="s">
        <v>174</v>
      </c>
      <c r="AM21" s="2" t="s">
        <v>174</v>
      </c>
      <c r="AN21" s="2" t="s">
        <v>174</v>
      </c>
      <c r="AO21" s="2" t="s">
        <v>174</v>
      </c>
      <c r="AP21" s="2" t="s">
        <v>174</v>
      </c>
      <c r="AQ21" s="2" t="s">
        <v>174</v>
      </c>
      <c r="AR21" s="2" t="s">
        <v>174</v>
      </c>
      <c r="AS21" s="2">
        <v>2.2999999999999998</v>
      </c>
      <c r="AT21" s="2">
        <v>3.2</v>
      </c>
      <c r="AU21" s="2">
        <v>2.5</v>
      </c>
      <c r="AW21" s="1"/>
      <c r="AX21" s="10" t="s">
        <v>179</v>
      </c>
      <c r="AY21" s="2" t="s">
        <v>174</v>
      </c>
      <c r="AZ21" s="2" t="s">
        <v>174</v>
      </c>
      <c r="BA21" s="2" t="s">
        <v>174</v>
      </c>
      <c r="BB21" s="2" t="s">
        <v>174</v>
      </c>
      <c r="BC21" s="2" t="s">
        <v>174</v>
      </c>
      <c r="BD21" s="2" t="s">
        <v>174</v>
      </c>
      <c r="BE21" s="2" t="s">
        <v>174</v>
      </c>
      <c r="BF21" s="2" t="s">
        <v>174</v>
      </c>
      <c r="BG21" s="2" t="s">
        <v>174</v>
      </c>
      <c r="BH21" s="2" t="s">
        <v>174</v>
      </c>
      <c r="BI21" s="2" t="s">
        <v>174</v>
      </c>
      <c r="BJ21" s="2" t="s">
        <v>174</v>
      </c>
      <c r="BK21" s="2" t="s">
        <v>174</v>
      </c>
      <c r="BL21" s="2" t="s">
        <v>174</v>
      </c>
      <c r="BM21" s="2" t="s">
        <v>174</v>
      </c>
      <c r="BN21" s="2" t="s">
        <v>174</v>
      </c>
      <c r="BO21" s="2" t="s">
        <v>174</v>
      </c>
      <c r="BP21" s="2" t="s">
        <v>174</v>
      </c>
      <c r="BQ21" s="2">
        <v>5.3</v>
      </c>
      <c r="BR21" s="2">
        <v>5.0999999999999996</v>
      </c>
      <c r="BS21" s="2">
        <v>6.1</v>
      </c>
      <c r="BU21" s="1"/>
      <c r="BV21" s="10" t="s">
        <v>179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 t="s">
        <v>174</v>
      </c>
      <c r="DT21" s="2" t="s">
        <v>174</v>
      </c>
      <c r="DU21" s="2" t="s">
        <v>174</v>
      </c>
      <c r="DV21" s="2" t="s">
        <v>174</v>
      </c>
      <c r="DW21" s="2" t="s">
        <v>174</v>
      </c>
      <c r="DX21" s="2" t="s">
        <v>174</v>
      </c>
      <c r="DY21" s="2" t="s">
        <v>174</v>
      </c>
      <c r="DZ21" s="2" t="s">
        <v>174</v>
      </c>
      <c r="EA21" s="2" t="s">
        <v>174</v>
      </c>
      <c r="EB21" s="2" t="s">
        <v>174</v>
      </c>
      <c r="EC21" s="2" t="s">
        <v>174</v>
      </c>
      <c r="ED21" s="2" t="s">
        <v>174</v>
      </c>
      <c r="EE21" s="2" t="s">
        <v>174</v>
      </c>
      <c r="EF21" s="2" t="s">
        <v>174</v>
      </c>
      <c r="EG21" s="2" t="s">
        <v>174</v>
      </c>
      <c r="EH21" s="2" t="s">
        <v>174</v>
      </c>
      <c r="EI21" s="2" t="s">
        <v>174</v>
      </c>
      <c r="EJ21" s="2" t="s">
        <v>174</v>
      </c>
      <c r="EK21" s="2" t="s">
        <v>174</v>
      </c>
      <c r="EL21" s="2" t="s">
        <v>174</v>
      </c>
      <c r="EM21" s="2" t="s">
        <v>174</v>
      </c>
      <c r="EO21" s="1"/>
      <c r="EP21" s="10" t="s">
        <v>179</v>
      </c>
      <c r="EQ21" s="2" t="s">
        <v>174</v>
      </c>
      <c r="ER21" s="2" t="s">
        <v>174</v>
      </c>
      <c r="ES21" s="2" t="s">
        <v>174</v>
      </c>
      <c r="ET21" s="2" t="s">
        <v>174</v>
      </c>
      <c r="EU21" s="2" t="s">
        <v>174</v>
      </c>
      <c r="EV21" s="2" t="s">
        <v>174</v>
      </c>
      <c r="EW21" s="2" t="s">
        <v>174</v>
      </c>
      <c r="EX21" s="2" t="s">
        <v>174</v>
      </c>
      <c r="EY21" s="2" t="s">
        <v>174</v>
      </c>
      <c r="EZ21" s="2" t="s">
        <v>174</v>
      </c>
      <c r="FA21" s="2" t="s">
        <v>174</v>
      </c>
      <c r="FB21" s="2" t="s">
        <v>174</v>
      </c>
      <c r="FC21" s="2" t="s">
        <v>174</v>
      </c>
      <c r="FD21" s="2" t="s">
        <v>174</v>
      </c>
      <c r="FE21" s="2" t="s">
        <v>174</v>
      </c>
      <c r="FF21" s="2" t="s">
        <v>174</v>
      </c>
      <c r="FG21" s="2" t="s">
        <v>174</v>
      </c>
      <c r="FH21" s="2" t="s">
        <v>174</v>
      </c>
      <c r="FI21" s="2" t="s">
        <v>174</v>
      </c>
      <c r="FJ21" s="2" t="s">
        <v>174</v>
      </c>
      <c r="FK21" s="2" t="s">
        <v>174</v>
      </c>
    </row>
    <row r="22" spans="1:167" ht="14.5">
      <c r="A22" s="1"/>
      <c r="B22" s="10" t="s">
        <v>180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 t="s">
        <v>174</v>
      </c>
      <c r="AQ22" s="2" t="s">
        <v>174</v>
      </c>
      <c r="AR22" s="2" t="s">
        <v>174</v>
      </c>
      <c r="AS22" s="2" t="s">
        <v>174</v>
      </c>
      <c r="AT22" s="2">
        <v>0.7</v>
      </c>
      <c r="AU22" s="2">
        <v>0.7</v>
      </c>
      <c r="AW22" s="1"/>
      <c r="AX22" s="10" t="s">
        <v>180</v>
      </c>
      <c r="AY22" s="2" t="s">
        <v>174</v>
      </c>
      <c r="AZ22" s="2" t="s">
        <v>174</v>
      </c>
      <c r="BA22" s="2" t="s">
        <v>174</v>
      </c>
      <c r="BB22" s="2" t="s">
        <v>174</v>
      </c>
      <c r="BC22" s="2" t="s">
        <v>174</v>
      </c>
      <c r="BD22" s="2" t="s">
        <v>174</v>
      </c>
      <c r="BE22" s="2" t="s">
        <v>174</v>
      </c>
      <c r="BF22" s="2" t="s">
        <v>174</v>
      </c>
      <c r="BG22" s="2" t="s">
        <v>174</v>
      </c>
      <c r="BH22" s="2" t="s">
        <v>174</v>
      </c>
      <c r="BI22" s="2" t="s">
        <v>174</v>
      </c>
      <c r="BJ22" s="2" t="s">
        <v>174</v>
      </c>
      <c r="BK22" s="2" t="s">
        <v>174</v>
      </c>
      <c r="BL22" s="2" t="s">
        <v>174</v>
      </c>
      <c r="BM22" s="2" t="s">
        <v>174</v>
      </c>
      <c r="BN22" s="2">
        <v>0</v>
      </c>
      <c r="BO22" s="2" t="s">
        <v>174</v>
      </c>
      <c r="BP22" s="2" t="s">
        <v>174</v>
      </c>
      <c r="BQ22" s="2">
        <v>1.5</v>
      </c>
      <c r="BR22" s="2">
        <v>0</v>
      </c>
      <c r="BS22" s="2">
        <v>0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 t="s">
        <v>174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1"/>
      <c r="Z23" s="10" t="s">
        <v>181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  <c r="AX23" s="10" t="s">
        <v>181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U23" s="1"/>
      <c r="BV23" s="10" t="s">
        <v>181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S23" s="1"/>
      <c r="CT23" s="10" t="s">
        <v>181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 s="1"/>
      <c r="DR23" s="10" t="s">
        <v>181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O23" s="1"/>
      <c r="EP23" s="10" t="s">
        <v>181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0.3</v>
      </c>
      <c r="AB24" s="2">
        <v>0.2</v>
      </c>
      <c r="AC24" s="2">
        <v>0.3</v>
      </c>
      <c r="AD24" s="2">
        <v>0.6</v>
      </c>
      <c r="AE24" s="2">
        <v>0.3</v>
      </c>
      <c r="AF24" s="2">
        <v>0.4</v>
      </c>
      <c r="AG24" s="2">
        <v>0.4</v>
      </c>
      <c r="AH24" s="2">
        <v>0.5</v>
      </c>
      <c r="AI24" s="2">
        <v>0.5</v>
      </c>
      <c r="AJ24" s="2">
        <v>0.5</v>
      </c>
      <c r="AK24" s="2">
        <v>0.6</v>
      </c>
      <c r="AL24" s="2">
        <v>0.3</v>
      </c>
      <c r="AM24" s="2">
        <v>0.4</v>
      </c>
      <c r="AN24" s="2">
        <v>0.4</v>
      </c>
      <c r="AO24" s="2">
        <v>0.4</v>
      </c>
      <c r="AP24" s="2">
        <v>0.4</v>
      </c>
      <c r="AQ24" s="2">
        <v>0.4</v>
      </c>
      <c r="AR24" s="2">
        <v>0.4</v>
      </c>
      <c r="AS24" s="2">
        <v>0.4</v>
      </c>
      <c r="AT24" s="2">
        <v>0.5</v>
      </c>
      <c r="AU24" s="2">
        <v>0.4</v>
      </c>
      <c r="AW24" s="1"/>
      <c r="AX24" s="10" t="s">
        <v>182</v>
      </c>
      <c r="AY24" s="2">
        <v>2.5</v>
      </c>
      <c r="AZ24" s="2">
        <v>1.4</v>
      </c>
      <c r="BA24" s="2">
        <v>2.7</v>
      </c>
      <c r="BB24" s="2">
        <v>4.7</v>
      </c>
      <c r="BC24" s="2">
        <v>2.7</v>
      </c>
      <c r="BD24" s="2">
        <v>3</v>
      </c>
      <c r="BE24" s="2">
        <v>3.5</v>
      </c>
      <c r="BF24" s="2">
        <v>4.0999999999999996</v>
      </c>
      <c r="BG24" s="2">
        <v>3.9</v>
      </c>
      <c r="BH24" s="2">
        <v>4.4000000000000004</v>
      </c>
      <c r="BI24" s="2">
        <v>5</v>
      </c>
      <c r="BJ24" s="2">
        <v>2.8</v>
      </c>
      <c r="BK24" s="2">
        <v>2.9</v>
      </c>
      <c r="BL24" s="2">
        <v>3</v>
      </c>
      <c r="BM24" s="2">
        <v>3.1</v>
      </c>
      <c r="BN24" s="2">
        <v>2.8</v>
      </c>
      <c r="BO24" s="2">
        <v>2.9</v>
      </c>
      <c r="BP24" s="2">
        <v>2.9</v>
      </c>
      <c r="BQ24" s="2">
        <v>3.2</v>
      </c>
      <c r="BR24" s="2">
        <v>4</v>
      </c>
      <c r="BS24" s="2">
        <v>3.4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0.3</v>
      </c>
      <c r="DT24" s="2">
        <v>0.2</v>
      </c>
      <c r="DU24" s="2">
        <v>0.3</v>
      </c>
      <c r="DV24" s="2">
        <v>0.6</v>
      </c>
      <c r="DW24" s="2">
        <v>0.3</v>
      </c>
      <c r="DX24" s="2">
        <v>0.4</v>
      </c>
      <c r="DY24" s="2">
        <v>0.4</v>
      </c>
      <c r="DZ24" s="2">
        <v>0.5</v>
      </c>
      <c r="EA24" s="2">
        <v>0.5</v>
      </c>
      <c r="EB24" s="2">
        <v>0.5</v>
      </c>
      <c r="EC24" s="2">
        <v>0.6</v>
      </c>
      <c r="ED24" s="2">
        <v>0.3</v>
      </c>
      <c r="EE24" s="2">
        <v>0.4</v>
      </c>
      <c r="EF24" s="2">
        <v>0.4</v>
      </c>
      <c r="EG24" s="2">
        <v>0.4</v>
      </c>
      <c r="EH24" s="2">
        <v>0.4</v>
      </c>
      <c r="EI24" s="2">
        <v>0.4</v>
      </c>
      <c r="EJ24" s="2">
        <v>0.4</v>
      </c>
      <c r="EK24" s="2">
        <v>0.4</v>
      </c>
      <c r="EL24" s="2">
        <v>0.5</v>
      </c>
      <c r="EM24" s="2">
        <v>0.4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 t="s">
        <v>174</v>
      </c>
      <c r="D27" s="2" t="s">
        <v>174</v>
      </c>
      <c r="E27" s="2" t="s">
        <v>174</v>
      </c>
      <c r="F27" s="2" t="s">
        <v>174</v>
      </c>
      <c r="G27" s="2" t="s">
        <v>174</v>
      </c>
      <c r="H27" s="2" t="s">
        <v>174</v>
      </c>
      <c r="I27" s="2" t="s">
        <v>174</v>
      </c>
      <c r="J27" s="2" t="s">
        <v>174</v>
      </c>
      <c r="K27" s="2" t="s">
        <v>174</v>
      </c>
      <c r="L27" s="2" t="s">
        <v>174</v>
      </c>
      <c r="M27" s="2" t="s">
        <v>174</v>
      </c>
      <c r="N27" s="2" t="s">
        <v>174</v>
      </c>
      <c r="O27" s="2" t="s">
        <v>174</v>
      </c>
      <c r="P27" s="2" t="s">
        <v>174</v>
      </c>
      <c r="Q27" s="2" t="s">
        <v>174</v>
      </c>
      <c r="R27" s="2" t="s">
        <v>174</v>
      </c>
      <c r="S27" s="2" t="s">
        <v>174</v>
      </c>
      <c r="T27" s="2" t="s">
        <v>174</v>
      </c>
      <c r="U27" s="2" t="s">
        <v>174</v>
      </c>
      <c r="V27" s="2" t="s">
        <v>174</v>
      </c>
      <c r="W27" s="2" t="s">
        <v>174</v>
      </c>
      <c r="Y27" s="1"/>
      <c r="Z27" s="10" t="s">
        <v>171</v>
      </c>
      <c r="AA27" s="2" t="s">
        <v>174</v>
      </c>
      <c r="AB27" s="2" t="s">
        <v>174</v>
      </c>
      <c r="AC27" s="2" t="s">
        <v>174</v>
      </c>
      <c r="AD27" s="2" t="s">
        <v>174</v>
      </c>
      <c r="AE27" s="2" t="s">
        <v>174</v>
      </c>
      <c r="AF27" s="2" t="s">
        <v>174</v>
      </c>
      <c r="AG27" s="2">
        <v>14</v>
      </c>
      <c r="AH27" s="2">
        <v>15.3</v>
      </c>
      <c r="AI27" s="2" t="s">
        <v>174</v>
      </c>
      <c r="AJ27" s="2" t="s">
        <v>174</v>
      </c>
      <c r="AK27" s="2">
        <v>13.6</v>
      </c>
      <c r="AL27" s="2">
        <v>14.2</v>
      </c>
      <c r="AM27" s="2" t="s">
        <v>174</v>
      </c>
      <c r="AN27" s="2" t="s">
        <v>174</v>
      </c>
      <c r="AO27" s="2" t="s">
        <v>174</v>
      </c>
      <c r="AP27" s="2" t="s">
        <v>174</v>
      </c>
      <c r="AQ27" s="2" t="s">
        <v>174</v>
      </c>
      <c r="AR27" s="2" t="s">
        <v>174</v>
      </c>
      <c r="AS27" s="2" t="s">
        <v>174</v>
      </c>
      <c r="AT27" s="2">
        <v>13.9</v>
      </c>
      <c r="AU27" s="2">
        <v>18.7</v>
      </c>
      <c r="AW27" s="1"/>
      <c r="AX27" s="10" t="s">
        <v>171</v>
      </c>
      <c r="AY27" s="2">
        <v>10.9</v>
      </c>
      <c r="AZ27" s="2">
        <v>11.2</v>
      </c>
      <c r="BA27" s="2">
        <v>9.9</v>
      </c>
      <c r="BB27" s="2">
        <v>9</v>
      </c>
      <c r="BC27" s="2">
        <v>7.8</v>
      </c>
      <c r="BD27" s="2">
        <v>8.9</v>
      </c>
      <c r="BE27" s="2">
        <v>9.1</v>
      </c>
      <c r="BF27" s="2">
        <v>9.6</v>
      </c>
      <c r="BG27" s="2">
        <v>10.199999999999999</v>
      </c>
      <c r="BH27" s="2">
        <v>9</v>
      </c>
      <c r="BI27" s="2" t="s">
        <v>174</v>
      </c>
      <c r="BJ27" s="2" t="s">
        <v>174</v>
      </c>
      <c r="BK27" s="2">
        <v>11.2</v>
      </c>
      <c r="BL27" s="2" t="s">
        <v>174</v>
      </c>
      <c r="BM27" s="2" t="s">
        <v>174</v>
      </c>
      <c r="BN27" s="2" t="s">
        <v>174</v>
      </c>
      <c r="BO27" s="2">
        <v>14.5</v>
      </c>
      <c r="BP27" s="2">
        <v>12.7</v>
      </c>
      <c r="BQ27" s="2">
        <v>13</v>
      </c>
      <c r="BR27" s="2">
        <v>13.3</v>
      </c>
      <c r="BS27" s="2">
        <v>11.8</v>
      </c>
      <c r="BU27" s="1"/>
      <c r="BV27" s="10" t="s">
        <v>171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 t="s">
        <v>174</v>
      </c>
      <c r="CH27" s="2" t="s">
        <v>174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S27" s="1"/>
      <c r="CT27" s="10" t="s">
        <v>171</v>
      </c>
      <c r="CU27" s="2">
        <v>0</v>
      </c>
      <c r="CV27" s="2">
        <v>0</v>
      </c>
      <c r="CW27" s="2">
        <v>0</v>
      </c>
      <c r="CX27" s="2" t="s">
        <v>174</v>
      </c>
      <c r="CY27" s="2" t="s">
        <v>174</v>
      </c>
      <c r="CZ27" s="2" t="s">
        <v>174</v>
      </c>
      <c r="DA27" s="2">
        <v>0</v>
      </c>
      <c r="DB27" s="2" t="s">
        <v>174</v>
      </c>
      <c r="DC27" s="2" t="s">
        <v>174</v>
      </c>
      <c r="DD27" s="2">
        <v>0</v>
      </c>
      <c r="DE27" s="2" t="s">
        <v>174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 t="s">
        <v>174</v>
      </c>
      <c r="DM27" s="2">
        <v>0</v>
      </c>
      <c r="DN27" s="2">
        <v>0</v>
      </c>
      <c r="DO27" s="2">
        <v>0</v>
      </c>
      <c r="DQ27" s="1"/>
      <c r="DR27" s="10" t="s">
        <v>171</v>
      </c>
      <c r="DS27" s="2" t="s">
        <v>174</v>
      </c>
      <c r="DT27" s="2" t="s">
        <v>174</v>
      </c>
      <c r="DU27" s="2" t="s">
        <v>174</v>
      </c>
      <c r="DV27" s="2" t="s">
        <v>174</v>
      </c>
      <c r="DW27" s="2" t="s">
        <v>174</v>
      </c>
      <c r="DX27" s="2" t="s">
        <v>174</v>
      </c>
      <c r="DY27" s="2" t="s">
        <v>174</v>
      </c>
      <c r="DZ27" s="2" t="s">
        <v>174</v>
      </c>
      <c r="EA27" s="2" t="s">
        <v>174</v>
      </c>
      <c r="EB27" s="2" t="s">
        <v>174</v>
      </c>
      <c r="EC27" s="2" t="s">
        <v>174</v>
      </c>
      <c r="ED27" s="2" t="s">
        <v>174</v>
      </c>
      <c r="EE27" s="2" t="s">
        <v>174</v>
      </c>
      <c r="EF27" s="2">
        <v>13.3</v>
      </c>
      <c r="EG27" s="2" t="s">
        <v>174</v>
      </c>
      <c r="EH27" s="2" t="s">
        <v>174</v>
      </c>
      <c r="EI27" s="2" t="s">
        <v>174</v>
      </c>
      <c r="EJ27" s="2" t="s">
        <v>174</v>
      </c>
      <c r="EK27" s="2" t="s">
        <v>174</v>
      </c>
      <c r="EL27" s="2" t="s">
        <v>174</v>
      </c>
      <c r="EM27" s="2" t="s">
        <v>174</v>
      </c>
      <c r="EO27" s="1"/>
      <c r="EP27" s="10" t="s">
        <v>171</v>
      </c>
      <c r="EQ27" s="2" t="s">
        <v>174</v>
      </c>
      <c r="ER27" s="2" t="s">
        <v>174</v>
      </c>
      <c r="ES27" s="2" t="s">
        <v>174</v>
      </c>
      <c r="ET27" s="2" t="s">
        <v>174</v>
      </c>
      <c r="EU27" s="2" t="s">
        <v>174</v>
      </c>
      <c r="EV27" s="2" t="s">
        <v>174</v>
      </c>
      <c r="EW27" s="2" t="s">
        <v>174</v>
      </c>
      <c r="EX27" s="2" t="s">
        <v>174</v>
      </c>
      <c r="EY27" s="2" t="s">
        <v>174</v>
      </c>
      <c r="EZ27" s="2" t="s">
        <v>174</v>
      </c>
      <c r="FA27" s="2" t="s">
        <v>174</v>
      </c>
      <c r="FB27" s="2" t="s">
        <v>174</v>
      </c>
      <c r="FC27" s="2" t="s">
        <v>174</v>
      </c>
      <c r="FD27" s="2" t="s">
        <v>174</v>
      </c>
      <c r="FE27" s="2" t="s">
        <v>174</v>
      </c>
      <c r="FF27" s="2" t="s">
        <v>174</v>
      </c>
      <c r="FG27" s="2" t="s">
        <v>174</v>
      </c>
      <c r="FH27" s="2" t="s">
        <v>174</v>
      </c>
      <c r="FI27" s="2" t="s">
        <v>174</v>
      </c>
      <c r="FJ27" s="2" t="s">
        <v>174</v>
      </c>
      <c r="FK27" s="2" t="s">
        <v>174</v>
      </c>
    </row>
    <row r="28" spans="1:167" ht="14.5">
      <c r="A28" s="1"/>
      <c r="B28" s="10" t="s">
        <v>173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Y28" s="1"/>
      <c r="Z28" s="10" t="s">
        <v>173</v>
      </c>
      <c r="AA28" s="2" t="s">
        <v>174</v>
      </c>
      <c r="AB28" s="2" t="s">
        <v>174</v>
      </c>
      <c r="AC28" s="2" t="s">
        <v>174</v>
      </c>
      <c r="AD28" s="2" t="s">
        <v>174</v>
      </c>
      <c r="AE28" s="2" t="s">
        <v>174</v>
      </c>
      <c r="AF28" s="2" t="s">
        <v>174</v>
      </c>
      <c r="AG28" s="2" t="s">
        <v>174</v>
      </c>
      <c r="AH28" s="2" t="s">
        <v>174</v>
      </c>
      <c r="AI28" s="2" t="s">
        <v>174</v>
      </c>
      <c r="AJ28" s="2" t="s">
        <v>174</v>
      </c>
      <c r="AK28" s="2" t="s">
        <v>174</v>
      </c>
      <c r="AL28" s="2" t="s">
        <v>174</v>
      </c>
      <c r="AM28" s="2">
        <v>2.2999999999999998</v>
      </c>
      <c r="AN28" s="2">
        <v>3.2</v>
      </c>
      <c r="AO28" s="2">
        <v>4.0999999999999996</v>
      </c>
      <c r="AP28" s="2">
        <v>5.4</v>
      </c>
      <c r="AQ28" s="2">
        <v>14.7</v>
      </c>
      <c r="AR28" s="2">
        <v>17.399999999999999</v>
      </c>
      <c r="AS28" s="2">
        <v>16.600000000000001</v>
      </c>
      <c r="AT28" s="2">
        <v>14</v>
      </c>
      <c r="AU28" s="2">
        <v>20.3</v>
      </c>
      <c r="AW28" s="1"/>
      <c r="AX28" s="10" t="s">
        <v>173</v>
      </c>
      <c r="AY28" s="2">
        <v>5.8</v>
      </c>
      <c r="AZ28" s="2">
        <v>4.4000000000000004</v>
      </c>
      <c r="BA28" s="2">
        <v>3.2</v>
      </c>
      <c r="BB28" s="2">
        <v>2.7</v>
      </c>
      <c r="BC28" s="2">
        <v>5.9</v>
      </c>
      <c r="BD28" s="2">
        <v>3.7</v>
      </c>
      <c r="BE28" s="2">
        <v>4.5</v>
      </c>
      <c r="BF28" s="2">
        <v>4.5</v>
      </c>
      <c r="BG28" s="2" t="s">
        <v>174</v>
      </c>
      <c r="BH28" s="2" t="s">
        <v>174</v>
      </c>
      <c r="BI28" s="2" t="s">
        <v>174</v>
      </c>
      <c r="BJ28" s="2" t="s">
        <v>174</v>
      </c>
      <c r="BK28" s="2" t="s">
        <v>174</v>
      </c>
      <c r="BL28" s="2" t="s">
        <v>174</v>
      </c>
      <c r="BM28" s="2" t="s">
        <v>174</v>
      </c>
      <c r="BN28" s="2" t="s">
        <v>174</v>
      </c>
      <c r="BO28" s="2" t="s">
        <v>174</v>
      </c>
      <c r="BP28" s="2">
        <v>5.3</v>
      </c>
      <c r="BQ28" s="2">
        <v>5.8</v>
      </c>
      <c r="BR28" s="2">
        <v>8.6</v>
      </c>
      <c r="BS28" s="2">
        <v>12.1</v>
      </c>
      <c r="BU28" s="1"/>
      <c r="BV28" s="10" t="s">
        <v>173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100</v>
      </c>
      <c r="CM28" s="2" t="s">
        <v>174</v>
      </c>
      <c r="CN28" s="2" t="s">
        <v>174</v>
      </c>
      <c r="CO28" s="2" t="s">
        <v>174</v>
      </c>
      <c r="CP28" s="2" t="s">
        <v>174</v>
      </c>
      <c r="CQ28" s="2" t="s">
        <v>174</v>
      </c>
      <c r="CS28" s="1"/>
      <c r="CT28" s="10" t="s">
        <v>173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1.3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 t="s">
        <v>174</v>
      </c>
      <c r="DM28" s="2">
        <v>0</v>
      </c>
      <c r="DN28" s="2">
        <v>0</v>
      </c>
      <c r="DO28" s="2">
        <v>0</v>
      </c>
      <c r="DQ28" s="1"/>
      <c r="DR28" s="10" t="s">
        <v>173</v>
      </c>
      <c r="DS28" s="2" t="s">
        <v>174</v>
      </c>
      <c r="DT28" s="2" t="s">
        <v>174</v>
      </c>
      <c r="DU28" s="2" t="s">
        <v>174</v>
      </c>
      <c r="DV28" s="2" t="s">
        <v>174</v>
      </c>
      <c r="DW28" s="2" t="s">
        <v>174</v>
      </c>
      <c r="DX28" s="2" t="s">
        <v>174</v>
      </c>
      <c r="DY28" s="2" t="s">
        <v>174</v>
      </c>
      <c r="DZ28" s="2" t="s">
        <v>174</v>
      </c>
      <c r="EA28" s="2" t="s">
        <v>174</v>
      </c>
      <c r="EB28" s="2" t="s">
        <v>174</v>
      </c>
      <c r="EC28" s="2" t="s">
        <v>174</v>
      </c>
      <c r="ED28" s="2" t="s">
        <v>174</v>
      </c>
      <c r="EE28" s="2" t="s">
        <v>174</v>
      </c>
      <c r="EF28" s="2" t="s">
        <v>174</v>
      </c>
      <c r="EG28" s="2" t="s">
        <v>174</v>
      </c>
      <c r="EH28" s="2" t="s">
        <v>174</v>
      </c>
      <c r="EI28" s="2" t="s">
        <v>174</v>
      </c>
      <c r="EJ28" s="2" t="s">
        <v>174</v>
      </c>
      <c r="EK28" s="2" t="s">
        <v>174</v>
      </c>
      <c r="EL28" s="2" t="s">
        <v>174</v>
      </c>
      <c r="EM28" s="2" t="s">
        <v>174</v>
      </c>
      <c r="EO28" s="1"/>
      <c r="EP28" s="10" t="s">
        <v>173</v>
      </c>
      <c r="EQ28" s="2" t="s">
        <v>174</v>
      </c>
      <c r="ER28" s="2" t="s">
        <v>174</v>
      </c>
      <c r="ES28" s="2" t="s">
        <v>174</v>
      </c>
      <c r="ET28" s="2" t="s">
        <v>174</v>
      </c>
      <c r="EU28" s="2" t="s">
        <v>174</v>
      </c>
      <c r="EV28" s="2" t="s">
        <v>174</v>
      </c>
      <c r="EW28" s="2" t="s">
        <v>174</v>
      </c>
      <c r="EX28" s="2" t="s">
        <v>174</v>
      </c>
      <c r="EY28" s="2" t="s">
        <v>174</v>
      </c>
      <c r="EZ28" s="2" t="s">
        <v>174</v>
      </c>
      <c r="FA28" s="2" t="s">
        <v>174</v>
      </c>
      <c r="FB28" s="2" t="s">
        <v>174</v>
      </c>
      <c r="FC28" s="2" t="s">
        <v>174</v>
      </c>
      <c r="FD28" s="2" t="s">
        <v>174</v>
      </c>
      <c r="FE28" s="2" t="s">
        <v>174</v>
      </c>
      <c r="FF28" s="2" t="s">
        <v>174</v>
      </c>
      <c r="FG28" s="2" t="s">
        <v>174</v>
      </c>
      <c r="FH28" s="2" t="s">
        <v>174</v>
      </c>
      <c r="FI28" s="2" t="s">
        <v>174</v>
      </c>
      <c r="FJ28" s="2" t="s">
        <v>174</v>
      </c>
      <c r="FK28" s="2" t="s">
        <v>174</v>
      </c>
    </row>
    <row r="29" spans="1:167" ht="14.5">
      <c r="A29" s="1"/>
      <c r="B29" s="10" t="s">
        <v>175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174</v>
      </c>
      <c r="L29" s="2" t="s">
        <v>174</v>
      </c>
      <c r="M29" s="2" t="s">
        <v>174</v>
      </c>
      <c r="N29" s="2" t="s">
        <v>174</v>
      </c>
      <c r="O29" s="2" t="s">
        <v>174</v>
      </c>
      <c r="P29" s="2" t="s">
        <v>174</v>
      </c>
      <c r="Q29" s="2" t="s">
        <v>174</v>
      </c>
      <c r="R29" s="2" t="s">
        <v>174</v>
      </c>
      <c r="S29" s="2" t="s">
        <v>174</v>
      </c>
      <c r="T29" s="2" t="s">
        <v>174</v>
      </c>
      <c r="U29" s="2" t="s">
        <v>174</v>
      </c>
      <c r="V29" s="2" t="s">
        <v>174</v>
      </c>
      <c r="W29" s="2" t="s">
        <v>174</v>
      </c>
      <c r="Y29" s="1"/>
      <c r="Z29" s="10" t="s">
        <v>175</v>
      </c>
      <c r="AA29" s="2" t="s">
        <v>174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174</v>
      </c>
      <c r="AH29" s="2" t="s">
        <v>174</v>
      </c>
      <c r="AI29" s="2" t="s">
        <v>174</v>
      </c>
      <c r="AJ29" s="2" t="s">
        <v>174</v>
      </c>
      <c r="AK29" s="2" t="s">
        <v>174</v>
      </c>
      <c r="AL29" s="2" t="s">
        <v>174</v>
      </c>
      <c r="AM29" s="2" t="s">
        <v>174</v>
      </c>
      <c r="AN29" s="2" t="s">
        <v>174</v>
      </c>
      <c r="AO29" s="2" t="s">
        <v>174</v>
      </c>
      <c r="AP29" s="2" t="s">
        <v>174</v>
      </c>
      <c r="AQ29" s="2" t="s">
        <v>174</v>
      </c>
      <c r="AR29" s="2" t="s">
        <v>174</v>
      </c>
      <c r="AS29" s="2" t="s">
        <v>174</v>
      </c>
      <c r="AT29" s="2">
        <v>0.7</v>
      </c>
      <c r="AU29" s="2">
        <v>1</v>
      </c>
      <c r="AW29" s="1"/>
      <c r="AX29" s="10" t="s">
        <v>175</v>
      </c>
      <c r="AY29" s="2" t="s">
        <v>174</v>
      </c>
      <c r="AZ29" s="2">
        <v>0</v>
      </c>
      <c r="BA29" s="2">
        <v>0</v>
      </c>
      <c r="BB29" s="2" t="s">
        <v>174</v>
      </c>
      <c r="BC29" s="2" t="s">
        <v>174</v>
      </c>
      <c r="BD29" s="2" t="s">
        <v>174</v>
      </c>
      <c r="BE29" s="2" t="s">
        <v>174</v>
      </c>
      <c r="BF29" s="2" t="s">
        <v>174</v>
      </c>
      <c r="BG29" s="2" t="s">
        <v>174</v>
      </c>
      <c r="BH29" s="2" t="s">
        <v>174</v>
      </c>
      <c r="BI29" s="2" t="s">
        <v>174</v>
      </c>
      <c r="BJ29" s="2" t="s">
        <v>174</v>
      </c>
      <c r="BK29" s="2" t="s">
        <v>174</v>
      </c>
      <c r="BL29" s="2" t="s">
        <v>174</v>
      </c>
      <c r="BM29" s="2" t="s">
        <v>174</v>
      </c>
      <c r="BN29" s="2" t="s">
        <v>174</v>
      </c>
      <c r="BO29" s="2" t="s">
        <v>174</v>
      </c>
      <c r="BP29" s="2" t="s">
        <v>174</v>
      </c>
      <c r="BQ29" s="2">
        <v>0.5</v>
      </c>
      <c r="BR29" s="2">
        <v>0.7</v>
      </c>
      <c r="BS29" s="2">
        <v>0.7</v>
      </c>
      <c r="BU29" s="1"/>
      <c r="BV29" s="10" t="s">
        <v>175</v>
      </c>
      <c r="BW29" s="2">
        <v>0</v>
      </c>
      <c r="BX29" s="2">
        <v>0</v>
      </c>
      <c r="BY29" s="2">
        <v>0</v>
      </c>
      <c r="BZ29" s="2">
        <v>0</v>
      </c>
      <c r="CA29" s="2" t="s">
        <v>174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S29" s="1"/>
      <c r="CT29" s="10" t="s">
        <v>175</v>
      </c>
      <c r="CU29" s="2">
        <v>0</v>
      </c>
      <c r="CV29" s="2">
        <v>0</v>
      </c>
      <c r="CW29" s="2">
        <v>100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 t="s">
        <v>174</v>
      </c>
      <c r="DM29" s="2">
        <v>0</v>
      </c>
      <c r="DN29" s="2">
        <v>0</v>
      </c>
      <c r="DO29" s="2">
        <v>0</v>
      </c>
      <c r="DQ29" s="1"/>
      <c r="DR29" s="10" t="s">
        <v>175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 t="s">
        <v>174</v>
      </c>
      <c r="EC29" s="2" t="s">
        <v>174</v>
      </c>
      <c r="ED29" s="2" t="s">
        <v>174</v>
      </c>
      <c r="EE29" s="2" t="s">
        <v>174</v>
      </c>
      <c r="EF29" s="2" t="s">
        <v>174</v>
      </c>
      <c r="EG29" s="2" t="s">
        <v>174</v>
      </c>
      <c r="EH29" s="2" t="s">
        <v>174</v>
      </c>
      <c r="EI29" s="2" t="s">
        <v>174</v>
      </c>
      <c r="EJ29" s="2" t="s">
        <v>174</v>
      </c>
      <c r="EK29" s="2" t="s">
        <v>174</v>
      </c>
      <c r="EL29" s="2" t="s">
        <v>174</v>
      </c>
      <c r="EM29" s="2" t="s">
        <v>174</v>
      </c>
      <c r="EO29" s="1"/>
      <c r="EP29" s="10" t="s">
        <v>175</v>
      </c>
      <c r="EQ29" s="2" t="s">
        <v>174</v>
      </c>
      <c r="ER29" s="2" t="s">
        <v>174</v>
      </c>
      <c r="ES29" s="2" t="s">
        <v>174</v>
      </c>
      <c r="ET29" s="2" t="s">
        <v>174</v>
      </c>
      <c r="EU29" s="2">
        <v>0</v>
      </c>
      <c r="EV29" s="2" t="s">
        <v>174</v>
      </c>
      <c r="EW29" s="2" t="s">
        <v>174</v>
      </c>
      <c r="EX29" s="2" t="s">
        <v>174</v>
      </c>
      <c r="EY29" s="2" t="s">
        <v>174</v>
      </c>
      <c r="EZ29" s="2" t="s">
        <v>174</v>
      </c>
      <c r="FA29" s="2" t="s">
        <v>174</v>
      </c>
      <c r="FB29" s="2" t="s">
        <v>174</v>
      </c>
      <c r="FC29" s="2" t="s">
        <v>174</v>
      </c>
      <c r="FD29" s="2">
        <v>0.3</v>
      </c>
      <c r="FE29" s="2" t="s">
        <v>174</v>
      </c>
      <c r="FF29" s="2" t="s">
        <v>174</v>
      </c>
      <c r="FG29" s="2" t="s">
        <v>174</v>
      </c>
      <c r="FH29" s="2" t="s">
        <v>174</v>
      </c>
      <c r="FI29" s="2" t="s">
        <v>174</v>
      </c>
      <c r="FJ29" s="2" t="s">
        <v>174</v>
      </c>
      <c r="FK29" s="2" t="s">
        <v>174</v>
      </c>
    </row>
    <row r="30" spans="1:167" ht="14.5">
      <c r="A30" s="1"/>
      <c r="B30" s="10" t="s">
        <v>176</v>
      </c>
      <c r="C30" s="2" t="s">
        <v>174</v>
      </c>
      <c r="D30" s="2" t="s">
        <v>174</v>
      </c>
      <c r="E30" s="2" t="s">
        <v>174</v>
      </c>
      <c r="F30" s="2" t="s">
        <v>174</v>
      </c>
      <c r="G30" s="2" t="s">
        <v>174</v>
      </c>
      <c r="H30" s="2" t="s">
        <v>174</v>
      </c>
      <c r="I30" s="2" t="s">
        <v>174</v>
      </c>
      <c r="J30" s="2" t="s">
        <v>174</v>
      </c>
      <c r="K30" s="2" t="s">
        <v>174</v>
      </c>
      <c r="L30" s="2" t="s">
        <v>174</v>
      </c>
      <c r="M30" s="2" t="s">
        <v>174</v>
      </c>
      <c r="N30" s="2" t="s">
        <v>174</v>
      </c>
      <c r="O30" s="2" t="s">
        <v>174</v>
      </c>
      <c r="P30" s="2" t="s">
        <v>174</v>
      </c>
      <c r="Q30" s="2" t="s">
        <v>174</v>
      </c>
      <c r="R30" s="2" t="s">
        <v>174</v>
      </c>
      <c r="S30" s="2" t="s">
        <v>174</v>
      </c>
      <c r="T30" s="2" t="s">
        <v>174</v>
      </c>
      <c r="U30" s="2" t="s">
        <v>174</v>
      </c>
      <c r="V30" s="2">
        <v>0</v>
      </c>
      <c r="W30" s="2">
        <v>0</v>
      </c>
      <c r="Y30" s="1"/>
      <c r="Z30" s="10" t="s">
        <v>176</v>
      </c>
      <c r="AA30" s="2" t="s">
        <v>174</v>
      </c>
      <c r="AB30" s="2" t="s">
        <v>174</v>
      </c>
      <c r="AC30" s="2" t="s">
        <v>174</v>
      </c>
      <c r="AD30" s="2" t="s">
        <v>174</v>
      </c>
      <c r="AE30" s="2" t="s">
        <v>174</v>
      </c>
      <c r="AF30" s="2" t="s">
        <v>174</v>
      </c>
      <c r="AG30" s="2" t="s">
        <v>174</v>
      </c>
      <c r="AH30" s="2" t="s">
        <v>174</v>
      </c>
      <c r="AI30" s="2" t="s">
        <v>174</v>
      </c>
      <c r="AJ30" s="2" t="s">
        <v>174</v>
      </c>
      <c r="AK30" s="2" t="s">
        <v>174</v>
      </c>
      <c r="AL30" s="2" t="s">
        <v>174</v>
      </c>
      <c r="AM30" s="2" t="s">
        <v>174</v>
      </c>
      <c r="AN30" s="2" t="s">
        <v>174</v>
      </c>
      <c r="AO30" s="2" t="s">
        <v>174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W30" s="1"/>
      <c r="AX30" s="10" t="s">
        <v>176</v>
      </c>
      <c r="AY30" s="2" t="s">
        <v>174</v>
      </c>
      <c r="AZ30" s="2" t="s">
        <v>174</v>
      </c>
      <c r="BA30" s="2" t="s">
        <v>174</v>
      </c>
      <c r="BB30" s="2" t="s">
        <v>174</v>
      </c>
      <c r="BC30" s="2" t="s">
        <v>174</v>
      </c>
      <c r="BD30" s="2" t="s">
        <v>174</v>
      </c>
      <c r="BE30" s="2" t="s">
        <v>174</v>
      </c>
      <c r="BF30" s="2" t="s">
        <v>174</v>
      </c>
      <c r="BG30" s="2" t="s">
        <v>174</v>
      </c>
      <c r="BH30" s="2" t="s">
        <v>174</v>
      </c>
      <c r="BI30" s="2" t="s">
        <v>174</v>
      </c>
      <c r="BJ30" s="2" t="s">
        <v>174</v>
      </c>
      <c r="BK30" s="2" t="s">
        <v>174</v>
      </c>
      <c r="BL30" s="2" t="s">
        <v>174</v>
      </c>
      <c r="BM30" s="2" t="s">
        <v>174</v>
      </c>
      <c r="BN30" s="2">
        <v>0</v>
      </c>
      <c r="BO30" s="2">
        <v>0</v>
      </c>
      <c r="BP30" s="2">
        <v>0</v>
      </c>
      <c r="BQ30" s="2">
        <v>0.1</v>
      </c>
      <c r="BR30" s="2">
        <v>0.1</v>
      </c>
      <c r="BS30" s="2">
        <v>0.1</v>
      </c>
      <c r="BU30" s="1"/>
      <c r="BV30" s="10" t="s">
        <v>176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S30" s="1"/>
      <c r="CT30" s="10" t="s">
        <v>176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 s="1"/>
      <c r="DR30" s="10" t="s">
        <v>176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 t="s">
        <v>174</v>
      </c>
      <c r="EC30" s="2" t="s">
        <v>174</v>
      </c>
      <c r="ED30" s="2">
        <v>0</v>
      </c>
      <c r="EE30" s="2" t="s">
        <v>174</v>
      </c>
      <c r="EF30" s="2" t="s">
        <v>174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 t="s">
        <v>174</v>
      </c>
      <c r="P31" s="2" t="s">
        <v>174</v>
      </c>
      <c r="Q31" s="2" t="s">
        <v>174</v>
      </c>
      <c r="R31" s="2" t="s">
        <v>174</v>
      </c>
      <c r="S31" s="2" t="s">
        <v>174</v>
      </c>
      <c r="T31" s="2" t="s">
        <v>174</v>
      </c>
      <c r="U31" s="2" t="s">
        <v>174</v>
      </c>
      <c r="V31" s="2" t="s">
        <v>174</v>
      </c>
      <c r="W31" s="2" t="s">
        <v>174</v>
      </c>
      <c r="Y31" s="1"/>
      <c r="Z31" s="10" t="s">
        <v>177</v>
      </c>
      <c r="AA31" s="2" t="s">
        <v>174</v>
      </c>
      <c r="AB31" s="2" t="s">
        <v>174</v>
      </c>
      <c r="AC31" s="2" t="s">
        <v>174</v>
      </c>
      <c r="AD31" s="2" t="s">
        <v>174</v>
      </c>
      <c r="AE31" s="2" t="s">
        <v>174</v>
      </c>
      <c r="AF31" s="2" t="s">
        <v>174</v>
      </c>
      <c r="AG31" s="2" t="s">
        <v>174</v>
      </c>
      <c r="AH31" s="2" t="s">
        <v>174</v>
      </c>
      <c r="AI31" s="2" t="s">
        <v>174</v>
      </c>
      <c r="AJ31" s="2" t="s">
        <v>174</v>
      </c>
      <c r="AK31" s="2" t="s">
        <v>174</v>
      </c>
      <c r="AL31" s="2" t="s">
        <v>174</v>
      </c>
      <c r="AM31" s="2" t="s">
        <v>174</v>
      </c>
      <c r="AN31" s="2" t="s">
        <v>174</v>
      </c>
      <c r="AO31" s="2" t="s">
        <v>174</v>
      </c>
      <c r="AP31" s="2" t="s">
        <v>174</v>
      </c>
      <c r="AQ31" s="2" t="s">
        <v>174</v>
      </c>
      <c r="AR31" s="2" t="s">
        <v>174</v>
      </c>
      <c r="AS31" s="2">
        <v>43.1</v>
      </c>
      <c r="AT31" s="2">
        <v>46.1</v>
      </c>
      <c r="AU31" s="2">
        <v>28.2</v>
      </c>
      <c r="AW31" s="1"/>
      <c r="AX31" s="10" t="s">
        <v>177</v>
      </c>
      <c r="AY31" s="2" t="s">
        <v>174</v>
      </c>
      <c r="AZ31" s="2" t="s">
        <v>174</v>
      </c>
      <c r="BA31" s="2" t="s">
        <v>174</v>
      </c>
      <c r="BB31" s="2" t="s">
        <v>174</v>
      </c>
      <c r="BC31" s="2" t="s">
        <v>174</v>
      </c>
      <c r="BD31" s="2" t="s">
        <v>174</v>
      </c>
      <c r="BE31" s="2" t="s">
        <v>174</v>
      </c>
      <c r="BF31" s="2" t="s">
        <v>174</v>
      </c>
      <c r="BG31" s="2" t="s">
        <v>174</v>
      </c>
      <c r="BH31" s="2" t="s">
        <v>174</v>
      </c>
      <c r="BI31" s="2" t="s">
        <v>174</v>
      </c>
      <c r="BJ31" s="2" t="s">
        <v>174</v>
      </c>
      <c r="BK31" s="2" t="s">
        <v>174</v>
      </c>
      <c r="BL31" s="2">
        <v>49.4</v>
      </c>
      <c r="BM31" s="2" t="s">
        <v>174</v>
      </c>
      <c r="BN31" s="2" t="s">
        <v>174</v>
      </c>
      <c r="BO31" s="2" t="s">
        <v>174</v>
      </c>
      <c r="BP31" s="2">
        <v>32.799999999999997</v>
      </c>
      <c r="BQ31" s="2">
        <v>32.299999999999997</v>
      </c>
      <c r="BR31" s="2">
        <v>39.5</v>
      </c>
      <c r="BS31" s="2">
        <v>35</v>
      </c>
      <c r="BU31" s="1"/>
      <c r="BV31" s="10" t="s">
        <v>177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S31" s="1"/>
      <c r="CT31" s="10" t="s">
        <v>177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 s="1"/>
      <c r="DR31" s="10" t="s">
        <v>177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O31" s="1"/>
      <c r="EP31" s="10" t="s">
        <v>177</v>
      </c>
      <c r="EQ31" s="2" t="s">
        <v>174</v>
      </c>
      <c r="ER31" s="2" t="s">
        <v>174</v>
      </c>
      <c r="ES31" s="2" t="s">
        <v>174</v>
      </c>
      <c r="ET31" s="2" t="s">
        <v>174</v>
      </c>
      <c r="EU31" s="2" t="s">
        <v>174</v>
      </c>
      <c r="EV31" s="2" t="s">
        <v>174</v>
      </c>
      <c r="EW31" s="2" t="s">
        <v>174</v>
      </c>
      <c r="EX31" s="2" t="s">
        <v>174</v>
      </c>
      <c r="EY31" s="2" t="s">
        <v>174</v>
      </c>
      <c r="EZ31" s="2" t="s">
        <v>174</v>
      </c>
      <c r="FA31" s="2" t="s">
        <v>174</v>
      </c>
      <c r="FB31" s="2" t="s">
        <v>174</v>
      </c>
      <c r="FC31" s="2" t="s">
        <v>174</v>
      </c>
      <c r="FD31" s="2" t="s">
        <v>174</v>
      </c>
      <c r="FE31" s="2" t="s">
        <v>174</v>
      </c>
      <c r="FF31" s="2" t="s">
        <v>174</v>
      </c>
      <c r="FG31" s="2" t="s">
        <v>174</v>
      </c>
      <c r="FH31" s="2" t="s">
        <v>174</v>
      </c>
      <c r="FI31" s="2" t="s">
        <v>174</v>
      </c>
      <c r="FJ31" s="2" t="s">
        <v>174</v>
      </c>
      <c r="FK31" s="2" t="s">
        <v>174</v>
      </c>
    </row>
    <row r="32" spans="1:167" ht="14.5">
      <c r="A32" s="1"/>
      <c r="B32" s="10" t="s">
        <v>178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174</v>
      </c>
      <c r="I32" s="2" t="s">
        <v>174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Y32" s="1"/>
      <c r="Z32" s="10" t="s">
        <v>178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 t="s">
        <v>174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 t="s">
        <v>174</v>
      </c>
      <c r="AT32" s="2">
        <v>0</v>
      </c>
      <c r="AU32" s="2">
        <v>0</v>
      </c>
      <c r="AW32" s="1"/>
      <c r="AX32" s="10" t="s">
        <v>178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 t="s">
        <v>174</v>
      </c>
      <c r="BE32" s="2">
        <v>0</v>
      </c>
      <c r="BF32" s="2" t="s">
        <v>174</v>
      </c>
      <c r="BG32" s="2" t="s">
        <v>174</v>
      </c>
      <c r="BH32" s="2">
        <v>0</v>
      </c>
      <c r="BI32" s="2">
        <v>0</v>
      </c>
      <c r="BJ32" s="2" t="s">
        <v>174</v>
      </c>
      <c r="BK32" s="2" t="s">
        <v>174</v>
      </c>
      <c r="BL32" s="2" t="s">
        <v>174</v>
      </c>
      <c r="BM32" s="2" t="s">
        <v>174</v>
      </c>
      <c r="BN32" s="2" t="s">
        <v>174</v>
      </c>
      <c r="BO32" s="2" t="s">
        <v>174</v>
      </c>
      <c r="BP32" s="2" t="s">
        <v>174</v>
      </c>
      <c r="BQ32" s="2">
        <v>0</v>
      </c>
      <c r="BR32" s="2">
        <v>0</v>
      </c>
      <c r="BS32" s="2">
        <v>0.1</v>
      </c>
      <c r="BU32" s="1"/>
      <c r="BV32" s="10" t="s">
        <v>178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S32" s="1"/>
      <c r="CT32" s="10" t="s">
        <v>178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 s="1"/>
      <c r="DR32" s="10" t="s">
        <v>178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 t="s">
        <v>174</v>
      </c>
      <c r="EC32" s="2" t="s">
        <v>174</v>
      </c>
      <c r="ED32" s="2" t="s">
        <v>174</v>
      </c>
      <c r="EE32" s="2" t="s">
        <v>174</v>
      </c>
      <c r="EF32" s="2">
        <v>0</v>
      </c>
      <c r="EG32" s="2">
        <v>0</v>
      </c>
      <c r="EH32" s="2" t="s">
        <v>174</v>
      </c>
      <c r="EI32" s="2" t="s">
        <v>174</v>
      </c>
      <c r="EJ32" s="2" t="s">
        <v>174</v>
      </c>
      <c r="EK32" s="2" t="s">
        <v>174</v>
      </c>
      <c r="EL32" s="2" t="s">
        <v>174</v>
      </c>
      <c r="EM32" s="2" t="s">
        <v>174</v>
      </c>
      <c r="EO32" s="1"/>
      <c r="EP32" s="10" t="s">
        <v>178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 t="s">
        <v>174</v>
      </c>
      <c r="EW32" s="2" t="s">
        <v>174</v>
      </c>
      <c r="EX32" s="2" t="s">
        <v>174</v>
      </c>
      <c r="EY32" s="2" t="s">
        <v>174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 t="s">
        <v>174</v>
      </c>
      <c r="FI32" s="2" t="s">
        <v>174</v>
      </c>
      <c r="FJ32" s="2" t="s">
        <v>174</v>
      </c>
      <c r="FK32" s="2" t="s">
        <v>174</v>
      </c>
    </row>
    <row r="33" spans="1:167" ht="14.5">
      <c r="A33" s="1"/>
      <c r="B33" s="10" t="s">
        <v>179</v>
      </c>
      <c r="C33" s="2" t="s">
        <v>174</v>
      </c>
      <c r="D33" s="2" t="s">
        <v>174</v>
      </c>
      <c r="E33" s="2" t="s">
        <v>174</v>
      </c>
      <c r="F33" s="2" t="s">
        <v>174</v>
      </c>
      <c r="G33" s="2" t="s">
        <v>174</v>
      </c>
      <c r="H33" s="2" t="s">
        <v>174</v>
      </c>
      <c r="I33" s="2" t="s">
        <v>174</v>
      </c>
      <c r="J33" s="2" t="s">
        <v>174</v>
      </c>
      <c r="K33" s="2" t="s">
        <v>174</v>
      </c>
      <c r="L33" s="2" t="s">
        <v>174</v>
      </c>
      <c r="M33" s="2" t="s">
        <v>174</v>
      </c>
      <c r="N33" s="2" t="s">
        <v>174</v>
      </c>
      <c r="O33" s="2" t="s">
        <v>174</v>
      </c>
      <c r="P33" s="2" t="s">
        <v>174</v>
      </c>
      <c r="Q33" s="2" t="s">
        <v>174</v>
      </c>
      <c r="R33" s="2" t="s">
        <v>174</v>
      </c>
      <c r="S33" s="2" t="s">
        <v>174</v>
      </c>
      <c r="T33" s="2" t="s">
        <v>174</v>
      </c>
      <c r="U33" s="2" t="s">
        <v>174</v>
      </c>
      <c r="V33" s="2" t="s">
        <v>174</v>
      </c>
      <c r="W33" s="2" t="s">
        <v>174</v>
      </c>
      <c r="Y33" s="1"/>
      <c r="Z33" s="10" t="s">
        <v>179</v>
      </c>
      <c r="AA33" s="2" t="s">
        <v>174</v>
      </c>
      <c r="AB33" s="2" t="s">
        <v>174</v>
      </c>
      <c r="AC33" s="2" t="s">
        <v>174</v>
      </c>
      <c r="AD33" s="2" t="s">
        <v>174</v>
      </c>
      <c r="AE33" s="2" t="s">
        <v>174</v>
      </c>
      <c r="AF33" s="2" t="s">
        <v>174</v>
      </c>
      <c r="AG33" s="2" t="s">
        <v>174</v>
      </c>
      <c r="AH33" s="2" t="s">
        <v>174</v>
      </c>
      <c r="AI33" s="2">
        <v>56.4</v>
      </c>
      <c r="AJ33" s="2" t="s">
        <v>174</v>
      </c>
      <c r="AK33" s="2">
        <v>49.1</v>
      </c>
      <c r="AL33" s="2" t="s">
        <v>174</v>
      </c>
      <c r="AM33" s="2" t="s">
        <v>174</v>
      </c>
      <c r="AN33" s="2" t="s">
        <v>174</v>
      </c>
      <c r="AO33" s="2" t="s">
        <v>174</v>
      </c>
      <c r="AP33" s="2" t="s">
        <v>174</v>
      </c>
      <c r="AQ33" s="2" t="s">
        <v>174</v>
      </c>
      <c r="AR33" s="2" t="s">
        <v>174</v>
      </c>
      <c r="AS33" s="2">
        <v>16.100000000000001</v>
      </c>
      <c r="AT33" s="2">
        <v>18.2</v>
      </c>
      <c r="AU33" s="2">
        <v>21.9</v>
      </c>
      <c r="AW33" s="1"/>
      <c r="AX33" s="10" t="s">
        <v>179</v>
      </c>
      <c r="AY33" s="2" t="s">
        <v>174</v>
      </c>
      <c r="AZ33" s="2" t="s">
        <v>174</v>
      </c>
      <c r="BA33" s="2" t="s">
        <v>174</v>
      </c>
      <c r="BB33" s="2" t="s">
        <v>174</v>
      </c>
      <c r="BC33" s="2" t="s">
        <v>174</v>
      </c>
      <c r="BD33" s="2" t="s">
        <v>174</v>
      </c>
      <c r="BE33" s="2" t="s">
        <v>174</v>
      </c>
      <c r="BF33" s="2" t="s">
        <v>174</v>
      </c>
      <c r="BG33" s="2" t="s">
        <v>174</v>
      </c>
      <c r="BH33" s="2" t="s">
        <v>174</v>
      </c>
      <c r="BI33" s="2" t="s">
        <v>174</v>
      </c>
      <c r="BJ33" s="2" t="s">
        <v>174</v>
      </c>
      <c r="BK33" s="2" t="s">
        <v>174</v>
      </c>
      <c r="BL33" s="2" t="s">
        <v>174</v>
      </c>
      <c r="BM33" s="2" t="s">
        <v>174</v>
      </c>
      <c r="BN33" s="2" t="s">
        <v>174</v>
      </c>
      <c r="BO33" s="2" t="s">
        <v>174</v>
      </c>
      <c r="BP33" s="2" t="s">
        <v>174</v>
      </c>
      <c r="BQ33" s="2">
        <v>25.6</v>
      </c>
      <c r="BR33" s="2">
        <v>21.1</v>
      </c>
      <c r="BS33" s="2">
        <v>26</v>
      </c>
      <c r="BU33" s="1"/>
      <c r="BV33" s="10" t="s">
        <v>179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 t="s">
        <v>174</v>
      </c>
      <c r="DT33" s="2" t="s">
        <v>174</v>
      </c>
      <c r="DU33" s="2" t="s">
        <v>174</v>
      </c>
      <c r="DV33" s="2" t="s">
        <v>174</v>
      </c>
      <c r="DW33" s="2" t="s">
        <v>174</v>
      </c>
      <c r="DX33" s="2" t="s">
        <v>174</v>
      </c>
      <c r="DY33" s="2" t="s">
        <v>174</v>
      </c>
      <c r="DZ33" s="2" t="s">
        <v>174</v>
      </c>
      <c r="EA33" s="2" t="s">
        <v>174</v>
      </c>
      <c r="EB33" s="2" t="s">
        <v>174</v>
      </c>
      <c r="EC33" s="2" t="s">
        <v>174</v>
      </c>
      <c r="ED33" s="2" t="s">
        <v>174</v>
      </c>
      <c r="EE33" s="2" t="s">
        <v>174</v>
      </c>
      <c r="EF33" s="2" t="s">
        <v>174</v>
      </c>
      <c r="EG33" s="2" t="s">
        <v>174</v>
      </c>
      <c r="EH33" s="2" t="s">
        <v>174</v>
      </c>
      <c r="EI33" s="2" t="s">
        <v>174</v>
      </c>
      <c r="EJ33" s="2" t="s">
        <v>174</v>
      </c>
      <c r="EK33" s="2" t="s">
        <v>174</v>
      </c>
      <c r="EL33" s="2" t="s">
        <v>174</v>
      </c>
      <c r="EM33" s="2" t="s">
        <v>174</v>
      </c>
      <c r="EO33" s="1"/>
      <c r="EP33" s="10" t="s">
        <v>179</v>
      </c>
      <c r="EQ33" s="2" t="s">
        <v>174</v>
      </c>
      <c r="ER33" s="2" t="s">
        <v>174</v>
      </c>
      <c r="ES33" s="2" t="s">
        <v>174</v>
      </c>
      <c r="ET33" s="2" t="s">
        <v>174</v>
      </c>
      <c r="EU33" s="2" t="s">
        <v>174</v>
      </c>
      <c r="EV33" s="2" t="s">
        <v>174</v>
      </c>
      <c r="EW33" s="2" t="s">
        <v>174</v>
      </c>
      <c r="EX33" s="2" t="s">
        <v>174</v>
      </c>
      <c r="EY33" s="2" t="s">
        <v>174</v>
      </c>
      <c r="EZ33" s="2" t="s">
        <v>174</v>
      </c>
      <c r="FA33" s="2" t="s">
        <v>174</v>
      </c>
      <c r="FB33" s="2" t="s">
        <v>174</v>
      </c>
      <c r="FC33" s="2" t="s">
        <v>174</v>
      </c>
      <c r="FD33" s="2" t="s">
        <v>174</v>
      </c>
      <c r="FE33" s="2" t="s">
        <v>174</v>
      </c>
      <c r="FF33" s="2" t="s">
        <v>174</v>
      </c>
      <c r="FG33" s="2" t="s">
        <v>174</v>
      </c>
      <c r="FH33" s="2" t="s">
        <v>174</v>
      </c>
      <c r="FI33" s="2" t="s">
        <v>174</v>
      </c>
      <c r="FJ33" s="2" t="s">
        <v>174</v>
      </c>
      <c r="FK33" s="2" t="s">
        <v>174</v>
      </c>
    </row>
    <row r="34" spans="1:167" ht="14.5">
      <c r="A34" s="1"/>
      <c r="B34" s="10" t="s">
        <v>180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 t="s">
        <v>174</v>
      </c>
      <c r="AQ34" s="2" t="s">
        <v>174</v>
      </c>
      <c r="AR34" s="2" t="s">
        <v>174</v>
      </c>
      <c r="AS34" s="2" t="s">
        <v>174</v>
      </c>
      <c r="AT34" s="2">
        <v>4.2</v>
      </c>
      <c r="AU34" s="2">
        <v>6.1</v>
      </c>
      <c r="AW34" s="1"/>
      <c r="AX34" s="10" t="s">
        <v>180</v>
      </c>
      <c r="AY34" s="2" t="s">
        <v>174</v>
      </c>
      <c r="AZ34" s="2" t="s">
        <v>174</v>
      </c>
      <c r="BA34" s="2" t="s">
        <v>174</v>
      </c>
      <c r="BB34" s="2" t="s">
        <v>174</v>
      </c>
      <c r="BC34" s="2" t="s">
        <v>174</v>
      </c>
      <c r="BD34" s="2" t="s">
        <v>174</v>
      </c>
      <c r="BE34" s="2" t="s">
        <v>174</v>
      </c>
      <c r="BF34" s="2" t="s">
        <v>174</v>
      </c>
      <c r="BG34" s="2" t="s">
        <v>174</v>
      </c>
      <c r="BH34" s="2" t="s">
        <v>174</v>
      </c>
      <c r="BI34" s="2" t="s">
        <v>174</v>
      </c>
      <c r="BJ34" s="2" t="s">
        <v>174</v>
      </c>
      <c r="BK34" s="2" t="s">
        <v>174</v>
      </c>
      <c r="BL34" s="2" t="s">
        <v>174</v>
      </c>
      <c r="BM34" s="2" t="s">
        <v>174</v>
      </c>
      <c r="BN34" s="2">
        <v>0</v>
      </c>
      <c r="BO34" s="2" t="s">
        <v>174</v>
      </c>
      <c r="BP34" s="2" t="s">
        <v>174</v>
      </c>
      <c r="BQ34" s="2">
        <v>7.3</v>
      </c>
      <c r="BR34" s="2">
        <v>0</v>
      </c>
      <c r="BS34" s="2">
        <v>0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 t="s">
        <v>174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Y35" s="1"/>
      <c r="Z35" s="10" t="s">
        <v>181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  <c r="AX35" s="10" t="s">
        <v>181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U35" s="1"/>
      <c r="BV35" s="10" t="s">
        <v>181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S35" s="1"/>
      <c r="CT35" s="10" t="s">
        <v>181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 s="1"/>
      <c r="DR35" s="10" t="s">
        <v>181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O35" s="1"/>
      <c r="EP35" s="10" t="s">
        <v>181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2.9</v>
      </c>
      <c r="AB36" s="2">
        <v>1.6</v>
      </c>
      <c r="AC36" s="2">
        <v>3.1</v>
      </c>
      <c r="AD36" s="2">
        <v>5.5</v>
      </c>
      <c r="AE36" s="2">
        <v>2.7</v>
      </c>
      <c r="AF36" s="2">
        <v>2.9</v>
      </c>
      <c r="AG36" s="2">
        <v>4.9000000000000004</v>
      </c>
      <c r="AH36" s="2">
        <v>6.1</v>
      </c>
      <c r="AI36" s="2">
        <v>3.7</v>
      </c>
      <c r="AJ36" s="2">
        <v>5.2</v>
      </c>
      <c r="AK36" s="2">
        <v>5.8</v>
      </c>
      <c r="AL36" s="2">
        <v>3.1</v>
      </c>
      <c r="AM36" s="2">
        <v>3</v>
      </c>
      <c r="AN36" s="2">
        <v>3.5</v>
      </c>
      <c r="AO36" s="2">
        <v>3.5</v>
      </c>
      <c r="AP36" s="2">
        <v>3.1</v>
      </c>
      <c r="AQ36" s="2">
        <v>3</v>
      </c>
      <c r="AR36" s="2">
        <v>2.7</v>
      </c>
      <c r="AS36" s="2">
        <v>2.8</v>
      </c>
      <c r="AT36" s="2">
        <v>2.9</v>
      </c>
      <c r="AU36" s="2">
        <v>3.7</v>
      </c>
      <c r="AW36" s="1"/>
      <c r="AX36" s="10" t="s">
        <v>182</v>
      </c>
      <c r="AY36" s="2">
        <v>8</v>
      </c>
      <c r="AZ36" s="2">
        <v>4.5</v>
      </c>
      <c r="BA36" s="2">
        <v>7.8</v>
      </c>
      <c r="BB36" s="2">
        <v>12.6</v>
      </c>
      <c r="BC36" s="2">
        <v>7.4</v>
      </c>
      <c r="BD36" s="2">
        <v>8.1</v>
      </c>
      <c r="BE36" s="2">
        <v>8.5</v>
      </c>
      <c r="BF36" s="2">
        <v>10.8</v>
      </c>
      <c r="BG36" s="2">
        <v>11.9</v>
      </c>
      <c r="BH36" s="2">
        <v>13.6</v>
      </c>
      <c r="BI36" s="2">
        <v>16.899999999999999</v>
      </c>
      <c r="BJ36" s="2">
        <v>10.7</v>
      </c>
      <c r="BK36" s="2">
        <v>11.1</v>
      </c>
      <c r="BL36" s="2">
        <v>11.8</v>
      </c>
      <c r="BM36" s="2">
        <v>12.3</v>
      </c>
      <c r="BN36" s="2">
        <v>12.9</v>
      </c>
      <c r="BO36" s="2">
        <v>13.3</v>
      </c>
      <c r="BP36" s="2">
        <v>13.7</v>
      </c>
      <c r="BQ36" s="2">
        <v>15.4</v>
      </c>
      <c r="BR36" s="2">
        <v>16.600000000000001</v>
      </c>
      <c r="BS36" s="2">
        <v>14.3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 s="1"/>
      <c r="DR36" s="10" t="s">
        <v>182</v>
      </c>
      <c r="DS36" s="2">
        <v>2.8</v>
      </c>
      <c r="DT36" s="2">
        <v>1.7</v>
      </c>
      <c r="DU36" s="2">
        <v>3.1</v>
      </c>
      <c r="DV36" s="2">
        <v>8.4</v>
      </c>
      <c r="DW36" s="2">
        <v>3.7</v>
      </c>
      <c r="DX36" s="2">
        <v>3.6</v>
      </c>
      <c r="DY36" s="2">
        <v>3.9</v>
      </c>
      <c r="DZ36" s="2">
        <v>4.9000000000000004</v>
      </c>
      <c r="EA36" s="2">
        <v>4.9000000000000004</v>
      </c>
      <c r="EB36" s="2">
        <v>5.5</v>
      </c>
      <c r="EC36" s="2">
        <v>6</v>
      </c>
      <c r="ED36" s="2">
        <v>3.2</v>
      </c>
      <c r="EE36" s="2">
        <v>3.7</v>
      </c>
      <c r="EF36" s="2">
        <v>3.6</v>
      </c>
      <c r="EG36" s="2">
        <v>4.2</v>
      </c>
      <c r="EH36" s="2">
        <v>3.9</v>
      </c>
      <c r="EI36" s="2">
        <v>4.7</v>
      </c>
      <c r="EJ36" s="2">
        <v>3.5</v>
      </c>
      <c r="EK36" s="2">
        <v>3.5</v>
      </c>
      <c r="EL36" s="2">
        <v>4.3</v>
      </c>
      <c r="EM36" s="2">
        <v>3.9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32">
      <c r="A38" s="7"/>
      <c r="B38" s="8" t="s">
        <v>201</v>
      </c>
      <c r="C38" s="4">
        <v>0.1</v>
      </c>
      <c r="D38" s="4">
        <v>0.1</v>
      </c>
      <c r="E38" s="4">
        <v>0.1</v>
      </c>
      <c r="F38" s="4">
        <v>0.1</v>
      </c>
      <c r="G38" s="4">
        <v>0.1</v>
      </c>
      <c r="H38" s="4">
        <v>0.1</v>
      </c>
      <c r="I38" s="4">
        <v>0.1</v>
      </c>
      <c r="J38" s="4">
        <v>0.1</v>
      </c>
      <c r="K38" s="4">
        <v>0.1</v>
      </c>
      <c r="L38" s="4">
        <v>0.1</v>
      </c>
      <c r="M38" s="4">
        <v>0.1</v>
      </c>
      <c r="N38" s="4">
        <v>0.1</v>
      </c>
      <c r="O38" s="4">
        <v>0.1</v>
      </c>
      <c r="P38" s="4">
        <v>0.1</v>
      </c>
      <c r="Q38" s="4">
        <v>0.1</v>
      </c>
      <c r="R38" s="4">
        <v>0.1</v>
      </c>
      <c r="S38" s="4">
        <v>0.1</v>
      </c>
      <c r="T38" s="4">
        <v>0.1</v>
      </c>
      <c r="U38" s="4">
        <v>0.1</v>
      </c>
      <c r="V38" s="4">
        <v>0.1</v>
      </c>
      <c r="W38" s="4">
        <v>0.1</v>
      </c>
      <c r="Y38" s="7"/>
      <c r="Z38" s="8" t="s">
        <v>201</v>
      </c>
      <c r="AA38" s="4">
        <v>0.8</v>
      </c>
      <c r="AB38" s="4">
        <v>0.8</v>
      </c>
      <c r="AC38" s="4">
        <v>0.8</v>
      </c>
      <c r="AD38" s="4">
        <v>0.8</v>
      </c>
      <c r="AE38" s="4">
        <v>0.9</v>
      </c>
      <c r="AF38" s="4">
        <v>0.9</v>
      </c>
      <c r="AG38" s="4">
        <v>0.7</v>
      </c>
      <c r="AH38" s="4">
        <v>0.6</v>
      </c>
      <c r="AI38" s="4">
        <v>1</v>
      </c>
      <c r="AJ38" s="4">
        <v>0.8</v>
      </c>
      <c r="AK38" s="4">
        <v>0.8</v>
      </c>
      <c r="AL38" s="4">
        <v>0.8</v>
      </c>
      <c r="AM38" s="4">
        <v>0.9</v>
      </c>
      <c r="AN38" s="4">
        <v>0.8</v>
      </c>
      <c r="AO38" s="4">
        <v>0.8</v>
      </c>
      <c r="AP38" s="4">
        <v>0.8</v>
      </c>
      <c r="AQ38" s="4">
        <v>0.8</v>
      </c>
      <c r="AR38" s="4">
        <v>0.9</v>
      </c>
      <c r="AS38" s="4">
        <v>1</v>
      </c>
      <c r="AT38" s="4">
        <v>1.2</v>
      </c>
      <c r="AU38" s="4">
        <v>0.7</v>
      </c>
      <c r="AW38" s="7"/>
      <c r="AX38" s="8" t="s">
        <v>201</v>
      </c>
      <c r="AY38" s="4">
        <v>2.5</v>
      </c>
      <c r="AZ38" s="4">
        <v>2.4</v>
      </c>
      <c r="BA38" s="4">
        <v>2.7</v>
      </c>
      <c r="BB38" s="4">
        <v>3</v>
      </c>
      <c r="BC38" s="4">
        <v>2.9</v>
      </c>
      <c r="BD38" s="4">
        <v>2.9</v>
      </c>
      <c r="BE38" s="4">
        <v>3.2</v>
      </c>
      <c r="BF38" s="4">
        <v>3</v>
      </c>
      <c r="BG38" s="4">
        <v>2.5</v>
      </c>
      <c r="BH38" s="4">
        <v>2.5</v>
      </c>
      <c r="BI38" s="4">
        <v>2.2999999999999998</v>
      </c>
      <c r="BJ38" s="4">
        <v>2</v>
      </c>
      <c r="BK38" s="4">
        <v>2.1</v>
      </c>
      <c r="BL38" s="4">
        <v>2</v>
      </c>
      <c r="BM38" s="4">
        <v>1.9</v>
      </c>
      <c r="BN38" s="4">
        <v>1.6</v>
      </c>
      <c r="BO38" s="4">
        <v>1.6</v>
      </c>
      <c r="BP38" s="4">
        <v>1.6</v>
      </c>
      <c r="BQ38" s="4">
        <v>1.5</v>
      </c>
      <c r="BR38" s="4">
        <v>1.7</v>
      </c>
      <c r="BS38" s="4">
        <v>1.7</v>
      </c>
      <c r="BU38" s="7"/>
      <c r="BV38" s="8" t="s">
        <v>201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S38" s="7"/>
      <c r="CT38" s="8" t="s">
        <v>201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Q38" s="7"/>
      <c r="DR38" s="8" t="s">
        <v>201</v>
      </c>
      <c r="DS38" s="4">
        <v>0.6</v>
      </c>
      <c r="DT38" s="4">
        <v>0.6</v>
      </c>
      <c r="DU38" s="4">
        <v>0.6</v>
      </c>
      <c r="DV38" s="4">
        <v>0.5</v>
      </c>
      <c r="DW38" s="4">
        <v>0.7</v>
      </c>
      <c r="DX38" s="4">
        <v>0.8</v>
      </c>
      <c r="DY38" s="4">
        <v>0.9</v>
      </c>
      <c r="DZ38" s="4">
        <v>0.8</v>
      </c>
      <c r="EA38" s="4">
        <v>0.8</v>
      </c>
      <c r="EB38" s="4">
        <v>0.8</v>
      </c>
      <c r="EC38" s="4">
        <v>0.8</v>
      </c>
      <c r="ED38" s="4">
        <v>0.9</v>
      </c>
      <c r="EE38" s="4">
        <v>0.6</v>
      </c>
      <c r="EF38" s="4">
        <v>0.6</v>
      </c>
      <c r="EG38" s="4">
        <v>0.6</v>
      </c>
      <c r="EH38" s="4">
        <v>0.6</v>
      </c>
      <c r="EI38" s="4">
        <v>0.4</v>
      </c>
      <c r="EJ38" s="4">
        <v>0.5</v>
      </c>
      <c r="EK38" s="4">
        <v>0.6</v>
      </c>
      <c r="EL38" s="4">
        <v>0.6</v>
      </c>
      <c r="EM38" s="4">
        <v>0.6</v>
      </c>
      <c r="EO38" s="7"/>
      <c r="EP38" s="8" t="s">
        <v>201</v>
      </c>
      <c r="EQ38" s="4">
        <v>0.7</v>
      </c>
      <c r="ER38" s="4">
        <v>0.7</v>
      </c>
      <c r="ES38" s="4">
        <v>0.9</v>
      </c>
      <c r="ET38" s="4">
        <v>0.8</v>
      </c>
      <c r="EU38" s="4">
        <v>0.8</v>
      </c>
      <c r="EV38" s="4">
        <v>0.7</v>
      </c>
      <c r="EW38" s="4">
        <v>1</v>
      </c>
      <c r="EX38" s="4">
        <v>0.6</v>
      </c>
      <c r="EY38" s="4">
        <v>0.6</v>
      </c>
      <c r="EZ38" s="4">
        <v>0.6</v>
      </c>
      <c r="FA38" s="4">
        <v>0.3</v>
      </c>
      <c r="FB38" s="4">
        <v>0.6</v>
      </c>
      <c r="FC38" s="4">
        <v>0.4</v>
      </c>
      <c r="FD38" s="4">
        <v>0.4</v>
      </c>
      <c r="FE38" s="4">
        <v>0.7</v>
      </c>
      <c r="FF38" s="4">
        <v>0.9</v>
      </c>
      <c r="FG38" s="4">
        <v>1</v>
      </c>
      <c r="FH38" s="4">
        <v>1.1000000000000001</v>
      </c>
      <c r="FI38" s="4">
        <v>1.1000000000000001</v>
      </c>
      <c r="FJ38" s="4">
        <v>0.6</v>
      </c>
      <c r="FK38" s="4">
        <v>0.2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Y41" s="1"/>
      <c r="Z41" s="10" t="s">
        <v>173</v>
      </c>
      <c r="AA41" s="2" t="s">
        <v>174</v>
      </c>
      <c r="AB41" s="2" t="s">
        <v>174</v>
      </c>
      <c r="AC41" s="2" t="s">
        <v>174</v>
      </c>
      <c r="AD41" s="2" t="s">
        <v>174</v>
      </c>
      <c r="AE41" s="2" t="s">
        <v>174</v>
      </c>
      <c r="AF41" s="2" t="s">
        <v>174</v>
      </c>
      <c r="AG41" s="2" t="s">
        <v>174</v>
      </c>
      <c r="AH41" s="2" t="s">
        <v>174</v>
      </c>
      <c r="AI41" s="2" t="s">
        <v>174</v>
      </c>
      <c r="AJ41" s="2" t="s">
        <v>174</v>
      </c>
      <c r="AK41" s="2" t="s">
        <v>174</v>
      </c>
      <c r="AL41" s="2" t="s">
        <v>174</v>
      </c>
      <c r="AM41" s="2">
        <v>0</v>
      </c>
      <c r="AN41" s="2">
        <v>0</v>
      </c>
      <c r="AO41" s="2">
        <v>0</v>
      </c>
      <c r="AP41" s="2">
        <v>0</v>
      </c>
      <c r="AQ41" s="2">
        <v>0.1</v>
      </c>
      <c r="AR41" s="2">
        <v>0.1</v>
      </c>
      <c r="AS41" s="2">
        <v>0.1</v>
      </c>
      <c r="AT41" s="2">
        <v>0.1</v>
      </c>
      <c r="AU41" s="2">
        <v>0.1</v>
      </c>
      <c r="AW41" s="1"/>
      <c r="AX41" s="10" t="s">
        <v>173</v>
      </c>
      <c r="AY41" s="2">
        <v>0.1</v>
      </c>
      <c r="AZ41" s="2">
        <v>0.1</v>
      </c>
      <c r="BA41" s="2">
        <v>0.1</v>
      </c>
      <c r="BB41" s="2">
        <v>0.1</v>
      </c>
      <c r="BC41" s="2">
        <v>0.1</v>
      </c>
      <c r="BD41" s="2">
        <v>0.1</v>
      </c>
      <c r="BE41" s="2">
        <v>0.1</v>
      </c>
      <c r="BF41" s="2">
        <v>0.1</v>
      </c>
      <c r="BG41" s="2" t="s">
        <v>174</v>
      </c>
      <c r="BH41" s="2" t="s">
        <v>174</v>
      </c>
      <c r="BI41" s="2" t="s">
        <v>174</v>
      </c>
      <c r="BJ41" s="2" t="s">
        <v>174</v>
      </c>
      <c r="BK41" s="2" t="s">
        <v>174</v>
      </c>
      <c r="BL41" s="2" t="s">
        <v>174</v>
      </c>
      <c r="BM41" s="2" t="s">
        <v>174</v>
      </c>
      <c r="BN41" s="2" t="s">
        <v>174</v>
      </c>
      <c r="BO41" s="2" t="s">
        <v>174</v>
      </c>
      <c r="BP41" s="2">
        <v>0.1</v>
      </c>
      <c r="BQ41" s="2">
        <v>0.1</v>
      </c>
      <c r="BR41" s="2">
        <v>0.1</v>
      </c>
      <c r="BS41" s="2">
        <v>0.1</v>
      </c>
      <c r="BU41" s="1"/>
      <c r="BV41" s="10" t="s">
        <v>173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 t="s">
        <v>174</v>
      </c>
      <c r="CN41" s="2" t="s">
        <v>174</v>
      </c>
      <c r="CO41" s="2" t="s">
        <v>174</v>
      </c>
      <c r="CP41" s="2" t="s">
        <v>174</v>
      </c>
      <c r="CQ41" s="2" t="s">
        <v>174</v>
      </c>
      <c r="CS41" s="1"/>
      <c r="CT41" s="10" t="s">
        <v>173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 t="s">
        <v>174</v>
      </c>
      <c r="DM41" s="2">
        <v>0</v>
      </c>
      <c r="DN41" s="2">
        <v>0</v>
      </c>
      <c r="DO41" s="2">
        <v>0</v>
      </c>
      <c r="DQ41" s="1"/>
      <c r="DR41" s="10" t="s">
        <v>173</v>
      </c>
      <c r="DS41" s="2" t="s">
        <v>174</v>
      </c>
      <c r="DT41" s="2" t="s">
        <v>174</v>
      </c>
      <c r="DU41" s="2" t="s">
        <v>174</v>
      </c>
      <c r="DV41" s="2" t="s">
        <v>174</v>
      </c>
      <c r="DW41" s="2" t="s">
        <v>174</v>
      </c>
      <c r="DX41" s="2" t="s">
        <v>174</v>
      </c>
      <c r="DY41" s="2" t="s">
        <v>174</v>
      </c>
      <c r="DZ41" s="2" t="s">
        <v>174</v>
      </c>
      <c r="EA41" s="2" t="s">
        <v>174</v>
      </c>
      <c r="EB41" s="2" t="s">
        <v>174</v>
      </c>
      <c r="EC41" s="2" t="s">
        <v>174</v>
      </c>
      <c r="ED41" s="2" t="s">
        <v>174</v>
      </c>
      <c r="EE41" s="2" t="s">
        <v>174</v>
      </c>
      <c r="EF41" s="2" t="s">
        <v>174</v>
      </c>
      <c r="EG41" s="2" t="s">
        <v>174</v>
      </c>
      <c r="EH41" s="2" t="s">
        <v>174</v>
      </c>
      <c r="EI41" s="2" t="s">
        <v>174</v>
      </c>
      <c r="EJ41" s="2" t="s">
        <v>174</v>
      </c>
      <c r="EK41" s="2" t="s">
        <v>174</v>
      </c>
      <c r="EL41" s="2" t="s">
        <v>174</v>
      </c>
      <c r="EM41" s="2" t="s">
        <v>174</v>
      </c>
      <c r="EO41" s="1"/>
      <c r="EP41" s="10" t="s">
        <v>173</v>
      </c>
      <c r="EQ41" s="2" t="s">
        <v>174</v>
      </c>
      <c r="ER41" s="2" t="s">
        <v>174</v>
      </c>
      <c r="ES41" s="2" t="s">
        <v>174</v>
      </c>
      <c r="ET41" s="2" t="s">
        <v>174</v>
      </c>
      <c r="EU41" s="2" t="s">
        <v>174</v>
      </c>
      <c r="EV41" s="2" t="s">
        <v>174</v>
      </c>
      <c r="EW41" s="2" t="s">
        <v>174</v>
      </c>
      <c r="EX41" s="2" t="s">
        <v>174</v>
      </c>
      <c r="EY41" s="2" t="s">
        <v>174</v>
      </c>
      <c r="EZ41" s="2" t="s">
        <v>174</v>
      </c>
      <c r="FA41" s="2" t="s">
        <v>174</v>
      </c>
      <c r="FB41" s="2" t="s">
        <v>174</v>
      </c>
      <c r="FC41" s="2" t="s">
        <v>174</v>
      </c>
      <c r="FD41" s="2" t="s">
        <v>174</v>
      </c>
      <c r="FE41" s="2" t="s">
        <v>174</v>
      </c>
      <c r="FF41" s="2" t="s">
        <v>174</v>
      </c>
      <c r="FG41" s="2" t="s">
        <v>174</v>
      </c>
      <c r="FH41" s="2" t="s">
        <v>174</v>
      </c>
      <c r="FI41" s="2" t="s">
        <v>174</v>
      </c>
      <c r="FJ41" s="2" t="s">
        <v>174</v>
      </c>
      <c r="FK41" s="2" t="s">
        <v>174</v>
      </c>
    </row>
    <row r="42" spans="1:167" ht="14.5">
      <c r="A42" s="1"/>
      <c r="B42" s="10" t="s">
        <v>175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 t="s">
        <v>174</v>
      </c>
      <c r="L42" s="2" t="s">
        <v>174</v>
      </c>
      <c r="M42" s="2" t="s">
        <v>174</v>
      </c>
      <c r="N42" s="2" t="s">
        <v>174</v>
      </c>
      <c r="O42" s="2" t="s">
        <v>174</v>
      </c>
      <c r="P42" s="2" t="s">
        <v>174</v>
      </c>
      <c r="Q42" s="2" t="s">
        <v>174</v>
      </c>
      <c r="R42" s="2" t="s">
        <v>174</v>
      </c>
      <c r="S42" s="2" t="s">
        <v>174</v>
      </c>
      <c r="T42" s="2" t="s">
        <v>174</v>
      </c>
      <c r="U42" s="2" t="s">
        <v>174</v>
      </c>
      <c r="V42" s="2" t="s">
        <v>174</v>
      </c>
      <c r="W42" s="2" t="s">
        <v>174</v>
      </c>
      <c r="Y42" s="1"/>
      <c r="Z42" s="10" t="s">
        <v>175</v>
      </c>
      <c r="AA42" s="2" t="s">
        <v>174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 t="s">
        <v>174</v>
      </c>
      <c r="AH42" s="2" t="s">
        <v>174</v>
      </c>
      <c r="AI42" s="2" t="s">
        <v>174</v>
      </c>
      <c r="AJ42" s="2" t="s">
        <v>174</v>
      </c>
      <c r="AK42" s="2" t="s">
        <v>174</v>
      </c>
      <c r="AL42" s="2" t="s">
        <v>174</v>
      </c>
      <c r="AM42" s="2" t="s">
        <v>174</v>
      </c>
      <c r="AN42" s="2" t="s">
        <v>174</v>
      </c>
      <c r="AO42" s="2" t="s">
        <v>174</v>
      </c>
      <c r="AP42" s="2" t="s">
        <v>174</v>
      </c>
      <c r="AQ42" s="2" t="s">
        <v>174</v>
      </c>
      <c r="AR42" s="2" t="s">
        <v>174</v>
      </c>
      <c r="AS42" s="2" t="s">
        <v>174</v>
      </c>
      <c r="AT42" s="2">
        <v>0</v>
      </c>
      <c r="AU42" s="2">
        <v>0</v>
      </c>
      <c r="AW42" s="1"/>
      <c r="AX42" s="10" t="s">
        <v>175</v>
      </c>
      <c r="AY42" s="2" t="s">
        <v>174</v>
      </c>
      <c r="AZ42" s="2">
        <v>0</v>
      </c>
      <c r="BA42" s="2">
        <v>0</v>
      </c>
      <c r="BB42" s="2" t="s">
        <v>174</v>
      </c>
      <c r="BC42" s="2" t="s">
        <v>174</v>
      </c>
      <c r="BD42" s="2" t="s">
        <v>174</v>
      </c>
      <c r="BE42" s="2" t="s">
        <v>174</v>
      </c>
      <c r="BF42" s="2" t="s">
        <v>174</v>
      </c>
      <c r="BG42" s="2" t="s">
        <v>174</v>
      </c>
      <c r="BH42" s="2" t="s">
        <v>174</v>
      </c>
      <c r="BI42" s="2" t="s">
        <v>174</v>
      </c>
      <c r="BJ42" s="2" t="s">
        <v>174</v>
      </c>
      <c r="BK42" s="2" t="s">
        <v>174</v>
      </c>
      <c r="BL42" s="2" t="s">
        <v>174</v>
      </c>
      <c r="BM42" s="2" t="s">
        <v>174</v>
      </c>
      <c r="BN42" s="2" t="s">
        <v>174</v>
      </c>
      <c r="BO42" s="2" t="s">
        <v>174</v>
      </c>
      <c r="BP42" s="2" t="s">
        <v>174</v>
      </c>
      <c r="BQ42" s="2">
        <v>0</v>
      </c>
      <c r="BR42" s="2">
        <v>0</v>
      </c>
      <c r="BS42" s="2">
        <v>0</v>
      </c>
      <c r="BU42" s="1"/>
      <c r="BV42" s="10" t="s">
        <v>175</v>
      </c>
      <c r="BW42" s="2">
        <v>0</v>
      </c>
      <c r="BX42" s="2">
        <v>0</v>
      </c>
      <c r="BY42" s="2">
        <v>0</v>
      </c>
      <c r="BZ42" s="2">
        <v>0</v>
      </c>
      <c r="CA42" s="2" t="s">
        <v>174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S42" s="1"/>
      <c r="CT42" s="10" t="s">
        <v>175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 t="s">
        <v>174</v>
      </c>
      <c r="DM42" s="2">
        <v>0</v>
      </c>
      <c r="DN42" s="2">
        <v>0</v>
      </c>
      <c r="DO42" s="2">
        <v>0</v>
      </c>
      <c r="DQ42" s="1"/>
      <c r="DR42" s="10" t="s">
        <v>175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 t="s">
        <v>174</v>
      </c>
      <c r="EC42" s="2" t="s">
        <v>174</v>
      </c>
      <c r="ED42" s="2" t="s">
        <v>174</v>
      </c>
      <c r="EE42" s="2" t="s">
        <v>174</v>
      </c>
      <c r="EF42" s="2" t="s">
        <v>174</v>
      </c>
      <c r="EG42" s="2" t="s">
        <v>174</v>
      </c>
      <c r="EH42" s="2" t="s">
        <v>174</v>
      </c>
      <c r="EI42" s="2" t="s">
        <v>174</v>
      </c>
      <c r="EJ42" s="2" t="s">
        <v>174</v>
      </c>
      <c r="EK42" s="2" t="s">
        <v>174</v>
      </c>
      <c r="EL42" s="2" t="s">
        <v>174</v>
      </c>
      <c r="EM42" s="2" t="s">
        <v>174</v>
      </c>
      <c r="EO42" s="1"/>
      <c r="EP42" s="10" t="s">
        <v>175</v>
      </c>
      <c r="EQ42" s="2" t="s">
        <v>174</v>
      </c>
      <c r="ER42" s="2" t="s">
        <v>174</v>
      </c>
      <c r="ES42" s="2" t="s">
        <v>174</v>
      </c>
      <c r="ET42" s="2" t="s">
        <v>174</v>
      </c>
      <c r="EU42" s="2">
        <v>0</v>
      </c>
      <c r="EV42" s="2" t="s">
        <v>174</v>
      </c>
      <c r="EW42" s="2" t="s">
        <v>174</v>
      </c>
      <c r="EX42" s="2" t="s">
        <v>174</v>
      </c>
      <c r="EY42" s="2" t="s">
        <v>174</v>
      </c>
      <c r="EZ42" s="2" t="s">
        <v>174</v>
      </c>
      <c r="FA42" s="2" t="s">
        <v>174</v>
      </c>
      <c r="FB42" s="2" t="s">
        <v>174</v>
      </c>
      <c r="FC42" s="2" t="s">
        <v>174</v>
      </c>
      <c r="FD42" s="2">
        <v>0</v>
      </c>
      <c r="FE42" s="2" t="s">
        <v>174</v>
      </c>
      <c r="FF42" s="2" t="s">
        <v>174</v>
      </c>
      <c r="FG42" s="2" t="s">
        <v>174</v>
      </c>
      <c r="FH42" s="2" t="s">
        <v>174</v>
      </c>
      <c r="FI42" s="2" t="s">
        <v>174</v>
      </c>
      <c r="FJ42" s="2" t="s">
        <v>174</v>
      </c>
      <c r="FK42" s="2" t="s">
        <v>174</v>
      </c>
    </row>
    <row r="43" spans="1:167" ht="14.5">
      <c r="A43" s="1"/>
      <c r="B43" s="10" t="s">
        <v>176</v>
      </c>
      <c r="C43" s="2" t="s">
        <v>174</v>
      </c>
      <c r="D43" s="2" t="s">
        <v>174</v>
      </c>
      <c r="E43" s="2" t="s">
        <v>174</v>
      </c>
      <c r="F43" s="2" t="s">
        <v>174</v>
      </c>
      <c r="G43" s="2" t="s">
        <v>174</v>
      </c>
      <c r="H43" s="2" t="s">
        <v>174</v>
      </c>
      <c r="I43" s="2" t="s">
        <v>174</v>
      </c>
      <c r="J43" s="2" t="s">
        <v>174</v>
      </c>
      <c r="K43" s="2" t="s">
        <v>174</v>
      </c>
      <c r="L43" s="2" t="s">
        <v>174</v>
      </c>
      <c r="M43" s="2" t="s">
        <v>174</v>
      </c>
      <c r="N43" s="2" t="s">
        <v>174</v>
      </c>
      <c r="O43" s="2" t="s">
        <v>174</v>
      </c>
      <c r="P43" s="2" t="s">
        <v>174</v>
      </c>
      <c r="Q43" s="2" t="s">
        <v>174</v>
      </c>
      <c r="R43" s="2" t="s">
        <v>174</v>
      </c>
      <c r="S43" s="2" t="s">
        <v>174</v>
      </c>
      <c r="T43" s="2" t="s">
        <v>174</v>
      </c>
      <c r="U43" s="2" t="s">
        <v>174</v>
      </c>
      <c r="V43" s="2">
        <v>0</v>
      </c>
      <c r="W43" s="2">
        <v>0</v>
      </c>
      <c r="Y43" s="1"/>
      <c r="Z43" s="10" t="s">
        <v>176</v>
      </c>
      <c r="AA43" s="2" t="s">
        <v>174</v>
      </c>
      <c r="AB43" s="2" t="s">
        <v>174</v>
      </c>
      <c r="AC43" s="2" t="s">
        <v>174</v>
      </c>
      <c r="AD43" s="2" t="s">
        <v>174</v>
      </c>
      <c r="AE43" s="2" t="s">
        <v>174</v>
      </c>
      <c r="AF43" s="2" t="s">
        <v>174</v>
      </c>
      <c r="AG43" s="2" t="s">
        <v>174</v>
      </c>
      <c r="AH43" s="2" t="s">
        <v>174</v>
      </c>
      <c r="AI43" s="2" t="s">
        <v>174</v>
      </c>
      <c r="AJ43" s="2" t="s">
        <v>174</v>
      </c>
      <c r="AK43" s="2" t="s">
        <v>174</v>
      </c>
      <c r="AL43" s="2" t="s">
        <v>174</v>
      </c>
      <c r="AM43" s="2" t="s">
        <v>174</v>
      </c>
      <c r="AN43" s="2" t="s">
        <v>174</v>
      </c>
      <c r="AO43" s="2" t="s">
        <v>174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W43" s="1"/>
      <c r="AX43" s="10" t="s">
        <v>176</v>
      </c>
      <c r="AY43" s="2" t="s">
        <v>174</v>
      </c>
      <c r="AZ43" s="2" t="s">
        <v>174</v>
      </c>
      <c r="BA43" s="2" t="s">
        <v>174</v>
      </c>
      <c r="BB43" s="2" t="s">
        <v>174</v>
      </c>
      <c r="BC43" s="2" t="s">
        <v>174</v>
      </c>
      <c r="BD43" s="2" t="s">
        <v>174</v>
      </c>
      <c r="BE43" s="2" t="s">
        <v>174</v>
      </c>
      <c r="BF43" s="2" t="s">
        <v>174</v>
      </c>
      <c r="BG43" s="2" t="s">
        <v>174</v>
      </c>
      <c r="BH43" s="2" t="s">
        <v>174</v>
      </c>
      <c r="BI43" s="2" t="s">
        <v>174</v>
      </c>
      <c r="BJ43" s="2" t="s">
        <v>174</v>
      </c>
      <c r="BK43" s="2" t="s">
        <v>174</v>
      </c>
      <c r="BL43" s="2" t="s">
        <v>174</v>
      </c>
      <c r="BM43" s="2" t="s">
        <v>174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U43" s="1"/>
      <c r="BV43" s="10" t="s">
        <v>176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S43" s="1"/>
      <c r="CT43" s="10" t="s">
        <v>176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 t="s">
        <v>174</v>
      </c>
      <c r="EC43" s="2" t="s">
        <v>174</v>
      </c>
      <c r="ED43" s="2">
        <v>0</v>
      </c>
      <c r="EE43" s="2" t="s">
        <v>174</v>
      </c>
      <c r="EF43" s="2" t="s">
        <v>174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 t="s">
        <v>174</v>
      </c>
      <c r="P44" s="2" t="s">
        <v>174</v>
      </c>
      <c r="Q44" s="2" t="s">
        <v>174</v>
      </c>
      <c r="R44" s="2" t="s">
        <v>174</v>
      </c>
      <c r="S44" s="2" t="s">
        <v>174</v>
      </c>
      <c r="T44" s="2" t="s">
        <v>174</v>
      </c>
      <c r="U44" s="2" t="s">
        <v>174</v>
      </c>
      <c r="V44" s="2" t="s">
        <v>174</v>
      </c>
      <c r="W44" s="2" t="s">
        <v>174</v>
      </c>
      <c r="Y44" s="1"/>
      <c r="Z44" s="10" t="s">
        <v>177</v>
      </c>
      <c r="AA44" s="2" t="s">
        <v>174</v>
      </c>
      <c r="AB44" s="2" t="s">
        <v>174</v>
      </c>
      <c r="AC44" s="2" t="s">
        <v>174</v>
      </c>
      <c r="AD44" s="2" t="s">
        <v>174</v>
      </c>
      <c r="AE44" s="2" t="s">
        <v>174</v>
      </c>
      <c r="AF44" s="2" t="s">
        <v>174</v>
      </c>
      <c r="AG44" s="2" t="s">
        <v>174</v>
      </c>
      <c r="AH44" s="2" t="s">
        <v>174</v>
      </c>
      <c r="AI44" s="2" t="s">
        <v>174</v>
      </c>
      <c r="AJ44" s="2" t="s">
        <v>174</v>
      </c>
      <c r="AK44" s="2" t="s">
        <v>174</v>
      </c>
      <c r="AL44" s="2" t="s">
        <v>174</v>
      </c>
      <c r="AM44" s="2" t="s">
        <v>174</v>
      </c>
      <c r="AN44" s="2" t="s">
        <v>174</v>
      </c>
      <c r="AO44" s="2" t="s">
        <v>174</v>
      </c>
      <c r="AP44" s="2" t="s">
        <v>174</v>
      </c>
      <c r="AQ44" s="2" t="s">
        <v>174</v>
      </c>
      <c r="AR44" s="2" t="s">
        <v>174</v>
      </c>
      <c r="AS44" s="2">
        <v>0.5</v>
      </c>
      <c r="AT44" s="2">
        <v>0.7</v>
      </c>
      <c r="AU44" s="2">
        <v>0.3</v>
      </c>
      <c r="AW44" s="1"/>
      <c r="AX44" s="10" t="s">
        <v>177</v>
      </c>
      <c r="AY44" s="2" t="s">
        <v>174</v>
      </c>
      <c r="AZ44" s="2" t="s">
        <v>174</v>
      </c>
      <c r="BA44" s="2" t="s">
        <v>174</v>
      </c>
      <c r="BB44" s="2" t="s">
        <v>174</v>
      </c>
      <c r="BC44" s="2" t="s">
        <v>174</v>
      </c>
      <c r="BD44" s="2" t="s">
        <v>174</v>
      </c>
      <c r="BE44" s="2" t="s">
        <v>174</v>
      </c>
      <c r="BF44" s="2" t="s">
        <v>174</v>
      </c>
      <c r="BG44" s="2" t="s">
        <v>174</v>
      </c>
      <c r="BH44" s="2" t="s">
        <v>174</v>
      </c>
      <c r="BI44" s="2" t="s">
        <v>174</v>
      </c>
      <c r="BJ44" s="2" t="s">
        <v>174</v>
      </c>
      <c r="BK44" s="2" t="s">
        <v>174</v>
      </c>
      <c r="BL44" s="2">
        <v>1.1000000000000001</v>
      </c>
      <c r="BM44" s="2" t="s">
        <v>174</v>
      </c>
      <c r="BN44" s="2" t="s">
        <v>174</v>
      </c>
      <c r="BO44" s="2" t="s">
        <v>174</v>
      </c>
      <c r="BP44" s="2">
        <v>0.6</v>
      </c>
      <c r="BQ44" s="2">
        <v>0.6</v>
      </c>
      <c r="BR44" s="2">
        <v>0.8</v>
      </c>
      <c r="BS44" s="2">
        <v>0.7</v>
      </c>
      <c r="BU44" s="1"/>
      <c r="BV44" s="10" t="s">
        <v>177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 s="1"/>
      <c r="DR44" s="10" t="s">
        <v>177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O44" s="1"/>
      <c r="EP44" s="10" t="s">
        <v>177</v>
      </c>
      <c r="EQ44" s="2" t="s">
        <v>174</v>
      </c>
      <c r="ER44" s="2" t="s">
        <v>174</v>
      </c>
      <c r="ES44" s="2" t="s">
        <v>174</v>
      </c>
      <c r="ET44" s="2" t="s">
        <v>174</v>
      </c>
      <c r="EU44" s="2" t="s">
        <v>174</v>
      </c>
      <c r="EV44" s="2" t="s">
        <v>174</v>
      </c>
      <c r="EW44" s="2" t="s">
        <v>174</v>
      </c>
      <c r="EX44" s="2" t="s">
        <v>174</v>
      </c>
      <c r="EY44" s="2" t="s">
        <v>174</v>
      </c>
      <c r="EZ44" s="2" t="s">
        <v>174</v>
      </c>
      <c r="FA44" s="2" t="s">
        <v>174</v>
      </c>
      <c r="FB44" s="2" t="s">
        <v>174</v>
      </c>
      <c r="FC44" s="2" t="s">
        <v>174</v>
      </c>
      <c r="FD44" s="2" t="s">
        <v>174</v>
      </c>
      <c r="FE44" s="2" t="s">
        <v>174</v>
      </c>
      <c r="FF44" s="2" t="s">
        <v>174</v>
      </c>
      <c r="FG44" s="2" t="s">
        <v>174</v>
      </c>
      <c r="FH44" s="2" t="s">
        <v>174</v>
      </c>
      <c r="FI44" s="2" t="s">
        <v>174</v>
      </c>
      <c r="FJ44" s="2" t="s">
        <v>174</v>
      </c>
      <c r="FK44" s="2" t="s">
        <v>174</v>
      </c>
    </row>
    <row r="45" spans="1:167" ht="14.5">
      <c r="A45" s="1"/>
      <c r="B45" s="10" t="s">
        <v>178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174</v>
      </c>
      <c r="I45" s="2" t="s">
        <v>174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Y45" s="1"/>
      <c r="Z45" s="10" t="s">
        <v>178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 t="s">
        <v>174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 t="s">
        <v>174</v>
      </c>
      <c r="AT45" s="2">
        <v>0</v>
      </c>
      <c r="AU45" s="2">
        <v>0</v>
      </c>
      <c r="AW45" s="1"/>
      <c r="AX45" s="10" t="s">
        <v>178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 t="s">
        <v>174</v>
      </c>
      <c r="BE45" s="2">
        <v>0</v>
      </c>
      <c r="BF45" s="2" t="s">
        <v>174</v>
      </c>
      <c r="BG45" s="2" t="s">
        <v>174</v>
      </c>
      <c r="BH45" s="2">
        <v>0</v>
      </c>
      <c r="BI45" s="2">
        <v>0</v>
      </c>
      <c r="BJ45" s="2" t="s">
        <v>174</v>
      </c>
      <c r="BK45" s="2" t="s">
        <v>174</v>
      </c>
      <c r="BL45" s="2" t="s">
        <v>174</v>
      </c>
      <c r="BM45" s="2" t="s">
        <v>174</v>
      </c>
      <c r="BN45" s="2" t="s">
        <v>174</v>
      </c>
      <c r="BO45" s="2" t="s">
        <v>174</v>
      </c>
      <c r="BP45" s="2" t="s">
        <v>174</v>
      </c>
      <c r="BQ45" s="2">
        <v>0</v>
      </c>
      <c r="BR45" s="2">
        <v>0</v>
      </c>
      <c r="BS45" s="2">
        <v>0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S45" s="1"/>
      <c r="CT45" s="10" t="s">
        <v>178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 s="1"/>
      <c r="DR45" s="10" t="s">
        <v>178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 t="s">
        <v>174</v>
      </c>
      <c r="EC45" s="2" t="s">
        <v>174</v>
      </c>
      <c r="ED45" s="2" t="s">
        <v>174</v>
      </c>
      <c r="EE45" s="2" t="s">
        <v>174</v>
      </c>
      <c r="EF45" s="2">
        <v>0</v>
      </c>
      <c r="EG45" s="2">
        <v>0</v>
      </c>
      <c r="EH45" s="2" t="s">
        <v>174</v>
      </c>
      <c r="EI45" s="2" t="s">
        <v>174</v>
      </c>
      <c r="EJ45" s="2" t="s">
        <v>174</v>
      </c>
      <c r="EK45" s="2" t="s">
        <v>174</v>
      </c>
      <c r="EL45" s="2" t="s">
        <v>174</v>
      </c>
      <c r="EM45" s="2" t="s">
        <v>174</v>
      </c>
      <c r="EO45" s="1"/>
      <c r="EP45" s="10" t="s">
        <v>178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 t="s">
        <v>174</v>
      </c>
      <c r="EW45" s="2" t="s">
        <v>174</v>
      </c>
      <c r="EX45" s="2" t="s">
        <v>174</v>
      </c>
      <c r="EY45" s="2" t="s">
        <v>174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 t="s">
        <v>174</v>
      </c>
      <c r="FI45" s="2" t="s">
        <v>174</v>
      </c>
      <c r="FJ45" s="2" t="s">
        <v>174</v>
      </c>
      <c r="FK45" s="2" t="s">
        <v>174</v>
      </c>
    </row>
    <row r="46" spans="1:167" ht="14.5">
      <c r="A46" s="1"/>
      <c r="B46" s="10" t="s">
        <v>179</v>
      </c>
      <c r="C46" s="2" t="s">
        <v>174</v>
      </c>
      <c r="D46" s="2" t="s">
        <v>174</v>
      </c>
      <c r="E46" s="2" t="s">
        <v>174</v>
      </c>
      <c r="F46" s="2" t="s">
        <v>174</v>
      </c>
      <c r="G46" s="2" t="s">
        <v>174</v>
      </c>
      <c r="H46" s="2" t="s">
        <v>174</v>
      </c>
      <c r="I46" s="2" t="s">
        <v>174</v>
      </c>
      <c r="J46" s="2" t="s">
        <v>174</v>
      </c>
      <c r="K46" s="2" t="s">
        <v>174</v>
      </c>
      <c r="L46" s="2" t="s">
        <v>174</v>
      </c>
      <c r="M46" s="2" t="s">
        <v>174</v>
      </c>
      <c r="N46" s="2" t="s">
        <v>174</v>
      </c>
      <c r="O46" s="2" t="s">
        <v>174</v>
      </c>
      <c r="P46" s="2" t="s">
        <v>174</v>
      </c>
      <c r="Q46" s="2" t="s">
        <v>174</v>
      </c>
      <c r="R46" s="2" t="s">
        <v>174</v>
      </c>
      <c r="S46" s="2" t="s">
        <v>174</v>
      </c>
      <c r="T46" s="2" t="s">
        <v>174</v>
      </c>
      <c r="U46" s="2" t="s">
        <v>174</v>
      </c>
      <c r="V46" s="2" t="s">
        <v>174</v>
      </c>
      <c r="W46" s="2" t="s">
        <v>174</v>
      </c>
      <c r="Y46" s="1"/>
      <c r="Z46" s="10" t="s">
        <v>179</v>
      </c>
      <c r="AA46" s="2" t="s">
        <v>174</v>
      </c>
      <c r="AB46" s="2" t="s">
        <v>174</v>
      </c>
      <c r="AC46" s="2" t="s">
        <v>174</v>
      </c>
      <c r="AD46" s="2" t="s">
        <v>174</v>
      </c>
      <c r="AE46" s="2" t="s">
        <v>174</v>
      </c>
      <c r="AF46" s="2" t="s">
        <v>174</v>
      </c>
      <c r="AG46" s="2" t="s">
        <v>174</v>
      </c>
      <c r="AH46" s="2" t="s">
        <v>174</v>
      </c>
      <c r="AI46" s="2">
        <v>0.6</v>
      </c>
      <c r="AJ46" s="2" t="s">
        <v>174</v>
      </c>
      <c r="AK46" s="2">
        <v>0.5</v>
      </c>
      <c r="AL46" s="2" t="s">
        <v>174</v>
      </c>
      <c r="AM46" s="2" t="s">
        <v>174</v>
      </c>
      <c r="AN46" s="2" t="s">
        <v>174</v>
      </c>
      <c r="AO46" s="2" t="s">
        <v>174</v>
      </c>
      <c r="AP46" s="2" t="s">
        <v>174</v>
      </c>
      <c r="AQ46" s="2" t="s">
        <v>174</v>
      </c>
      <c r="AR46" s="2" t="s">
        <v>174</v>
      </c>
      <c r="AS46" s="2">
        <v>0.2</v>
      </c>
      <c r="AT46" s="2">
        <v>0.3</v>
      </c>
      <c r="AU46" s="2">
        <v>0.2</v>
      </c>
      <c r="AW46" s="1"/>
      <c r="AX46" s="10" t="s">
        <v>179</v>
      </c>
      <c r="AY46" s="2" t="s">
        <v>174</v>
      </c>
      <c r="AZ46" s="2" t="s">
        <v>174</v>
      </c>
      <c r="BA46" s="2" t="s">
        <v>174</v>
      </c>
      <c r="BB46" s="2" t="s">
        <v>174</v>
      </c>
      <c r="BC46" s="2" t="s">
        <v>174</v>
      </c>
      <c r="BD46" s="2" t="s">
        <v>174</v>
      </c>
      <c r="BE46" s="2" t="s">
        <v>174</v>
      </c>
      <c r="BF46" s="2" t="s">
        <v>174</v>
      </c>
      <c r="BG46" s="2" t="s">
        <v>174</v>
      </c>
      <c r="BH46" s="2" t="s">
        <v>174</v>
      </c>
      <c r="BI46" s="2" t="s">
        <v>174</v>
      </c>
      <c r="BJ46" s="2" t="s">
        <v>174</v>
      </c>
      <c r="BK46" s="2" t="s">
        <v>174</v>
      </c>
      <c r="BL46" s="2" t="s">
        <v>174</v>
      </c>
      <c r="BM46" s="2" t="s">
        <v>174</v>
      </c>
      <c r="BN46" s="2" t="s">
        <v>174</v>
      </c>
      <c r="BO46" s="2" t="s">
        <v>174</v>
      </c>
      <c r="BP46" s="2" t="s">
        <v>174</v>
      </c>
      <c r="BQ46" s="2">
        <v>0.5</v>
      </c>
      <c r="BR46" s="2">
        <v>0.5</v>
      </c>
      <c r="BS46" s="2">
        <v>0.5</v>
      </c>
      <c r="BU46" s="1"/>
      <c r="BV46" s="10" t="s">
        <v>179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 t="s">
        <v>174</v>
      </c>
      <c r="DT46" s="2" t="s">
        <v>174</v>
      </c>
      <c r="DU46" s="2" t="s">
        <v>174</v>
      </c>
      <c r="DV46" s="2" t="s">
        <v>174</v>
      </c>
      <c r="DW46" s="2" t="s">
        <v>174</v>
      </c>
      <c r="DX46" s="2" t="s">
        <v>174</v>
      </c>
      <c r="DY46" s="2" t="s">
        <v>174</v>
      </c>
      <c r="DZ46" s="2" t="s">
        <v>174</v>
      </c>
      <c r="EA46" s="2" t="s">
        <v>174</v>
      </c>
      <c r="EB46" s="2" t="s">
        <v>174</v>
      </c>
      <c r="EC46" s="2" t="s">
        <v>174</v>
      </c>
      <c r="ED46" s="2" t="s">
        <v>174</v>
      </c>
      <c r="EE46" s="2" t="s">
        <v>174</v>
      </c>
      <c r="EF46" s="2" t="s">
        <v>174</v>
      </c>
      <c r="EG46" s="2" t="s">
        <v>174</v>
      </c>
      <c r="EH46" s="2" t="s">
        <v>174</v>
      </c>
      <c r="EI46" s="2" t="s">
        <v>174</v>
      </c>
      <c r="EJ46" s="2" t="s">
        <v>174</v>
      </c>
      <c r="EK46" s="2" t="s">
        <v>174</v>
      </c>
      <c r="EL46" s="2" t="s">
        <v>174</v>
      </c>
      <c r="EM46" s="2" t="s">
        <v>174</v>
      </c>
      <c r="EO46" s="1"/>
      <c r="EP46" s="10" t="s">
        <v>179</v>
      </c>
      <c r="EQ46" s="2" t="s">
        <v>174</v>
      </c>
      <c r="ER46" s="2" t="s">
        <v>174</v>
      </c>
      <c r="ES46" s="2" t="s">
        <v>174</v>
      </c>
      <c r="ET46" s="2" t="s">
        <v>174</v>
      </c>
      <c r="EU46" s="2" t="s">
        <v>174</v>
      </c>
      <c r="EV46" s="2" t="s">
        <v>174</v>
      </c>
      <c r="EW46" s="2" t="s">
        <v>174</v>
      </c>
      <c r="EX46" s="2" t="s">
        <v>174</v>
      </c>
      <c r="EY46" s="2" t="s">
        <v>174</v>
      </c>
      <c r="EZ46" s="2" t="s">
        <v>174</v>
      </c>
      <c r="FA46" s="2" t="s">
        <v>174</v>
      </c>
      <c r="FB46" s="2" t="s">
        <v>174</v>
      </c>
      <c r="FC46" s="2" t="s">
        <v>174</v>
      </c>
      <c r="FD46" s="2" t="s">
        <v>174</v>
      </c>
      <c r="FE46" s="2" t="s">
        <v>174</v>
      </c>
      <c r="FF46" s="2" t="s">
        <v>174</v>
      </c>
      <c r="FG46" s="2" t="s">
        <v>174</v>
      </c>
      <c r="FH46" s="2" t="s">
        <v>174</v>
      </c>
      <c r="FI46" s="2" t="s">
        <v>174</v>
      </c>
      <c r="FJ46" s="2" t="s">
        <v>174</v>
      </c>
      <c r="FK46" s="2" t="s">
        <v>174</v>
      </c>
    </row>
    <row r="47" spans="1:167" ht="14.5">
      <c r="A47" s="1"/>
      <c r="B47" s="10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 t="s">
        <v>174</v>
      </c>
      <c r="AQ47" s="2" t="s">
        <v>174</v>
      </c>
      <c r="AR47" s="2" t="s">
        <v>174</v>
      </c>
      <c r="AS47" s="2" t="s">
        <v>174</v>
      </c>
      <c r="AT47" s="2">
        <v>0.1</v>
      </c>
      <c r="AU47" s="2">
        <v>0.1</v>
      </c>
      <c r="AW47" s="1"/>
      <c r="AX47" s="10" t="s">
        <v>180</v>
      </c>
      <c r="AY47" s="2" t="s">
        <v>174</v>
      </c>
      <c r="AZ47" s="2" t="s">
        <v>174</v>
      </c>
      <c r="BA47" s="2" t="s">
        <v>174</v>
      </c>
      <c r="BB47" s="2" t="s">
        <v>174</v>
      </c>
      <c r="BC47" s="2" t="s">
        <v>174</v>
      </c>
      <c r="BD47" s="2" t="s">
        <v>174</v>
      </c>
      <c r="BE47" s="2" t="s">
        <v>174</v>
      </c>
      <c r="BF47" s="2" t="s">
        <v>174</v>
      </c>
      <c r="BG47" s="2" t="s">
        <v>174</v>
      </c>
      <c r="BH47" s="2" t="s">
        <v>174</v>
      </c>
      <c r="BI47" s="2" t="s">
        <v>174</v>
      </c>
      <c r="BJ47" s="2" t="s">
        <v>174</v>
      </c>
      <c r="BK47" s="2" t="s">
        <v>174</v>
      </c>
      <c r="BL47" s="2" t="s">
        <v>174</v>
      </c>
      <c r="BM47" s="2" t="s">
        <v>174</v>
      </c>
      <c r="BN47" s="2">
        <v>0</v>
      </c>
      <c r="BO47" s="2" t="s">
        <v>174</v>
      </c>
      <c r="BP47" s="2" t="s">
        <v>174</v>
      </c>
      <c r="BQ47" s="2">
        <v>0.2</v>
      </c>
      <c r="BR47" s="2">
        <v>0</v>
      </c>
      <c r="BS47" s="2">
        <v>0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 t="s">
        <v>174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S48" s="1"/>
      <c r="CT48" s="10" t="s">
        <v>181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0.1</v>
      </c>
      <c r="AE49" s="2">
        <v>0</v>
      </c>
      <c r="AF49" s="2">
        <v>0</v>
      </c>
      <c r="AG49" s="2">
        <v>0</v>
      </c>
      <c r="AH49" s="2">
        <v>0.1</v>
      </c>
      <c r="AI49" s="2">
        <v>0</v>
      </c>
      <c r="AJ49" s="2">
        <v>0</v>
      </c>
      <c r="AK49" s="2">
        <v>0.1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0.2</v>
      </c>
      <c r="AZ49" s="2">
        <v>0.1</v>
      </c>
      <c r="BA49" s="2">
        <v>0.2</v>
      </c>
      <c r="BB49" s="2">
        <v>0.4</v>
      </c>
      <c r="BC49" s="2">
        <v>0.2</v>
      </c>
      <c r="BD49" s="2">
        <v>0.3</v>
      </c>
      <c r="BE49" s="2">
        <v>0.3</v>
      </c>
      <c r="BF49" s="2">
        <v>0.4</v>
      </c>
      <c r="BG49" s="2">
        <v>0.3</v>
      </c>
      <c r="BH49" s="2">
        <v>0.4</v>
      </c>
      <c r="BI49" s="2">
        <v>0.4</v>
      </c>
      <c r="BJ49" s="2">
        <v>0.2</v>
      </c>
      <c r="BK49" s="2">
        <v>0.3</v>
      </c>
      <c r="BL49" s="2">
        <v>0.3</v>
      </c>
      <c r="BM49" s="2">
        <v>0.3</v>
      </c>
      <c r="BN49" s="2">
        <v>0.2</v>
      </c>
      <c r="BO49" s="2">
        <v>0.3</v>
      </c>
      <c r="BP49" s="2">
        <v>0.2</v>
      </c>
      <c r="BQ49" s="2">
        <v>0.3</v>
      </c>
      <c r="BR49" s="2">
        <v>0.3</v>
      </c>
      <c r="BS49" s="2">
        <v>0.3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0.1</v>
      </c>
      <c r="DW49" s="2">
        <v>0</v>
      </c>
      <c r="DX49" s="2">
        <v>0</v>
      </c>
      <c r="DY49" s="2">
        <v>0</v>
      </c>
      <c r="DZ49" s="2">
        <v>0.1</v>
      </c>
      <c r="EA49" s="2">
        <v>0</v>
      </c>
      <c r="EB49" s="2">
        <v>0</v>
      </c>
      <c r="EC49" s="2">
        <v>0.1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78.2</v>
      </c>
      <c r="D51" s="4">
        <v>72.7</v>
      </c>
      <c r="E51" s="4">
        <v>72.5</v>
      </c>
      <c r="F51" s="4">
        <v>74.099999999999994</v>
      </c>
      <c r="G51" s="4">
        <v>72</v>
      </c>
      <c r="H51" s="4">
        <v>69.5</v>
      </c>
      <c r="I51" s="4">
        <v>76.5</v>
      </c>
      <c r="J51" s="4">
        <v>73.8</v>
      </c>
      <c r="K51" s="4">
        <v>73.7</v>
      </c>
      <c r="L51" s="4">
        <v>74.7</v>
      </c>
      <c r="M51" s="4">
        <v>74.599999999999994</v>
      </c>
      <c r="N51" s="4">
        <v>74.400000000000006</v>
      </c>
      <c r="O51" s="4">
        <v>75.900000000000006</v>
      </c>
      <c r="P51" s="4">
        <v>74.400000000000006</v>
      </c>
      <c r="Q51" s="4">
        <v>78.599999999999994</v>
      </c>
      <c r="R51" s="4">
        <v>77.400000000000006</v>
      </c>
      <c r="S51" s="4">
        <v>78.3</v>
      </c>
      <c r="T51" s="4">
        <v>78.099999999999994</v>
      </c>
      <c r="U51" s="4">
        <v>78.2</v>
      </c>
      <c r="V51" s="4">
        <v>74.400000000000006</v>
      </c>
      <c r="W51" s="4">
        <v>64.3</v>
      </c>
      <c r="Y51" s="7"/>
      <c r="Z51" s="12" t="s">
        <v>187</v>
      </c>
      <c r="AA51" s="4">
        <v>71.400000000000006</v>
      </c>
      <c r="AB51" s="4">
        <v>72.099999999999994</v>
      </c>
      <c r="AC51" s="4">
        <v>72.3</v>
      </c>
      <c r="AD51" s="4">
        <v>71.7</v>
      </c>
      <c r="AE51" s="4">
        <v>73.2</v>
      </c>
      <c r="AF51" s="4">
        <v>72.3</v>
      </c>
      <c r="AG51" s="4">
        <v>75</v>
      </c>
      <c r="AH51" s="4">
        <v>73.400000000000006</v>
      </c>
      <c r="AI51" s="4">
        <v>74.599999999999994</v>
      </c>
      <c r="AJ51" s="4">
        <v>74.3</v>
      </c>
      <c r="AK51" s="4">
        <v>74.8</v>
      </c>
      <c r="AL51" s="4">
        <v>73.5</v>
      </c>
      <c r="AM51" s="4">
        <v>71.2</v>
      </c>
      <c r="AN51" s="4">
        <v>69.8</v>
      </c>
      <c r="AO51" s="4">
        <v>69.599999999999994</v>
      </c>
      <c r="AP51" s="4">
        <v>71.599999999999994</v>
      </c>
      <c r="AQ51" s="4">
        <v>67.5</v>
      </c>
      <c r="AR51" s="4">
        <v>67.099999999999994</v>
      </c>
      <c r="AS51" s="4">
        <v>67.599999999999994</v>
      </c>
      <c r="AT51" s="4">
        <v>71.3</v>
      </c>
      <c r="AU51" s="4">
        <v>64.599999999999994</v>
      </c>
      <c r="AW51" s="7"/>
      <c r="AX51" s="12" t="s">
        <v>187</v>
      </c>
      <c r="AY51" s="4">
        <v>78</v>
      </c>
      <c r="AZ51" s="4">
        <v>78.599999999999994</v>
      </c>
      <c r="BA51" s="4">
        <v>78.400000000000006</v>
      </c>
      <c r="BB51" s="4">
        <v>79.400000000000006</v>
      </c>
      <c r="BC51" s="4">
        <v>79</v>
      </c>
      <c r="BD51" s="4">
        <v>78.599999999999994</v>
      </c>
      <c r="BE51" s="4">
        <v>78.3</v>
      </c>
      <c r="BF51" s="4">
        <v>78.099999999999994</v>
      </c>
      <c r="BG51" s="4">
        <v>78</v>
      </c>
      <c r="BH51" s="4">
        <v>77.900000000000006</v>
      </c>
      <c r="BI51" s="4">
        <v>78.2</v>
      </c>
      <c r="BJ51" s="4">
        <v>77.3</v>
      </c>
      <c r="BK51" s="4">
        <v>77.099999999999994</v>
      </c>
      <c r="BL51" s="4">
        <v>76.5</v>
      </c>
      <c r="BM51" s="4">
        <v>76</v>
      </c>
      <c r="BN51" s="4">
        <v>72.3</v>
      </c>
      <c r="BO51" s="4">
        <v>73.099999999999994</v>
      </c>
      <c r="BP51" s="4">
        <v>75.2</v>
      </c>
      <c r="BQ51" s="4">
        <v>74.599999999999994</v>
      </c>
      <c r="BR51" s="4">
        <v>72.5</v>
      </c>
      <c r="BS51" s="4">
        <v>72.599999999999994</v>
      </c>
      <c r="BU51" s="7"/>
      <c r="BV51" s="12" t="s">
        <v>187</v>
      </c>
      <c r="BW51" s="4">
        <v>0</v>
      </c>
      <c r="BX51" s="4">
        <v>0</v>
      </c>
      <c r="BY51" s="4">
        <v>0</v>
      </c>
      <c r="BZ51" s="4">
        <v>0</v>
      </c>
      <c r="CA51" s="4">
        <v>70.2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48.8</v>
      </c>
      <c r="CM51" s="4">
        <v>48.9</v>
      </c>
      <c r="CN51" s="4">
        <v>49</v>
      </c>
      <c r="CO51" s="4">
        <v>49</v>
      </c>
      <c r="CP51" s="4">
        <v>49</v>
      </c>
      <c r="CQ51" s="4">
        <v>49</v>
      </c>
      <c r="CS51" s="7"/>
      <c r="CT51" s="12" t="s">
        <v>187</v>
      </c>
      <c r="CU51" s="4">
        <v>0</v>
      </c>
      <c r="CV51" s="4">
        <v>0</v>
      </c>
      <c r="CW51" s="4">
        <v>70.2</v>
      </c>
      <c r="CX51" s="4">
        <v>0</v>
      </c>
      <c r="CY51" s="4">
        <v>0</v>
      </c>
      <c r="CZ51" s="4">
        <v>0</v>
      </c>
      <c r="DA51" s="4">
        <v>0</v>
      </c>
      <c r="DB51" s="4">
        <v>0.6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41.5</v>
      </c>
      <c r="DM51" s="4">
        <v>0</v>
      </c>
      <c r="DN51" s="4">
        <v>0</v>
      </c>
      <c r="DO51" s="4">
        <v>0</v>
      </c>
      <c r="DQ51" s="7"/>
      <c r="DR51" s="12" t="s">
        <v>187</v>
      </c>
      <c r="DS51" s="4">
        <v>53.1</v>
      </c>
      <c r="DT51" s="4">
        <v>53.4</v>
      </c>
      <c r="DU51" s="4">
        <v>52.8</v>
      </c>
      <c r="DV51" s="4">
        <v>72</v>
      </c>
      <c r="DW51" s="4">
        <v>77.3</v>
      </c>
      <c r="DX51" s="4">
        <v>76.5</v>
      </c>
      <c r="DY51" s="4">
        <v>78.400000000000006</v>
      </c>
      <c r="DZ51" s="4">
        <v>78.400000000000006</v>
      </c>
      <c r="EA51" s="4">
        <v>78.3</v>
      </c>
      <c r="EB51" s="4">
        <v>78</v>
      </c>
      <c r="EC51" s="4">
        <v>78.400000000000006</v>
      </c>
      <c r="ED51" s="4">
        <v>79.099999999999994</v>
      </c>
      <c r="EE51" s="4">
        <v>59.7</v>
      </c>
      <c r="EF51" s="4">
        <v>59.9</v>
      </c>
      <c r="EG51" s="4">
        <v>59.8</v>
      </c>
      <c r="EH51" s="4">
        <v>60.5</v>
      </c>
      <c r="EI51" s="4">
        <v>52</v>
      </c>
      <c r="EJ51" s="4">
        <v>50.6</v>
      </c>
      <c r="EK51" s="4">
        <v>50.6</v>
      </c>
      <c r="EL51" s="4">
        <v>50.8</v>
      </c>
      <c r="EM51" s="4">
        <v>51.1</v>
      </c>
      <c r="EO51" s="7"/>
      <c r="EP51" s="12" t="s">
        <v>187</v>
      </c>
      <c r="EQ51" s="4">
        <v>62.5</v>
      </c>
      <c r="ER51" s="4">
        <v>64.400000000000006</v>
      </c>
      <c r="ES51" s="4">
        <v>75.3</v>
      </c>
      <c r="ET51" s="4">
        <v>76.099999999999994</v>
      </c>
      <c r="EU51" s="4">
        <v>76.099999999999994</v>
      </c>
      <c r="EV51" s="4">
        <v>74.3</v>
      </c>
      <c r="EW51" s="4">
        <v>78</v>
      </c>
      <c r="EX51" s="4">
        <v>73.400000000000006</v>
      </c>
      <c r="EY51" s="4">
        <v>74.3</v>
      </c>
      <c r="EZ51" s="4">
        <v>77.8</v>
      </c>
      <c r="FA51" s="4">
        <v>70.2</v>
      </c>
      <c r="FB51" s="4">
        <v>75.599999999999994</v>
      </c>
      <c r="FC51" s="4">
        <v>61</v>
      </c>
      <c r="FD51" s="4">
        <v>63.3</v>
      </c>
      <c r="FE51" s="4">
        <v>66.7</v>
      </c>
      <c r="FF51" s="4">
        <v>68.900000000000006</v>
      </c>
      <c r="FG51" s="4">
        <v>74.8</v>
      </c>
      <c r="FH51" s="4">
        <v>76.400000000000006</v>
      </c>
      <c r="FI51" s="4">
        <v>73.900000000000006</v>
      </c>
      <c r="FJ51" s="4">
        <v>69.7</v>
      </c>
      <c r="FK51" s="4">
        <v>37.299999999999997</v>
      </c>
    </row>
    <row r="52" spans="1:167" ht="14.5">
      <c r="A52" s="104"/>
      <c r="B52" s="10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Y52" s="104"/>
      <c r="Z52" s="104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W52" s="104"/>
      <c r="AX52" s="104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U52" s="104"/>
      <c r="BV52" s="104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S52" s="104"/>
      <c r="CT52" s="104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Q52" s="104"/>
      <c r="DR52" s="104"/>
      <c r="DS52" s="2"/>
      <c r="DT52" s="2"/>
      <c r="DU52" s="2"/>
      <c r="DV52" s="2"/>
      <c r="DW52" s="2"/>
      <c r="DX52" s="2"/>
      <c r="DY52" s="2"/>
      <c r="DZ52" s="2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</row>
    <row r="53" spans="1:167" ht="14.5">
      <c r="A53" s="107" t="s">
        <v>188</v>
      </c>
      <c r="B53" s="10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Y53" s="107" t="s">
        <v>188</v>
      </c>
      <c r="Z53" s="107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W53" s="107" t="s">
        <v>188</v>
      </c>
      <c r="AX53" s="107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U53" s="107" t="s">
        <v>188</v>
      </c>
      <c r="BV53" s="107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S53" s="107" t="s">
        <v>188</v>
      </c>
      <c r="CT53" s="107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Q53" s="107" t="s">
        <v>188</v>
      </c>
      <c r="DR53" s="107"/>
      <c r="DS53" s="2"/>
      <c r="DT53" s="2"/>
      <c r="DU53" s="2"/>
      <c r="DV53" s="2"/>
      <c r="DW53" s="2"/>
      <c r="DX53" s="2"/>
      <c r="DY53" s="2"/>
      <c r="DZ53" s="2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</row>
    <row r="54" spans="1:167" ht="14.5">
      <c r="A54" s="108" t="s">
        <v>189</v>
      </c>
      <c r="B54" s="10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Y54" s="108" t="s">
        <v>189</v>
      </c>
      <c r="Z54" s="108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W54" s="108" t="s">
        <v>189</v>
      </c>
      <c r="AX54" s="108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U54" s="108" t="s">
        <v>189</v>
      </c>
      <c r="BV54" s="108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S54" s="108" t="s">
        <v>189</v>
      </c>
      <c r="CT54" s="108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Q54" s="108" t="s">
        <v>189</v>
      </c>
      <c r="DR54" s="108"/>
      <c r="DS54" s="2"/>
      <c r="DT54" s="2"/>
      <c r="DU54" s="2"/>
      <c r="DV54" s="2"/>
      <c r="DW54" s="2"/>
      <c r="DX54" s="2"/>
      <c r="DY54" s="2"/>
      <c r="DZ54" s="2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</row>
    <row r="55" spans="1:167" ht="14.5">
      <c r="A55" s="104"/>
      <c r="B55" s="10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Y55" s="104"/>
      <c r="Z55" s="104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W55" s="104"/>
      <c r="AX55" s="104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U55" s="104"/>
      <c r="BV55" s="104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S55" s="104"/>
      <c r="CT55" s="104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Q55" s="104"/>
      <c r="DR55" s="104"/>
      <c r="DS55" s="2"/>
      <c r="DT55" s="2"/>
      <c r="DU55" s="2"/>
      <c r="DV55" s="2"/>
      <c r="DW55" s="2"/>
      <c r="DX55" s="2"/>
      <c r="DY55" s="2"/>
      <c r="DZ55" s="2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</row>
    <row r="56" spans="1:167" ht="14.5">
      <c r="A56" s="104"/>
      <c r="B56" s="10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Y56" s="104"/>
      <c r="Z56" s="104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W56" s="104"/>
      <c r="AX56" s="104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U56" s="104"/>
      <c r="BV56" s="104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S56" s="104"/>
      <c r="CT56" s="104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Q56" s="104"/>
      <c r="DR56" s="104"/>
      <c r="DS56" s="2"/>
      <c r="DT56" s="2"/>
      <c r="DU56" s="2"/>
      <c r="DV56" s="2"/>
      <c r="DW56" s="2"/>
      <c r="DX56" s="2"/>
      <c r="DY56" s="2"/>
      <c r="DZ56" s="2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</row>
    <row r="57" spans="1:167" ht="14.5">
      <c r="A57" s="104"/>
      <c r="B57" s="10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Y57" s="104"/>
      <c r="Z57" s="104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W57" s="104"/>
      <c r="AX57" s="104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U57" s="104"/>
      <c r="BV57" s="104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S57" s="104"/>
      <c r="CT57" s="104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Q57" s="104"/>
      <c r="DR57" s="104"/>
      <c r="DS57" s="2"/>
      <c r="DT57" s="2"/>
      <c r="DU57" s="2"/>
      <c r="DV57" s="2"/>
      <c r="DW57" s="2"/>
      <c r="DX57" s="2"/>
      <c r="DY57" s="2"/>
      <c r="DZ57" s="2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</row>
    <row r="58" spans="1:167" ht="14.5">
      <c r="A58" s="104"/>
      <c r="B58" s="10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Y58" s="104"/>
      <c r="Z58" s="104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W58" s="104"/>
      <c r="AX58" s="104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U58" s="104"/>
      <c r="BV58" s="104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S58" s="104"/>
      <c r="CT58" s="104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Q58" s="104"/>
      <c r="DR58" s="104"/>
      <c r="DS58" s="2"/>
      <c r="DT58" s="2"/>
      <c r="DU58" s="2"/>
      <c r="DV58" s="2"/>
      <c r="DW58" s="2"/>
      <c r="DX58" s="2"/>
      <c r="DY58" s="2"/>
      <c r="DZ58" s="2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</row>
    <row r="59" spans="1:167" ht="14.5">
      <c r="A59" s="104"/>
      <c r="B59" s="10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Y59" s="104"/>
      <c r="Z59" s="104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W59" s="104"/>
      <c r="AX59" s="104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U59" s="104"/>
      <c r="BV59" s="104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S59" s="104"/>
      <c r="CT59" s="104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Q59" s="104"/>
      <c r="DR59" s="104"/>
      <c r="DS59" s="2"/>
      <c r="DT59" s="2"/>
      <c r="DU59" s="2"/>
      <c r="DV59" s="2"/>
      <c r="DW59" s="2"/>
      <c r="DX59" s="2"/>
      <c r="DY59" s="2"/>
      <c r="DZ59" s="2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</row>
    <row r="60" spans="1:167" ht="14.5">
      <c r="A60" s="104"/>
      <c r="B60" s="10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Y60" s="104"/>
      <c r="Z60" s="104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W60" s="104"/>
      <c r="AX60" s="104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U60" s="104"/>
      <c r="BV60" s="104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S60" s="104"/>
      <c r="CT60" s="104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Q60" s="104"/>
      <c r="DR60" s="104"/>
      <c r="DS60" s="2"/>
      <c r="DT60" s="2"/>
      <c r="DU60" s="2"/>
      <c r="DV60" s="2"/>
      <c r="DW60" s="2"/>
      <c r="DX60" s="2"/>
      <c r="DY60" s="2"/>
      <c r="DZ60" s="2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</row>
    <row r="61" spans="1:167" ht="14.5">
      <c r="A61" s="104"/>
      <c r="B61" s="10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Y61" s="104"/>
      <c r="Z61" s="104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W61" s="104"/>
      <c r="AX61" s="104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U61" s="104"/>
      <c r="BV61" s="104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S61" s="104"/>
      <c r="CT61" s="104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Q61" s="104"/>
      <c r="DR61" s="104"/>
      <c r="DS61" s="2"/>
      <c r="DT61" s="2"/>
      <c r="DU61" s="2"/>
      <c r="DV61" s="2"/>
      <c r="DW61" s="2"/>
      <c r="DX61" s="2"/>
      <c r="DY61" s="2"/>
      <c r="DZ61" s="2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</row>
    <row r="62" spans="1:167" ht="14.5">
      <c r="A62" s="104"/>
      <c r="B62" s="10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Y62" s="104"/>
      <c r="Z62" s="104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W62" s="104"/>
      <c r="AX62" s="104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U62" s="104"/>
      <c r="BV62" s="104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S62" s="104"/>
      <c r="CT62" s="104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Q62" s="104"/>
      <c r="DR62" s="104"/>
      <c r="DS62" s="2"/>
      <c r="DT62" s="2"/>
      <c r="DU62" s="2"/>
      <c r="DV62" s="2"/>
      <c r="DW62" s="2"/>
      <c r="DX62" s="2"/>
      <c r="DY62" s="2"/>
      <c r="DZ62" s="2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</row>
    <row r="63" spans="1:167" ht="14.5">
      <c r="A63" s="104"/>
      <c r="B63" s="10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Y63" s="104"/>
      <c r="Z63" s="104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W63" s="104"/>
      <c r="AX63" s="104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U63" s="104"/>
      <c r="BV63" s="104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S63" s="104"/>
      <c r="CT63" s="104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Q63" s="104"/>
      <c r="DR63" s="104"/>
      <c r="DS63" s="2"/>
      <c r="DT63" s="2"/>
      <c r="DU63" s="2"/>
      <c r="DV63" s="2"/>
      <c r="DW63" s="2"/>
      <c r="DX63" s="2"/>
      <c r="DY63" s="2"/>
      <c r="DZ63" s="2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K70"/>
  <sheetViews>
    <sheetView topLeftCell="BW7" workbookViewId="0">
      <selection activeCell="DO17" sqref="DO17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2"/>
      <c r="AN5" s="1"/>
      <c r="AO5" s="1"/>
      <c r="AP5" s="1"/>
      <c r="AQ5" s="1"/>
      <c r="AR5" s="1"/>
      <c r="AS5" s="1"/>
      <c r="AT5" s="1"/>
      <c r="AU5" s="1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1"/>
      <c r="BI5" s="1"/>
      <c r="BJ5" s="1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1"/>
      <c r="CG5" s="1"/>
      <c r="CH5" s="1"/>
      <c r="CI5" s="2"/>
      <c r="CJ5" s="1"/>
      <c r="CK5" s="1"/>
      <c r="CL5" s="1"/>
      <c r="CM5" s="1"/>
      <c r="CN5" s="1"/>
      <c r="CO5" s="1"/>
      <c r="CP5" s="1"/>
      <c r="CQ5" s="1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1"/>
      <c r="DE5" s="1"/>
      <c r="DF5" s="1"/>
      <c r="DG5" s="2"/>
      <c r="DH5" s="1"/>
      <c r="DI5" s="1"/>
      <c r="DJ5" s="1"/>
      <c r="DK5" s="1"/>
      <c r="DL5" s="1"/>
      <c r="DM5" s="1"/>
      <c r="DN5" s="1"/>
      <c r="DO5" s="1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1"/>
      <c r="FA5" s="1"/>
      <c r="FB5" s="1"/>
      <c r="FC5" s="2"/>
      <c r="FD5" s="1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Y6" s="104"/>
      <c r="Z6" s="104"/>
      <c r="AA6" s="1"/>
      <c r="AB6" s="1"/>
      <c r="AC6" s="1"/>
      <c r="AD6" s="1"/>
      <c r="AE6" s="1"/>
      <c r="AF6" s="2"/>
      <c r="AG6" s="1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W6" s="104"/>
      <c r="AX6" s="104"/>
      <c r="AY6" s="1"/>
      <c r="AZ6" s="1"/>
      <c r="BA6" s="1"/>
      <c r="BB6" s="1"/>
      <c r="BC6" s="1"/>
      <c r="BD6" s="2"/>
      <c r="BE6" s="1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U6" s="104"/>
      <c r="BV6" s="104"/>
      <c r="BW6" s="1"/>
      <c r="BX6" s="1"/>
      <c r="BY6" s="1"/>
      <c r="BZ6" s="1"/>
      <c r="CA6" s="1"/>
      <c r="CB6" s="2"/>
      <c r="CC6" s="1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S6" s="104"/>
      <c r="CT6" s="104"/>
      <c r="CU6" s="1"/>
      <c r="CV6" s="1"/>
      <c r="CW6" s="1"/>
      <c r="CX6" s="1"/>
      <c r="CY6" s="1"/>
      <c r="CZ6" s="2"/>
      <c r="DA6" s="1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Q6" s="104"/>
      <c r="DR6" s="104"/>
      <c r="DS6" s="1"/>
      <c r="DT6" s="1"/>
      <c r="DU6" s="1"/>
      <c r="DV6" s="1"/>
      <c r="DW6" s="1"/>
      <c r="DX6" s="2"/>
      <c r="DY6" s="1"/>
      <c r="DZ6" s="2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202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202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202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202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202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202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202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5.5">
      <c r="A9" s="104"/>
      <c r="B9" s="104"/>
      <c r="C9" s="1"/>
      <c r="D9" s="1"/>
      <c r="E9" s="1"/>
      <c r="F9" s="1"/>
      <c r="G9" s="1"/>
      <c r="H9" s="4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 s="104"/>
      <c r="Z9" s="104"/>
      <c r="AA9" s="1"/>
      <c r="AB9" s="1"/>
      <c r="AC9" s="1"/>
      <c r="AD9" s="1"/>
      <c r="AE9" s="1"/>
      <c r="AF9" s="4"/>
      <c r="AG9" s="1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W9" s="104"/>
      <c r="AX9" s="104"/>
      <c r="AY9" s="1"/>
      <c r="AZ9" s="1"/>
      <c r="BA9" s="1"/>
      <c r="BB9" s="1"/>
      <c r="BC9" s="1"/>
      <c r="BD9" s="4"/>
      <c r="BE9" s="1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U9" s="104"/>
      <c r="BV9" s="104"/>
      <c r="BW9" s="1"/>
      <c r="BX9" s="1"/>
      <c r="BY9" s="1"/>
      <c r="BZ9" s="1"/>
      <c r="CA9" s="1"/>
      <c r="CB9" s="4"/>
      <c r="CC9" s="1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S9" s="104"/>
      <c r="CT9" s="104"/>
      <c r="CU9" s="1"/>
      <c r="CV9" s="1"/>
      <c r="CW9" s="1"/>
      <c r="CX9" s="1"/>
      <c r="CY9" s="1"/>
      <c r="CZ9" s="4"/>
      <c r="DA9" s="1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Q9" s="104"/>
      <c r="DR9" s="104"/>
      <c r="DS9" s="1"/>
      <c r="DT9" s="1"/>
      <c r="DU9" s="1"/>
      <c r="DV9" s="1"/>
      <c r="DW9" s="1"/>
      <c r="DX9" s="4"/>
      <c r="DY9" s="1"/>
      <c r="DZ9" s="3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04"/>
      <c r="Z12" s="104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04"/>
      <c r="AX12" s="104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04"/>
      <c r="BV12" s="104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04"/>
      <c r="CT12" s="104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04"/>
      <c r="DR12" s="104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04"/>
      <c r="EP12" s="10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spans="1:167" ht="13">
      <c r="A13" s="7"/>
      <c r="B13" s="12" t="s">
        <v>203</v>
      </c>
      <c r="C13" s="4">
        <v>1.4</v>
      </c>
      <c r="D13" s="4">
        <v>1.5</v>
      </c>
      <c r="E13" s="4">
        <v>1.3</v>
      </c>
      <c r="F13" s="4">
        <v>1.4</v>
      </c>
      <c r="G13" s="4">
        <v>1.6</v>
      </c>
      <c r="H13" s="4">
        <v>1.3</v>
      </c>
      <c r="I13" s="4">
        <v>1.4</v>
      </c>
      <c r="J13" s="4">
        <v>1.4</v>
      </c>
      <c r="K13" s="4">
        <v>0.5</v>
      </c>
      <c r="L13" s="4">
        <v>0.5</v>
      </c>
      <c r="M13" s="4">
        <v>0.3</v>
      </c>
      <c r="N13" s="4">
        <v>0.3</v>
      </c>
      <c r="O13" s="4">
        <v>0.4</v>
      </c>
      <c r="P13" s="4">
        <v>0.4</v>
      </c>
      <c r="Q13" s="4">
        <v>0.3</v>
      </c>
      <c r="R13" s="4">
        <v>0.4</v>
      </c>
      <c r="S13" s="4">
        <v>0.4</v>
      </c>
      <c r="T13" s="4">
        <v>0.4</v>
      </c>
      <c r="U13" s="4">
        <v>0.7</v>
      </c>
      <c r="V13" s="4">
        <v>0.9</v>
      </c>
      <c r="W13" s="4">
        <v>1</v>
      </c>
      <c r="Y13" s="7"/>
      <c r="Z13" s="12" t="s">
        <v>203</v>
      </c>
      <c r="AA13" s="4">
        <v>27.1</v>
      </c>
      <c r="AB13" s="4">
        <v>27.3</v>
      </c>
      <c r="AC13" s="4">
        <v>28</v>
      </c>
      <c r="AD13" s="4">
        <v>30.2</v>
      </c>
      <c r="AE13" s="4">
        <v>32.200000000000003</v>
      </c>
      <c r="AF13" s="4">
        <v>31</v>
      </c>
      <c r="AG13" s="4">
        <v>35.200000000000003</v>
      </c>
      <c r="AH13" s="4">
        <v>38.1</v>
      </c>
      <c r="AI13" s="4">
        <v>36</v>
      </c>
      <c r="AJ13" s="4">
        <v>34.5</v>
      </c>
      <c r="AK13" s="4">
        <v>31.1</v>
      </c>
      <c r="AL13" s="4">
        <v>32.6</v>
      </c>
      <c r="AM13" s="4">
        <v>32.4</v>
      </c>
      <c r="AN13" s="4">
        <v>27.7</v>
      </c>
      <c r="AO13" s="4">
        <v>43.2</v>
      </c>
      <c r="AP13" s="4">
        <v>44.5</v>
      </c>
      <c r="AQ13" s="4">
        <v>29.7</v>
      </c>
      <c r="AR13" s="4">
        <v>24.7</v>
      </c>
      <c r="AS13" s="4">
        <v>32.700000000000003</v>
      </c>
      <c r="AT13" s="4">
        <v>31.7</v>
      </c>
      <c r="AU13" s="4">
        <v>29.6</v>
      </c>
      <c r="AW13" s="7"/>
      <c r="AX13" s="12" t="s">
        <v>203</v>
      </c>
      <c r="AY13" s="4">
        <v>67.2</v>
      </c>
      <c r="AZ13" s="4">
        <v>61.4</v>
      </c>
      <c r="BA13" s="4">
        <v>57.7</v>
      </c>
      <c r="BB13" s="4">
        <v>37.1</v>
      </c>
      <c r="BC13" s="4">
        <v>54.9</v>
      </c>
      <c r="BD13" s="4">
        <v>41.6</v>
      </c>
      <c r="BE13" s="4">
        <v>56.6</v>
      </c>
      <c r="BF13" s="4">
        <v>57.1</v>
      </c>
      <c r="BG13" s="4">
        <v>56.1</v>
      </c>
      <c r="BH13" s="4">
        <v>49.5</v>
      </c>
      <c r="BI13" s="4">
        <v>52.7</v>
      </c>
      <c r="BJ13" s="4">
        <v>50</v>
      </c>
      <c r="BK13" s="4">
        <v>51.7</v>
      </c>
      <c r="BL13" s="4">
        <v>59.8</v>
      </c>
      <c r="BM13" s="4">
        <v>71.8</v>
      </c>
      <c r="BN13" s="4">
        <v>76.3</v>
      </c>
      <c r="BO13" s="4">
        <v>74.8</v>
      </c>
      <c r="BP13" s="4">
        <v>69</v>
      </c>
      <c r="BQ13" s="4">
        <v>65.3</v>
      </c>
      <c r="BR13" s="4">
        <v>61.8</v>
      </c>
      <c r="BS13" s="4">
        <v>60.8</v>
      </c>
      <c r="BU13" s="7"/>
      <c r="BV13" s="12" t="s">
        <v>203</v>
      </c>
      <c r="BW13" s="4">
        <v>13</v>
      </c>
      <c r="BX13" s="4">
        <v>13.3</v>
      </c>
      <c r="BY13" s="4">
        <v>14.6</v>
      </c>
      <c r="BZ13" s="4">
        <v>13.6</v>
      </c>
      <c r="CA13" s="4">
        <v>15.2</v>
      </c>
      <c r="CB13" s="4">
        <v>18.600000000000001</v>
      </c>
      <c r="CC13" s="4">
        <v>14.9</v>
      </c>
      <c r="CD13" s="4">
        <v>15.2</v>
      </c>
      <c r="CE13" s="4">
        <v>17.7</v>
      </c>
      <c r="CF13" s="4">
        <v>17.5</v>
      </c>
      <c r="CG13" s="4">
        <v>17</v>
      </c>
      <c r="CH13" s="4">
        <v>17.7</v>
      </c>
      <c r="CI13" s="4">
        <v>17</v>
      </c>
      <c r="CJ13" s="4">
        <v>18.5</v>
      </c>
      <c r="CK13" s="4">
        <v>17</v>
      </c>
      <c r="CL13" s="4">
        <v>17.8</v>
      </c>
      <c r="CM13" s="4">
        <v>20.9</v>
      </c>
      <c r="CN13" s="4">
        <v>17.8</v>
      </c>
      <c r="CO13" s="4">
        <v>17.5</v>
      </c>
      <c r="CP13" s="4">
        <v>16.8</v>
      </c>
      <c r="CQ13" s="4">
        <v>16.600000000000001</v>
      </c>
      <c r="CS13" s="7"/>
      <c r="CT13" s="12" t="s">
        <v>203</v>
      </c>
      <c r="CU13" s="4">
        <v>3.4</v>
      </c>
      <c r="CV13" s="4">
        <v>3.3</v>
      </c>
      <c r="CW13" s="4">
        <v>3.4</v>
      </c>
      <c r="CX13" s="4">
        <v>3.4</v>
      </c>
      <c r="CY13" s="4">
        <v>3.3</v>
      </c>
      <c r="CZ13" s="4">
        <v>4.2</v>
      </c>
      <c r="DA13" s="4">
        <v>3.1</v>
      </c>
      <c r="DB13" s="4">
        <v>3</v>
      </c>
      <c r="DC13" s="4">
        <v>3.1</v>
      </c>
      <c r="DD13" s="4">
        <v>2.4</v>
      </c>
      <c r="DE13" s="4">
        <v>2.6</v>
      </c>
      <c r="DF13" s="4">
        <v>4.7</v>
      </c>
      <c r="DG13" s="4">
        <v>6.3</v>
      </c>
      <c r="DH13" s="4">
        <v>6.5</v>
      </c>
      <c r="DI13" s="4">
        <v>8.3000000000000007</v>
      </c>
      <c r="DJ13" s="4">
        <v>8.9</v>
      </c>
      <c r="DK13" s="4">
        <v>10.1</v>
      </c>
      <c r="DL13" s="4">
        <v>9.8000000000000007</v>
      </c>
      <c r="DM13" s="4">
        <v>17.5</v>
      </c>
      <c r="DN13" s="4">
        <v>16</v>
      </c>
      <c r="DO13" s="4">
        <v>14.2</v>
      </c>
      <c r="DQ13" s="7"/>
      <c r="DR13" s="12" t="s">
        <v>203</v>
      </c>
      <c r="DS13" s="4">
        <v>134.1</v>
      </c>
      <c r="DT13" s="4">
        <v>113.4</v>
      </c>
      <c r="DU13" s="4">
        <v>114</v>
      </c>
      <c r="DV13" s="4">
        <v>116.8</v>
      </c>
      <c r="DW13" s="4">
        <v>126.6</v>
      </c>
      <c r="DX13" s="4">
        <v>127.6</v>
      </c>
      <c r="DY13" s="4">
        <v>126.7</v>
      </c>
      <c r="DZ13" s="4">
        <v>120.1</v>
      </c>
      <c r="EA13" s="4">
        <v>120.4</v>
      </c>
      <c r="EB13" s="4">
        <v>120.2</v>
      </c>
      <c r="EC13" s="4">
        <v>138.6</v>
      </c>
      <c r="ED13" s="4">
        <v>158.80000000000001</v>
      </c>
      <c r="EE13" s="4">
        <v>157.5</v>
      </c>
      <c r="EF13" s="4">
        <v>165.7</v>
      </c>
      <c r="EG13" s="4">
        <v>144.9</v>
      </c>
      <c r="EH13" s="4">
        <v>126.2</v>
      </c>
      <c r="EI13" s="4">
        <v>124.1</v>
      </c>
      <c r="EJ13" s="4">
        <v>120.6</v>
      </c>
      <c r="EK13" s="4">
        <v>112.2</v>
      </c>
      <c r="EL13" s="4">
        <v>118</v>
      </c>
      <c r="EM13" s="4">
        <v>117.6</v>
      </c>
      <c r="EO13" s="7"/>
      <c r="EP13" s="12" t="s">
        <v>203</v>
      </c>
      <c r="EQ13" s="4">
        <v>14.2</v>
      </c>
      <c r="ER13" s="4">
        <v>10.199999999999999</v>
      </c>
      <c r="ES13" s="4">
        <v>11.6</v>
      </c>
      <c r="ET13" s="4">
        <v>12</v>
      </c>
      <c r="EU13" s="4">
        <v>10.5</v>
      </c>
      <c r="EV13" s="4">
        <v>11.9</v>
      </c>
      <c r="EW13" s="4">
        <v>10</v>
      </c>
      <c r="EX13" s="4">
        <v>8.1</v>
      </c>
      <c r="EY13" s="4">
        <v>7.7</v>
      </c>
      <c r="EZ13" s="4">
        <v>6.9</v>
      </c>
      <c r="FA13" s="4">
        <v>6</v>
      </c>
      <c r="FB13" s="4">
        <v>7.2</v>
      </c>
      <c r="FC13" s="4">
        <v>7.1</v>
      </c>
      <c r="FD13" s="4">
        <v>5.9</v>
      </c>
      <c r="FE13" s="4">
        <v>6.9</v>
      </c>
      <c r="FF13" s="4">
        <v>6.9</v>
      </c>
      <c r="FG13" s="4">
        <v>7.2</v>
      </c>
      <c r="FH13" s="4">
        <v>7.4</v>
      </c>
      <c r="FI13" s="4">
        <v>6.7</v>
      </c>
      <c r="FJ13" s="4">
        <v>6.3</v>
      </c>
      <c r="FK13" s="4">
        <v>6.1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 t="s">
        <v>174</v>
      </c>
      <c r="D15" s="2" t="s">
        <v>174</v>
      </c>
      <c r="E15" s="2" t="s">
        <v>174</v>
      </c>
      <c r="F15" s="2" t="s">
        <v>174</v>
      </c>
      <c r="G15" s="2" t="s">
        <v>174</v>
      </c>
      <c r="H15" s="2" t="s">
        <v>174</v>
      </c>
      <c r="I15" s="2" t="s">
        <v>174</v>
      </c>
      <c r="J15" s="2" t="s">
        <v>174</v>
      </c>
      <c r="K15" s="2" t="s">
        <v>174</v>
      </c>
      <c r="L15" s="2" t="s">
        <v>174</v>
      </c>
      <c r="M15" s="2" t="s">
        <v>174</v>
      </c>
      <c r="N15" s="2" t="s">
        <v>174</v>
      </c>
      <c r="O15" s="2" t="s">
        <v>174</v>
      </c>
      <c r="P15" s="2" t="s">
        <v>174</v>
      </c>
      <c r="Q15" s="2" t="s">
        <v>174</v>
      </c>
      <c r="R15" s="2" t="s">
        <v>174</v>
      </c>
      <c r="S15" s="2" t="s">
        <v>174</v>
      </c>
      <c r="T15" s="2">
        <v>0.2</v>
      </c>
      <c r="U15" s="2" t="s">
        <v>174</v>
      </c>
      <c r="V15" s="2" t="s">
        <v>174</v>
      </c>
      <c r="W15" s="2" t="s">
        <v>174</v>
      </c>
      <c r="Y15" s="1"/>
      <c r="Z15" s="10" t="s">
        <v>171</v>
      </c>
      <c r="AA15" s="2">
        <v>19</v>
      </c>
      <c r="AB15" s="2">
        <v>20.100000000000001</v>
      </c>
      <c r="AC15" s="2">
        <v>19</v>
      </c>
      <c r="AD15" s="2">
        <v>20.9</v>
      </c>
      <c r="AE15" s="2">
        <v>23.4</v>
      </c>
      <c r="AF15" s="2">
        <v>22.1</v>
      </c>
      <c r="AG15" s="2">
        <v>21.9</v>
      </c>
      <c r="AH15" s="2">
        <v>23.3</v>
      </c>
      <c r="AI15" s="2" t="s">
        <v>174</v>
      </c>
      <c r="AJ15" s="2" t="s">
        <v>174</v>
      </c>
      <c r="AK15" s="2">
        <v>15.3</v>
      </c>
      <c r="AL15" s="2">
        <v>17.100000000000001</v>
      </c>
      <c r="AM15" s="2">
        <v>15.8</v>
      </c>
      <c r="AN15" s="2">
        <v>12.5</v>
      </c>
      <c r="AO15" s="2">
        <v>14.8</v>
      </c>
      <c r="AP15" s="2" t="s">
        <v>174</v>
      </c>
      <c r="AQ15" s="2">
        <v>17.3</v>
      </c>
      <c r="AR15" s="2">
        <v>11.2</v>
      </c>
      <c r="AS15" s="2">
        <v>15.6</v>
      </c>
      <c r="AT15" s="2">
        <v>15.3</v>
      </c>
      <c r="AU15" s="2">
        <v>13.1</v>
      </c>
      <c r="AW15" s="1"/>
      <c r="AX15" s="10" t="s">
        <v>171</v>
      </c>
      <c r="AY15" s="2">
        <v>18.399999999999999</v>
      </c>
      <c r="AZ15" s="2">
        <v>16.100000000000001</v>
      </c>
      <c r="BA15" s="2">
        <v>17</v>
      </c>
      <c r="BB15" s="2">
        <v>16</v>
      </c>
      <c r="BC15" s="2">
        <v>16.3</v>
      </c>
      <c r="BD15" s="2">
        <v>15.2</v>
      </c>
      <c r="BE15" s="2">
        <v>20.399999999999999</v>
      </c>
      <c r="BF15" s="2">
        <v>21.6</v>
      </c>
      <c r="BG15" s="2">
        <v>20.6</v>
      </c>
      <c r="BH15" s="2">
        <v>16.899999999999999</v>
      </c>
      <c r="BI15" s="2">
        <v>18.899999999999999</v>
      </c>
      <c r="BJ15" s="2" t="s">
        <v>174</v>
      </c>
      <c r="BK15" s="2">
        <v>16.399999999999999</v>
      </c>
      <c r="BL15" s="2">
        <v>15.3</v>
      </c>
      <c r="BM15" s="2">
        <v>16.2</v>
      </c>
      <c r="BN15" s="2">
        <v>18.100000000000001</v>
      </c>
      <c r="BO15" s="2">
        <v>18.899999999999999</v>
      </c>
      <c r="BP15" s="2">
        <v>16.5</v>
      </c>
      <c r="BQ15" s="2">
        <v>19.399999999999999</v>
      </c>
      <c r="BR15" s="2">
        <v>18.100000000000001</v>
      </c>
      <c r="BS15" s="2">
        <v>17</v>
      </c>
      <c r="BU15" s="1"/>
      <c r="BV15" s="10" t="s">
        <v>171</v>
      </c>
      <c r="BW15" s="2" t="s">
        <v>174</v>
      </c>
      <c r="BX15" s="2" t="s">
        <v>174</v>
      </c>
      <c r="BY15" s="2" t="s">
        <v>174</v>
      </c>
      <c r="BZ15" s="2" t="s">
        <v>174</v>
      </c>
      <c r="CA15" s="2" t="s">
        <v>174</v>
      </c>
      <c r="CB15" s="2" t="s">
        <v>174</v>
      </c>
      <c r="CC15" s="2" t="s">
        <v>174</v>
      </c>
      <c r="CD15" s="2" t="s">
        <v>174</v>
      </c>
      <c r="CE15" s="2" t="s">
        <v>174</v>
      </c>
      <c r="CF15" s="2">
        <v>7.4</v>
      </c>
      <c r="CG15" s="2" t="s">
        <v>174</v>
      </c>
      <c r="CH15" s="2" t="s">
        <v>174</v>
      </c>
      <c r="CI15" s="2" t="s">
        <v>174</v>
      </c>
      <c r="CJ15" s="2" t="s">
        <v>174</v>
      </c>
      <c r="CK15" s="2" t="s">
        <v>174</v>
      </c>
      <c r="CL15" s="2" t="s">
        <v>174</v>
      </c>
      <c r="CM15" s="2" t="s">
        <v>174</v>
      </c>
      <c r="CN15" s="2" t="s">
        <v>174</v>
      </c>
      <c r="CO15" s="2">
        <v>7.9</v>
      </c>
      <c r="CP15" s="2">
        <v>7.5</v>
      </c>
      <c r="CQ15" s="2">
        <v>7.7</v>
      </c>
      <c r="CS15" s="1"/>
      <c r="CT15" s="10" t="s">
        <v>171</v>
      </c>
      <c r="CU15" s="2" t="s">
        <v>174</v>
      </c>
      <c r="CV15" s="2" t="s">
        <v>174</v>
      </c>
      <c r="CW15" s="2" t="s">
        <v>174</v>
      </c>
      <c r="CX15" s="2" t="s">
        <v>174</v>
      </c>
      <c r="CY15" s="2" t="s">
        <v>174</v>
      </c>
      <c r="CZ15" s="2" t="s">
        <v>174</v>
      </c>
      <c r="DA15" s="2" t="s">
        <v>174</v>
      </c>
      <c r="DB15" s="2" t="s">
        <v>174</v>
      </c>
      <c r="DC15" s="2" t="s">
        <v>174</v>
      </c>
      <c r="DD15" s="2" t="s">
        <v>174</v>
      </c>
      <c r="DE15" s="2" t="s">
        <v>174</v>
      </c>
      <c r="DF15" s="2" t="s">
        <v>174</v>
      </c>
      <c r="DG15" s="2" t="s">
        <v>174</v>
      </c>
      <c r="DH15" s="2" t="s">
        <v>174</v>
      </c>
      <c r="DI15" s="2" t="s">
        <v>174</v>
      </c>
      <c r="DJ15" s="2" t="s">
        <v>174</v>
      </c>
      <c r="DK15" s="2" t="s">
        <v>174</v>
      </c>
      <c r="DL15" s="2">
        <v>4.0999999999999996</v>
      </c>
      <c r="DM15" s="2">
        <v>3.9</v>
      </c>
      <c r="DN15" s="2">
        <v>3.2</v>
      </c>
      <c r="DO15" s="2">
        <v>2.7</v>
      </c>
      <c r="DQ15" s="1"/>
      <c r="DR15" s="10" t="s">
        <v>171</v>
      </c>
      <c r="DS15" s="2">
        <v>21.8</v>
      </c>
      <c r="DT15" s="2">
        <v>20</v>
      </c>
      <c r="DU15" s="2">
        <v>21.6</v>
      </c>
      <c r="DV15" s="2">
        <v>20.100000000000001</v>
      </c>
      <c r="DW15" s="2">
        <v>21.8</v>
      </c>
      <c r="DX15" s="2">
        <v>21.5</v>
      </c>
      <c r="DY15" s="2">
        <v>22.1</v>
      </c>
      <c r="DZ15" s="2">
        <v>18.100000000000001</v>
      </c>
      <c r="EA15" s="2" t="s">
        <v>174</v>
      </c>
      <c r="EB15" s="2">
        <v>16.5</v>
      </c>
      <c r="EC15" s="2">
        <v>18.100000000000001</v>
      </c>
      <c r="ED15" s="2">
        <v>20.9</v>
      </c>
      <c r="EE15" s="2">
        <v>17.3</v>
      </c>
      <c r="EF15" s="2">
        <v>17.5</v>
      </c>
      <c r="EG15" s="2">
        <v>21</v>
      </c>
      <c r="EH15" s="2">
        <v>20.6</v>
      </c>
      <c r="EI15" s="2">
        <v>20.3</v>
      </c>
      <c r="EJ15" s="2">
        <v>20.9</v>
      </c>
      <c r="EK15" s="2">
        <v>22.8</v>
      </c>
      <c r="EL15" s="2">
        <v>25.5</v>
      </c>
      <c r="EM15" s="2">
        <v>29</v>
      </c>
      <c r="EO15" s="1"/>
      <c r="EP15" s="10" t="s">
        <v>171</v>
      </c>
      <c r="EQ15" s="2">
        <v>7</v>
      </c>
      <c r="ER15" s="2">
        <v>6.3</v>
      </c>
      <c r="ES15" s="2">
        <v>6.9</v>
      </c>
      <c r="ET15" s="2">
        <v>7.2</v>
      </c>
      <c r="EU15" s="2">
        <v>7</v>
      </c>
      <c r="EV15" s="2">
        <v>7.1</v>
      </c>
      <c r="EW15" s="2">
        <v>7.9</v>
      </c>
      <c r="EX15" s="2" t="s">
        <v>174</v>
      </c>
      <c r="EY15" s="2">
        <v>5.5</v>
      </c>
      <c r="EZ15" s="2">
        <v>5.3</v>
      </c>
      <c r="FA15" s="2">
        <v>4.5999999999999996</v>
      </c>
      <c r="FB15" s="2">
        <v>5.9</v>
      </c>
      <c r="FC15" s="2">
        <v>5.9</v>
      </c>
      <c r="FD15" s="2">
        <v>4.9000000000000004</v>
      </c>
      <c r="FE15" s="2" t="s">
        <v>174</v>
      </c>
      <c r="FF15" s="2" t="s">
        <v>174</v>
      </c>
      <c r="FG15" s="2" t="s">
        <v>174</v>
      </c>
      <c r="FH15" s="2" t="s">
        <v>174</v>
      </c>
      <c r="FI15" s="2">
        <v>5.5</v>
      </c>
      <c r="FJ15" s="2" t="s">
        <v>174</v>
      </c>
      <c r="FK15" s="2">
        <v>4.9000000000000004</v>
      </c>
    </row>
    <row r="16" spans="1:167" ht="14.5">
      <c r="A16" s="1"/>
      <c r="B16" s="10" t="s">
        <v>173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 t="s">
        <v>174</v>
      </c>
      <c r="J16" s="2" t="s">
        <v>174</v>
      </c>
      <c r="K16" s="2" t="s">
        <v>174</v>
      </c>
      <c r="L16" s="2" t="s">
        <v>174</v>
      </c>
      <c r="M16" s="2" t="s">
        <v>174</v>
      </c>
      <c r="N16" s="2">
        <v>0</v>
      </c>
      <c r="O16" s="2">
        <v>0</v>
      </c>
      <c r="P16" s="2" t="s">
        <v>174</v>
      </c>
      <c r="Q16" s="2" t="s">
        <v>174</v>
      </c>
      <c r="R16" s="2" t="s">
        <v>174</v>
      </c>
      <c r="S16" s="2">
        <v>0</v>
      </c>
      <c r="T16" s="2">
        <v>0</v>
      </c>
      <c r="U16" s="2">
        <v>0</v>
      </c>
      <c r="V16" s="2">
        <v>0.1</v>
      </c>
      <c r="W16" s="2">
        <v>0.1</v>
      </c>
      <c r="Y16" s="1"/>
      <c r="Z16" s="10" t="s">
        <v>173</v>
      </c>
      <c r="AA16" s="2">
        <v>5.5</v>
      </c>
      <c r="AB16" s="2">
        <v>4.7</v>
      </c>
      <c r="AC16" s="2">
        <v>6.4</v>
      </c>
      <c r="AD16" s="2">
        <v>4.9000000000000004</v>
      </c>
      <c r="AE16" s="2">
        <v>4.5999999999999996</v>
      </c>
      <c r="AF16" s="2">
        <v>5</v>
      </c>
      <c r="AG16" s="2">
        <v>9.4</v>
      </c>
      <c r="AH16" s="2">
        <v>12.3</v>
      </c>
      <c r="AI16" s="2">
        <v>13.3</v>
      </c>
      <c r="AJ16" s="2">
        <v>12.9</v>
      </c>
      <c r="AK16" s="2" t="s">
        <v>174</v>
      </c>
      <c r="AL16" s="2">
        <v>12.3</v>
      </c>
      <c r="AM16" s="2">
        <v>11.8</v>
      </c>
      <c r="AN16" s="2" t="s">
        <v>174</v>
      </c>
      <c r="AO16" s="2" t="s">
        <v>174</v>
      </c>
      <c r="AP16" s="2" t="s">
        <v>174</v>
      </c>
      <c r="AQ16" s="2" t="s">
        <v>174</v>
      </c>
      <c r="AR16" s="2" t="s">
        <v>174</v>
      </c>
      <c r="AS16" s="2">
        <v>14.5</v>
      </c>
      <c r="AT16" s="2">
        <v>13.9</v>
      </c>
      <c r="AU16" s="2">
        <v>13.9</v>
      </c>
      <c r="AW16" s="1"/>
      <c r="AX16" s="10" t="s">
        <v>173</v>
      </c>
      <c r="AY16" s="2">
        <v>41.3</v>
      </c>
      <c r="AZ16" s="2">
        <v>34</v>
      </c>
      <c r="BA16" s="2">
        <v>34.6</v>
      </c>
      <c r="BB16" s="2">
        <v>13.3</v>
      </c>
      <c r="BC16" s="2">
        <v>30.7</v>
      </c>
      <c r="BD16" s="2">
        <v>20.6</v>
      </c>
      <c r="BE16" s="2">
        <v>31.3</v>
      </c>
      <c r="BF16" s="2">
        <v>30.5</v>
      </c>
      <c r="BG16" s="2">
        <v>31.1</v>
      </c>
      <c r="BH16" s="2">
        <v>28.8</v>
      </c>
      <c r="BI16" s="2">
        <v>31.8</v>
      </c>
      <c r="BJ16" s="2">
        <v>30.3</v>
      </c>
      <c r="BK16" s="2">
        <v>29.4</v>
      </c>
      <c r="BL16" s="2">
        <v>38.9</v>
      </c>
      <c r="BM16" s="2" t="s">
        <v>174</v>
      </c>
      <c r="BN16" s="2" t="s">
        <v>174</v>
      </c>
      <c r="BO16" s="2" t="s">
        <v>174</v>
      </c>
      <c r="BP16" s="2" t="s">
        <v>174</v>
      </c>
      <c r="BQ16" s="2">
        <v>39.6</v>
      </c>
      <c r="BR16" s="2">
        <v>40.299999999999997</v>
      </c>
      <c r="BS16" s="2">
        <v>41.3</v>
      </c>
      <c r="BU16" s="1"/>
      <c r="BV16" s="10" t="s">
        <v>173</v>
      </c>
      <c r="BW16" s="2" t="s">
        <v>174</v>
      </c>
      <c r="BX16" s="2" t="s">
        <v>174</v>
      </c>
      <c r="BY16" s="2" t="s">
        <v>174</v>
      </c>
      <c r="BZ16" s="2" t="s">
        <v>174</v>
      </c>
      <c r="CA16" s="2" t="s">
        <v>174</v>
      </c>
      <c r="CB16" s="2" t="s">
        <v>174</v>
      </c>
      <c r="CC16" s="2" t="s">
        <v>174</v>
      </c>
      <c r="CD16" s="2" t="s">
        <v>174</v>
      </c>
      <c r="CE16" s="2" t="s">
        <v>174</v>
      </c>
      <c r="CF16" s="2" t="s">
        <v>174</v>
      </c>
      <c r="CG16" s="2" t="s">
        <v>174</v>
      </c>
      <c r="CH16" s="2" t="s">
        <v>174</v>
      </c>
      <c r="CI16" s="2" t="s">
        <v>174</v>
      </c>
      <c r="CJ16" s="2" t="s">
        <v>174</v>
      </c>
      <c r="CK16" s="2" t="s">
        <v>174</v>
      </c>
      <c r="CL16" s="2" t="s">
        <v>174</v>
      </c>
      <c r="CM16" s="2" t="s">
        <v>174</v>
      </c>
      <c r="CN16" s="2" t="s">
        <v>174</v>
      </c>
      <c r="CO16" s="2">
        <v>9.6</v>
      </c>
      <c r="CP16" s="2">
        <v>9.1999999999999993</v>
      </c>
      <c r="CQ16" s="2">
        <v>8.8000000000000007</v>
      </c>
      <c r="CS16" s="1"/>
      <c r="CT16" s="10" t="s">
        <v>173</v>
      </c>
      <c r="CU16" s="2">
        <v>0.8</v>
      </c>
      <c r="CV16" s="2">
        <v>0.6</v>
      </c>
      <c r="CW16" s="2">
        <v>0.7</v>
      </c>
      <c r="CX16" s="2">
        <v>0.7</v>
      </c>
      <c r="CY16" s="2">
        <v>0.6</v>
      </c>
      <c r="CZ16" s="2">
        <v>0.6</v>
      </c>
      <c r="DA16" s="2" t="s">
        <v>174</v>
      </c>
      <c r="DB16" s="2" t="s">
        <v>174</v>
      </c>
      <c r="DC16" s="2" t="s">
        <v>174</v>
      </c>
      <c r="DD16" s="2" t="s">
        <v>174</v>
      </c>
      <c r="DE16" s="2">
        <v>1</v>
      </c>
      <c r="DF16" s="2" t="s">
        <v>174</v>
      </c>
      <c r="DG16" s="2">
        <v>3.8</v>
      </c>
      <c r="DH16" s="2">
        <v>3.9</v>
      </c>
      <c r="DI16" s="2" t="s">
        <v>174</v>
      </c>
      <c r="DJ16" s="2" t="s">
        <v>174</v>
      </c>
      <c r="DK16" s="2" t="s">
        <v>174</v>
      </c>
      <c r="DL16" s="2">
        <v>5.7</v>
      </c>
      <c r="DM16" s="2">
        <v>13.6</v>
      </c>
      <c r="DN16" s="2">
        <v>12.7</v>
      </c>
      <c r="DO16" s="2">
        <v>11.4</v>
      </c>
      <c r="DQ16" s="1"/>
      <c r="DR16" s="10" t="s">
        <v>173</v>
      </c>
      <c r="DS16" s="2">
        <v>110.8</v>
      </c>
      <c r="DT16" s="2">
        <v>89.6</v>
      </c>
      <c r="DU16" s="2">
        <v>88.6</v>
      </c>
      <c r="DV16" s="2">
        <v>92.4</v>
      </c>
      <c r="DW16" s="2">
        <v>100.6</v>
      </c>
      <c r="DX16" s="2">
        <v>101.8</v>
      </c>
      <c r="DY16" s="2">
        <v>100.3</v>
      </c>
      <c r="DZ16" s="2">
        <v>97.7</v>
      </c>
      <c r="EA16" s="2">
        <v>98</v>
      </c>
      <c r="EB16" s="2">
        <v>99</v>
      </c>
      <c r="EC16" s="2">
        <v>114.7</v>
      </c>
      <c r="ED16" s="2">
        <v>131.69999999999999</v>
      </c>
      <c r="EE16" s="2">
        <v>133.69999999999999</v>
      </c>
      <c r="EF16" s="2">
        <v>139.9</v>
      </c>
      <c r="EG16" s="2">
        <v>114.2</v>
      </c>
      <c r="EH16" s="2" t="s">
        <v>174</v>
      </c>
      <c r="EI16" s="2">
        <v>96.4</v>
      </c>
      <c r="EJ16" s="2">
        <v>92.6</v>
      </c>
      <c r="EK16" s="2">
        <v>82</v>
      </c>
      <c r="EL16" s="2">
        <v>85.2</v>
      </c>
      <c r="EM16" s="2">
        <v>81.599999999999994</v>
      </c>
      <c r="EO16" s="1"/>
      <c r="EP16" s="10" t="s">
        <v>173</v>
      </c>
      <c r="EQ16" s="2" t="s">
        <v>174</v>
      </c>
      <c r="ER16" s="2" t="s">
        <v>174</v>
      </c>
      <c r="ES16" s="2" t="s">
        <v>174</v>
      </c>
      <c r="ET16" s="2" t="s">
        <v>174</v>
      </c>
      <c r="EU16" s="2" t="s">
        <v>174</v>
      </c>
      <c r="EV16" s="2" t="s">
        <v>174</v>
      </c>
      <c r="EW16" s="2" t="s">
        <v>174</v>
      </c>
      <c r="EX16" s="2" t="s">
        <v>174</v>
      </c>
      <c r="EY16" s="2" t="s">
        <v>174</v>
      </c>
      <c r="EZ16" s="2" t="s">
        <v>174</v>
      </c>
      <c r="FA16" s="2" t="s">
        <v>174</v>
      </c>
      <c r="FB16" s="2" t="s">
        <v>174</v>
      </c>
      <c r="FC16" s="2" t="s">
        <v>174</v>
      </c>
      <c r="FD16" s="2" t="s">
        <v>174</v>
      </c>
      <c r="FE16" s="2" t="s">
        <v>174</v>
      </c>
      <c r="FF16" s="2" t="s">
        <v>174</v>
      </c>
      <c r="FG16" s="2" t="s">
        <v>174</v>
      </c>
      <c r="FH16" s="2">
        <v>1.1000000000000001</v>
      </c>
      <c r="FI16" s="2">
        <v>1</v>
      </c>
      <c r="FJ16" s="2">
        <v>1</v>
      </c>
      <c r="FK16" s="2">
        <v>1</v>
      </c>
    </row>
    <row r="17" spans="1:167" ht="14.5">
      <c r="A17" s="1"/>
      <c r="B17" s="10" t="s">
        <v>175</v>
      </c>
      <c r="C17" s="2">
        <v>0</v>
      </c>
      <c r="D17" s="2">
        <v>0</v>
      </c>
      <c r="E17" s="2">
        <v>0</v>
      </c>
      <c r="F17" s="2" t="s">
        <v>174</v>
      </c>
      <c r="G17" s="2" t="s">
        <v>174</v>
      </c>
      <c r="H17" s="2" t="s">
        <v>174</v>
      </c>
      <c r="I17" s="2" t="s">
        <v>174</v>
      </c>
      <c r="J17" s="2" t="s">
        <v>174</v>
      </c>
      <c r="K17" s="2" t="s">
        <v>174</v>
      </c>
      <c r="L17" s="2" t="s">
        <v>174</v>
      </c>
      <c r="M17" s="2" t="s">
        <v>174</v>
      </c>
      <c r="N17" s="2" t="s">
        <v>174</v>
      </c>
      <c r="O17" s="2">
        <v>0.1</v>
      </c>
      <c r="P17" s="2">
        <v>0.1</v>
      </c>
      <c r="Q17" s="2" t="s">
        <v>174</v>
      </c>
      <c r="R17" s="2" t="s">
        <v>174</v>
      </c>
      <c r="S17" s="2" t="s">
        <v>174</v>
      </c>
      <c r="T17" s="2" t="s">
        <v>174</v>
      </c>
      <c r="U17" s="2" t="s">
        <v>174</v>
      </c>
      <c r="V17" s="2" t="s">
        <v>174</v>
      </c>
      <c r="W17" s="2" t="s">
        <v>174</v>
      </c>
      <c r="Y17" s="1"/>
      <c r="Z17" s="10" t="s">
        <v>175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 t="s">
        <v>174</v>
      </c>
      <c r="AH17" s="2" t="s">
        <v>174</v>
      </c>
      <c r="AI17" s="2" t="s">
        <v>174</v>
      </c>
      <c r="AJ17" s="2" t="s">
        <v>174</v>
      </c>
      <c r="AK17" s="2">
        <v>0.1</v>
      </c>
      <c r="AL17" s="2" t="s">
        <v>174</v>
      </c>
      <c r="AM17" s="2" t="s">
        <v>174</v>
      </c>
      <c r="AN17" s="2" t="s">
        <v>174</v>
      </c>
      <c r="AO17" s="2" t="s">
        <v>174</v>
      </c>
      <c r="AP17" s="2" t="s">
        <v>174</v>
      </c>
      <c r="AQ17" s="2">
        <v>0.1</v>
      </c>
      <c r="AR17" s="2">
        <v>0.1</v>
      </c>
      <c r="AS17" s="2">
        <v>0.1</v>
      </c>
      <c r="AT17" s="2">
        <v>0.1</v>
      </c>
      <c r="AU17" s="2">
        <v>0.2</v>
      </c>
      <c r="AW17" s="1"/>
      <c r="AX17" s="10" t="s">
        <v>175</v>
      </c>
      <c r="AY17" s="2" t="s">
        <v>174</v>
      </c>
      <c r="AZ17" s="2" t="s">
        <v>174</v>
      </c>
      <c r="BA17" s="2" t="s">
        <v>174</v>
      </c>
      <c r="BB17" s="2" t="s">
        <v>174</v>
      </c>
      <c r="BC17" s="2" t="s">
        <v>174</v>
      </c>
      <c r="BD17" s="2" t="s">
        <v>174</v>
      </c>
      <c r="BE17" s="2" t="s">
        <v>174</v>
      </c>
      <c r="BF17" s="2" t="s">
        <v>174</v>
      </c>
      <c r="BG17" s="2" t="s">
        <v>174</v>
      </c>
      <c r="BH17" s="2" t="s">
        <v>174</v>
      </c>
      <c r="BI17" s="2">
        <v>0</v>
      </c>
      <c r="BJ17" s="2" t="s">
        <v>174</v>
      </c>
      <c r="BK17" s="2" t="s">
        <v>174</v>
      </c>
      <c r="BL17" s="2">
        <v>0.1</v>
      </c>
      <c r="BM17" s="2" t="s">
        <v>174</v>
      </c>
      <c r="BN17" s="2" t="s">
        <v>174</v>
      </c>
      <c r="BO17" s="2" t="s">
        <v>174</v>
      </c>
      <c r="BP17" s="2" t="s">
        <v>174</v>
      </c>
      <c r="BQ17" s="2">
        <v>0.2</v>
      </c>
      <c r="BR17" s="2">
        <v>0.2</v>
      </c>
      <c r="BS17" s="2">
        <v>0.2</v>
      </c>
      <c r="BU17" s="1"/>
      <c r="BV17" s="10" t="s">
        <v>175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 t="s">
        <v>174</v>
      </c>
      <c r="CD17" s="2" t="s">
        <v>174</v>
      </c>
      <c r="CE17" s="2" t="s">
        <v>174</v>
      </c>
      <c r="CF17" s="2" t="s">
        <v>174</v>
      </c>
      <c r="CG17" s="2" t="s">
        <v>174</v>
      </c>
      <c r="CH17" s="2" t="s">
        <v>174</v>
      </c>
      <c r="CI17" s="2" t="s">
        <v>174</v>
      </c>
      <c r="CJ17" s="2" t="s">
        <v>174</v>
      </c>
      <c r="CK17" s="2" t="s">
        <v>174</v>
      </c>
      <c r="CL17" s="2" t="s">
        <v>174</v>
      </c>
      <c r="CM17" s="2" t="s">
        <v>174</v>
      </c>
      <c r="CN17" s="2" t="s">
        <v>174</v>
      </c>
      <c r="CO17" s="2">
        <v>0</v>
      </c>
      <c r="CP17" s="2">
        <v>0</v>
      </c>
      <c r="CQ17" s="2">
        <v>0</v>
      </c>
      <c r="CS17" s="1"/>
      <c r="CT17" s="10" t="s">
        <v>175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 t="s">
        <v>174</v>
      </c>
      <c r="DB17" s="2" t="s">
        <v>174</v>
      </c>
      <c r="DC17" s="2" t="s">
        <v>174</v>
      </c>
      <c r="DD17" s="2" t="s">
        <v>174</v>
      </c>
      <c r="DE17" s="2" t="s">
        <v>174</v>
      </c>
      <c r="DF17" s="2">
        <v>0</v>
      </c>
      <c r="DG17" s="2" t="s">
        <v>174</v>
      </c>
      <c r="DH17" s="2" t="s">
        <v>174</v>
      </c>
      <c r="DI17" s="2" t="s">
        <v>174</v>
      </c>
      <c r="DJ17" s="2" t="s">
        <v>174</v>
      </c>
      <c r="DK17" s="2" t="s">
        <v>174</v>
      </c>
      <c r="DL17" s="2">
        <v>0</v>
      </c>
      <c r="DM17" s="2">
        <v>0</v>
      </c>
      <c r="DN17" s="2">
        <v>0.1</v>
      </c>
      <c r="DO17" s="2">
        <v>0</v>
      </c>
      <c r="DQ17" s="1"/>
      <c r="DR17" s="10" t="s">
        <v>175</v>
      </c>
      <c r="DS17" s="2" t="s">
        <v>174</v>
      </c>
      <c r="DT17" s="2">
        <v>0</v>
      </c>
      <c r="DU17" s="2" t="s">
        <v>174</v>
      </c>
      <c r="DV17" s="2" t="s">
        <v>174</v>
      </c>
      <c r="DW17" s="2" t="s">
        <v>174</v>
      </c>
      <c r="DX17" s="2">
        <v>0</v>
      </c>
      <c r="DY17" s="2" t="s">
        <v>174</v>
      </c>
      <c r="DZ17" s="2" t="s">
        <v>174</v>
      </c>
      <c r="EA17" s="2" t="s">
        <v>174</v>
      </c>
      <c r="EB17" s="2" t="s">
        <v>174</v>
      </c>
      <c r="EC17" s="2" t="s">
        <v>174</v>
      </c>
      <c r="ED17" s="2" t="s">
        <v>174</v>
      </c>
      <c r="EE17" s="2" t="s">
        <v>174</v>
      </c>
      <c r="EF17" s="2" t="s">
        <v>174</v>
      </c>
      <c r="EG17" s="2">
        <v>0.1</v>
      </c>
      <c r="EH17" s="2">
        <v>0.1</v>
      </c>
      <c r="EI17" s="2">
        <v>0.1</v>
      </c>
      <c r="EJ17" s="2">
        <v>0.1</v>
      </c>
      <c r="EK17" s="2">
        <v>0.1</v>
      </c>
      <c r="EL17" s="2">
        <v>0.1</v>
      </c>
      <c r="EM17" s="2">
        <v>0.1</v>
      </c>
      <c r="EO17" s="1"/>
      <c r="EP17" s="10" t="s">
        <v>175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 t="s">
        <v>174</v>
      </c>
      <c r="EX17" s="2" t="s">
        <v>174</v>
      </c>
      <c r="EY17" s="2" t="s">
        <v>174</v>
      </c>
      <c r="EZ17" s="2" t="s">
        <v>174</v>
      </c>
      <c r="FA17" s="2">
        <v>0</v>
      </c>
      <c r="FB17" s="2" t="s">
        <v>174</v>
      </c>
      <c r="FC17" s="2">
        <v>0.1</v>
      </c>
      <c r="FD17" s="2" t="s">
        <v>174</v>
      </c>
      <c r="FE17" s="2" t="s">
        <v>174</v>
      </c>
      <c r="FF17" s="2" t="s">
        <v>174</v>
      </c>
      <c r="FG17" s="2" t="s">
        <v>174</v>
      </c>
      <c r="FH17" s="2" t="s">
        <v>174</v>
      </c>
      <c r="FI17" s="2" t="s">
        <v>174</v>
      </c>
      <c r="FJ17" s="2" t="s">
        <v>174</v>
      </c>
      <c r="FK17" s="2" t="s">
        <v>174</v>
      </c>
    </row>
    <row r="18" spans="1:167" ht="14.5">
      <c r="A18" s="1"/>
      <c r="B18" s="10" t="s">
        <v>176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 t="s">
        <v>174</v>
      </c>
      <c r="S18" s="2" t="s">
        <v>174</v>
      </c>
      <c r="T18" s="2" t="s">
        <v>174</v>
      </c>
      <c r="U18" s="2" t="s">
        <v>174</v>
      </c>
      <c r="V18" s="2">
        <v>0</v>
      </c>
      <c r="W18" s="2">
        <v>0</v>
      </c>
      <c r="Y18" s="1"/>
      <c r="Z18" s="10" t="s">
        <v>176</v>
      </c>
      <c r="AA18" s="2" t="s">
        <v>174</v>
      </c>
      <c r="AB18" s="2" t="s">
        <v>174</v>
      </c>
      <c r="AC18" s="2" t="s">
        <v>174</v>
      </c>
      <c r="AD18" s="2" t="s">
        <v>174</v>
      </c>
      <c r="AE18" s="2" t="s">
        <v>174</v>
      </c>
      <c r="AF18" s="2" t="s">
        <v>174</v>
      </c>
      <c r="AG18" s="2">
        <v>1.7</v>
      </c>
      <c r="AH18" s="2" t="s">
        <v>174</v>
      </c>
      <c r="AI18" s="2" t="s">
        <v>174</v>
      </c>
      <c r="AJ18" s="2">
        <v>0.4</v>
      </c>
      <c r="AK18" s="2" t="s">
        <v>174</v>
      </c>
      <c r="AL18" s="2" t="s">
        <v>174</v>
      </c>
      <c r="AM18" s="2" t="s">
        <v>174</v>
      </c>
      <c r="AN18" s="2">
        <v>0.1</v>
      </c>
      <c r="AO18" s="2">
        <v>0.1</v>
      </c>
      <c r="AP18" s="2" t="s">
        <v>174</v>
      </c>
      <c r="AQ18" s="2" t="s">
        <v>174</v>
      </c>
      <c r="AR18" s="2" t="s">
        <v>174</v>
      </c>
      <c r="AS18" s="2" t="s">
        <v>174</v>
      </c>
      <c r="AT18" s="2">
        <v>0</v>
      </c>
      <c r="AU18" s="2">
        <v>0</v>
      </c>
      <c r="AW18" s="1"/>
      <c r="AX18" s="10" t="s">
        <v>176</v>
      </c>
      <c r="AY18" s="2" t="s">
        <v>174</v>
      </c>
      <c r="AZ18" s="2" t="s">
        <v>174</v>
      </c>
      <c r="BA18" s="2">
        <v>-0.1</v>
      </c>
      <c r="BB18" s="2" t="s">
        <v>174</v>
      </c>
      <c r="BC18" s="2" t="s">
        <v>174</v>
      </c>
      <c r="BD18" s="2" t="s">
        <v>174</v>
      </c>
      <c r="BE18" s="2">
        <v>0.5</v>
      </c>
      <c r="BF18" s="2">
        <v>0.7</v>
      </c>
      <c r="BG18" s="2" t="s">
        <v>174</v>
      </c>
      <c r="BH18" s="2" t="s">
        <v>174</v>
      </c>
      <c r="BI18" s="2" t="s">
        <v>174</v>
      </c>
      <c r="BJ18" s="2" t="s">
        <v>174</v>
      </c>
      <c r="BK18" s="2" t="s">
        <v>174</v>
      </c>
      <c r="BL18" s="2" t="s">
        <v>174</v>
      </c>
      <c r="BM18" s="2" t="s">
        <v>174</v>
      </c>
      <c r="BN18" s="2" t="s">
        <v>174</v>
      </c>
      <c r="BO18" s="2" t="s">
        <v>174</v>
      </c>
      <c r="BP18" s="2">
        <v>1</v>
      </c>
      <c r="BQ18" s="2">
        <v>1</v>
      </c>
      <c r="BR18" s="2">
        <v>1.1000000000000001</v>
      </c>
      <c r="BS18" s="2">
        <v>0.4</v>
      </c>
      <c r="BU18" s="1"/>
      <c r="BV18" s="10" t="s">
        <v>176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 t="s">
        <v>174</v>
      </c>
      <c r="CE18" s="2">
        <v>0</v>
      </c>
      <c r="CF18" s="2">
        <v>0</v>
      </c>
      <c r="CG18" s="2">
        <v>0</v>
      </c>
      <c r="CH18" s="2">
        <v>0</v>
      </c>
      <c r="CI18" s="2" t="s">
        <v>174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S18" s="1"/>
      <c r="CT18" s="10" t="s">
        <v>176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 t="s">
        <v>174</v>
      </c>
      <c r="EA18" s="2">
        <v>0</v>
      </c>
      <c r="EB18" s="2">
        <v>0</v>
      </c>
      <c r="EC18" s="2" t="s">
        <v>174</v>
      </c>
      <c r="ED18" s="2">
        <v>0</v>
      </c>
      <c r="EE18" s="2" t="s">
        <v>174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O18" s="1"/>
      <c r="EP18" s="10" t="s">
        <v>176</v>
      </c>
      <c r="EQ18" s="2" t="s">
        <v>174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 t="s">
        <v>174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"/>
      <c r="Z19" s="10" t="s">
        <v>177</v>
      </c>
      <c r="AA19" s="2" t="s">
        <v>174</v>
      </c>
      <c r="AB19" s="2" t="s">
        <v>174</v>
      </c>
      <c r="AC19" s="2" t="s">
        <v>174</v>
      </c>
      <c r="AD19" s="2" t="s">
        <v>174</v>
      </c>
      <c r="AE19" s="2" t="s">
        <v>174</v>
      </c>
      <c r="AF19" s="2" t="s">
        <v>174</v>
      </c>
      <c r="AG19" s="2" t="s">
        <v>174</v>
      </c>
      <c r="AH19" s="2" t="s">
        <v>174</v>
      </c>
      <c r="AI19" s="2" t="s">
        <v>174</v>
      </c>
      <c r="AJ19" s="2" t="s">
        <v>174</v>
      </c>
      <c r="AK19" s="2" t="s">
        <v>174</v>
      </c>
      <c r="AL19" s="2" t="s">
        <v>174</v>
      </c>
      <c r="AM19" s="2" t="s">
        <v>174</v>
      </c>
      <c r="AN19" s="2" t="s">
        <v>174</v>
      </c>
      <c r="AO19" s="2" t="s">
        <v>174</v>
      </c>
      <c r="AP19" s="2">
        <v>0.9</v>
      </c>
      <c r="AQ19" s="2">
        <v>0.8</v>
      </c>
      <c r="AR19" s="2" t="s">
        <v>174</v>
      </c>
      <c r="AS19" s="2" t="s">
        <v>174</v>
      </c>
      <c r="AT19" s="2">
        <v>0.9</v>
      </c>
      <c r="AU19" s="2">
        <v>1</v>
      </c>
      <c r="AW19" s="1"/>
      <c r="AX19" s="10" t="s">
        <v>177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U19" s="1"/>
      <c r="BV19" s="10" t="s">
        <v>177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 s="1"/>
      <c r="DR19" s="10" t="s">
        <v>177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O19" s="1"/>
      <c r="EP19" s="10" t="s">
        <v>177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 t="s">
        <v>174</v>
      </c>
      <c r="EW19" s="2" t="s">
        <v>174</v>
      </c>
      <c r="EX19" s="2" t="s">
        <v>174</v>
      </c>
      <c r="EY19" s="2" t="s">
        <v>174</v>
      </c>
      <c r="EZ19" s="2" t="s">
        <v>174</v>
      </c>
      <c r="FA19" s="2" t="s">
        <v>174</v>
      </c>
      <c r="FB19" s="2">
        <v>0</v>
      </c>
      <c r="FC19" s="2" t="s">
        <v>174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</row>
    <row r="20" spans="1:167" ht="14.5">
      <c r="A20" s="1"/>
      <c r="B20" s="10" t="s">
        <v>178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174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 t="s">
        <v>174</v>
      </c>
      <c r="T20" s="2" t="s">
        <v>174</v>
      </c>
      <c r="U20" s="2">
        <v>0</v>
      </c>
      <c r="V20" s="2">
        <v>0</v>
      </c>
      <c r="W20" s="2">
        <v>0</v>
      </c>
      <c r="Y20" s="1"/>
      <c r="Z20" s="10" t="s">
        <v>178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</v>
      </c>
      <c r="AG20" s="2">
        <v>0.1</v>
      </c>
      <c r="AH20" s="2">
        <v>0.1</v>
      </c>
      <c r="AI20" s="2">
        <v>0</v>
      </c>
      <c r="AJ20" s="2">
        <v>0</v>
      </c>
      <c r="AK20" s="2">
        <v>0</v>
      </c>
      <c r="AL20" s="2">
        <v>0</v>
      </c>
      <c r="AM20" s="2" t="s">
        <v>174</v>
      </c>
      <c r="AN20" s="2" t="s">
        <v>174</v>
      </c>
      <c r="AO20" s="2">
        <v>0</v>
      </c>
      <c r="AP20" s="2">
        <v>0</v>
      </c>
      <c r="AQ20" s="2" t="s">
        <v>174</v>
      </c>
      <c r="AR20" s="2">
        <v>0</v>
      </c>
      <c r="AS20" s="2">
        <v>0</v>
      </c>
      <c r="AT20" s="2">
        <v>0.1</v>
      </c>
      <c r="AU20" s="2">
        <v>0</v>
      </c>
      <c r="AW20" s="1"/>
      <c r="AX20" s="10" t="s">
        <v>178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0.1</v>
      </c>
      <c r="BE20" s="2">
        <v>0.1</v>
      </c>
      <c r="BF20" s="2">
        <v>0.1</v>
      </c>
      <c r="BG20" s="2">
        <v>0.1</v>
      </c>
      <c r="BH20" s="2">
        <v>0.1</v>
      </c>
      <c r="BI20" s="2" t="s">
        <v>174</v>
      </c>
      <c r="BJ20" s="2">
        <v>0.1</v>
      </c>
      <c r="BK20" s="2">
        <v>0.1</v>
      </c>
      <c r="BL20" s="2">
        <v>0</v>
      </c>
      <c r="BM20" s="2" t="s">
        <v>174</v>
      </c>
      <c r="BN20" s="2" t="s">
        <v>174</v>
      </c>
      <c r="BO20" s="2">
        <v>0</v>
      </c>
      <c r="BP20" s="2" t="s">
        <v>174</v>
      </c>
      <c r="BQ20" s="2">
        <v>0.1</v>
      </c>
      <c r="BR20" s="2">
        <v>0.1</v>
      </c>
      <c r="BS20" s="2">
        <v>0.1</v>
      </c>
      <c r="BU20" s="1"/>
      <c r="BV20" s="10" t="s">
        <v>178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 t="s">
        <v>174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S20" s="1"/>
      <c r="CT20" s="10" t="s">
        <v>178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 t="s">
        <v>174</v>
      </c>
      <c r="DK20" s="2">
        <v>0</v>
      </c>
      <c r="DL20" s="2" t="s">
        <v>174</v>
      </c>
      <c r="DM20" s="2">
        <v>0</v>
      </c>
      <c r="DN20" s="2">
        <v>0</v>
      </c>
      <c r="DO20" s="2">
        <v>0</v>
      </c>
      <c r="DQ20" s="1"/>
      <c r="DR20" s="10" t="s">
        <v>178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O20" s="1"/>
      <c r="EP20" s="10" t="s">
        <v>178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</row>
    <row r="21" spans="1:167" ht="14.5">
      <c r="A21" s="1"/>
      <c r="B21" s="10" t="s">
        <v>179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1"/>
      <c r="Z21" s="10" t="s">
        <v>179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  <c r="AX21" s="10" t="s">
        <v>179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U21" s="1"/>
      <c r="BV21" s="10" t="s">
        <v>179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 t="s">
        <v>174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O21" s="1"/>
      <c r="EP21" s="10" t="s">
        <v>179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 t="s">
        <v>174</v>
      </c>
      <c r="EW21" s="2" t="s">
        <v>174</v>
      </c>
      <c r="EX21" s="2" t="s">
        <v>174</v>
      </c>
      <c r="EY21" s="2" t="s">
        <v>174</v>
      </c>
      <c r="EZ21" s="2" t="s">
        <v>174</v>
      </c>
      <c r="FA21" s="2" t="s">
        <v>174</v>
      </c>
      <c r="FB21" s="2" t="s">
        <v>174</v>
      </c>
      <c r="FC21" s="2" t="s">
        <v>174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</row>
    <row r="22" spans="1:167" ht="14.5">
      <c r="A22" s="1"/>
      <c r="B22" s="10" t="s">
        <v>180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  <c r="AX22" s="10" t="s">
        <v>180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1"/>
      <c r="Z23" s="10" t="s">
        <v>181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  <c r="AX23" s="10" t="s">
        <v>181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U23" s="1"/>
      <c r="BV23" s="10" t="s">
        <v>181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S23" s="1"/>
      <c r="CT23" s="10" t="s">
        <v>181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 s="1"/>
      <c r="DR23" s="10" t="s">
        <v>181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O23" s="1"/>
      <c r="EP23" s="10" t="s">
        <v>181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 t="s">
        <v>174</v>
      </c>
      <c r="H24" s="2" t="s">
        <v>174</v>
      </c>
      <c r="I24" s="2" t="s">
        <v>174</v>
      </c>
      <c r="J24" s="2" t="s">
        <v>174</v>
      </c>
      <c r="K24" s="2" t="s">
        <v>174</v>
      </c>
      <c r="L24" s="2" t="s">
        <v>174</v>
      </c>
      <c r="M24" s="2">
        <v>0</v>
      </c>
      <c r="N24" s="2">
        <v>0</v>
      </c>
      <c r="O24" s="2">
        <v>0</v>
      </c>
      <c r="P24" s="2">
        <v>0.1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0.4</v>
      </c>
      <c r="AB24" s="2">
        <v>0.4</v>
      </c>
      <c r="AC24" s="2">
        <v>0.4</v>
      </c>
      <c r="AD24" s="2">
        <v>0.3</v>
      </c>
      <c r="AE24" s="2">
        <v>0.2</v>
      </c>
      <c r="AF24" s="2">
        <v>0.4</v>
      </c>
      <c r="AG24" s="2">
        <v>0.7</v>
      </c>
      <c r="AH24" s="2">
        <v>0.5</v>
      </c>
      <c r="AI24" s="2">
        <v>0.5</v>
      </c>
      <c r="AJ24" s="2">
        <v>2.7</v>
      </c>
      <c r="AK24" s="2" t="s">
        <v>174</v>
      </c>
      <c r="AL24" s="2" t="s">
        <v>174</v>
      </c>
      <c r="AM24" s="2" t="s">
        <v>174</v>
      </c>
      <c r="AN24" s="2" t="s">
        <v>174</v>
      </c>
      <c r="AO24" s="2" t="s">
        <v>174</v>
      </c>
      <c r="AP24" s="2" t="s">
        <v>174</v>
      </c>
      <c r="AQ24" s="2" t="s">
        <v>174</v>
      </c>
      <c r="AR24" s="2">
        <v>0.3</v>
      </c>
      <c r="AS24" s="2">
        <v>1.6</v>
      </c>
      <c r="AT24" s="2">
        <v>1.4</v>
      </c>
      <c r="AU24" s="2">
        <v>1.3</v>
      </c>
      <c r="AW24" s="1"/>
      <c r="AX24" s="10" t="s">
        <v>182</v>
      </c>
      <c r="AY24" s="2">
        <v>4.2</v>
      </c>
      <c r="AZ24" s="2">
        <v>5.4</v>
      </c>
      <c r="BA24" s="2">
        <v>5.9</v>
      </c>
      <c r="BB24" s="2">
        <v>6</v>
      </c>
      <c r="BC24" s="2">
        <v>5.5</v>
      </c>
      <c r="BD24" s="2">
        <v>4.4000000000000004</v>
      </c>
      <c r="BE24" s="2">
        <v>4.3</v>
      </c>
      <c r="BF24" s="2">
        <v>4.2</v>
      </c>
      <c r="BG24" s="2">
        <v>3.6</v>
      </c>
      <c r="BH24" s="2">
        <v>3.5</v>
      </c>
      <c r="BI24" s="2" t="s">
        <v>174</v>
      </c>
      <c r="BJ24" s="2" t="s">
        <v>174</v>
      </c>
      <c r="BK24" s="2" t="s">
        <v>174</v>
      </c>
      <c r="BL24" s="2" t="s">
        <v>174</v>
      </c>
      <c r="BM24" s="2" t="s">
        <v>174</v>
      </c>
      <c r="BN24" s="2" t="s">
        <v>174</v>
      </c>
      <c r="BO24" s="2">
        <v>3.5</v>
      </c>
      <c r="BP24" s="2" t="s">
        <v>174</v>
      </c>
      <c r="BQ24" s="2">
        <v>5</v>
      </c>
      <c r="BR24" s="2">
        <v>1.9</v>
      </c>
      <c r="BS24" s="2">
        <v>1.8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 t="s">
        <v>174</v>
      </c>
      <c r="DH24" s="2" t="s">
        <v>174</v>
      </c>
      <c r="DI24" s="2" t="s">
        <v>174</v>
      </c>
      <c r="DJ24" s="2" t="s">
        <v>174</v>
      </c>
      <c r="DK24" s="2" t="s">
        <v>174</v>
      </c>
      <c r="DL24" s="2" t="s">
        <v>174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1.5</v>
      </c>
      <c r="DT24" s="2">
        <v>3.8</v>
      </c>
      <c r="DU24" s="2">
        <v>3.8</v>
      </c>
      <c r="DV24" s="2">
        <v>4.2</v>
      </c>
      <c r="DW24" s="2">
        <v>4.2</v>
      </c>
      <c r="DX24" s="2">
        <v>4.2</v>
      </c>
      <c r="DY24" s="2">
        <v>4.4000000000000004</v>
      </c>
      <c r="DZ24" s="2">
        <v>4.3</v>
      </c>
      <c r="EA24" s="2">
        <v>4.3</v>
      </c>
      <c r="EB24" s="2">
        <v>4.7</v>
      </c>
      <c r="EC24" s="2" t="s">
        <v>174</v>
      </c>
      <c r="ED24" s="2">
        <v>6.1</v>
      </c>
      <c r="EE24" s="2">
        <v>6.4</v>
      </c>
      <c r="EF24" s="2" t="s">
        <v>174</v>
      </c>
      <c r="EG24" s="2">
        <v>9.6</v>
      </c>
      <c r="EH24" s="2" t="s">
        <v>174</v>
      </c>
      <c r="EI24" s="2">
        <v>7.3</v>
      </c>
      <c r="EJ24" s="2">
        <v>7.1</v>
      </c>
      <c r="EK24" s="2">
        <v>7.4</v>
      </c>
      <c r="EL24" s="2">
        <v>7.1</v>
      </c>
      <c r="EM24" s="2">
        <v>7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 t="s">
        <v>174</v>
      </c>
      <c r="FA24" s="2" t="s">
        <v>174</v>
      </c>
      <c r="FB24" s="2" t="s">
        <v>174</v>
      </c>
      <c r="FC24" s="2" t="s">
        <v>174</v>
      </c>
      <c r="FD24" s="2" t="s">
        <v>174</v>
      </c>
      <c r="FE24" s="2" t="s">
        <v>174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 t="s">
        <v>174</v>
      </c>
      <c r="D27" s="2" t="s">
        <v>174</v>
      </c>
      <c r="E27" s="2" t="s">
        <v>174</v>
      </c>
      <c r="F27" s="2" t="s">
        <v>174</v>
      </c>
      <c r="G27" s="2" t="s">
        <v>174</v>
      </c>
      <c r="H27" s="2" t="s">
        <v>174</v>
      </c>
      <c r="I27" s="2" t="s">
        <v>174</v>
      </c>
      <c r="J27" s="2" t="s">
        <v>174</v>
      </c>
      <c r="K27" s="2" t="s">
        <v>174</v>
      </c>
      <c r="L27" s="2" t="s">
        <v>174</v>
      </c>
      <c r="M27" s="2" t="s">
        <v>174</v>
      </c>
      <c r="N27" s="2" t="s">
        <v>174</v>
      </c>
      <c r="O27" s="2" t="s">
        <v>174</v>
      </c>
      <c r="P27" s="2" t="s">
        <v>174</v>
      </c>
      <c r="Q27" s="2" t="s">
        <v>174</v>
      </c>
      <c r="R27" s="2" t="s">
        <v>174</v>
      </c>
      <c r="S27" s="2" t="s">
        <v>174</v>
      </c>
      <c r="T27" s="2">
        <v>49.1</v>
      </c>
      <c r="U27" s="2" t="s">
        <v>174</v>
      </c>
      <c r="V27" s="2" t="s">
        <v>174</v>
      </c>
      <c r="W27" s="2" t="s">
        <v>174</v>
      </c>
      <c r="Y27" s="1"/>
      <c r="Z27" s="10" t="s">
        <v>171</v>
      </c>
      <c r="AA27" s="2">
        <v>70</v>
      </c>
      <c r="AB27" s="2">
        <v>73.8</v>
      </c>
      <c r="AC27" s="2">
        <v>67.7</v>
      </c>
      <c r="AD27" s="2">
        <v>69.3</v>
      </c>
      <c r="AE27" s="2">
        <v>72.8</v>
      </c>
      <c r="AF27" s="2">
        <v>71.3</v>
      </c>
      <c r="AG27" s="2">
        <v>62.3</v>
      </c>
      <c r="AH27" s="2">
        <v>61.2</v>
      </c>
      <c r="AI27" s="2" t="s">
        <v>174</v>
      </c>
      <c r="AJ27" s="2" t="s">
        <v>174</v>
      </c>
      <c r="AK27" s="2">
        <v>49</v>
      </c>
      <c r="AL27" s="2">
        <v>52.5</v>
      </c>
      <c r="AM27" s="2">
        <v>48.8</v>
      </c>
      <c r="AN27" s="2">
        <v>45.3</v>
      </c>
      <c r="AO27" s="2">
        <v>34.200000000000003</v>
      </c>
      <c r="AP27" s="2" t="s">
        <v>174</v>
      </c>
      <c r="AQ27" s="2">
        <v>58.4</v>
      </c>
      <c r="AR27" s="2">
        <v>45.2</v>
      </c>
      <c r="AS27" s="2">
        <v>47.6</v>
      </c>
      <c r="AT27" s="2">
        <v>48.1</v>
      </c>
      <c r="AU27" s="2">
        <v>44.2</v>
      </c>
      <c r="AW27" s="1"/>
      <c r="AX27" s="10" t="s">
        <v>171</v>
      </c>
      <c r="AY27" s="2">
        <v>27.4</v>
      </c>
      <c r="AZ27" s="2">
        <v>26.2</v>
      </c>
      <c r="BA27" s="2">
        <v>29.5</v>
      </c>
      <c r="BB27" s="2">
        <v>43.2</v>
      </c>
      <c r="BC27" s="2">
        <v>29.7</v>
      </c>
      <c r="BD27" s="2">
        <v>36.6</v>
      </c>
      <c r="BE27" s="2">
        <v>36</v>
      </c>
      <c r="BF27" s="2">
        <v>37.700000000000003</v>
      </c>
      <c r="BG27" s="2">
        <v>36.799999999999997</v>
      </c>
      <c r="BH27" s="2">
        <v>34.200000000000003</v>
      </c>
      <c r="BI27" s="2">
        <v>35.799999999999997</v>
      </c>
      <c r="BJ27" s="2" t="s">
        <v>174</v>
      </c>
      <c r="BK27" s="2">
        <v>31.6</v>
      </c>
      <c r="BL27" s="2">
        <v>25.5</v>
      </c>
      <c r="BM27" s="2">
        <v>22.6</v>
      </c>
      <c r="BN27" s="2">
        <v>23.7</v>
      </c>
      <c r="BO27" s="2">
        <v>25.2</v>
      </c>
      <c r="BP27" s="2">
        <v>23.9</v>
      </c>
      <c r="BQ27" s="2">
        <v>29.6</v>
      </c>
      <c r="BR27" s="2">
        <v>29.3</v>
      </c>
      <c r="BS27" s="2">
        <v>27.9</v>
      </c>
      <c r="BU27" s="1"/>
      <c r="BV27" s="10" t="s">
        <v>171</v>
      </c>
      <c r="BW27" s="2" t="s">
        <v>174</v>
      </c>
      <c r="BX27" s="2" t="s">
        <v>174</v>
      </c>
      <c r="BY27" s="2" t="s">
        <v>174</v>
      </c>
      <c r="BZ27" s="2" t="s">
        <v>174</v>
      </c>
      <c r="CA27" s="2" t="s">
        <v>174</v>
      </c>
      <c r="CB27" s="2" t="s">
        <v>174</v>
      </c>
      <c r="CC27" s="2" t="s">
        <v>174</v>
      </c>
      <c r="CD27" s="2" t="s">
        <v>174</v>
      </c>
      <c r="CE27" s="2" t="s">
        <v>174</v>
      </c>
      <c r="CF27" s="2">
        <v>42.2</v>
      </c>
      <c r="CG27" s="2" t="s">
        <v>174</v>
      </c>
      <c r="CH27" s="2" t="s">
        <v>174</v>
      </c>
      <c r="CI27" s="2" t="s">
        <v>174</v>
      </c>
      <c r="CJ27" s="2" t="s">
        <v>174</v>
      </c>
      <c r="CK27" s="2" t="s">
        <v>174</v>
      </c>
      <c r="CL27" s="2" t="s">
        <v>174</v>
      </c>
      <c r="CM27" s="2" t="s">
        <v>174</v>
      </c>
      <c r="CN27" s="2" t="s">
        <v>174</v>
      </c>
      <c r="CO27" s="2">
        <v>44.9</v>
      </c>
      <c r="CP27" s="2">
        <v>44.7</v>
      </c>
      <c r="CQ27" s="2">
        <v>46.7</v>
      </c>
      <c r="CS27" s="1"/>
      <c r="CT27" s="10" t="s">
        <v>171</v>
      </c>
      <c r="CU27" s="2" t="s">
        <v>174</v>
      </c>
      <c r="CV27" s="2" t="s">
        <v>174</v>
      </c>
      <c r="CW27" s="2" t="s">
        <v>174</v>
      </c>
      <c r="CX27" s="2" t="s">
        <v>174</v>
      </c>
      <c r="CY27" s="2" t="s">
        <v>174</v>
      </c>
      <c r="CZ27" s="2" t="s">
        <v>174</v>
      </c>
      <c r="DA27" s="2" t="s">
        <v>174</v>
      </c>
      <c r="DB27" s="2" t="s">
        <v>174</v>
      </c>
      <c r="DC27" s="2" t="s">
        <v>174</v>
      </c>
      <c r="DD27" s="2" t="s">
        <v>174</v>
      </c>
      <c r="DE27" s="2" t="s">
        <v>174</v>
      </c>
      <c r="DF27" s="2" t="s">
        <v>174</v>
      </c>
      <c r="DG27" s="2" t="s">
        <v>174</v>
      </c>
      <c r="DH27" s="2" t="s">
        <v>174</v>
      </c>
      <c r="DI27" s="2" t="s">
        <v>174</v>
      </c>
      <c r="DJ27" s="2" t="s">
        <v>174</v>
      </c>
      <c r="DK27" s="2" t="s">
        <v>174</v>
      </c>
      <c r="DL27" s="2">
        <v>41.4</v>
      </c>
      <c r="DM27" s="2">
        <v>22.1</v>
      </c>
      <c r="DN27" s="2">
        <v>20.100000000000001</v>
      </c>
      <c r="DO27" s="2">
        <v>19</v>
      </c>
      <c r="DQ27" s="1"/>
      <c r="DR27" s="10" t="s">
        <v>171</v>
      </c>
      <c r="DS27" s="2">
        <v>16.3</v>
      </c>
      <c r="DT27" s="2">
        <v>17.7</v>
      </c>
      <c r="DU27" s="2">
        <v>19</v>
      </c>
      <c r="DV27" s="2">
        <v>17.2</v>
      </c>
      <c r="DW27" s="2">
        <v>17.2</v>
      </c>
      <c r="DX27" s="2">
        <v>16.899999999999999</v>
      </c>
      <c r="DY27" s="2">
        <v>17.399999999999999</v>
      </c>
      <c r="DZ27" s="2">
        <v>15.1</v>
      </c>
      <c r="EA27" s="2" t="s">
        <v>174</v>
      </c>
      <c r="EB27" s="2">
        <v>13.7</v>
      </c>
      <c r="EC27" s="2">
        <v>13.1</v>
      </c>
      <c r="ED27" s="2">
        <v>13.1</v>
      </c>
      <c r="EE27" s="2">
        <v>11</v>
      </c>
      <c r="EF27" s="2">
        <v>10.5</v>
      </c>
      <c r="EG27" s="2">
        <v>14.5</v>
      </c>
      <c r="EH27" s="2">
        <v>16.3</v>
      </c>
      <c r="EI27" s="2">
        <v>16.3</v>
      </c>
      <c r="EJ27" s="2">
        <v>17.3</v>
      </c>
      <c r="EK27" s="2">
        <v>20.3</v>
      </c>
      <c r="EL27" s="2">
        <v>21.6</v>
      </c>
      <c r="EM27" s="2">
        <v>24.6</v>
      </c>
      <c r="EO27" s="1"/>
      <c r="EP27" s="10" t="s">
        <v>171</v>
      </c>
      <c r="EQ27" s="2">
        <v>49.7</v>
      </c>
      <c r="ER27" s="2">
        <v>62</v>
      </c>
      <c r="ES27" s="2">
        <v>59.7</v>
      </c>
      <c r="ET27" s="2">
        <v>59.6</v>
      </c>
      <c r="EU27" s="2">
        <v>66.900000000000006</v>
      </c>
      <c r="EV27" s="2">
        <v>59.4</v>
      </c>
      <c r="EW27" s="2">
        <v>79.5</v>
      </c>
      <c r="EX27" s="2" t="s">
        <v>174</v>
      </c>
      <c r="EY27" s="2">
        <v>72.099999999999994</v>
      </c>
      <c r="EZ27" s="2">
        <v>77.3</v>
      </c>
      <c r="FA27" s="2">
        <v>77</v>
      </c>
      <c r="FB27" s="2">
        <v>81.7</v>
      </c>
      <c r="FC27" s="2">
        <v>83.8</v>
      </c>
      <c r="FD27" s="2">
        <v>83.1</v>
      </c>
      <c r="FE27" s="2" t="s">
        <v>174</v>
      </c>
      <c r="FF27" s="2" t="s">
        <v>174</v>
      </c>
      <c r="FG27" s="2" t="s">
        <v>174</v>
      </c>
      <c r="FH27" s="2" t="s">
        <v>174</v>
      </c>
      <c r="FI27" s="2">
        <v>82.1</v>
      </c>
      <c r="FJ27" s="2" t="s">
        <v>174</v>
      </c>
      <c r="FK27" s="2">
        <v>80.3</v>
      </c>
    </row>
    <row r="28" spans="1:167" ht="14.5">
      <c r="A28" s="1"/>
      <c r="B28" s="10" t="s">
        <v>173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 t="s">
        <v>174</v>
      </c>
      <c r="J28" s="2" t="s">
        <v>174</v>
      </c>
      <c r="K28" s="2" t="s">
        <v>174</v>
      </c>
      <c r="L28" s="2" t="s">
        <v>174</v>
      </c>
      <c r="M28" s="2" t="s">
        <v>174</v>
      </c>
      <c r="N28" s="2">
        <v>2.8</v>
      </c>
      <c r="O28" s="2">
        <v>2.6</v>
      </c>
      <c r="P28" s="2" t="s">
        <v>174</v>
      </c>
      <c r="Q28" s="2" t="s">
        <v>174</v>
      </c>
      <c r="R28" s="2" t="s">
        <v>174</v>
      </c>
      <c r="S28" s="2">
        <v>8.4</v>
      </c>
      <c r="T28" s="2">
        <v>8</v>
      </c>
      <c r="U28" s="2">
        <v>6.1</v>
      </c>
      <c r="V28" s="2">
        <v>11.6</v>
      </c>
      <c r="W28" s="2">
        <v>12.8</v>
      </c>
      <c r="Y28" s="1"/>
      <c r="Z28" s="10" t="s">
        <v>173</v>
      </c>
      <c r="AA28" s="2">
        <v>20.3</v>
      </c>
      <c r="AB28" s="2">
        <v>17.2</v>
      </c>
      <c r="AC28" s="2">
        <v>22.8</v>
      </c>
      <c r="AD28" s="2">
        <v>16.100000000000001</v>
      </c>
      <c r="AE28" s="2">
        <v>14.2</v>
      </c>
      <c r="AF28" s="2">
        <v>16.3</v>
      </c>
      <c r="AG28" s="2">
        <v>26.8</v>
      </c>
      <c r="AH28" s="2">
        <v>32.299999999999997</v>
      </c>
      <c r="AI28" s="2">
        <v>37.1</v>
      </c>
      <c r="AJ28" s="2">
        <v>37.5</v>
      </c>
      <c r="AK28" s="2" t="s">
        <v>174</v>
      </c>
      <c r="AL28" s="2">
        <v>37.9</v>
      </c>
      <c r="AM28" s="2">
        <v>36.299999999999997</v>
      </c>
      <c r="AN28" s="2" t="s">
        <v>174</v>
      </c>
      <c r="AO28" s="2" t="s">
        <v>174</v>
      </c>
      <c r="AP28" s="2" t="s">
        <v>174</v>
      </c>
      <c r="AQ28" s="2" t="s">
        <v>174</v>
      </c>
      <c r="AR28" s="2" t="s">
        <v>174</v>
      </c>
      <c r="AS28" s="2">
        <v>44.2</v>
      </c>
      <c r="AT28" s="2">
        <v>43.8</v>
      </c>
      <c r="AU28" s="2">
        <v>47</v>
      </c>
      <c r="AW28" s="1"/>
      <c r="AX28" s="10" t="s">
        <v>173</v>
      </c>
      <c r="AY28" s="2">
        <v>61.5</v>
      </c>
      <c r="AZ28" s="2">
        <v>55.4</v>
      </c>
      <c r="BA28" s="2">
        <v>60</v>
      </c>
      <c r="BB28" s="2">
        <v>35.9</v>
      </c>
      <c r="BC28" s="2">
        <v>55.9</v>
      </c>
      <c r="BD28" s="2">
        <v>49.6</v>
      </c>
      <c r="BE28" s="2">
        <v>55.3</v>
      </c>
      <c r="BF28" s="2">
        <v>53.4</v>
      </c>
      <c r="BG28" s="2">
        <v>55.5</v>
      </c>
      <c r="BH28" s="2">
        <v>58.1</v>
      </c>
      <c r="BI28" s="2">
        <v>60.3</v>
      </c>
      <c r="BJ28" s="2">
        <v>60.6</v>
      </c>
      <c r="BK28" s="2">
        <v>56.9</v>
      </c>
      <c r="BL28" s="2">
        <v>65</v>
      </c>
      <c r="BM28" s="2" t="s">
        <v>174</v>
      </c>
      <c r="BN28" s="2" t="s">
        <v>174</v>
      </c>
      <c r="BO28" s="2" t="s">
        <v>174</v>
      </c>
      <c r="BP28" s="2" t="s">
        <v>174</v>
      </c>
      <c r="BQ28" s="2">
        <v>60.7</v>
      </c>
      <c r="BR28" s="2">
        <v>65.2</v>
      </c>
      <c r="BS28" s="2">
        <v>67.900000000000006</v>
      </c>
      <c r="BU28" s="1"/>
      <c r="BV28" s="10" t="s">
        <v>173</v>
      </c>
      <c r="BW28" s="2" t="s">
        <v>174</v>
      </c>
      <c r="BX28" s="2" t="s">
        <v>174</v>
      </c>
      <c r="BY28" s="2" t="s">
        <v>174</v>
      </c>
      <c r="BZ28" s="2" t="s">
        <v>174</v>
      </c>
      <c r="CA28" s="2" t="s">
        <v>174</v>
      </c>
      <c r="CB28" s="2" t="s">
        <v>174</v>
      </c>
      <c r="CC28" s="2" t="s">
        <v>174</v>
      </c>
      <c r="CD28" s="2" t="s">
        <v>174</v>
      </c>
      <c r="CE28" s="2" t="s">
        <v>174</v>
      </c>
      <c r="CF28" s="2" t="s">
        <v>174</v>
      </c>
      <c r="CG28" s="2" t="s">
        <v>174</v>
      </c>
      <c r="CH28" s="2" t="s">
        <v>174</v>
      </c>
      <c r="CI28" s="2" t="s">
        <v>174</v>
      </c>
      <c r="CJ28" s="2" t="s">
        <v>174</v>
      </c>
      <c r="CK28" s="2" t="s">
        <v>174</v>
      </c>
      <c r="CL28" s="2" t="s">
        <v>174</v>
      </c>
      <c r="CM28" s="2" t="s">
        <v>174</v>
      </c>
      <c r="CN28" s="2" t="s">
        <v>174</v>
      </c>
      <c r="CO28" s="2">
        <v>54.9</v>
      </c>
      <c r="CP28" s="2">
        <v>55</v>
      </c>
      <c r="CQ28" s="2">
        <v>53.1</v>
      </c>
      <c r="CS28" s="1"/>
      <c r="CT28" s="10" t="s">
        <v>173</v>
      </c>
      <c r="CU28" s="2">
        <v>23.9</v>
      </c>
      <c r="CV28" s="2">
        <v>19.3</v>
      </c>
      <c r="CW28" s="2">
        <v>19.7</v>
      </c>
      <c r="CX28" s="2">
        <v>20.100000000000001</v>
      </c>
      <c r="CY28" s="2">
        <v>16.899999999999999</v>
      </c>
      <c r="CZ28" s="2">
        <v>14.5</v>
      </c>
      <c r="DA28" s="2" t="s">
        <v>174</v>
      </c>
      <c r="DB28" s="2" t="s">
        <v>174</v>
      </c>
      <c r="DC28" s="2" t="s">
        <v>174</v>
      </c>
      <c r="DD28" s="2" t="s">
        <v>174</v>
      </c>
      <c r="DE28" s="2">
        <v>39.700000000000003</v>
      </c>
      <c r="DF28" s="2" t="s">
        <v>174</v>
      </c>
      <c r="DG28" s="2">
        <v>60.8</v>
      </c>
      <c r="DH28" s="2">
        <v>60.2</v>
      </c>
      <c r="DI28" s="2" t="s">
        <v>174</v>
      </c>
      <c r="DJ28" s="2" t="s">
        <v>174</v>
      </c>
      <c r="DK28" s="2" t="s">
        <v>174</v>
      </c>
      <c r="DL28" s="2">
        <v>57.7</v>
      </c>
      <c r="DM28" s="2">
        <v>77.400000000000006</v>
      </c>
      <c r="DN28" s="2">
        <v>79.3</v>
      </c>
      <c r="DO28" s="2">
        <v>80.400000000000006</v>
      </c>
      <c r="DQ28" s="1"/>
      <c r="DR28" s="10" t="s">
        <v>173</v>
      </c>
      <c r="DS28" s="2">
        <v>82.7</v>
      </c>
      <c r="DT28" s="2">
        <v>79</v>
      </c>
      <c r="DU28" s="2">
        <v>77.7</v>
      </c>
      <c r="DV28" s="2">
        <v>79.099999999999994</v>
      </c>
      <c r="DW28" s="2">
        <v>79.400000000000006</v>
      </c>
      <c r="DX28" s="2">
        <v>79.8</v>
      </c>
      <c r="DY28" s="2">
        <v>79.099999999999994</v>
      </c>
      <c r="DZ28" s="2">
        <v>81.3</v>
      </c>
      <c r="EA28" s="2">
        <v>81.3</v>
      </c>
      <c r="EB28" s="2">
        <v>82.3</v>
      </c>
      <c r="EC28" s="2">
        <v>82.8</v>
      </c>
      <c r="ED28" s="2">
        <v>83</v>
      </c>
      <c r="EE28" s="2">
        <v>84.9</v>
      </c>
      <c r="EF28" s="2">
        <v>84.4</v>
      </c>
      <c r="EG28" s="2">
        <v>78.8</v>
      </c>
      <c r="EH28" s="2" t="s">
        <v>174</v>
      </c>
      <c r="EI28" s="2">
        <v>77.7</v>
      </c>
      <c r="EJ28" s="2">
        <v>76.8</v>
      </c>
      <c r="EK28" s="2">
        <v>73</v>
      </c>
      <c r="EL28" s="2">
        <v>72.2</v>
      </c>
      <c r="EM28" s="2">
        <v>69.3</v>
      </c>
      <c r="EO28" s="1"/>
      <c r="EP28" s="10" t="s">
        <v>173</v>
      </c>
      <c r="EQ28" s="2" t="s">
        <v>174</v>
      </c>
      <c r="ER28" s="2" t="s">
        <v>174</v>
      </c>
      <c r="ES28" s="2" t="s">
        <v>174</v>
      </c>
      <c r="ET28" s="2" t="s">
        <v>174</v>
      </c>
      <c r="EU28" s="2" t="s">
        <v>174</v>
      </c>
      <c r="EV28" s="2" t="s">
        <v>174</v>
      </c>
      <c r="EW28" s="2" t="s">
        <v>174</v>
      </c>
      <c r="EX28" s="2" t="s">
        <v>174</v>
      </c>
      <c r="EY28" s="2" t="s">
        <v>174</v>
      </c>
      <c r="EZ28" s="2" t="s">
        <v>174</v>
      </c>
      <c r="FA28" s="2" t="s">
        <v>174</v>
      </c>
      <c r="FB28" s="2" t="s">
        <v>174</v>
      </c>
      <c r="FC28" s="2" t="s">
        <v>174</v>
      </c>
      <c r="FD28" s="2" t="s">
        <v>174</v>
      </c>
      <c r="FE28" s="2" t="s">
        <v>174</v>
      </c>
      <c r="FF28" s="2" t="s">
        <v>174</v>
      </c>
      <c r="FG28" s="2" t="s">
        <v>174</v>
      </c>
      <c r="FH28" s="2">
        <v>14.6</v>
      </c>
      <c r="FI28" s="2">
        <v>15.5</v>
      </c>
      <c r="FJ28" s="2">
        <v>15.1</v>
      </c>
      <c r="FK28" s="2">
        <v>17</v>
      </c>
    </row>
    <row r="29" spans="1:167" ht="14.5">
      <c r="A29" s="1"/>
      <c r="B29" s="10" t="s">
        <v>175</v>
      </c>
      <c r="C29" s="2">
        <v>0</v>
      </c>
      <c r="D29" s="2">
        <v>0</v>
      </c>
      <c r="E29" s="2">
        <v>0</v>
      </c>
      <c r="F29" s="2" t="s">
        <v>174</v>
      </c>
      <c r="G29" s="2" t="s">
        <v>174</v>
      </c>
      <c r="H29" s="2" t="s">
        <v>174</v>
      </c>
      <c r="I29" s="2" t="s">
        <v>174</v>
      </c>
      <c r="J29" s="2" t="s">
        <v>174</v>
      </c>
      <c r="K29" s="2" t="s">
        <v>174</v>
      </c>
      <c r="L29" s="2" t="s">
        <v>174</v>
      </c>
      <c r="M29" s="2" t="s">
        <v>174</v>
      </c>
      <c r="N29" s="2" t="s">
        <v>174</v>
      </c>
      <c r="O29" s="2">
        <v>21</v>
      </c>
      <c r="P29" s="2">
        <v>15.8</v>
      </c>
      <c r="Q29" s="2" t="s">
        <v>174</v>
      </c>
      <c r="R29" s="2" t="s">
        <v>174</v>
      </c>
      <c r="S29" s="2" t="s">
        <v>174</v>
      </c>
      <c r="T29" s="2" t="s">
        <v>174</v>
      </c>
      <c r="U29" s="2" t="s">
        <v>174</v>
      </c>
      <c r="V29" s="2" t="s">
        <v>174</v>
      </c>
      <c r="W29" s="2" t="s">
        <v>174</v>
      </c>
      <c r="Y29" s="1"/>
      <c r="Z29" s="10" t="s">
        <v>175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174</v>
      </c>
      <c r="AH29" s="2" t="s">
        <v>174</v>
      </c>
      <c r="AI29" s="2" t="s">
        <v>174</v>
      </c>
      <c r="AJ29" s="2" t="s">
        <v>174</v>
      </c>
      <c r="AK29" s="2">
        <v>0.3</v>
      </c>
      <c r="AL29" s="2" t="s">
        <v>174</v>
      </c>
      <c r="AM29" s="2" t="s">
        <v>174</v>
      </c>
      <c r="AN29" s="2" t="s">
        <v>174</v>
      </c>
      <c r="AO29" s="2" t="s">
        <v>174</v>
      </c>
      <c r="AP29" s="2" t="s">
        <v>174</v>
      </c>
      <c r="AQ29" s="2">
        <v>0.3</v>
      </c>
      <c r="AR29" s="2">
        <v>0.4</v>
      </c>
      <c r="AS29" s="2">
        <v>0.3</v>
      </c>
      <c r="AT29" s="2">
        <v>0.4</v>
      </c>
      <c r="AU29" s="2">
        <v>0.7</v>
      </c>
      <c r="AW29" s="1"/>
      <c r="AX29" s="10" t="s">
        <v>175</v>
      </c>
      <c r="AY29" s="2" t="s">
        <v>174</v>
      </c>
      <c r="AZ29" s="2" t="s">
        <v>174</v>
      </c>
      <c r="BA29" s="2" t="s">
        <v>174</v>
      </c>
      <c r="BB29" s="2" t="s">
        <v>174</v>
      </c>
      <c r="BC29" s="2" t="s">
        <v>174</v>
      </c>
      <c r="BD29" s="2" t="s">
        <v>174</v>
      </c>
      <c r="BE29" s="2" t="s">
        <v>174</v>
      </c>
      <c r="BF29" s="2" t="s">
        <v>174</v>
      </c>
      <c r="BG29" s="2" t="s">
        <v>174</v>
      </c>
      <c r="BH29" s="2" t="s">
        <v>174</v>
      </c>
      <c r="BI29" s="2">
        <v>0</v>
      </c>
      <c r="BJ29" s="2" t="s">
        <v>174</v>
      </c>
      <c r="BK29" s="2" t="s">
        <v>174</v>
      </c>
      <c r="BL29" s="2">
        <v>0.1</v>
      </c>
      <c r="BM29" s="2" t="s">
        <v>174</v>
      </c>
      <c r="BN29" s="2" t="s">
        <v>174</v>
      </c>
      <c r="BO29" s="2" t="s">
        <v>174</v>
      </c>
      <c r="BP29" s="2" t="s">
        <v>174</v>
      </c>
      <c r="BQ29" s="2">
        <v>0.3</v>
      </c>
      <c r="BR29" s="2">
        <v>0.4</v>
      </c>
      <c r="BS29" s="2">
        <v>0.4</v>
      </c>
      <c r="BU29" s="1"/>
      <c r="BV29" s="10" t="s">
        <v>175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 t="s">
        <v>174</v>
      </c>
      <c r="CD29" s="2" t="s">
        <v>174</v>
      </c>
      <c r="CE29" s="2" t="s">
        <v>174</v>
      </c>
      <c r="CF29" s="2" t="s">
        <v>174</v>
      </c>
      <c r="CG29" s="2" t="s">
        <v>174</v>
      </c>
      <c r="CH29" s="2" t="s">
        <v>174</v>
      </c>
      <c r="CI29" s="2" t="s">
        <v>174</v>
      </c>
      <c r="CJ29" s="2" t="s">
        <v>174</v>
      </c>
      <c r="CK29" s="2" t="s">
        <v>174</v>
      </c>
      <c r="CL29" s="2" t="s">
        <v>174</v>
      </c>
      <c r="CM29" s="2" t="s">
        <v>174</v>
      </c>
      <c r="CN29" s="2" t="s">
        <v>174</v>
      </c>
      <c r="CO29" s="2">
        <v>0.2</v>
      </c>
      <c r="CP29" s="2">
        <v>0.2</v>
      </c>
      <c r="CQ29" s="2">
        <v>0.2</v>
      </c>
      <c r="CS29" s="1"/>
      <c r="CT29" s="10" t="s">
        <v>175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 t="s">
        <v>174</v>
      </c>
      <c r="DB29" s="2" t="s">
        <v>174</v>
      </c>
      <c r="DC29" s="2" t="s">
        <v>174</v>
      </c>
      <c r="DD29" s="2" t="s">
        <v>174</v>
      </c>
      <c r="DE29" s="2" t="s">
        <v>174</v>
      </c>
      <c r="DF29" s="2">
        <v>0.7</v>
      </c>
      <c r="DG29" s="2" t="s">
        <v>174</v>
      </c>
      <c r="DH29" s="2" t="s">
        <v>174</v>
      </c>
      <c r="DI29" s="2" t="s">
        <v>174</v>
      </c>
      <c r="DJ29" s="2" t="s">
        <v>174</v>
      </c>
      <c r="DK29" s="2" t="s">
        <v>174</v>
      </c>
      <c r="DL29" s="2">
        <v>0.4</v>
      </c>
      <c r="DM29" s="2">
        <v>0.2</v>
      </c>
      <c r="DN29" s="2">
        <v>0.4</v>
      </c>
      <c r="DO29" s="2">
        <v>0.3</v>
      </c>
      <c r="DQ29" s="1"/>
      <c r="DR29" s="10" t="s">
        <v>175</v>
      </c>
      <c r="DS29" s="2" t="s">
        <v>174</v>
      </c>
      <c r="DT29" s="2">
        <v>0</v>
      </c>
      <c r="DU29" s="2" t="s">
        <v>174</v>
      </c>
      <c r="DV29" s="2" t="s">
        <v>174</v>
      </c>
      <c r="DW29" s="2" t="s">
        <v>174</v>
      </c>
      <c r="DX29" s="2">
        <v>0</v>
      </c>
      <c r="DY29" s="2" t="s">
        <v>174</v>
      </c>
      <c r="DZ29" s="2" t="s">
        <v>174</v>
      </c>
      <c r="EA29" s="2" t="s">
        <v>174</v>
      </c>
      <c r="EB29" s="2" t="s">
        <v>174</v>
      </c>
      <c r="EC29" s="2" t="s">
        <v>174</v>
      </c>
      <c r="ED29" s="2" t="s">
        <v>174</v>
      </c>
      <c r="EE29" s="2" t="s">
        <v>174</v>
      </c>
      <c r="EF29" s="2" t="s">
        <v>174</v>
      </c>
      <c r="EG29" s="2">
        <v>0.1</v>
      </c>
      <c r="EH29" s="2">
        <v>0.1</v>
      </c>
      <c r="EI29" s="2">
        <v>0.1</v>
      </c>
      <c r="EJ29" s="2">
        <v>0</v>
      </c>
      <c r="EK29" s="2">
        <v>0.1</v>
      </c>
      <c r="EL29" s="2">
        <v>0.1</v>
      </c>
      <c r="EM29" s="2">
        <v>0.1</v>
      </c>
      <c r="EO29" s="1"/>
      <c r="EP29" s="10" t="s">
        <v>175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 t="s">
        <v>174</v>
      </c>
      <c r="EX29" s="2" t="s">
        <v>174</v>
      </c>
      <c r="EY29" s="2" t="s">
        <v>174</v>
      </c>
      <c r="EZ29" s="2" t="s">
        <v>174</v>
      </c>
      <c r="FA29" s="2">
        <v>0.5</v>
      </c>
      <c r="FB29" s="2" t="s">
        <v>174</v>
      </c>
      <c r="FC29" s="2">
        <v>1</v>
      </c>
      <c r="FD29" s="2" t="s">
        <v>174</v>
      </c>
      <c r="FE29" s="2" t="s">
        <v>174</v>
      </c>
      <c r="FF29" s="2" t="s">
        <v>174</v>
      </c>
      <c r="FG29" s="2" t="s">
        <v>174</v>
      </c>
      <c r="FH29" s="2" t="s">
        <v>174</v>
      </c>
      <c r="FI29" s="2" t="s">
        <v>174</v>
      </c>
      <c r="FJ29" s="2" t="s">
        <v>174</v>
      </c>
      <c r="FK29" s="2" t="s">
        <v>174</v>
      </c>
    </row>
    <row r="30" spans="1:167" ht="14.5">
      <c r="A30" s="1"/>
      <c r="B30" s="10" t="s">
        <v>176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 t="s">
        <v>174</v>
      </c>
      <c r="S30" s="2" t="s">
        <v>174</v>
      </c>
      <c r="T30" s="2" t="s">
        <v>174</v>
      </c>
      <c r="U30" s="2" t="s">
        <v>174</v>
      </c>
      <c r="V30" s="2">
        <v>1.4</v>
      </c>
      <c r="W30" s="2">
        <v>1</v>
      </c>
      <c r="Y30" s="1"/>
      <c r="Z30" s="10" t="s">
        <v>176</v>
      </c>
      <c r="AA30" s="2" t="s">
        <v>174</v>
      </c>
      <c r="AB30" s="2" t="s">
        <v>174</v>
      </c>
      <c r="AC30" s="2" t="s">
        <v>174</v>
      </c>
      <c r="AD30" s="2" t="s">
        <v>174</v>
      </c>
      <c r="AE30" s="2" t="s">
        <v>174</v>
      </c>
      <c r="AF30" s="2" t="s">
        <v>174</v>
      </c>
      <c r="AG30" s="2">
        <v>4.9000000000000004</v>
      </c>
      <c r="AH30" s="2" t="s">
        <v>174</v>
      </c>
      <c r="AI30" s="2" t="s">
        <v>174</v>
      </c>
      <c r="AJ30" s="2">
        <v>1.2</v>
      </c>
      <c r="AK30" s="2" t="s">
        <v>174</v>
      </c>
      <c r="AL30" s="2" t="s">
        <v>174</v>
      </c>
      <c r="AM30" s="2" t="s">
        <v>174</v>
      </c>
      <c r="AN30" s="2">
        <v>0.2</v>
      </c>
      <c r="AO30" s="2">
        <v>0.3</v>
      </c>
      <c r="AP30" s="2" t="s">
        <v>174</v>
      </c>
      <c r="AQ30" s="2" t="s">
        <v>174</v>
      </c>
      <c r="AR30" s="2" t="s">
        <v>174</v>
      </c>
      <c r="AS30" s="2" t="s">
        <v>174</v>
      </c>
      <c r="AT30" s="2">
        <v>0</v>
      </c>
      <c r="AU30" s="2">
        <v>0</v>
      </c>
      <c r="AW30" s="1"/>
      <c r="AX30" s="10" t="s">
        <v>176</v>
      </c>
      <c r="AY30" s="2" t="s">
        <v>174</v>
      </c>
      <c r="AZ30" s="2" t="s">
        <v>174</v>
      </c>
      <c r="BA30" s="2">
        <v>-0.2</v>
      </c>
      <c r="BB30" s="2" t="s">
        <v>174</v>
      </c>
      <c r="BC30" s="2" t="s">
        <v>174</v>
      </c>
      <c r="BD30" s="2" t="s">
        <v>174</v>
      </c>
      <c r="BE30" s="2">
        <v>1</v>
      </c>
      <c r="BF30" s="2">
        <v>1.2</v>
      </c>
      <c r="BG30" s="2" t="s">
        <v>174</v>
      </c>
      <c r="BH30" s="2" t="s">
        <v>174</v>
      </c>
      <c r="BI30" s="2" t="s">
        <v>174</v>
      </c>
      <c r="BJ30" s="2" t="s">
        <v>174</v>
      </c>
      <c r="BK30" s="2" t="s">
        <v>174</v>
      </c>
      <c r="BL30" s="2" t="s">
        <v>174</v>
      </c>
      <c r="BM30" s="2" t="s">
        <v>174</v>
      </c>
      <c r="BN30" s="2" t="s">
        <v>174</v>
      </c>
      <c r="BO30" s="2" t="s">
        <v>174</v>
      </c>
      <c r="BP30" s="2">
        <v>1.5</v>
      </c>
      <c r="BQ30" s="2">
        <v>1.5</v>
      </c>
      <c r="BR30" s="2">
        <v>1.8</v>
      </c>
      <c r="BS30" s="2">
        <v>0.7</v>
      </c>
      <c r="BU30" s="1"/>
      <c r="BV30" s="10" t="s">
        <v>176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 t="s">
        <v>174</v>
      </c>
      <c r="CE30" s="2">
        <v>0</v>
      </c>
      <c r="CF30" s="2">
        <v>0</v>
      </c>
      <c r="CG30" s="2">
        <v>0</v>
      </c>
      <c r="CH30" s="2">
        <v>0</v>
      </c>
      <c r="CI30" s="2" t="s">
        <v>174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S30" s="1"/>
      <c r="CT30" s="10" t="s">
        <v>176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 s="1"/>
      <c r="DR30" s="10" t="s">
        <v>176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 t="s">
        <v>174</v>
      </c>
      <c r="EA30" s="2">
        <v>0</v>
      </c>
      <c r="EB30" s="2">
        <v>0</v>
      </c>
      <c r="EC30" s="2" t="s">
        <v>174</v>
      </c>
      <c r="ED30" s="2">
        <v>0</v>
      </c>
      <c r="EE30" s="2" t="s">
        <v>174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 t="s">
        <v>174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 t="s">
        <v>174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1"/>
      <c r="Z31" s="10" t="s">
        <v>177</v>
      </c>
      <c r="AA31" s="2" t="s">
        <v>174</v>
      </c>
      <c r="AB31" s="2" t="s">
        <v>174</v>
      </c>
      <c r="AC31" s="2" t="s">
        <v>174</v>
      </c>
      <c r="AD31" s="2" t="s">
        <v>174</v>
      </c>
      <c r="AE31" s="2" t="s">
        <v>174</v>
      </c>
      <c r="AF31" s="2" t="s">
        <v>174</v>
      </c>
      <c r="AG31" s="2" t="s">
        <v>174</v>
      </c>
      <c r="AH31" s="2" t="s">
        <v>174</v>
      </c>
      <c r="AI31" s="2" t="s">
        <v>174</v>
      </c>
      <c r="AJ31" s="2" t="s">
        <v>174</v>
      </c>
      <c r="AK31" s="2" t="s">
        <v>174</v>
      </c>
      <c r="AL31" s="2" t="s">
        <v>174</v>
      </c>
      <c r="AM31" s="2" t="s">
        <v>174</v>
      </c>
      <c r="AN31" s="2" t="s">
        <v>174</v>
      </c>
      <c r="AO31" s="2" t="s">
        <v>174</v>
      </c>
      <c r="AP31" s="2">
        <v>1.9</v>
      </c>
      <c r="AQ31" s="2">
        <v>2.8</v>
      </c>
      <c r="AR31" s="2" t="s">
        <v>174</v>
      </c>
      <c r="AS31" s="2" t="s">
        <v>174</v>
      </c>
      <c r="AT31" s="2">
        <v>3</v>
      </c>
      <c r="AU31" s="2">
        <v>3.4</v>
      </c>
      <c r="AW31" s="1"/>
      <c r="AX31" s="10" t="s">
        <v>177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U31" s="1"/>
      <c r="BV31" s="10" t="s">
        <v>177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S31" s="1"/>
      <c r="CT31" s="10" t="s">
        <v>177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 s="1"/>
      <c r="DR31" s="10" t="s">
        <v>177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O31" s="1"/>
      <c r="EP31" s="10" t="s">
        <v>177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 t="s">
        <v>174</v>
      </c>
      <c r="EW31" s="2" t="s">
        <v>174</v>
      </c>
      <c r="EX31" s="2" t="s">
        <v>174</v>
      </c>
      <c r="EY31" s="2" t="s">
        <v>174</v>
      </c>
      <c r="EZ31" s="2" t="s">
        <v>174</v>
      </c>
      <c r="FA31" s="2" t="s">
        <v>174</v>
      </c>
      <c r="FB31" s="2">
        <v>0</v>
      </c>
      <c r="FC31" s="2" t="s">
        <v>174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</row>
    <row r="32" spans="1:167" ht="14.5">
      <c r="A32" s="1"/>
      <c r="B32" s="10" t="s">
        <v>178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174</v>
      </c>
      <c r="I32" s="2">
        <v>1.1000000000000001</v>
      </c>
      <c r="J32" s="2">
        <v>2</v>
      </c>
      <c r="K32" s="2">
        <v>4.4000000000000004</v>
      </c>
      <c r="L32" s="2">
        <v>4.2</v>
      </c>
      <c r="M32" s="2">
        <v>7.3</v>
      </c>
      <c r="N32" s="2">
        <v>6.2</v>
      </c>
      <c r="O32" s="2">
        <v>7.7</v>
      </c>
      <c r="P32" s="2">
        <v>6.9</v>
      </c>
      <c r="Q32" s="2">
        <v>8.1999999999999993</v>
      </c>
      <c r="R32" s="2">
        <v>4.0999999999999996</v>
      </c>
      <c r="S32" s="2" t="s">
        <v>174</v>
      </c>
      <c r="T32" s="2" t="s">
        <v>174</v>
      </c>
      <c r="U32" s="2">
        <v>3.9</v>
      </c>
      <c r="V32" s="2">
        <v>3</v>
      </c>
      <c r="W32" s="2">
        <v>3.3</v>
      </c>
      <c r="Y32" s="1"/>
      <c r="Z32" s="10" t="s">
        <v>178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0.3</v>
      </c>
      <c r="AG32" s="2">
        <v>0.4</v>
      </c>
      <c r="AH32" s="2">
        <v>0.2</v>
      </c>
      <c r="AI32" s="2">
        <v>0.1</v>
      </c>
      <c r="AJ32" s="2">
        <v>0.1</v>
      </c>
      <c r="AK32" s="2">
        <v>0.1</v>
      </c>
      <c r="AL32" s="2">
        <v>0.1</v>
      </c>
      <c r="AM32" s="2" t="s">
        <v>174</v>
      </c>
      <c r="AN32" s="2" t="s">
        <v>174</v>
      </c>
      <c r="AO32" s="2">
        <v>0.1</v>
      </c>
      <c r="AP32" s="2">
        <v>0.1</v>
      </c>
      <c r="AQ32" s="2" t="s">
        <v>174</v>
      </c>
      <c r="AR32" s="2">
        <v>0.1</v>
      </c>
      <c r="AS32" s="2">
        <v>0.1</v>
      </c>
      <c r="AT32" s="2">
        <v>0.2</v>
      </c>
      <c r="AU32" s="2">
        <v>0.2</v>
      </c>
      <c r="AW32" s="1"/>
      <c r="AX32" s="10" t="s">
        <v>178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0.1</v>
      </c>
      <c r="BE32" s="2">
        <v>0.1</v>
      </c>
      <c r="BF32" s="2">
        <v>0.1</v>
      </c>
      <c r="BG32" s="2">
        <v>0.1</v>
      </c>
      <c r="BH32" s="2">
        <v>0.1</v>
      </c>
      <c r="BI32" s="2" t="s">
        <v>174</v>
      </c>
      <c r="BJ32" s="2">
        <v>0.3</v>
      </c>
      <c r="BK32" s="2">
        <v>0.2</v>
      </c>
      <c r="BL32" s="2">
        <v>0.1</v>
      </c>
      <c r="BM32" s="2" t="s">
        <v>174</v>
      </c>
      <c r="BN32" s="2" t="s">
        <v>174</v>
      </c>
      <c r="BO32" s="2">
        <v>0.1</v>
      </c>
      <c r="BP32" s="2" t="s">
        <v>174</v>
      </c>
      <c r="BQ32" s="2">
        <v>0.2</v>
      </c>
      <c r="BR32" s="2">
        <v>0.2</v>
      </c>
      <c r="BS32" s="2">
        <v>0.2</v>
      </c>
      <c r="BU32" s="1"/>
      <c r="BV32" s="10" t="s">
        <v>178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 t="s">
        <v>174</v>
      </c>
      <c r="CC32" s="2">
        <v>0</v>
      </c>
      <c r="CD32" s="2">
        <v>0</v>
      </c>
      <c r="CE32" s="2">
        <v>0.1</v>
      </c>
      <c r="CF32" s="2">
        <v>0.1</v>
      </c>
      <c r="CG32" s="2">
        <v>0.2</v>
      </c>
      <c r="CH32" s="2">
        <v>0.2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S32" s="1"/>
      <c r="CT32" s="10" t="s">
        <v>178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 t="s">
        <v>174</v>
      </c>
      <c r="DK32" s="2">
        <v>0</v>
      </c>
      <c r="DL32" s="2" t="s">
        <v>174</v>
      </c>
      <c r="DM32" s="2">
        <v>0</v>
      </c>
      <c r="DN32" s="2">
        <v>0</v>
      </c>
      <c r="DO32" s="2">
        <v>0</v>
      </c>
      <c r="DQ32" s="1"/>
      <c r="DR32" s="10" t="s">
        <v>178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O32" s="1"/>
      <c r="EP32" s="10" t="s">
        <v>178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0.1</v>
      </c>
      <c r="EX32" s="2">
        <v>0.1</v>
      </c>
      <c r="EY32" s="2">
        <v>0.1</v>
      </c>
      <c r="EZ32" s="2">
        <v>0.1</v>
      </c>
      <c r="FA32" s="2">
        <v>0.1</v>
      </c>
      <c r="FB32" s="2">
        <v>0.1</v>
      </c>
      <c r="FC32" s="2">
        <v>0.2</v>
      </c>
      <c r="FD32" s="2">
        <v>0.6</v>
      </c>
      <c r="FE32" s="2">
        <v>0.2</v>
      </c>
      <c r="FF32" s="2">
        <v>0.2</v>
      </c>
      <c r="FG32" s="2">
        <v>0.2</v>
      </c>
      <c r="FH32" s="2">
        <v>0.1</v>
      </c>
      <c r="FI32" s="2">
        <v>0.1</v>
      </c>
      <c r="FJ32" s="2">
        <v>0</v>
      </c>
      <c r="FK32" s="2">
        <v>0.1</v>
      </c>
    </row>
    <row r="33" spans="1:167" ht="14.5">
      <c r="A33" s="1"/>
      <c r="B33" s="10" t="s">
        <v>179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1"/>
      <c r="Z33" s="10" t="s">
        <v>179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  <c r="AX33" s="10" t="s">
        <v>179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U33" s="1"/>
      <c r="BV33" s="10" t="s">
        <v>179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 t="s">
        <v>174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O33" s="1"/>
      <c r="EP33" s="10" t="s">
        <v>179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 t="s">
        <v>174</v>
      </c>
      <c r="EW33" s="2" t="s">
        <v>174</v>
      </c>
      <c r="EX33" s="2" t="s">
        <v>174</v>
      </c>
      <c r="EY33" s="2" t="s">
        <v>174</v>
      </c>
      <c r="EZ33" s="2" t="s">
        <v>174</v>
      </c>
      <c r="FA33" s="2" t="s">
        <v>174</v>
      </c>
      <c r="FB33" s="2" t="s">
        <v>174</v>
      </c>
      <c r="FC33" s="2" t="s">
        <v>174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</row>
    <row r="34" spans="1:167" ht="14.5">
      <c r="A34" s="1"/>
      <c r="B34" s="10" t="s">
        <v>180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  <c r="AX34" s="10" t="s">
        <v>180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Y35" s="1"/>
      <c r="Z35" s="10" t="s">
        <v>181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  <c r="AX35" s="10" t="s">
        <v>181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U35" s="1"/>
      <c r="BV35" s="10" t="s">
        <v>181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S35" s="1"/>
      <c r="CT35" s="10" t="s">
        <v>181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 s="1"/>
      <c r="DR35" s="10" t="s">
        <v>181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O35" s="1"/>
      <c r="EP35" s="10" t="s">
        <v>181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 t="s">
        <v>174</v>
      </c>
      <c r="H36" s="2" t="s">
        <v>174</v>
      </c>
      <c r="I36" s="2" t="s">
        <v>174</v>
      </c>
      <c r="J36" s="2" t="s">
        <v>174</v>
      </c>
      <c r="K36" s="2" t="s">
        <v>174</v>
      </c>
      <c r="L36" s="2" t="s">
        <v>174</v>
      </c>
      <c r="M36" s="2">
        <v>0</v>
      </c>
      <c r="N36" s="2">
        <v>0</v>
      </c>
      <c r="O36" s="2">
        <v>0</v>
      </c>
      <c r="P36" s="2">
        <v>24.2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1.5</v>
      </c>
      <c r="AB36" s="2">
        <v>1.6</v>
      </c>
      <c r="AC36" s="2">
        <v>1.5</v>
      </c>
      <c r="AD36" s="2">
        <v>1.1000000000000001</v>
      </c>
      <c r="AE36" s="2">
        <v>0.6</v>
      </c>
      <c r="AF36" s="2">
        <v>1.2</v>
      </c>
      <c r="AG36" s="2">
        <v>2.1</v>
      </c>
      <c r="AH36" s="2">
        <v>1.4</v>
      </c>
      <c r="AI36" s="2">
        <v>1.4</v>
      </c>
      <c r="AJ36" s="2">
        <v>7.9</v>
      </c>
      <c r="AK36" s="2" t="s">
        <v>174</v>
      </c>
      <c r="AL36" s="2" t="s">
        <v>174</v>
      </c>
      <c r="AM36" s="2" t="s">
        <v>174</v>
      </c>
      <c r="AN36" s="2" t="s">
        <v>174</v>
      </c>
      <c r="AO36" s="2" t="s">
        <v>174</v>
      </c>
      <c r="AP36" s="2" t="s">
        <v>174</v>
      </c>
      <c r="AQ36" s="2" t="s">
        <v>174</v>
      </c>
      <c r="AR36" s="2">
        <v>1.1000000000000001</v>
      </c>
      <c r="AS36" s="2">
        <v>4.8</v>
      </c>
      <c r="AT36" s="2">
        <v>4.5</v>
      </c>
      <c r="AU36" s="2">
        <v>4.4000000000000004</v>
      </c>
      <c r="AW36" s="1"/>
      <c r="AX36" s="10" t="s">
        <v>182</v>
      </c>
      <c r="AY36" s="2">
        <v>6.3</v>
      </c>
      <c r="AZ36" s="2">
        <v>8.8000000000000007</v>
      </c>
      <c r="BA36" s="2">
        <v>10.3</v>
      </c>
      <c r="BB36" s="2">
        <v>16.2</v>
      </c>
      <c r="BC36" s="2">
        <v>10</v>
      </c>
      <c r="BD36" s="2">
        <v>10.6</v>
      </c>
      <c r="BE36" s="2">
        <v>7.5</v>
      </c>
      <c r="BF36" s="2">
        <v>7.4</v>
      </c>
      <c r="BG36" s="2">
        <v>6.4</v>
      </c>
      <c r="BH36" s="2">
        <v>7.1</v>
      </c>
      <c r="BI36" s="2" t="s">
        <v>174</v>
      </c>
      <c r="BJ36" s="2" t="s">
        <v>174</v>
      </c>
      <c r="BK36" s="2" t="s">
        <v>174</v>
      </c>
      <c r="BL36" s="2" t="s">
        <v>174</v>
      </c>
      <c r="BM36" s="2" t="s">
        <v>174</v>
      </c>
      <c r="BN36" s="2" t="s">
        <v>174</v>
      </c>
      <c r="BO36" s="2">
        <v>4.5999999999999996</v>
      </c>
      <c r="BP36" s="2" t="s">
        <v>174</v>
      </c>
      <c r="BQ36" s="2">
        <v>7.6</v>
      </c>
      <c r="BR36" s="2">
        <v>3.1</v>
      </c>
      <c r="BS36" s="2">
        <v>3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 t="s">
        <v>174</v>
      </c>
      <c r="DH36" s="2" t="s">
        <v>174</v>
      </c>
      <c r="DI36" s="2" t="s">
        <v>174</v>
      </c>
      <c r="DJ36" s="2" t="s">
        <v>174</v>
      </c>
      <c r="DK36" s="2" t="s">
        <v>174</v>
      </c>
      <c r="DL36" s="2" t="s">
        <v>174</v>
      </c>
      <c r="DM36" s="2">
        <v>0.3</v>
      </c>
      <c r="DN36" s="2">
        <v>0.2</v>
      </c>
      <c r="DO36" s="2">
        <v>0.3</v>
      </c>
      <c r="DQ36" s="1"/>
      <c r="DR36" s="10" t="s">
        <v>182</v>
      </c>
      <c r="DS36" s="2">
        <v>1.1000000000000001</v>
      </c>
      <c r="DT36" s="2">
        <v>3.3</v>
      </c>
      <c r="DU36" s="2">
        <v>3.4</v>
      </c>
      <c r="DV36" s="2">
        <v>3.6</v>
      </c>
      <c r="DW36" s="2">
        <v>3.3</v>
      </c>
      <c r="DX36" s="2">
        <v>3.3</v>
      </c>
      <c r="DY36" s="2">
        <v>3.5</v>
      </c>
      <c r="DZ36" s="2">
        <v>3.6</v>
      </c>
      <c r="EA36" s="2">
        <v>3.6</v>
      </c>
      <c r="EB36" s="2">
        <v>3.9</v>
      </c>
      <c r="EC36" s="2" t="s">
        <v>174</v>
      </c>
      <c r="ED36" s="2">
        <v>3.9</v>
      </c>
      <c r="EE36" s="2">
        <v>4.0999999999999996</v>
      </c>
      <c r="EF36" s="2" t="s">
        <v>174</v>
      </c>
      <c r="EG36" s="2">
        <v>6.6</v>
      </c>
      <c r="EH36" s="2" t="s">
        <v>174</v>
      </c>
      <c r="EI36" s="2">
        <v>5.9</v>
      </c>
      <c r="EJ36" s="2">
        <v>5.9</v>
      </c>
      <c r="EK36" s="2">
        <v>6.6</v>
      </c>
      <c r="EL36" s="2">
        <v>6</v>
      </c>
      <c r="EM36" s="2">
        <v>6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 t="s">
        <v>174</v>
      </c>
      <c r="FA36" s="2" t="s">
        <v>174</v>
      </c>
      <c r="FB36" s="2" t="s">
        <v>174</v>
      </c>
      <c r="FC36" s="2" t="s">
        <v>174</v>
      </c>
      <c r="FD36" s="2" t="s">
        <v>174</v>
      </c>
      <c r="FE36" s="2" t="s">
        <v>174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32">
      <c r="A38" s="7"/>
      <c r="B38" s="8" t="s">
        <v>204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Y38" s="7"/>
      <c r="Z38" s="8" t="s">
        <v>204</v>
      </c>
      <c r="AA38" s="4">
        <v>0.4</v>
      </c>
      <c r="AB38" s="4">
        <v>0.4</v>
      </c>
      <c r="AC38" s="4">
        <v>0.5</v>
      </c>
      <c r="AD38" s="4">
        <v>0.6</v>
      </c>
      <c r="AE38" s="4">
        <v>0.5</v>
      </c>
      <c r="AF38" s="4">
        <v>0.5</v>
      </c>
      <c r="AG38" s="4">
        <v>0.7</v>
      </c>
      <c r="AH38" s="4">
        <v>0.8</v>
      </c>
      <c r="AI38" s="4">
        <v>0.8</v>
      </c>
      <c r="AJ38" s="4">
        <v>0.8</v>
      </c>
      <c r="AK38" s="4">
        <v>0.7</v>
      </c>
      <c r="AL38" s="4">
        <v>0.8</v>
      </c>
      <c r="AM38" s="4">
        <v>0.8</v>
      </c>
      <c r="AN38" s="4">
        <v>0.7</v>
      </c>
      <c r="AO38" s="4">
        <v>1.4</v>
      </c>
      <c r="AP38" s="4">
        <v>1.4</v>
      </c>
      <c r="AQ38" s="4">
        <v>0.6</v>
      </c>
      <c r="AR38" s="4">
        <v>0.7</v>
      </c>
      <c r="AS38" s="4">
        <v>0.8</v>
      </c>
      <c r="AT38" s="4">
        <v>0.8</v>
      </c>
      <c r="AU38" s="4">
        <v>0.8</v>
      </c>
      <c r="AW38" s="7"/>
      <c r="AX38" s="8" t="s">
        <v>204</v>
      </c>
      <c r="AY38" s="4">
        <v>2.2999999999999998</v>
      </c>
      <c r="AZ38" s="4">
        <v>2.1</v>
      </c>
      <c r="BA38" s="4">
        <v>1.7</v>
      </c>
      <c r="BB38" s="4">
        <v>0.8</v>
      </c>
      <c r="BC38" s="4">
        <v>1.7</v>
      </c>
      <c r="BD38" s="4">
        <v>1.1000000000000001</v>
      </c>
      <c r="BE38" s="4">
        <v>1.6</v>
      </c>
      <c r="BF38" s="4">
        <v>1.6</v>
      </c>
      <c r="BG38" s="4">
        <v>1.6</v>
      </c>
      <c r="BH38" s="4">
        <v>1.4</v>
      </c>
      <c r="BI38" s="4">
        <v>1.6</v>
      </c>
      <c r="BJ38" s="4">
        <v>1.5</v>
      </c>
      <c r="BK38" s="4">
        <v>1.6</v>
      </c>
      <c r="BL38" s="4">
        <v>2.1</v>
      </c>
      <c r="BM38" s="4">
        <v>2.7</v>
      </c>
      <c r="BN38" s="4">
        <v>2.7</v>
      </c>
      <c r="BO38" s="4">
        <v>2.6</v>
      </c>
      <c r="BP38" s="4">
        <v>2.4</v>
      </c>
      <c r="BQ38" s="4">
        <v>2</v>
      </c>
      <c r="BR38" s="4">
        <v>2.1</v>
      </c>
      <c r="BS38" s="4">
        <v>2.1</v>
      </c>
      <c r="BU38" s="7"/>
      <c r="BV38" s="8" t="s">
        <v>204</v>
      </c>
      <c r="BW38" s="4">
        <v>0.4</v>
      </c>
      <c r="BX38" s="4">
        <v>0.4</v>
      </c>
      <c r="BY38" s="4">
        <v>0.5</v>
      </c>
      <c r="BZ38" s="4">
        <v>0.4</v>
      </c>
      <c r="CA38" s="4">
        <v>0.5</v>
      </c>
      <c r="CB38" s="4">
        <v>0.5</v>
      </c>
      <c r="CC38" s="4">
        <v>0.4</v>
      </c>
      <c r="CD38" s="4">
        <v>0.4</v>
      </c>
      <c r="CE38" s="4">
        <v>0.5</v>
      </c>
      <c r="CF38" s="4">
        <v>0.5</v>
      </c>
      <c r="CG38" s="4">
        <v>0.5</v>
      </c>
      <c r="CH38" s="4">
        <v>0.5</v>
      </c>
      <c r="CI38" s="4">
        <v>0.5</v>
      </c>
      <c r="CJ38" s="4">
        <v>0.5</v>
      </c>
      <c r="CK38" s="4">
        <v>0.5</v>
      </c>
      <c r="CL38" s="4">
        <v>0.5</v>
      </c>
      <c r="CM38" s="4">
        <v>0.6</v>
      </c>
      <c r="CN38" s="4">
        <v>0.5</v>
      </c>
      <c r="CO38" s="4">
        <v>0.5</v>
      </c>
      <c r="CP38" s="4">
        <v>0.5</v>
      </c>
      <c r="CQ38" s="4">
        <v>0.4</v>
      </c>
      <c r="CS38" s="7"/>
      <c r="CT38" s="8" t="s">
        <v>204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0.1</v>
      </c>
      <c r="DB38" s="4">
        <v>0</v>
      </c>
      <c r="DC38" s="4">
        <v>0</v>
      </c>
      <c r="DD38" s="4">
        <v>0</v>
      </c>
      <c r="DE38" s="4">
        <v>0.1</v>
      </c>
      <c r="DF38" s="4">
        <v>0.1</v>
      </c>
      <c r="DG38" s="4">
        <v>0.2</v>
      </c>
      <c r="DH38" s="4">
        <v>0.2</v>
      </c>
      <c r="DI38" s="4">
        <v>0.2</v>
      </c>
      <c r="DJ38" s="4">
        <v>0.3</v>
      </c>
      <c r="DK38" s="4">
        <v>0.3</v>
      </c>
      <c r="DL38" s="4">
        <v>0.3</v>
      </c>
      <c r="DM38" s="4">
        <v>0.7</v>
      </c>
      <c r="DN38" s="4">
        <v>0.6</v>
      </c>
      <c r="DO38" s="4">
        <v>0.6</v>
      </c>
      <c r="DQ38" s="7"/>
      <c r="DR38" s="8" t="s">
        <v>204</v>
      </c>
      <c r="DS38" s="4">
        <v>5.6</v>
      </c>
      <c r="DT38" s="4">
        <v>4.5</v>
      </c>
      <c r="DU38" s="4">
        <v>4.5</v>
      </c>
      <c r="DV38" s="4">
        <v>4.7</v>
      </c>
      <c r="DW38" s="4">
        <v>5.0999999999999996</v>
      </c>
      <c r="DX38" s="4">
        <v>5.0999999999999996</v>
      </c>
      <c r="DY38" s="4">
        <v>5</v>
      </c>
      <c r="DZ38" s="4">
        <v>4.9000000000000004</v>
      </c>
      <c r="EA38" s="4">
        <v>4.9000000000000004</v>
      </c>
      <c r="EB38" s="4">
        <v>5</v>
      </c>
      <c r="EC38" s="4">
        <v>5.8</v>
      </c>
      <c r="ED38" s="4">
        <v>6.6</v>
      </c>
      <c r="EE38" s="4">
        <v>6.7</v>
      </c>
      <c r="EF38" s="4">
        <v>7</v>
      </c>
      <c r="EG38" s="4">
        <v>5.7</v>
      </c>
      <c r="EH38" s="4">
        <v>4.9000000000000004</v>
      </c>
      <c r="EI38" s="4">
        <v>4.9000000000000004</v>
      </c>
      <c r="EJ38" s="4">
        <v>4.7</v>
      </c>
      <c r="EK38" s="4">
        <v>4.0999999999999996</v>
      </c>
      <c r="EL38" s="4">
        <v>4.3</v>
      </c>
      <c r="EM38" s="4">
        <v>4.0999999999999996</v>
      </c>
      <c r="EO38" s="7"/>
      <c r="EP38" s="8" t="s">
        <v>204</v>
      </c>
      <c r="EQ38" s="4">
        <v>0.4</v>
      </c>
      <c r="ER38" s="4">
        <v>0.2</v>
      </c>
      <c r="ES38" s="4">
        <v>0.2</v>
      </c>
      <c r="ET38" s="4">
        <v>0.2</v>
      </c>
      <c r="EU38" s="4">
        <v>0.2</v>
      </c>
      <c r="EV38" s="4">
        <v>0.2</v>
      </c>
      <c r="EW38" s="4">
        <v>0.1</v>
      </c>
      <c r="EX38" s="4">
        <v>0.1</v>
      </c>
      <c r="EY38" s="4">
        <v>0.1</v>
      </c>
      <c r="EZ38" s="4">
        <v>0.1</v>
      </c>
      <c r="FA38" s="4">
        <v>0.1</v>
      </c>
      <c r="FB38" s="4">
        <v>0.1</v>
      </c>
      <c r="FC38" s="4">
        <v>0.1</v>
      </c>
      <c r="FD38" s="4">
        <v>0</v>
      </c>
      <c r="FE38" s="4">
        <v>0</v>
      </c>
      <c r="FF38" s="4">
        <v>0.1</v>
      </c>
      <c r="FG38" s="4">
        <v>0.1</v>
      </c>
      <c r="FH38" s="4">
        <v>0.1</v>
      </c>
      <c r="FI38" s="4">
        <v>0.1</v>
      </c>
      <c r="FJ38" s="4">
        <v>0.1</v>
      </c>
      <c r="FK38" s="4">
        <v>0.1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 t="s">
        <v>174</v>
      </c>
      <c r="J41" s="2" t="s">
        <v>174</v>
      </c>
      <c r="K41" s="2" t="s">
        <v>174</v>
      </c>
      <c r="L41" s="2" t="s">
        <v>174</v>
      </c>
      <c r="M41" s="2" t="s">
        <v>174</v>
      </c>
      <c r="N41" s="2">
        <v>0</v>
      </c>
      <c r="O41" s="2">
        <v>0</v>
      </c>
      <c r="P41" s="2" t="s">
        <v>174</v>
      </c>
      <c r="Q41" s="2" t="s">
        <v>174</v>
      </c>
      <c r="R41" s="2" t="s">
        <v>174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Y41" s="1"/>
      <c r="Z41" s="10" t="s">
        <v>173</v>
      </c>
      <c r="AA41" s="2">
        <v>0.3</v>
      </c>
      <c r="AB41" s="2">
        <v>0.2</v>
      </c>
      <c r="AC41" s="2">
        <v>0.3</v>
      </c>
      <c r="AD41" s="2">
        <v>0.2</v>
      </c>
      <c r="AE41" s="2">
        <v>0.2</v>
      </c>
      <c r="AF41" s="2">
        <v>0.3</v>
      </c>
      <c r="AG41" s="2">
        <v>0.5</v>
      </c>
      <c r="AH41" s="2">
        <v>0.6</v>
      </c>
      <c r="AI41" s="2">
        <v>0.7</v>
      </c>
      <c r="AJ41" s="2">
        <v>0.6</v>
      </c>
      <c r="AK41" s="2" t="s">
        <v>174</v>
      </c>
      <c r="AL41" s="2">
        <v>0.6</v>
      </c>
      <c r="AM41" s="2">
        <v>0.6</v>
      </c>
      <c r="AN41" s="2" t="s">
        <v>174</v>
      </c>
      <c r="AO41" s="2" t="s">
        <v>174</v>
      </c>
      <c r="AP41" s="2" t="s">
        <v>174</v>
      </c>
      <c r="AQ41" s="2" t="s">
        <v>174</v>
      </c>
      <c r="AR41" s="2" t="s">
        <v>174</v>
      </c>
      <c r="AS41" s="2">
        <v>0.7</v>
      </c>
      <c r="AT41" s="2">
        <v>0.7</v>
      </c>
      <c r="AU41" s="2">
        <v>0.7</v>
      </c>
      <c r="AW41" s="1"/>
      <c r="AX41" s="10" t="s">
        <v>173</v>
      </c>
      <c r="AY41" s="2">
        <v>2.1</v>
      </c>
      <c r="AZ41" s="2">
        <v>1.7</v>
      </c>
      <c r="BA41" s="2">
        <v>1.7</v>
      </c>
      <c r="BB41" s="2">
        <v>0.7</v>
      </c>
      <c r="BC41" s="2">
        <v>1.5</v>
      </c>
      <c r="BD41" s="2">
        <v>1</v>
      </c>
      <c r="BE41" s="2">
        <v>1.5</v>
      </c>
      <c r="BF41" s="2">
        <v>1.5</v>
      </c>
      <c r="BG41" s="2">
        <v>1.5</v>
      </c>
      <c r="BH41" s="2">
        <v>1.4</v>
      </c>
      <c r="BI41" s="2">
        <v>1.6</v>
      </c>
      <c r="BJ41" s="2">
        <v>1.5</v>
      </c>
      <c r="BK41" s="2">
        <v>1.4</v>
      </c>
      <c r="BL41" s="2">
        <v>1.9</v>
      </c>
      <c r="BM41" s="2" t="s">
        <v>174</v>
      </c>
      <c r="BN41" s="2" t="s">
        <v>174</v>
      </c>
      <c r="BO41" s="2" t="s">
        <v>174</v>
      </c>
      <c r="BP41" s="2" t="s">
        <v>174</v>
      </c>
      <c r="BQ41" s="2">
        <v>2</v>
      </c>
      <c r="BR41" s="2">
        <v>2</v>
      </c>
      <c r="BS41" s="2">
        <v>2</v>
      </c>
      <c r="BU41" s="1"/>
      <c r="BV41" s="10" t="s">
        <v>173</v>
      </c>
      <c r="BW41" s="2" t="s">
        <v>174</v>
      </c>
      <c r="BX41" s="2" t="s">
        <v>174</v>
      </c>
      <c r="BY41" s="2" t="s">
        <v>174</v>
      </c>
      <c r="BZ41" s="2" t="s">
        <v>174</v>
      </c>
      <c r="CA41" s="2" t="s">
        <v>174</v>
      </c>
      <c r="CB41" s="2" t="s">
        <v>174</v>
      </c>
      <c r="CC41" s="2" t="s">
        <v>174</v>
      </c>
      <c r="CD41" s="2" t="s">
        <v>174</v>
      </c>
      <c r="CE41" s="2" t="s">
        <v>174</v>
      </c>
      <c r="CF41" s="2" t="s">
        <v>174</v>
      </c>
      <c r="CG41" s="2" t="s">
        <v>174</v>
      </c>
      <c r="CH41" s="2" t="s">
        <v>174</v>
      </c>
      <c r="CI41" s="2" t="s">
        <v>174</v>
      </c>
      <c r="CJ41" s="2" t="s">
        <v>174</v>
      </c>
      <c r="CK41" s="2" t="s">
        <v>174</v>
      </c>
      <c r="CL41" s="2" t="s">
        <v>174</v>
      </c>
      <c r="CM41" s="2" t="s">
        <v>174</v>
      </c>
      <c r="CN41" s="2" t="s">
        <v>174</v>
      </c>
      <c r="CO41" s="2">
        <v>0.5</v>
      </c>
      <c r="CP41" s="2">
        <v>0.5</v>
      </c>
      <c r="CQ41" s="2">
        <v>0.4</v>
      </c>
      <c r="CS41" s="1"/>
      <c r="CT41" s="10" t="s">
        <v>173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 t="s">
        <v>174</v>
      </c>
      <c r="DB41" s="2" t="s">
        <v>174</v>
      </c>
      <c r="DC41" s="2" t="s">
        <v>174</v>
      </c>
      <c r="DD41" s="2" t="s">
        <v>174</v>
      </c>
      <c r="DE41" s="2">
        <v>0.1</v>
      </c>
      <c r="DF41" s="2" t="s">
        <v>174</v>
      </c>
      <c r="DG41" s="2">
        <v>0.2</v>
      </c>
      <c r="DH41" s="2">
        <v>0.2</v>
      </c>
      <c r="DI41" s="2" t="s">
        <v>174</v>
      </c>
      <c r="DJ41" s="2" t="s">
        <v>174</v>
      </c>
      <c r="DK41" s="2" t="s">
        <v>174</v>
      </c>
      <c r="DL41" s="2">
        <v>0.3</v>
      </c>
      <c r="DM41" s="2">
        <v>0.7</v>
      </c>
      <c r="DN41" s="2">
        <v>0.6</v>
      </c>
      <c r="DO41" s="2">
        <v>0.6</v>
      </c>
      <c r="DQ41" s="1"/>
      <c r="DR41" s="10" t="s">
        <v>173</v>
      </c>
      <c r="DS41" s="2">
        <v>5.6</v>
      </c>
      <c r="DT41" s="2">
        <v>4.5999999999999996</v>
      </c>
      <c r="DU41" s="2">
        <v>4.5</v>
      </c>
      <c r="DV41" s="2">
        <v>4.7</v>
      </c>
      <c r="DW41" s="2">
        <v>5.0999999999999996</v>
      </c>
      <c r="DX41" s="2">
        <v>5.0999999999999996</v>
      </c>
      <c r="DY41" s="2">
        <v>5</v>
      </c>
      <c r="DZ41" s="2">
        <v>4.9000000000000004</v>
      </c>
      <c r="EA41" s="2">
        <v>4.9000000000000004</v>
      </c>
      <c r="EB41" s="2">
        <v>5</v>
      </c>
      <c r="EC41" s="2">
        <v>5.8</v>
      </c>
      <c r="ED41" s="2">
        <v>6.6</v>
      </c>
      <c r="EE41" s="2">
        <v>6.7</v>
      </c>
      <c r="EF41" s="2">
        <v>7</v>
      </c>
      <c r="EG41" s="2">
        <v>5.7</v>
      </c>
      <c r="EH41" s="2" t="s">
        <v>174</v>
      </c>
      <c r="EI41" s="2">
        <v>4.9000000000000004</v>
      </c>
      <c r="EJ41" s="2">
        <v>4.7</v>
      </c>
      <c r="EK41" s="2">
        <v>4.0999999999999996</v>
      </c>
      <c r="EL41" s="2">
        <v>4.3</v>
      </c>
      <c r="EM41" s="2">
        <v>4.0999999999999996</v>
      </c>
      <c r="EO41" s="1"/>
      <c r="EP41" s="10" t="s">
        <v>173</v>
      </c>
      <c r="EQ41" s="2" t="s">
        <v>174</v>
      </c>
      <c r="ER41" s="2" t="s">
        <v>174</v>
      </c>
      <c r="ES41" s="2" t="s">
        <v>174</v>
      </c>
      <c r="ET41" s="2" t="s">
        <v>174</v>
      </c>
      <c r="EU41" s="2" t="s">
        <v>174</v>
      </c>
      <c r="EV41" s="2" t="s">
        <v>174</v>
      </c>
      <c r="EW41" s="2" t="s">
        <v>174</v>
      </c>
      <c r="EX41" s="2" t="s">
        <v>174</v>
      </c>
      <c r="EY41" s="2" t="s">
        <v>174</v>
      </c>
      <c r="EZ41" s="2" t="s">
        <v>174</v>
      </c>
      <c r="FA41" s="2" t="s">
        <v>174</v>
      </c>
      <c r="FB41" s="2" t="s">
        <v>174</v>
      </c>
      <c r="FC41" s="2" t="s">
        <v>174</v>
      </c>
      <c r="FD41" s="2" t="s">
        <v>174</v>
      </c>
      <c r="FE41" s="2" t="s">
        <v>174</v>
      </c>
      <c r="FF41" s="2" t="s">
        <v>174</v>
      </c>
      <c r="FG41" s="2" t="s">
        <v>174</v>
      </c>
      <c r="FH41" s="2">
        <v>0.1</v>
      </c>
      <c r="FI41" s="2">
        <v>0.1</v>
      </c>
      <c r="FJ41" s="2">
        <v>0.1</v>
      </c>
      <c r="FK41" s="2">
        <v>0.1</v>
      </c>
    </row>
    <row r="42" spans="1:167" ht="14.5">
      <c r="A42" s="1"/>
      <c r="B42" s="10" t="s">
        <v>175</v>
      </c>
      <c r="C42" s="2">
        <v>0</v>
      </c>
      <c r="D42" s="2">
        <v>0</v>
      </c>
      <c r="E42" s="2">
        <v>0</v>
      </c>
      <c r="F42" s="2" t="s">
        <v>174</v>
      </c>
      <c r="G42" s="2" t="s">
        <v>174</v>
      </c>
      <c r="H42" s="2" t="s">
        <v>174</v>
      </c>
      <c r="I42" s="2" t="s">
        <v>174</v>
      </c>
      <c r="J42" s="2" t="s">
        <v>174</v>
      </c>
      <c r="K42" s="2" t="s">
        <v>174</v>
      </c>
      <c r="L42" s="2" t="s">
        <v>174</v>
      </c>
      <c r="M42" s="2" t="s">
        <v>174</v>
      </c>
      <c r="N42" s="2" t="s">
        <v>174</v>
      </c>
      <c r="O42" s="2">
        <v>0</v>
      </c>
      <c r="P42" s="2">
        <v>0</v>
      </c>
      <c r="Q42" s="2" t="s">
        <v>174</v>
      </c>
      <c r="R42" s="2" t="s">
        <v>174</v>
      </c>
      <c r="S42" s="2" t="s">
        <v>174</v>
      </c>
      <c r="T42" s="2" t="s">
        <v>174</v>
      </c>
      <c r="U42" s="2" t="s">
        <v>174</v>
      </c>
      <c r="V42" s="2" t="s">
        <v>174</v>
      </c>
      <c r="W42" s="2" t="s">
        <v>174</v>
      </c>
      <c r="Y42" s="1"/>
      <c r="Z42" s="10" t="s">
        <v>175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 t="s">
        <v>174</v>
      </c>
      <c r="AH42" s="2" t="s">
        <v>174</v>
      </c>
      <c r="AI42" s="2" t="s">
        <v>174</v>
      </c>
      <c r="AJ42" s="2" t="s">
        <v>174</v>
      </c>
      <c r="AK42" s="2">
        <v>0</v>
      </c>
      <c r="AL42" s="2" t="s">
        <v>174</v>
      </c>
      <c r="AM42" s="2" t="s">
        <v>174</v>
      </c>
      <c r="AN42" s="2" t="s">
        <v>174</v>
      </c>
      <c r="AO42" s="2" t="s">
        <v>174</v>
      </c>
      <c r="AP42" s="2" t="s">
        <v>174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W42" s="1"/>
      <c r="AX42" s="10" t="s">
        <v>175</v>
      </c>
      <c r="AY42" s="2" t="s">
        <v>174</v>
      </c>
      <c r="AZ42" s="2" t="s">
        <v>174</v>
      </c>
      <c r="BA42" s="2" t="s">
        <v>174</v>
      </c>
      <c r="BB42" s="2" t="s">
        <v>174</v>
      </c>
      <c r="BC42" s="2" t="s">
        <v>174</v>
      </c>
      <c r="BD42" s="2" t="s">
        <v>174</v>
      </c>
      <c r="BE42" s="2" t="s">
        <v>174</v>
      </c>
      <c r="BF42" s="2" t="s">
        <v>174</v>
      </c>
      <c r="BG42" s="2" t="s">
        <v>174</v>
      </c>
      <c r="BH42" s="2" t="s">
        <v>174</v>
      </c>
      <c r="BI42" s="2">
        <v>0</v>
      </c>
      <c r="BJ42" s="2" t="s">
        <v>174</v>
      </c>
      <c r="BK42" s="2" t="s">
        <v>174</v>
      </c>
      <c r="BL42" s="2">
        <v>0</v>
      </c>
      <c r="BM42" s="2" t="s">
        <v>174</v>
      </c>
      <c r="BN42" s="2" t="s">
        <v>174</v>
      </c>
      <c r="BO42" s="2" t="s">
        <v>174</v>
      </c>
      <c r="BP42" s="2" t="s">
        <v>174</v>
      </c>
      <c r="BQ42" s="2">
        <v>0</v>
      </c>
      <c r="BR42" s="2">
        <v>0</v>
      </c>
      <c r="BS42" s="2">
        <v>0</v>
      </c>
      <c r="BU42" s="1"/>
      <c r="BV42" s="10" t="s">
        <v>175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 t="s">
        <v>174</v>
      </c>
      <c r="CD42" s="2" t="s">
        <v>174</v>
      </c>
      <c r="CE42" s="2" t="s">
        <v>174</v>
      </c>
      <c r="CF42" s="2" t="s">
        <v>174</v>
      </c>
      <c r="CG42" s="2" t="s">
        <v>174</v>
      </c>
      <c r="CH42" s="2" t="s">
        <v>174</v>
      </c>
      <c r="CI42" s="2" t="s">
        <v>174</v>
      </c>
      <c r="CJ42" s="2" t="s">
        <v>174</v>
      </c>
      <c r="CK42" s="2" t="s">
        <v>174</v>
      </c>
      <c r="CL42" s="2" t="s">
        <v>174</v>
      </c>
      <c r="CM42" s="2" t="s">
        <v>174</v>
      </c>
      <c r="CN42" s="2" t="s">
        <v>174</v>
      </c>
      <c r="CO42" s="2">
        <v>0</v>
      </c>
      <c r="CP42" s="2">
        <v>0</v>
      </c>
      <c r="CQ42" s="2">
        <v>0</v>
      </c>
      <c r="CS42" s="1"/>
      <c r="CT42" s="10" t="s">
        <v>175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 t="s">
        <v>174</v>
      </c>
      <c r="DB42" s="2" t="s">
        <v>174</v>
      </c>
      <c r="DC42" s="2" t="s">
        <v>174</v>
      </c>
      <c r="DD42" s="2" t="s">
        <v>174</v>
      </c>
      <c r="DE42" s="2" t="s">
        <v>174</v>
      </c>
      <c r="DF42" s="2">
        <v>0</v>
      </c>
      <c r="DG42" s="2" t="s">
        <v>174</v>
      </c>
      <c r="DH42" s="2" t="s">
        <v>174</v>
      </c>
      <c r="DI42" s="2" t="s">
        <v>174</v>
      </c>
      <c r="DJ42" s="2" t="s">
        <v>174</v>
      </c>
      <c r="DK42" s="2" t="s">
        <v>174</v>
      </c>
      <c r="DL42" s="2">
        <v>0</v>
      </c>
      <c r="DM42" s="2">
        <v>0</v>
      </c>
      <c r="DN42" s="2">
        <v>0</v>
      </c>
      <c r="DO42" s="2">
        <v>0</v>
      </c>
      <c r="DQ42" s="1"/>
      <c r="DR42" s="10" t="s">
        <v>175</v>
      </c>
      <c r="DS42" s="2" t="s">
        <v>174</v>
      </c>
      <c r="DT42" s="2">
        <v>0</v>
      </c>
      <c r="DU42" s="2" t="s">
        <v>174</v>
      </c>
      <c r="DV42" s="2" t="s">
        <v>174</v>
      </c>
      <c r="DW42" s="2" t="s">
        <v>174</v>
      </c>
      <c r="DX42" s="2">
        <v>0</v>
      </c>
      <c r="DY42" s="2" t="s">
        <v>174</v>
      </c>
      <c r="DZ42" s="2" t="s">
        <v>174</v>
      </c>
      <c r="EA42" s="2" t="s">
        <v>174</v>
      </c>
      <c r="EB42" s="2" t="s">
        <v>174</v>
      </c>
      <c r="EC42" s="2" t="s">
        <v>174</v>
      </c>
      <c r="ED42" s="2" t="s">
        <v>174</v>
      </c>
      <c r="EE42" s="2" t="s">
        <v>174</v>
      </c>
      <c r="EF42" s="2" t="s">
        <v>174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O42" s="1"/>
      <c r="EP42" s="10" t="s">
        <v>175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 t="s">
        <v>174</v>
      </c>
      <c r="EX42" s="2" t="s">
        <v>174</v>
      </c>
      <c r="EY42" s="2" t="s">
        <v>174</v>
      </c>
      <c r="EZ42" s="2" t="s">
        <v>174</v>
      </c>
      <c r="FA42" s="2">
        <v>0</v>
      </c>
      <c r="FB42" s="2" t="s">
        <v>174</v>
      </c>
      <c r="FC42" s="2">
        <v>0</v>
      </c>
      <c r="FD42" s="2" t="s">
        <v>174</v>
      </c>
      <c r="FE42" s="2" t="s">
        <v>174</v>
      </c>
      <c r="FF42" s="2" t="s">
        <v>174</v>
      </c>
      <c r="FG42" s="2" t="s">
        <v>174</v>
      </c>
      <c r="FH42" s="2" t="s">
        <v>174</v>
      </c>
      <c r="FI42" s="2" t="s">
        <v>174</v>
      </c>
      <c r="FJ42" s="2" t="s">
        <v>174</v>
      </c>
      <c r="FK42" s="2" t="s">
        <v>174</v>
      </c>
    </row>
    <row r="43" spans="1:167" ht="14.5">
      <c r="A43" s="1"/>
      <c r="B43" s="10" t="s">
        <v>176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 t="s">
        <v>174</v>
      </c>
      <c r="S43" s="2" t="s">
        <v>174</v>
      </c>
      <c r="T43" s="2" t="s">
        <v>174</v>
      </c>
      <c r="U43" s="2" t="s">
        <v>174</v>
      </c>
      <c r="V43" s="2">
        <v>0</v>
      </c>
      <c r="W43" s="2">
        <v>0</v>
      </c>
      <c r="Y43" s="1"/>
      <c r="Z43" s="10" t="s">
        <v>176</v>
      </c>
      <c r="AA43" s="2" t="s">
        <v>174</v>
      </c>
      <c r="AB43" s="2" t="s">
        <v>174</v>
      </c>
      <c r="AC43" s="2" t="s">
        <v>174</v>
      </c>
      <c r="AD43" s="2" t="s">
        <v>174</v>
      </c>
      <c r="AE43" s="2" t="s">
        <v>174</v>
      </c>
      <c r="AF43" s="2" t="s">
        <v>174</v>
      </c>
      <c r="AG43" s="2">
        <v>0.1</v>
      </c>
      <c r="AH43" s="2" t="s">
        <v>174</v>
      </c>
      <c r="AI43" s="2" t="s">
        <v>174</v>
      </c>
      <c r="AJ43" s="2">
        <v>0</v>
      </c>
      <c r="AK43" s="2" t="s">
        <v>174</v>
      </c>
      <c r="AL43" s="2" t="s">
        <v>174</v>
      </c>
      <c r="AM43" s="2" t="s">
        <v>174</v>
      </c>
      <c r="AN43" s="2">
        <v>0</v>
      </c>
      <c r="AO43" s="2">
        <v>0</v>
      </c>
      <c r="AP43" s="2" t="s">
        <v>174</v>
      </c>
      <c r="AQ43" s="2" t="s">
        <v>174</v>
      </c>
      <c r="AR43" s="2" t="s">
        <v>174</v>
      </c>
      <c r="AS43" s="2" t="s">
        <v>174</v>
      </c>
      <c r="AT43" s="2">
        <v>0</v>
      </c>
      <c r="AU43" s="2">
        <v>0</v>
      </c>
      <c r="AW43" s="1"/>
      <c r="AX43" s="10" t="s">
        <v>176</v>
      </c>
      <c r="AY43" s="2" t="s">
        <v>174</v>
      </c>
      <c r="AZ43" s="2" t="s">
        <v>174</v>
      </c>
      <c r="BA43" s="2">
        <v>0</v>
      </c>
      <c r="BB43" s="2" t="s">
        <v>174</v>
      </c>
      <c r="BC43" s="2" t="s">
        <v>174</v>
      </c>
      <c r="BD43" s="2" t="s">
        <v>174</v>
      </c>
      <c r="BE43" s="2">
        <v>0</v>
      </c>
      <c r="BF43" s="2">
        <v>0.1</v>
      </c>
      <c r="BG43" s="2" t="s">
        <v>174</v>
      </c>
      <c r="BH43" s="2" t="s">
        <v>174</v>
      </c>
      <c r="BI43" s="2" t="s">
        <v>174</v>
      </c>
      <c r="BJ43" s="2" t="s">
        <v>174</v>
      </c>
      <c r="BK43" s="2" t="s">
        <v>174</v>
      </c>
      <c r="BL43" s="2" t="s">
        <v>174</v>
      </c>
      <c r="BM43" s="2" t="s">
        <v>174</v>
      </c>
      <c r="BN43" s="2" t="s">
        <v>174</v>
      </c>
      <c r="BO43" s="2" t="s">
        <v>174</v>
      </c>
      <c r="BP43" s="2">
        <v>0.1</v>
      </c>
      <c r="BQ43" s="2">
        <v>0.1</v>
      </c>
      <c r="BR43" s="2">
        <v>0.1</v>
      </c>
      <c r="BS43" s="2">
        <v>0</v>
      </c>
      <c r="BU43" s="1"/>
      <c r="BV43" s="10" t="s">
        <v>176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 t="s">
        <v>174</v>
      </c>
      <c r="CE43" s="2">
        <v>0</v>
      </c>
      <c r="CF43" s="2">
        <v>0</v>
      </c>
      <c r="CG43" s="2">
        <v>0</v>
      </c>
      <c r="CH43" s="2">
        <v>0</v>
      </c>
      <c r="CI43" s="2" t="s">
        <v>174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S43" s="1"/>
      <c r="CT43" s="10" t="s">
        <v>176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 t="s">
        <v>174</v>
      </c>
      <c r="EA43" s="2">
        <v>0</v>
      </c>
      <c r="EB43" s="2">
        <v>0</v>
      </c>
      <c r="EC43" s="2" t="s">
        <v>174</v>
      </c>
      <c r="ED43" s="2">
        <v>0</v>
      </c>
      <c r="EE43" s="2" t="s">
        <v>174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 t="s">
        <v>174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 t="s">
        <v>174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1"/>
      <c r="Z44" s="10" t="s">
        <v>177</v>
      </c>
      <c r="AA44" s="2" t="s">
        <v>174</v>
      </c>
      <c r="AB44" s="2" t="s">
        <v>174</v>
      </c>
      <c r="AC44" s="2" t="s">
        <v>174</v>
      </c>
      <c r="AD44" s="2" t="s">
        <v>174</v>
      </c>
      <c r="AE44" s="2" t="s">
        <v>174</v>
      </c>
      <c r="AF44" s="2" t="s">
        <v>174</v>
      </c>
      <c r="AG44" s="2" t="s">
        <v>174</v>
      </c>
      <c r="AH44" s="2" t="s">
        <v>174</v>
      </c>
      <c r="AI44" s="2" t="s">
        <v>174</v>
      </c>
      <c r="AJ44" s="2" t="s">
        <v>174</v>
      </c>
      <c r="AK44" s="2" t="s">
        <v>174</v>
      </c>
      <c r="AL44" s="2" t="s">
        <v>174</v>
      </c>
      <c r="AM44" s="2" t="s">
        <v>174</v>
      </c>
      <c r="AN44" s="2" t="s">
        <v>174</v>
      </c>
      <c r="AO44" s="2" t="s">
        <v>174</v>
      </c>
      <c r="AP44" s="2">
        <v>0.1</v>
      </c>
      <c r="AQ44" s="2">
        <v>0.1</v>
      </c>
      <c r="AR44" s="2" t="s">
        <v>174</v>
      </c>
      <c r="AS44" s="2" t="s">
        <v>174</v>
      </c>
      <c r="AT44" s="2">
        <v>0.1</v>
      </c>
      <c r="AU44" s="2">
        <v>0.1</v>
      </c>
      <c r="AW44" s="1"/>
      <c r="AX44" s="10" t="s">
        <v>177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U44" s="1"/>
      <c r="BV44" s="10" t="s">
        <v>177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 s="1"/>
      <c r="DR44" s="10" t="s">
        <v>177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O44" s="1"/>
      <c r="EP44" s="10" t="s">
        <v>177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 t="s">
        <v>174</v>
      </c>
      <c r="EW44" s="2" t="s">
        <v>174</v>
      </c>
      <c r="EX44" s="2" t="s">
        <v>174</v>
      </c>
      <c r="EY44" s="2" t="s">
        <v>174</v>
      </c>
      <c r="EZ44" s="2" t="s">
        <v>174</v>
      </c>
      <c r="FA44" s="2" t="s">
        <v>174</v>
      </c>
      <c r="FB44" s="2">
        <v>0</v>
      </c>
      <c r="FC44" s="2" t="s">
        <v>174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</row>
    <row r="45" spans="1:167" ht="14.5">
      <c r="A45" s="1"/>
      <c r="B45" s="10" t="s">
        <v>178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174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 t="s">
        <v>174</v>
      </c>
      <c r="T45" s="2" t="s">
        <v>174</v>
      </c>
      <c r="U45" s="2">
        <v>0</v>
      </c>
      <c r="V45" s="2">
        <v>0</v>
      </c>
      <c r="W45" s="2">
        <v>0</v>
      </c>
      <c r="Y45" s="1"/>
      <c r="Z45" s="10" t="s">
        <v>178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 t="s">
        <v>174</v>
      </c>
      <c r="AN45" s="2" t="s">
        <v>174</v>
      </c>
      <c r="AO45" s="2">
        <v>0</v>
      </c>
      <c r="AP45" s="2">
        <v>0</v>
      </c>
      <c r="AQ45" s="2" t="s">
        <v>174</v>
      </c>
      <c r="AR45" s="2">
        <v>0</v>
      </c>
      <c r="AS45" s="2">
        <v>0</v>
      </c>
      <c r="AT45" s="2">
        <v>0</v>
      </c>
      <c r="AU45" s="2">
        <v>0</v>
      </c>
      <c r="AW45" s="1"/>
      <c r="AX45" s="10" t="s">
        <v>178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174</v>
      </c>
      <c r="BJ45" s="2">
        <v>0</v>
      </c>
      <c r="BK45" s="2">
        <v>0</v>
      </c>
      <c r="BL45" s="2">
        <v>0</v>
      </c>
      <c r="BM45" s="2" t="s">
        <v>174</v>
      </c>
      <c r="BN45" s="2" t="s">
        <v>174</v>
      </c>
      <c r="BO45" s="2">
        <v>0</v>
      </c>
      <c r="BP45" s="2" t="s">
        <v>174</v>
      </c>
      <c r="BQ45" s="2">
        <v>0</v>
      </c>
      <c r="BR45" s="2">
        <v>0</v>
      </c>
      <c r="BS45" s="2">
        <v>0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 t="s">
        <v>174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S45" s="1"/>
      <c r="CT45" s="10" t="s">
        <v>178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 t="s">
        <v>174</v>
      </c>
      <c r="DK45" s="2">
        <v>0</v>
      </c>
      <c r="DL45" s="2" t="s">
        <v>174</v>
      </c>
      <c r="DM45" s="2">
        <v>0</v>
      </c>
      <c r="DN45" s="2">
        <v>0</v>
      </c>
      <c r="DO45" s="2">
        <v>0</v>
      </c>
      <c r="DQ45" s="1"/>
      <c r="DR45" s="10" t="s">
        <v>178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O45" s="1"/>
      <c r="EP45" s="10" t="s">
        <v>178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</row>
    <row r="46" spans="1:167" ht="14.5">
      <c r="A46" s="1"/>
      <c r="B46" s="10" t="s">
        <v>179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1"/>
      <c r="Z46" s="10" t="s">
        <v>179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W46" s="1"/>
      <c r="AX46" s="10" t="s">
        <v>179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U46" s="1"/>
      <c r="BV46" s="10" t="s">
        <v>179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 t="s">
        <v>174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O46" s="1"/>
      <c r="EP46" s="10" t="s">
        <v>179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 t="s">
        <v>174</v>
      </c>
      <c r="EW46" s="2" t="s">
        <v>174</v>
      </c>
      <c r="EX46" s="2" t="s">
        <v>174</v>
      </c>
      <c r="EY46" s="2" t="s">
        <v>174</v>
      </c>
      <c r="EZ46" s="2" t="s">
        <v>174</v>
      </c>
      <c r="FA46" s="2" t="s">
        <v>174</v>
      </c>
      <c r="FB46" s="2" t="s">
        <v>174</v>
      </c>
      <c r="FC46" s="2" t="s">
        <v>174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</row>
    <row r="47" spans="1:167" ht="14.5">
      <c r="A47" s="1"/>
      <c r="B47" s="10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W47" s="1"/>
      <c r="AX47" s="10" t="s">
        <v>180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S48" s="1"/>
      <c r="CT48" s="10" t="s">
        <v>181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 t="s">
        <v>174</v>
      </c>
      <c r="H49" s="2" t="s">
        <v>174</v>
      </c>
      <c r="I49" s="2" t="s">
        <v>174</v>
      </c>
      <c r="J49" s="2" t="s">
        <v>174</v>
      </c>
      <c r="K49" s="2" t="s">
        <v>174</v>
      </c>
      <c r="L49" s="2" t="s">
        <v>174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 t="s">
        <v>174</v>
      </c>
      <c r="AL49" s="2" t="s">
        <v>174</v>
      </c>
      <c r="AM49" s="2" t="s">
        <v>174</v>
      </c>
      <c r="AN49" s="2" t="s">
        <v>174</v>
      </c>
      <c r="AO49" s="2" t="s">
        <v>174</v>
      </c>
      <c r="AP49" s="2" t="s">
        <v>174</v>
      </c>
      <c r="AQ49" s="2" t="s">
        <v>174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174</v>
      </c>
      <c r="BJ49" s="2" t="s">
        <v>174</v>
      </c>
      <c r="BK49" s="2" t="s">
        <v>174</v>
      </c>
      <c r="BL49" s="2" t="s">
        <v>174</v>
      </c>
      <c r="BM49" s="2" t="s">
        <v>174</v>
      </c>
      <c r="BN49" s="2" t="s">
        <v>174</v>
      </c>
      <c r="BO49" s="2">
        <v>0</v>
      </c>
      <c r="BP49" s="2" t="s">
        <v>174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 t="s">
        <v>174</v>
      </c>
      <c r="DH49" s="2" t="s">
        <v>174</v>
      </c>
      <c r="DI49" s="2" t="s">
        <v>174</v>
      </c>
      <c r="DJ49" s="2" t="s">
        <v>174</v>
      </c>
      <c r="DK49" s="2" t="s">
        <v>174</v>
      </c>
      <c r="DL49" s="2" t="s">
        <v>174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 t="s">
        <v>174</v>
      </c>
      <c r="ED49" s="2">
        <v>0</v>
      </c>
      <c r="EE49" s="2">
        <v>0</v>
      </c>
      <c r="EF49" s="2" t="s">
        <v>174</v>
      </c>
      <c r="EG49" s="2">
        <v>0</v>
      </c>
      <c r="EH49" s="2" t="s">
        <v>174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 t="s">
        <v>174</v>
      </c>
      <c r="FA49" s="2" t="s">
        <v>174</v>
      </c>
      <c r="FB49" s="2" t="s">
        <v>174</v>
      </c>
      <c r="FC49" s="2" t="s">
        <v>174</v>
      </c>
      <c r="FD49" s="2" t="s">
        <v>174</v>
      </c>
      <c r="FE49" s="2" t="s">
        <v>174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0</v>
      </c>
      <c r="D51" s="4">
        <v>0</v>
      </c>
      <c r="E51" s="4">
        <v>0</v>
      </c>
      <c r="F51" s="4">
        <v>0.1</v>
      </c>
      <c r="G51" s="4">
        <v>0.1</v>
      </c>
      <c r="H51" s="4">
        <v>0.4</v>
      </c>
      <c r="I51" s="4">
        <v>2.2999999999999998</v>
      </c>
      <c r="J51" s="4">
        <v>7.2</v>
      </c>
      <c r="K51" s="4">
        <v>13.9</v>
      </c>
      <c r="L51" s="4">
        <v>12.6</v>
      </c>
      <c r="M51" s="4">
        <v>24.8</v>
      </c>
      <c r="N51" s="4">
        <v>21.5</v>
      </c>
      <c r="O51" s="4">
        <v>20.7</v>
      </c>
      <c r="P51" s="4">
        <v>19.8</v>
      </c>
      <c r="Q51" s="4">
        <v>27.1</v>
      </c>
      <c r="R51" s="4">
        <v>34.6</v>
      </c>
      <c r="S51" s="4">
        <v>36.4</v>
      </c>
      <c r="T51" s="4">
        <v>33.700000000000003</v>
      </c>
      <c r="U51" s="4">
        <v>24.4</v>
      </c>
      <c r="V51" s="4">
        <v>35.5</v>
      </c>
      <c r="W51" s="4">
        <v>35.9</v>
      </c>
      <c r="Y51" s="7"/>
      <c r="Z51" s="12" t="s">
        <v>187</v>
      </c>
      <c r="AA51" s="4">
        <v>16.5</v>
      </c>
      <c r="AB51" s="4">
        <v>14.4</v>
      </c>
      <c r="AC51" s="4">
        <v>17.7</v>
      </c>
      <c r="AD51" s="4">
        <v>18.399999999999999</v>
      </c>
      <c r="AE51" s="4">
        <v>16.600000000000001</v>
      </c>
      <c r="AF51" s="4">
        <v>16.7</v>
      </c>
      <c r="AG51" s="4">
        <v>20</v>
      </c>
      <c r="AH51" s="4">
        <v>19.899999999999999</v>
      </c>
      <c r="AI51" s="4">
        <v>21.7</v>
      </c>
      <c r="AJ51" s="4">
        <v>21.8</v>
      </c>
      <c r="AK51" s="4">
        <v>22.3</v>
      </c>
      <c r="AL51" s="4">
        <v>24.3</v>
      </c>
      <c r="AM51" s="4">
        <v>23.5</v>
      </c>
      <c r="AN51" s="4">
        <v>24.1</v>
      </c>
      <c r="AO51" s="4">
        <v>31.8</v>
      </c>
      <c r="AP51" s="4">
        <v>31</v>
      </c>
      <c r="AQ51" s="4">
        <v>21.1</v>
      </c>
      <c r="AR51" s="4">
        <v>28</v>
      </c>
      <c r="AS51" s="4">
        <v>24.6</v>
      </c>
      <c r="AT51" s="4">
        <v>24.6</v>
      </c>
      <c r="AU51" s="4">
        <v>26.8</v>
      </c>
      <c r="AW51" s="7"/>
      <c r="AX51" s="12" t="s">
        <v>187</v>
      </c>
      <c r="AY51" s="4">
        <v>34.200000000000003</v>
      </c>
      <c r="AZ51" s="4">
        <v>34.700000000000003</v>
      </c>
      <c r="BA51" s="4">
        <v>29.8</v>
      </c>
      <c r="BB51" s="4">
        <v>21.2</v>
      </c>
      <c r="BC51" s="4">
        <v>30.8</v>
      </c>
      <c r="BD51" s="4">
        <v>26.7</v>
      </c>
      <c r="BE51" s="4">
        <v>27.8</v>
      </c>
      <c r="BF51" s="4">
        <v>27.2</v>
      </c>
      <c r="BG51" s="4">
        <v>28.1</v>
      </c>
      <c r="BH51" s="4">
        <v>28.7</v>
      </c>
      <c r="BI51" s="4">
        <v>29.8</v>
      </c>
      <c r="BJ51" s="4">
        <v>30.2</v>
      </c>
      <c r="BK51" s="4">
        <v>31.9</v>
      </c>
      <c r="BL51" s="4">
        <v>35.200000000000003</v>
      </c>
      <c r="BM51" s="4">
        <v>37.1</v>
      </c>
      <c r="BN51" s="4">
        <v>35.6</v>
      </c>
      <c r="BO51" s="4">
        <v>35.1</v>
      </c>
      <c r="BP51" s="4">
        <v>35.4</v>
      </c>
      <c r="BQ51" s="4">
        <v>31.3</v>
      </c>
      <c r="BR51" s="4">
        <v>33.799999999999997</v>
      </c>
      <c r="BS51" s="4">
        <v>34.299999999999997</v>
      </c>
      <c r="BU51" s="7"/>
      <c r="BV51" s="12" t="s">
        <v>187</v>
      </c>
      <c r="BW51" s="4">
        <v>31.8</v>
      </c>
      <c r="BX51" s="4">
        <v>30.9</v>
      </c>
      <c r="BY51" s="4">
        <v>32.700000000000003</v>
      </c>
      <c r="BZ51" s="4">
        <v>30.5</v>
      </c>
      <c r="CA51" s="4">
        <v>30.2</v>
      </c>
      <c r="CB51" s="4">
        <v>28.1</v>
      </c>
      <c r="CC51" s="4">
        <v>26</v>
      </c>
      <c r="CD51" s="4">
        <v>26.8</v>
      </c>
      <c r="CE51" s="4">
        <v>27.3</v>
      </c>
      <c r="CF51" s="4">
        <v>28.2</v>
      </c>
      <c r="CG51" s="4">
        <v>26.8</v>
      </c>
      <c r="CH51" s="4">
        <v>28</v>
      </c>
      <c r="CI51" s="4">
        <v>27.1</v>
      </c>
      <c r="CJ51" s="4">
        <v>28.9</v>
      </c>
      <c r="CK51" s="4">
        <v>26.9</v>
      </c>
      <c r="CL51" s="4">
        <v>27</v>
      </c>
      <c r="CM51" s="4">
        <v>28.3</v>
      </c>
      <c r="CN51" s="4">
        <v>26.7</v>
      </c>
      <c r="CO51" s="4">
        <v>27</v>
      </c>
      <c r="CP51" s="4">
        <v>27.1</v>
      </c>
      <c r="CQ51" s="4">
        <v>26.2</v>
      </c>
      <c r="CS51" s="7"/>
      <c r="CT51" s="12" t="s">
        <v>187</v>
      </c>
      <c r="CU51" s="4">
        <v>11.6</v>
      </c>
      <c r="CV51" s="4">
        <v>9.4</v>
      </c>
      <c r="CW51" s="4">
        <v>9.6</v>
      </c>
      <c r="CX51" s="4">
        <v>9.8000000000000007</v>
      </c>
      <c r="CY51" s="4">
        <v>8.3000000000000007</v>
      </c>
      <c r="CZ51" s="4">
        <v>7.1</v>
      </c>
      <c r="DA51" s="4">
        <v>17.899999999999999</v>
      </c>
      <c r="DB51" s="4">
        <v>15.6</v>
      </c>
      <c r="DC51" s="4">
        <v>15</v>
      </c>
      <c r="DD51" s="4">
        <v>15.4</v>
      </c>
      <c r="DE51" s="4">
        <v>19.8</v>
      </c>
      <c r="DF51" s="4">
        <v>22</v>
      </c>
      <c r="DG51" s="4">
        <v>29.9</v>
      </c>
      <c r="DH51" s="4">
        <v>29.6</v>
      </c>
      <c r="DI51" s="4">
        <v>27.8</v>
      </c>
      <c r="DJ51" s="4">
        <v>28.4</v>
      </c>
      <c r="DK51" s="4">
        <v>28.3</v>
      </c>
      <c r="DL51" s="4">
        <v>28.5</v>
      </c>
      <c r="DM51" s="4">
        <v>38.200000000000003</v>
      </c>
      <c r="DN51" s="4">
        <v>39.299999999999997</v>
      </c>
      <c r="DO51" s="4">
        <v>39.700000000000003</v>
      </c>
      <c r="DQ51" s="7"/>
      <c r="DR51" s="12" t="s">
        <v>187</v>
      </c>
      <c r="DS51" s="4">
        <v>42</v>
      </c>
      <c r="DT51" s="4">
        <v>40.1</v>
      </c>
      <c r="DU51" s="4">
        <v>39.299999999999997</v>
      </c>
      <c r="DV51" s="4">
        <v>39.9</v>
      </c>
      <c r="DW51" s="4">
        <v>40</v>
      </c>
      <c r="DX51" s="4">
        <v>40.1</v>
      </c>
      <c r="DY51" s="4">
        <v>39.700000000000003</v>
      </c>
      <c r="DZ51" s="4">
        <v>40.799999999999997</v>
      </c>
      <c r="EA51" s="4">
        <v>40.799999999999997</v>
      </c>
      <c r="EB51" s="4">
        <v>41.4</v>
      </c>
      <c r="EC51" s="4">
        <v>41.6</v>
      </c>
      <c r="ED51" s="4">
        <v>41.6</v>
      </c>
      <c r="EE51" s="4">
        <v>42.6</v>
      </c>
      <c r="EF51" s="4">
        <v>42.3</v>
      </c>
      <c r="EG51" s="4">
        <v>39.4</v>
      </c>
      <c r="EH51" s="4">
        <v>39</v>
      </c>
      <c r="EI51" s="4">
        <v>39.1</v>
      </c>
      <c r="EJ51" s="4">
        <v>38.700000000000003</v>
      </c>
      <c r="EK51" s="4">
        <v>36.700000000000003</v>
      </c>
      <c r="EL51" s="4">
        <v>36.4</v>
      </c>
      <c r="EM51" s="4">
        <v>34.9</v>
      </c>
      <c r="EO51" s="7"/>
      <c r="EP51" s="12" t="s">
        <v>187</v>
      </c>
      <c r="EQ51" s="4">
        <v>25.6</v>
      </c>
      <c r="ER51" s="4">
        <v>19.2</v>
      </c>
      <c r="ES51" s="4">
        <v>20.3</v>
      </c>
      <c r="ET51" s="4">
        <v>20.3</v>
      </c>
      <c r="EU51" s="4">
        <v>16.600000000000001</v>
      </c>
      <c r="EV51" s="4">
        <v>20.5</v>
      </c>
      <c r="EW51" s="4">
        <v>10.7</v>
      </c>
      <c r="EX51" s="4">
        <v>11.9</v>
      </c>
      <c r="EY51" s="4">
        <v>14.3</v>
      </c>
      <c r="EZ51" s="4">
        <v>11.5</v>
      </c>
      <c r="FA51" s="4">
        <v>11.4</v>
      </c>
      <c r="FB51" s="4">
        <v>9.1999999999999993</v>
      </c>
      <c r="FC51" s="4">
        <v>8</v>
      </c>
      <c r="FD51" s="4">
        <v>8.5</v>
      </c>
      <c r="FE51" s="4">
        <v>6.4</v>
      </c>
      <c r="FF51" s="4">
        <v>8.1999999999999993</v>
      </c>
      <c r="FG51" s="4">
        <v>8.3000000000000007</v>
      </c>
      <c r="FH51" s="4">
        <v>8.1999999999999993</v>
      </c>
      <c r="FI51" s="4">
        <v>9.5</v>
      </c>
      <c r="FJ51" s="4">
        <v>9.1999999999999993</v>
      </c>
      <c r="FK51" s="4">
        <v>10.5</v>
      </c>
    </row>
    <row r="52" spans="1:167" ht="14.5">
      <c r="A52" s="104"/>
      <c r="B52" s="10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04"/>
      <c r="Z52" s="104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04"/>
      <c r="AX52" s="104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04"/>
      <c r="BV52" s="104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04"/>
      <c r="CT52" s="104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04"/>
      <c r="DR52" s="104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1:167" ht="14.5">
      <c r="A53" s="107" t="s">
        <v>188</v>
      </c>
      <c r="B53" s="10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07" t="s">
        <v>188</v>
      </c>
      <c r="Z53" s="10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07" t="s">
        <v>188</v>
      </c>
      <c r="AX53" s="107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07" t="s">
        <v>188</v>
      </c>
      <c r="BV53" s="107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07" t="s">
        <v>188</v>
      </c>
      <c r="CT53" s="107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07" t="s">
        <v>188</v>
      </c>
      <c r="DR53" s="107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1:167" ht="14.5">
      <c r="A54" s="108" t="s">
        <v>189</v>
      </c>
      <c r="B54" s="10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08" t="s">
        <v>189</v>
      </c>
      <c r="Z54" s="10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08" t="s">
        <v>189</v>
      </c>
      <c r="AX54" s="108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108" t="s">
        <v>189</v>
      </c>
      <c r="BV54" s="108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108" t="s">
        <v>189</v>
      </c>
      <c r="CT54" s="108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108" t="s">
        <v>189</v>
      </c>
      <c r="DR54" s="108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1:167" ht="14.5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04"/>
      <c r="Z55" s="10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04"/>
      <c r="AX55" s="104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04"/>
      <c r="BV55" s="104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04"/>
      <c r="CT55" s="104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04"/>
      <c r="DR55" s="104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1:167" ht="14.5">
      <c r="A56" s="104"/>
      <c r="B56" s="10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04"/>
      <c r="Z56" s="10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04"/>
      <c r="AX56" s="104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04"/>
      <c r="BV56" s="104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04"/>
      <c r="CT56" s="104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04"/>
      <c r="DR56" s="104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1:167" ht="14.5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04"/>
      <c r="Z57" s="10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04"/>
      <c r="AX57" s="104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04"/>
      <c r="BV57" s="104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04"/>
      <c r="CT57" s="104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04"/>
      <c r="DR57" s="104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1:167" ht="14.5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04"/>
      <c r="Z58" s="10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04"/>
      <c r="AX58" s="104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04"/>
      <c r="BV58" s="104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04"/>
      <c r="CT58" s="104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04"/>
      <c r="DR58" s="104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1:167" ht="14.5">
      <c r="A59" s="104"/>
      <c r="B59" s="10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04"/>
      <c r="Z59" s="10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04"/>
      <c r="AX59" s="104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04"/>
      <c r="BV59" s="104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04"/>
      <c r="CT59" s="104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04"/>
      <c r="DR59" s="104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1:167" ht="14.5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04"/>
      <c r="Z60" s="10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04"/>
      <c r="AX60" s="104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04"/>
      <c r="BV60" s="104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04"/>
      <c r="CT60" s="104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04"/>
      <c r="DR60" s="104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1:167" ht="14.5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04"/>
      <c r="Z61" s="10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04"/>
      <c r="AX61" s="104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04"/>
      <c r="BV61" s="104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04"/>
      <c r="CT61" s="10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04"/>
      <c r="DR61" s="104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1:167" ht="14.5">
      <c r="A62" s="104"/>
      <c r="B62" s="10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04"/>
      <c r="Z62" s="10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04"/>
      <c r="AX62" s="104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04"/>
      <c r="BV62" s="104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04"/>
      <c r="CT62" s="10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04"/>
      <c r="DR62" s="104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1:167" ht="14.5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04"/>
      <c r="Z63" s="10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04"/>
      <c r="AX63" s="104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04"/>
      <c r="BV63" s="104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04"/>
      <c r="CT63" s="10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04"/>
      <c r="DR63" s="104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K70"/>
  <sheetViews>
    <sheetView topLeftCell="CQ7" workbookViewId="0">
      <selection activeCell="DQ1" sqref="DQ1:EN1048576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2"/>
      <c r="AN5" s="1"/>
      <c r="AO5" s="1"/>
      <c r="AP5" s="1"/>
      <c r="AQ5" s="1"/>
      <c r="AR5" s="1"/>
      <c r="AS5" s="1"/>
      <c r="AT5" s="1"/>
      <c r="AU5" s="1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1"/>
      <c r="BI5" s="1"/>
      <c r="BJ5" s="1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1"/>
      <c r="CG5" s="1"/>
      <c r="CH5" s="1"/>
      <c r="CI5" s="2"/>
      <c r="CJ5" s="1"/>
      <c r="CK5" s="1"/>
      <c r="CL5" s="1"/>
      <c r="CM5" s="1"/>
      <c r="CN5" s="1"/>
      <c r="CO5" s="1"/>
      <c r="CP5" s="1"/>
      <c r="CQ5" s="1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1"/>
      <c r="DE5" s="1"/>
      <c r="DF5" s="1"/>
      <c r="DG5" s="2"/>
      <c r="DH5" s="1"/>
      <c r="DI5" s="1"/>
      <c r="DJ5" s="1"/>
      <c r="DK5" s="1"/>
      <c r="DL5" s="1"/>
      <c r="DM5" s="1"/>
      <c r="DN5" s="1"/>
      <c r="DO5" s="1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1"/>
      <c r="FA5" s="1"/>
      <c r="FB5" s="1"/>
      <c r="FC5" s="2"/>
      <c r="FD5" s="1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Y6" s="104"/>
      <c r="Z6" s="104"/>
      <c r="AA6" s="1"/>
      <c r="AB6" s="1"/>
      <c r="AC6" s="1"/>
      <c r="AD6" s="1"/>
      <c r="AE6" s="1"/>
      <c r="AF6" s="2"/>
      <c r="AG6" s="1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W6" s="104"/>
      <c r="AX6" s="104"/>
      <c r="AY6" s="1"/>
      <c r="AZ6" s="1"/>
      <c r="BA6" s="1"/>
      <c r="BB6" s="1"/>
      <c r="BC6" s="1"/>
      <c r="BD6" s="2"/>
      <c r="BE6" s="1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U6" s="104"/>
      <c r="BV6" s="104"/>
      <c r="BW6" s="1"/>
      <c r="BX6" s="1"/>
      <c r="BY6" s="1"/>
      <c r="BZ6" s="1"/>
      <c r="CA6" s="1"/>
      <c r="CB6" s="2"/>
      <c r="CC6" s="1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S6" s="104"/>
      <c r="CT6" s="104"/>
      <c r="CU6" s="1"/>
      <c r="CV6" s="1"/>
      <c r="CW6" s="1"/>
      <c r="CX6" s="1"/>
      <c r="CY6" s="1"/>
      <c r="CZ6" s="2"/>
      <c r="DA6" s="1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Q6" s="104"/>
      <c r="DR6" s="104"/>
      <c r="DS6" s="1"/>
      <c r="DT6" s="1"/>
      <c r="DU6" s="1"/>
      <c r="DV6" s="1"/>
      <c r="DW6" s="1"/>
      <c r="DX6" s="2"/>
      <c r="DY6" s="1"/>
      <c r="DZ6" s="2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205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205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205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205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205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205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205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5.5">
      <c r="A9" s="104"/>
      <c r="B9" s="104"/>
      <c r="C9" s="1"/>
      <c r="D9" s="1"/>
      <c r="E9" s="1"/>
      <c r="F9" s="1"/>
      <c r="G9" s="1"/>
      <c r="H9" s="4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 s="104"/>
      <c r="Z9" s="104"/>
      <c r="AA9" s="1"/>
      <c r="AB9" s="1"/>
      <c r="AC9" s="1"/>
      <c r="AD9" s="1"/>
      <c r="AE9" s="1"/>
      <c r="AF9" s="4"/>
      <c r="AG9" s="1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W9" s="104"/>
      <c r="AX9" s="104"/>
      <c r="AY9" s="1"/>
      <c r="AZ9" s="1"/>
      <c r="BA9" s="1"/>
      <c r="BB9" s="1"/>
      <c r="BC9" s="1"/>
      <c r="BD9" s="4"/>
      <c r="BE9" s="1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U9" s="104"/>
      <c r="BV9" s="104"/>
      <c r="BW9" s="1"/>
      <c r="BX9" s="1"/>
      <c r="BY9" s="1"/>
      <c r="BZ9" s="1"/>
      <c r="CA9" s="1"/>
      <c r="CB9" s="4"/>
      <c r="CC9" s="1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S9" s="104"/>
      <c r="CT9" s="104"/>
      <c r="CU9" s="1"/>
      <c r="CV9" s="1"/>
      <c r="CW9" s="1"/>
      <c r="CX9" s="1"/>
      <c r="CY9" s="1"/>
      <c r="CZ9" s="4"/>
      <c r="DA9" s="1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Q9" s="104"/>
      <c r="DR9" s="104"/>
      <c r="DS9" s="1"/>
      <c r="DT9" s="1"/>
      <c r="DU9" s="1"/>
      <c r="DV9" s="1"/>
      <c r="DW9" s="1"/>
      <c r="DX9" s="4"/>
      <c r="DY9" s="1"/>
      <c r="DZ9" s="3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04"/>
      <c r="Z12" s="104"/>
      <c r="AA12" s="6"/>
      <c r="AB12" s="6"/>
      <c r="AC12" s="6"/>
      <c r="AD12" s="6"/>
      <c r="AE12" s="6"/>
      <c r="AF12" s="6"/>
      <c r="AG12" s="6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04"/>
      <c r="AX12" s="104"/>
      <c r="AY12" s="6"/>
      <c r="AZ12" s="6"/>
      <c r="BA12" s="6"/>
      <c r="BB12" s="6"/>
      <c r="BC12" s="6"/>
      <c r="BD12" s="6"/>
      <c r="BE12" s="6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04"/>
      <c r="BV12" s="104"/>
      <c r="BW12" s="6"/>
      <c r="BX12" s="6"/>
      <c r="BY12" s="6"/>
      <c r="BZ12" s="6"/>
      <c r="CA12" s="6"/>
      <c r="CB12" s="6"/>
      <c r="CC12" s="6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04"/>
      <c r="CT12" s="104"/>
      <c r="CU12" s="6"/>
      <c r="CV12" s="6"/>
      <c r="CW12" s="6"/>
      <c r="CX12" s="6"/>
      <c r="CY12" s="6"/>
      <c r="CZ12" s="6"/>
      <c r="DA12" s="6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04"/>
      <c r="DR12" s="104"/>
      <c r="DS12" s="6"/>
      <c r="DT12" s="6"/>
      <c r="DU12" s="6"/>
      <c r="DV12" s="6"/>
      <c r="DW12" s="6"/>
      <c r="DX12" s="6"/>
      <c r="DY12" s="6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04"/>
      <c r="EP12" s="104"/>
      <c r="EQ12" s="6"/>
      <c r="ER12" s="6"/>
      <c r="ES12" s="6"/>
      <c r="ET12" s="6"/>
      <c r="EU12" s="6"/>
      <c r="EV12" s="6"/>
      <c r="EW12" s="6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spans="1:167" ht="13">
      <c r="A13" s="7"/>
      <c r="B13" s="12" t="s">
        <v>206</v>
      </c>
      <c r="C13" s="4">
        <v>0.4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0.1</v>
      </c>
      <c r="M13" s="4">
        <v>0</v>
      </c>
      <c r="N13" s="4">
        <v>0.1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Y13" s="7"/>
      <c r="Z13" s="12" t="s">
        <v>206</v>
      </c>
      <c r="AA13" s="4">
        <v>33.200000000000003</v>
      </c>
      <c r="AB13" s="4">
        <v>17.100000000000001</v>
      </c>
      <c r="AC13" s="4">
        <v>18.3</v>
      </c>
      <c r="AD13" s="4">
        <v>25</v>
      </c>
      <c r="AE13" s="4">
        <v>24</v>
      </c>
      <c r="AF13" s="4">
        <v>22.1</v>
      </c>
      <c r="AG13" s="4">
        <v>25.5</v>
      </c>
      <c r="AH13" s="4">
        <v>33.5</v>
      </c>
      <c r="AI13" s="4">
        <v>27.1</v>
      </c>
      <c r="AJ13" s="4">
        <v>24.5</v>
      </c>
      <c r="AK13" s="4">
        <v>19.600000000000001</v>
      </c>
      <c r="AL13" s="4">
        <v>21.2</v>
      </c>
      <c r="AM13" s="4">
        <v>22.9</v>
      </c>
      <c r="AN13" s="4">
        <v>27.4</v>
      </c>
      <c r="AO13" s="4">
        <v>31.6</v>
      </c>
      <c r="AP13" s="4">
        <v>30.9</v>
      </c>
      <c r="AQ13" s="4">
        <v>29.5</v>
      </c>
      <c r="AR13" s="4">
        <v>29.6</v>
      </c>
      <c r="AS13" s="4">
        <v>32.1</v>
      </c>
      <c r="AT13" s="4">
        <v>28.2</v>
      </c>
      <c r="AU13" s="4">
        <v>11.6</v>
      </c>
      <c r="AW13" s="7"/>
      <c r="AX13" s="12" t="s">
        <v>206</v>
      </c>
      <c r="AY13" s="4">
        <v>218.5</v>
      </c>
      <c r="AZ13" s="4">
        <v>205</v>
      </c>
      <c r="BA13" s="4">
        <v>218.8</v>
      </c>
      <c r="BB13" s="4">
        <v>206.6</v>
      </c>
      <c r="BC13" s="4">
        <v>215.5</v>
      </c>
      <c r="BD13" s="4">
        <v>208.3</v>
      </c>
      <c r="BE13" s="4">
        <v>213.7</v>
      </c>
      <c r="BF13" s="4">
        <v>208.3</v>
      </c>
      <c r="BG13" s="4">
        <v>206</v>
      </c>
      <c r="BH13" s="4">
        <v>152.1</v>
      </c>
      <c r="BI13" s="4">
        <v>180.6</v>
      </c>
      <c r="BJ13" s="4">
        <v>194.1</v>
      </c>
      <c r="BK13" s="4">
        <v>197</v>
      </c>
      <c r="BL13" s="4">
        <v>175.8</v>
      </c>
      <c r="BM13" s="4">
        <v>187.8</v>
      </c>
      <c r="BN13" s="4">
        <v>175.2</v>
      </c>
      <c r="BO13" s="4">
        <v>180.9</v>
      </c>
      <c r="BP13" s="4">
        <v>186.6</v>
      </c>
      <c r="BQ13" s="4">
        <v>194.9</v>
      </c>
      <c r="BR13" s="4">
        <v>184.5</v>
      </c>
      <c r="BS13" s="4">
        <v>157.80000000000001</v>
      </c>
      <c r="BU13" s="7"/>
      <c r="BV13" s="12" t="s">
        <v>206</v>
      </c>
      <c r="BW13" s="4">
        <v>0.7</v>
      </c>
      <c r="BX13" s="4">
        <v>0.7</v>
      </c>
      <c r="BY13" s="4">
        <v>2.2000000000000002</v>
      </c>
      <c r="BZ13" s="4">
        <v>2.2999999999999998</v>
      </c>
      <c r="CA13" s="4">
        <v>2.5</v>
      </c>
      <c r="CB13" s="4">
        <v>2.2999999999999998</v>
      </c>
      <c r="CC13" s="4">
        <v>2.8</v>
      </c>
      <c r="CD13" s="4">
        <v>2.8</v>
      </c>
      <c r="CE13" s="4">
        <v>2.6</v>
      </c>
      <c r="CF13" s="4">
        <v>1.8</v>
      </c>
      <c r="CG13" s="4">
        <v>2.1</v>
      </c>
      <c r="CH13" s="4">
        <v>2.2999999999999998</v>
      </c>
      <c r="CI13" s="4">
        <v>2.2000000000000002</v>
      </c>
      <c r="CJ13" s="4">
        <v>2.4</v>
      </c>
      <c r="CK13" s="4">
        <v>2.5</v>
      </c>
      <c r="CL13" s="4">
        <v>2.4</v>
      </c>
      <c r="CM13" s="4">
        <v>2.2999999999999998</v>
      </c>
      <c r="CN13" s="4">
        <v>2.2999999999999998</v>
      </c>
      <c r="CO13" s="4">
        <v>2.4</v>
      </c>
      <c r="CP13" s="4">
        <v>2.4</v>
      </c>
      <c r="CQ13" s="4">
        <v>1.9</v>
      </c>
      <c r="CS13" s="7"/>
      <c r="CT13" s="12" t="s">
        <v>206</v>
      </c>
      <c r="CU13" s="4">
        <v>5.2</v>
      </c>
      <c r="CV13" s="4">
        <v>4.5999999999999996</v>
      </c>
      <c r="CW13" s="4">
        <v>5.0999999999999996</v>
      </c>
      <c r="CX13" s="4">
        <v>5.3</v>
      </c>
      <c r="CY13" s="4">
        <v>5.5</v>
      </c>
      <c r="CZ13" s="4">
        <v>5.0999999999999996</v>
      </c>
      <c r="DA13" s="4">
        <v>5.4</v>
      </c>
      <c r="DB13" s="4">
        <v>4.7</v>
      </c>
      <c r="DC13" s="4">
        <v>5.7</v>
      </c>
      <c r="DD13" s="4">
        <v>4.8</v>
      </c>
      <c r="DE13" s="4">
        <v>6.7</v>
      </c>
      <c r="DF13" s="4">
        <v>5.3</v>
      </c>
      <c r="DG13" s="4">
        <v>5.2</v>
      </c>
      <c r="DH13" s="4">
        <v>5.7</v>
      </c>
      <c r="DI13" s="4">
        <v>5.4</v>
      </c>
      <c r="DJ13" s="4">
        <v>5</v>
      </c>
      <c r="DK13" s="4">
        <v>4.9000000000000004</v>
      </c>
      <c r="DL13" s="4">
        <v>5.3</v>
      </c>
      <c r="DM13" s="4">
        <v>5.8</v>
      </c>
      <c r="DN13" s="4">
        <v>5.5</v>
      </c>
      <c r="DO13" s="4">
        <v>4.8</v>
      </c>
      <c r="DQ13" s="7"/>
      <c r="DR13" s="12" t="s">
        <v>206</v>
      </c>
      <c r="DS13" s="4">
        <v>2</v>
      </c>
      <c r="DT13" s="4">
        <v>1.6</v>
      </c>
      <c r="DU13" s="4">
        <v>2.2000000000000002</v>
      </c>
      <c r="DV13" s="4">
        <v>1.9</v>
      </c>
      <c r="DW13" s="4">
        <v>1.9</v>
      </c>
      <c r="DX13" s="4">
        <v>1.7</v>
      </c>
      <c r="DY13" s="4">
        <v>3.3</v>
      </c>
      <c r="DZ13" s="4">
        <v>3.2</v>
      </c>
      <c r="EA13" s="4">
        <v>4.0999999999999996</v>
      </c>
      <c r="EB13" s="4">
        <v>3</v>
      </c>
      <c r="EC13" s="4">
        <v>3</v>
      </c>
      <c r="ED13" s="4">
        <v>2.8</v>
      </c>
      <c r="EE13" s="4">
        <v>2.7</v>
      </c>
      <c r="EF13" s="4">
        <v>2.5</v>
      </c>
      <c r="EG13" s="4">
        <v>3</v>
      </c>
      <c r="EH13" s="4">
        <v>4.0999999999999996</v>
      </c>
      <c r="EI13" s="4">
        <v>2.2000000000000002</v>
      </c>
      <c r="EJ13" s="4">
        <v>2.5</v>
      </c>
      <c r="EK13" s="4">
        <v>2.7</v>
      </c>
      <c r="EL13" s="4">
        <v>2.8</v>
      </c>
      <c r="EM13" s="4">
        <v>2.5</v>
      </c>
      <c r="EO13" s="7"/>
      <c r="EP13" s="12" t="s">
        <v>206</v>
      </c>
      <c r="EQ13" s="4">
        <v>0.2</v>
      </c>
      <c r="ER13" s="4">
        <v>0.2</v>
      </c>
      <c r="ES13" s="4">
        <v>0.2</v>
      </c>
      <c r="ET13" s="4">
        <v>0.2</v>
      </c>
      <c r="EU13" s="4">
        <v>0.2</v>
      </c>
      <c r="EV13" s="4">
        <v>0.2</v>
      </c>
      <c r="EW13" s="4">
        <v>1.3</v>
      </c>
      <c r="EX13" s="4">
        <v>1.4</v>
      </c>
      <c r="EY13" s="4">
        <v>1.4</v>
      </c>
      <c r="EZ13" s="4">
        <v>1.1000000000000001</v>
      </c>
      <c r="FA13" s="4">
        <v>1.1000000000000001</v>
      </c>
      <c r="FB13" s="4">
        <v>1.1000000000000001</v>
      </c>
      <c r="FC13" s="4">
        <v>1.2</v>
      </c>
      <c r="FD13" s="4">
        <v>0.9</v>
      </c>
      <c r="FE13" s="4">
        <v>0.8</v>
      </c>
      <c r="FF13" s="4">
        <v>0.5</v>
      </c>
      <c r="FG13" s="4">
        <v>1.4</v>
      </c>
      <c r="FH13" s="4">
        <v>0.9</v>
      </c>
      <c r="FI13" s="4">
        <v>0.8</v>
      </c>
      <c r="FJ13" s="4">
        <v>1.1000000000000001</v>
      </c>
      <c r="FK13" s="4">
        <v>0.9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 t="s">
        <v>174</v>
      </c>
      <c r="D15" s="2" t="s">
        <v>174</v>
      </c>
      <c r="E15" s="2" t="s">
        <v>174</v>
      </c>
      <c r="F15" s="2" t="s">
        <v>174</v>
      </c>
      <c r="G15" s="2" t="s">
        <v>174</v>
      </c>
      <c r="H15" s="2" t="s">
        <v>174</v>
      </c>
      <c r="I15" s="2" t="s">
        <v>174</v>
      </c>
      <c r="J15" s="2" t="s">
        <v>174</v>
      </c>
      <c r="K15" s="2" t="s">
        <v>174</v>
      </c>
      <c r="L15" s="2" t="s">
        <v>174</v>
      </c>
      <c r="M15" s="2">
        <v>0</v>
      </c>
      <c r="N15" s="2" t="s">
        <v>174</v>
      </c>
      <c r="O15" s="2" t="s">
        <v>174</v>
      </c>
      <c r="P15" s="2" t="s">
        <v>174</v>
      </c>
      <c r="Q15" s="2">
        <v>0</v>
      </c>
      <c r="R15" s="2" t="s">
        <v>174</v>
      </c>
      <c r="S15" s="2">
        <v>0</v>
      </c>
      <c r="T15" s="2">
        <v>0</v>
      </c>
      <c r="U15" s="2">
        <v>0</v>
      </c>
      <c r="V15" s="2" t="s">
        <v>174</v>
      </c>
      <c r="W15" s="2" t="s">
        <v>174</v>
      </c>
      <c r="Y15" s="1"/>
      <c r="Z15" s="10" t="s">
        <v>171</v>
      </c>
      <c r="AA15" s="2" t="s">
        <v>174</v>
      </c>
      <c r="AB15" s="2" t="s">
        <v>174</v>
      </c>
      <c r="AC15" s="2" t="s">
        <v>174</v>
      </c>
      <c r="AD15" s="2" t="s">
        <v>174</v>
      </c>
      <c r="AE15" s="2" t="s">
        <v>174</v>
      </c>
      <c r="AF15" s="2" t="s">
        <v>174</v>
      </c>
      <c r="AG15" s="2">
        <v>11.3</v>
      </c>
      <c r="AH15" s="2">
        <v>9.9</v>
      </c>
      <c r="AI15" s="2" t="s">
        <v>174</v>
      </c>
      <c r="AJ15" s="2" t="s">
        <v>174</v>
      </c>
      <c r="AK15" s="2">
        <v>7.6</v>
      </c>
      <c r="AL15" s="2" t="s">
        <v>174</v>
      </c>
      <c r="AM15" s="2">
        <v>8.3000000000000007</v>
      </c>
      <c r="AN15" s="2">
        <v>8.1</v>
      </c>
      <c r="AO15" s="2">
        <v>8.6999999999999993</v>
      </c>
      <c r="AP15" s="2">
        <v>8.4</v>
      </c>
      <c r="AQ15" s="2" t="s">
        <v>174</v>
      </c>
      <c r="AR15" s="2" t="s">
        <v>174</v>
      </c>
      <c r="AS15" s="2">
        <v>8.9</v>
      </c>
      <c r="AT15" s="2" t="s">
        <v>174</v>
      </c>
      <c r="AU15" s="2" t="s">
        <v>174</v>
      </c>
      <c r="AW15" s="1"/>
      <c r="AX15" s="10" t="s">
        <v>171</v>
      </c>
      <c r="AY15" s="2">
        <v>21.1</v>
      </c>
      <c r="AZ15" s="2">
        <v>26.6</v>
      </c>
      <c r="BA15" s="2">
        <v>27.1</v>
      </c>
      <c r="BB15" s="2">
        <v>21.5</v>
      </c>
      <c r="BC15" s="2">
        <v>22.2</v>
      </c>
      <c r="BD15" s="2">
        <v>22.1</v>
      </c>
      <c r="BE15" s="2">
        <v>23.1</v>
      </c>
      <c r="BF15" s="2">
        <v>20.9</v>
      </c>
      <c r="BG15" s="2" t="s">
        <v>174</v>
      </c>
      <c r="BH15" s="2" t="s">
        <v>174</v>
      </c>
      <c r="BI15" s="2" t="s">
        <v>174</v>
      </c>
      <c r="BJ15" s="2" t="s">
        <v>174</v>
      </c>
      <c r="BK15" s="2" t="s">
        <v>174</v>
      </c>
      <c r="BL15" s="2" t="s">
        <v>174</v>
      </c>
      <c r="BM15" s="2" t="s">
        <v>174</v>
      </c>
      <c r="BN15" s="2" t="s">
        <v>174</v>
      </c>
      <c r="BO15" s="2">
        <v>17.899999999999999</v>
      </c>
      <c r="BP15" s="2">
        <v>18</v>
      </c>
      <c r="BQ15" s="2">
        <v>16.600000000000001</v>
      </c>
      <c r="BR15" s="2">
        <v>16.100000000000001</v>
      </c>
      <c r="BS15" s="2">
        <v>12.2</v>
      </c>
      <c r="BU15" s="1"/>
      <c r="BV15" s="10" t="s">
        <v>171</v>
      </c>
      <c r="BW15" s="2">
        <v>0</v>
      </c>
      <c r="BX15" s="2">
        <v>0</v>
      </c>
      <c r="BY15" s="2" t="s">
        <v>174</v>
      </c>
      <c r="BZ15" s="2" t="s">
        <v>174</v>
      </c>
      <c r="CA15" s="2" t="s">
        <v>174</v>
      </c>
      <c r="CB15" s="2" t="s">
        <v>174</v>
      </c>
      <c r="CC15" s="2" t="s">
        <v>174</v>
      </c>
      <c r="CD15" s="2" t="s">
        <v>174</v>
      </c>
      <c r="CE15" s="2" t="s">
        <v>174</v>
      </c>
      <c r="CF15" s="2" t="s">
        <v>174</v>
      </c>
      <c r="CG15" s="2" t="s">
        <v>174</v>
      </c>
      <c r="CH15" s="2">
        <v>1.4</v>
      </c>
      <c r="CI15" s="2" t="s">
        <v>174</v>
      </c>
      <c r="CJ15" s="2">
        <v>1.2</v>
      </c>
      <c r="CK15" s="2" t="s">
        <v>174</v>
      </c>
      <c r="CL15" s="2" t="s">
        <v>174</v>
      </c>
      <c r="CM15" s="2" t="s">
        <v>174</v>
      </c>
      <c r="CN15" s="2">
        <v>1.2</v>
      </c>
      <c r="CO15" s="2">
        <v>1.2</v>
      </c>
      <c r="CP15" s="2">
        <v>1.2</v>
      </c>
      <c r="CQ15" s="2">
        <v>1</v>
      </c>
      <c r="CS15" s="1"/>
      <c r="CT15" s="10" t="s">
        <v>171</v>
      </c>
      <c r="CU15" s="2" t="s">
        <v>174</v>
      </c>
      <c r="CV15" s="2" t="s">
        <v>174</v>
      </c>
      <c r="CW15" s="2" t="s">
        <v>174</v>
      </c>
      <c r="CX15" s="2" t="s">
        <v>174</v>
      </c>
      <c r="CY15" s="2" t="s">
        <v>174</v>
      </c>
      <c r="CZ15" s="2" t="s">
        <v>174</v>
      </c>
      <c r="DA15" s="2" t="s">
        <v>174</v>
      </c>
      <c r="DB15" s="2" t="s">
        <v>174</v>
      </c>
      <c r="DC15" s="2" t="s">
        <v>174</v>
      </c>
      <c r="DD15" s="2" t="s">
        <v>174</v>
      </c>
      <c r="DE15" s="2" t="s">
        <v>174</v>
      </c>
      <c r="DF15" s="2" t="s">
        <v>174</v>
      </c>
      <c r="DG15" s="2" t="s">
        <v>174</v>
      </c>
      <c r="DH15" s="2" t="s">
        <v>174</v>
      </c>
      <c r="DI15" s="2" t="s">
        <v>174</v>
      </c>
      <c r="DJ15" s="2" t="s">
        <v>174</v>
      </c>
      <c r="DK15" s="2" t="s">
        <v>174</v>
      </c>
      <c r="DL15" s="2" t="s">
        <v>174</v>
      </c>
      <c r="DM15" s="2" t="s">
        <v>174</v>
      </c>
      <c r="DN15" s="2" t="s">
        <v>174</v>
      </c>
      <c r="DO15" s="2" t="s">
        <v>174</v>
      </c>
      <c r="DQ15" s="1"/>
      <c r="DR15" s="10" t="s">
        <v>171</v>
      </c>
      <c r="DS15" s="2" t="s">
        <v>174</v>
      </c>
      <c r="DT15" s="2" t="s">
        <v>174</v>
      </c>
      <c r="DU15" s="2" t="s">
        <v>174</v>
      </c>
      <c r="DV15" s="2" t="s">
        <v>174</v>
      </c>
      <c r="DW15" s="2" t="s">
        <v>174</v>
      </c>
      <c r="DX15" s="2" t="s">
        <v>174</v>
      </c>
      <c r="DY15" s="2" t="s">
        <v>174</v>
      </c>
      <c r="DZ15" s="2" t="s">
        <v>174</v>
      </c>
      <c r="EA15" s="2" t="s">
        <v>174</v>
      </c>
      <c r="EB15" s="2" t="s">
        <v>174</v>
      </c>
      <c r="EC15" s="2" t="s">
        <v>174</v>
      </c>
      <c r="ED15" s="2">
        <v>1.3</v>
      </c>
      <c r="EE15" s="2" t="s">
        <v>174</v>
      </c>
      <c r="EF15" s="2" t="s">
        <v>174</v>
      </c>
      <c r="EG15" s="2">
        <v>1.3</v>
      </c>
      <c r="EH15" s="2" t="s">
        <v>174</v>
      </c>
      <c r="EI15" s="2">
        <v>1</v>
      </c>
      <c r="EJ15" s="2">
        <v>1.2</v>
      </c>
      <c r="EK15" s="2" t="s">
        <v>174</v>
      </c>
      <c r="EL15" s="2">
        <v>1.2</v>
      </c>
      <c r="EM15" s="2">
        <v>1</v>
      </c>
      <c r="EO15" s="1"/>
      <c r="EP15" s="10" t="s">
        <v>171</v>
      </c>
      <c r="EQ15" s="2" t="s">
        <v>174</v>
      </c>
      <c r="ER15" s="2" t="s">
        <v>174</v>
      </c>
      <c r="ES15" s="2" t="s">
        <v>174</v>
      </c>
      <c r="ET15" s="2" t="s">
        <v>174</v>
      </c>
      <c r="EU15" s="2" t="s">
        <v>174</v>
      </c>
      <c r="EV15" s="2" t="s">
        <v>174</v>
      </c>
      <c r="EW15" s="2" t="s">
        <v>174</v>
      </c>
      <c r="EX15" s="2" t="s">
        <v>174</v>
      </c>
      <c r="EY15" s="2" t="s">
        <v>174</v>
      </c>
      <c r="EZ15" s="2" t="s">
        <v>174</v>
      </c>
      <c r="FA15" s="2">
        <v>0.4</v>
      </c>
      <c r="FB15" s="2">
        <v>0.4</v>
      </c>
      <c r="FC15" s="2">
        <v>0.4</v>
      </c>
      <c r="FD15" s="2">
        <v>0.3</v>
      </c>
      <c r="FE15" s="2" t="s">
        <v>174</v>
      </c>
      <c r="FF15" s="2" t="s">
        <v>174</v>
      </c>
      <c r="FG15" s="2" t="s">
        <v>174</v>
      </c>
      <c r="FH15" s="2">
        <v>0.2</v>
      </c>
      <c r="FI15" s="2">
        <v>0.2</v>
      </c>
      <c r="FJ15" s="2">
        <v>0.2</v>
      </c>
      <c r="FK15" s="2">
        <v>0.2</v>
      </c>
    </row>
    <row r="16" spans="1:167" ht="14.5">
      <c r="A16" s="1"/>
      <c r="B16" s="10" t="s">
        <v>173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174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Y16" s="1"/>
      <c r="Z16" s="10" t="s">
        <v>173</v>
      </c>
      <c r="AA16" s="2" t="s">
        <v>174</v>
      </c>
      <c r="AB16" s="2" t="s">
        <v>174</v>
      </c>
      <c r="AC16" s="2" t="s">
        <v>174</v>
      </c>
      <c r="AD16" s="2" t="s">
        <v>174</v>
      </c>
      <c r="AE16" s="2" t="s">
        <v>174</v>
      </c>
      <c r="AF16" s="2" t="s">
        <v>174</v>
      </c>
      <c r="AG16" s="2" t="s">
        <v>174</v>
      </c>
      <c r="AH16" s="2" t="s">
        <v>174</v>
      </c>
      <c r="AI16" s="2" t="s">
        <v>174</v>
      </c>
      <c r="AJ16" s="2" t="s">
        <v>174</v>
      </c>
      <c r="AK16" s="2" t="s">
        <v>174</v>
      </c>
      <c r="AL16" s="2" t="s">
        <v>174</v>
      </c>
      <c r="AM16" s="2" t="s">
        <v>174</v>
      </c>
      <c r="AN16" s="2" t="s">
        <v>174</v>
      </c>
      <c r="AO16" s="2" t="s">
        <v>174</v>
      </c>
      <c r="AP16" s="2" t="s">
        <v>174</v>
      </c>
      <c r="AQ16" s="2" t="s">
        <v>174</v>
      </c>
      <c r="AR16" s="2" t="s">
        <v>174</v>
      </c>
      <c r="AS16" s="2" t="s">
        <v>174</v>
      </c>
      <c r="AT16" s="2" t="s">
        <v>174</v>
      </c>
      <c r="AU16" s="2" t="s">
        <v>174</v>
      </c>
      <c r="AW16" s="1"/>
      <c r="AX16" s="10" t="s">
        <v>173</v>
      </c>
      <c r="AY16" s="2" t="s">
        <v>174</v>
      </c>
      <c r="AZ16" s="2" t="s">
        <v>174</v>
      </c>
      <c r="BA16" s="2" t="s">
        <v>174</v>
      </c>
      <c r="BB16" s="2" t="s">
        <v>174</v>
      </c>
      <c r="BC16" s="2" t="s">
        <v>174</v>
      </c>
      <c r="BD16" s="2" t="s">
        <v>174</v>
      </c>
      <c r="BE16" s="2">
        <v>54.3</v>
      </c>
      <c r="BF16" s="2">
        <v>53.7</v>
      </c>
      <c r="BG16" s="2" t="s">
        <v>174</v>
      </c>
      <c r="BH16" s="2" t="s">
        <v>174</v>
      </c>
      <c r="BI16" s="2">
        <v>50.3</v>
      </c>
      <c r="BJ16" s="2">
        <v>52</v>
      </c>
      <c r="BK16" s="2">
        <v>53.9</v>
      </c>
      <c r="BL16" s="2">
        <v>54.1</v>
      </c>
      <c r="BM16" s="2" t="s">
        <v>174</v>
      </c>
      <c r="BN16" s="2" t="s">
        <v>174</v>
      </c>
      <c r="BO16" s="2" t="s">
        <v>174</v>
      </c>
      <c r="BP16" s="2">
        <v>57.4</v>
      </c>
      <c r="BQ16" s="2">
        <v>59.8</v>
      </c>
      <c r="BR16" s="2">
        <v>57.1</v>
      </c>
      <c r="BS16" s="2">
        <v>51.8</v>
      </c>
      <c r="BU16" s="1"/>
      <c r="BV16" s="10" t="s">
        <v>173</v>
      </c>
      <c r="BW16" s="2" t="s">
        <v>174</v>
      </c>
      <c r="BX16" s="2" t="s">
        <v>174</v>
      </c>
      <c r="BY16" s="2" t="s">
        <v>174</v>
      </c>
      <c r="BZ16" s="2" t="s">
        <v>174</v>
      </c>
      <c r="CA16" s="2" t="s">
        <v>174</v>
      </c>
      <c r="CB16" s="2" t="s">
        <v>174</v>
      </c>
      <c r="CC16" s="2" t="s">
        <v>174</v>
      </c>
      <c r="CD16" s="2" t="s">
        <v>174</v>
      </c>
      <c r="CE16" s="2" t="s">
        <v>174</v>
      </c>
      <c r="CF16" s="2" t="s">
        <v>174</v>
      </c>
      <c r="CG16" s="2">
        <v>0.9</v>
      </c>
      <c r="CH16" s="2" t="s">
        <v>174</v>
      </c>
      <c r="CI16" s="2" t="s">
        <v>174</v>
      </c>
      <c r="CJ16" s="2" t="s">
        <v>174</v>
      </c>
      <c r="CK16" s="2" t="s">
        <v>174</v>
      </c>
      <c r="CL16" s="2" t="s">
        <v>174</v>
      </c>
      <c r="CM16" s="2" t="s">
        <v>174</v>
      </c>
      <c r="CN16" s="2" t="s">
        <v>174</v>
      </c>
      <c r="CO16" s="2">
        <v>1.2</v>
      </c>
      <c r="CP16" s="2">
        <v>1.1000000000000001</v>
      </c>
      <c r="CQ16" s="2">
        <v>0.8</v>
      </c>
      <c r="CS16" s="1"/>
      <c r="CT16" s="10" t="s">
        <v>173</v>
      </c>
      <c r="CU16" s="2" t="s">
        <v>174</v>
      </c>
      <c r="CV16" s="2" t="s">
        <v>174</v>
      </c>
      <c r="CW16" s="2" t="s">
        <v>174</v>
      </c>
      <c r="CX16" s="2" t="s">
        <v>174</v>
      </c>
      <c r="CY16" s="2" t="s">
        <v>174</v>
      </c>
      <c r="CZ16" s="2" t="s">
        <v>174</v>
      </c>
      <c r="DA16" s="2" t="s">
        <v>174</v>
      </c>
      <c r="DB16" s="2" t="s">
        <v>174</v>
      </c>
      <c r="DC16" s="2" t="s">
        <v>174</v>
      </c>
      <c r="DD16" s="2" t="s">
        <v>174</v>
      </c>
      <c r="DE16" s="2" t="s">
        <v>174</v>
      </c>
      <c r="DF16" s="2" t="s">
        <v>174</v>
      </c>
      <c r="DG16" s="2" t="s">
        <v>174</v>
      </c>
      <c r="DH16" s="2" t="s">
        <v>174</v>
      </c>
      <c r="DI16" s="2" t="s">
        <v>174</v>
      </c>
      <c r="DJ16" s="2" t="s">
        <v>174</v>
      </c>
      <c r="DK16" s="2" t="s">
        <v>174</v>
      </c>
      <c r="DL16" s="2" t="s">
        <v>174</v>
      </c>
      <c r="DM16" s="2" t="s">
        <v>174</v>
      </c>
      <c r="DN16" s="2" t="s">
        <v>174</v>
      </c>
      <c r="DO16" s="2" t="s">
        <v>174</v>
      </c>
      <c r="DQ16" s="1"/>
      <c r="DR16" s="10" t="s">
        <v>173</v>
      </c>
      <c r="DS16" s="2" t="s">
        <v>174</v>
      </c>
      <c r="DT16" s="2" t="s">
        <v>174</v>
      </c>
      <c r="DU16" s="2" t="s">
        <v>174</v>
      </c>
      <c r="DV16" s="2" t="s">
        <v>174</v>
      </c>
      <c r="DW16" s="2" t="s">
        <v>174</v>
      </c>
      <c r="DX16" s="2" t="s">
        <v>174</v>
      </c>
      <c r="DY16" s="2" t="s">
        <v>174</v>
      </c>
      <c r="DZ16" s="2" t="s">
        <v>174</v>
      </c>
      <c r="EA16" s="2" t="s">
        <v>174</v>
      </c>
      <c r="EB16" s="2" t="s">
        <v>174</v>
      </c>
      <c r="EC16" s="2">
        <v>1.6</v>
      </c>
      <c r="ED16" s="2" t="s">
        <v>174</v>
      </c>
      <c r="EE16" s="2">
        <v>1.4</v>
      </c>
      <c r="EF16" s="2" t="s">
        <v>174</v>
      </c>
      <c r="EG16" s="2">
        <v>1.6</v>
      </c>
      <c r="EH16" s="2">
        <v>2.1</v>
      </c>
      <c r="EI16" s="2" t="s">
        <v>174</v>
      </c>
      <c r="EJ16" s="2">
        <v>1.3</v>
      </c>
      <c r="EK16" s="2" t="s">
        <v>174</v>
      </c>
      <c r="EL16" s="2">
        <v>1.5</v>
      </c>
      <c r="EM16" s="2">
        <v>1.3</v>
      </c>
      <c r="EO16" s="1"/>
      <c r="EP16" s="10" t="s">
        <v>173</v>
      </c>
      <c r="EQ16" s="2" t="s">
        <v>174</v>
      </c>
      <c r="ER16" s="2" t="s">
        <v>174</v>
      </c>
      <c r="ES16" s="2" t="s">
        <v>174</v>
      </c>
      <c r="ET16" s="2" t="s">
        <v>174</v>
      </c>
      <c r="EU16" s="2" t="s">
        <v>174</v>
      </c>
      <c r="EV16" s="2" t="s">
        <v>174</v>
      </c>
      <c r="EW16" s="2" t="s">
        <v>174</v>
      </c>
      <c r="EX16" s="2" t="s">
        <v>174</v>
      </c>
      <c r="EY16" s="2" t="s">
        <v>174</v>
      </c>
      <c r="EZ16" s="2" t="s">
        <v>174</v>
      </c>
      <c r="FA16" s="2">
        <v>0.7</v>
      </c>
      <c r="FB16" s="2">
        <v>0.7</v>
      </c>
      <c r="FC16" s="2">
        <v>0.8</v>
      </c>
      <c r="FD16" s="2">
        <v>0.6</v>
      </c>
      <c r="FE16" s="2">
        <v>0.5</v>
      </c>
      <c r="FF16" s="2">
        <v>0.3</v>
      </c>
      <c r="FG16" s="2" t="s">
        <v>174</v>
      </c>
      <c r="FH16" s="2" t="s">
        <v>174</v>
      </c>
      <c r="FI16" s="2">
        <v>0.6</v>
      </c>
      <c r="FJ16" s="2">
        <v>0.9</v>
      </c>
      <c r="FK16" s="2">
        <v>0.7</v>
      </c>
    </row>
    <row r="17" spans="1:167" ht="14.5">
      <c r="A17" s="1"/>
      <c r="B17" s="10" t="s">
        <v>175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174</v>
      </c>
      <c r="M17" s="2" t="s">
        <v>174</v>
      </c>
      <c r="N17" s="2" t="s">
        <v>174</v>
      </c>
      <c r="O17" s="2" t="s">
        <v>174</v>
      </c>
      <c r="P17" s="2" t="s">
        <v>174</v>
      </c>
      <c r="Q17" s="2">
        <v>0</v>
      </c>
      <c r="R17" s="2">
        <v>0</v>
      </c>
      <c r="S17" s="2">
        <v>0</v>
      </c>
      <c r="T17" s="2">
        <v>0</v>
      </c>
      <c r="U17" s="2" t="s">
        <v>174</v>
      </c>
      <c r="V17" s="2" t="s">
        <v>174</v>
      </c>
      <c r="W17" s="2">
        <v>0</v>
      </c>
      <c r="Y17" s="1"/>
      <c r="Z17" s="10" t="s">
        <v>175</v>
      </c>
      <c r="AA17" s="2">
        <v>0</v>
      </c>
      <c r="AB17" s="2">
        <v>0</v>
      </c>
      <c r="AC17" s="2">
        <v>0</v>
      </c>
      <c r="AD17" s="2" t="s">
        <v>174</v>
      </c>
      <c r="AE17" s="2" t="s">
        <v>174</v>
      </c>
      <c r="AF17" s="2" t="s">
        <v>174</v>
      </c>
      <c r="AG17" s="2" t="s">
        <v>174</v>
      </c>
      <c r="AH17" s="2" t="s">
        <v>174</v>
      </c>
      <c r="AI17" s="2" t="s">
        <v>174</v>
      </c>
      <c r="AJ17" s="2" t="s">
        <v>174</v>
      </c>
      <c r="AK17" s="2" t="s">
        <v>174</v>
      </c>
      <c r="AL17" s="2" t="s">
        <v>174</v>
      </c>
      <c r="AM17" s="2" t="s">
        <v>174</v>
      </c>
      <c r="AN17" s="2" t="s">
        <v>174</v>
      </c>
      <c r="AO17" s="2" t="s">
        <v>174</v>
      </c>
      <c r="AP17" s="2" t="s">
        <v>174</v>
      </c>
      <c r="AQ17" s="2" t="s">
        <v>174</v>
      </c>
      <c r="AR17" s="2" t="s">
        <v>174</v>
      </c>
      <c r="AS17" s="2" t="s">
        <v>174</v>
      </c>
      <c r="AT17" s="2" t="s">
        <v>174</v>
      </c>
      <c r="AU17" s="2" t="s">
        <v>174</v>
      </c>
      <c r="AW17" s="1"/>
      <c r="AX17" s="10" t="s">
        <v>175</v>
      </c>
      <c r="AY17" s="2" t="s">
        <v>174</v>
      </c>
      <c r="AZ17" s="2" t="s">
        <v>174</v>
      </c>
      <c r="BA17" s="2" t="s">
        <v>174</v>
      </c>
      <c r="BB17" s="2" t="s">
        <v>174</v>
      </c>
      <c r="BC17" s="2" t="s">
        <v>174</v>
      </c>
      <c r="BD17" s="2" t="s">
        <v>174</v>
      </c>
      <c r="BE17" s="2" t="s">
        <v>174</v>
      </c>
      <c r="BF17" s="2" t="s">
        <v>174</v>
      </c>
      <c r="BG17" s="2" t="s">
        <v>174</v>
      </c>
      <c r="BH17" s="2" t="s">
        <v>174</v>
      </c>
      <c r="BI17" s="2" t="s">
        <v>174</v>
      </c>
      <c r="BJ17" s="2" t="s">
        <v>174</v>
      </c>
      <c r="BK17" s="2" t="s">
        <v>174</v>
      </c>
      <c r="BL17" s="2" t="s">
        <v>174</v>
      </c>
      <c r="BM17" s="2" t="s">
        <v>174</v>
      </c>
      <c r="BN17" s="2" t="s">
        <v>174</v>
      </c>
      <c r="BO17" s="2" t="s">
        <v>174</v>
      </c>
      <c r="BP17" s="2" t="s">
        <v>174</v>
      </c>
      <c r="BQ17" s="2">
        <v>1</v>
      </c>
      <c r="BR17" s="2">
        <v>0.8</v>
      </c>
      <c r="BS17" s="2">
        <v>0.7</v>
      </c>
      <c r="BU17" s="1"/>
      <c r="BV17" s="10" t="s">
        <v>175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 t="s">
        <v>174</v>
      </c>
      <c r="CM17" s="2" t="s">
        <v>174</v>
      </c>
      <c r="CN17" s="2" t="s">
        <v>174</v>
      </c>
      <c r="CO17" s="2">
        <v>0</v>
      </c>
      <c r="CP17" s="2">
        <v>0</v>
      </c>
      <c r="CQ17" s="2">
        <v>0</v>
      </c>
      <c r="CS17" s="1"/>
      <c r="CT17" s="10" t="s">
        <v>175</v>
      </c>
      <c r="CU17" s="2">
        <v>0</v>
      </c>
      <c r="CV17" s="2">
        <v>0</v>
      </c>
      <c r="CW17" s="2" t="s">
        <v>174</v>
      </c>
      <c r="CX17" s="2" t="s">
        <v>174</v>
      </c>
      <c r="CY17" s="2">
        <v>0</v>
      </c>
      <c r="CZ17" s="2">
        <v>0</v>
      </c>
      <c r="DA17" s="2">
        <v>0</v>
      </c>
      <c r="DB17" s="2">
        <v>0</v>
      </c>
      <c r="DC17" s="2" t="s">
        <v>174</v>
      </c>
      <c r="DD17" s="2" t="s">
        <v>174</v>
      </c>
      <c r="DE17" s="2" t="s">
        <v>174</v>
      </c>
      <c r="DF17" s="2" t="s">
        <v>174</v>
      </c>
      <c r="DG17" s="2" t="s">
        <v>174</v>
      </c>
      <c r="DH17" s="2" t="s">
        <v>174</v>
      </c>
      <c r="DI17" s="2" t="s">
        <v>174</v>
      </c>
      <c r="DJ17" s="2" t="s">
        <v>174</v>
      </c>
      <c r="DK17" s="2" t="s">
        <v>174</v>
      </c>
      <c r="DL17" s="2" t="s">
        <v>174</v>
      </c>
      <c r="DM17" s="2" t="s">
        <v>174</v>
      </c>
      <c r="DN17" s="2" t="s">
        <v>174</v>
      </c>
      <c r="DO17" s="2" t="s">
        <v>174</v>
      </c>
      <c r="DQ17" s="1"/>
      <c r="DR17" s="10" t="s">
        <v>175</v>
      </c>
      <c r="DS17" s="2" t="s">
        <v>174</v>
      </c>
      <c r="DT17" s="2" t="s">
        <v>174</v>
      </c>
      <c r="DU17" s="2" t="s">
        <v>174</v>
      </c>
      <c r="DV17" s="2" t="s">
        <v>174</v>
      </c>
      <c r="DW17" s="2">
        <v>0</v>
      </c>
      <c r="DX17" s="2">
        <v>0</v>
      </c>
      <c r="DY17" s="2" t="s">
        <v>174</v>
      </c>
      <c r="DZ17" s="2" t="s">
        <v>174</v>
      </c>
      <c r="EA17" s="2" t="s">
        <v>174</v>
      </c>
      <c r="EB17" s="2" t="s">
        <v>174</v>
      </c>
      <c r="EC17" s="2" t="s">
        <v>174</v>
      </c>
      <c r="ED17" s="2" t="s">
        <v>174</v>
      </c>
      <c r="EE17" s="2" t="s">
        <v>174</v>
      </c>
      <c r="EF17" s="2" t="s">
        <v>174</v>
      </c>
      <c r="EG17" s="2">
        <v>0.1</v>
      </c>
      <c r="EH17" s="2">
        <v>0.1</v>
      </c>
      <c r="EI17" s="2" t="s">
        <v>174</v>
      </c>
      <c r="EJ17" s="2">
        <v>0.1</v>
      </c>
      <c r="EK17" s="2">
        <v>0.1</v>
      </c>
      <c r="EL17" s="2">
        <v>0.1</v>
      </c>
      <c r="EM17" s="2">
        <v>0.1</v>
      </c>
      <c r="EO17" s="1"/>
      <c r="EP17" s="10" t="s">
        <v>175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 t="s">
        <v>174</v>
      </c>
      <c r="EX17" s="2" t="s">
        <v>174</v>
      </c>
      <c r="EY17" s="2" t="s">
        <v>174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 t="s">
        <v>174</v>
      </c>
      <c r="FF17" s="2" t="s">
        <v>174</v>
      </c>
      <c r="FG17" s="2" t="s">
        <v>174</v>
      </c>
      <c r="FH17" s="2" t="s">
        <v>174</v>
      </c>
      <c r="FI17" s="2">
        <v>0</v>
      </c>
      <c r="FJ17" s="2">
        <v>0</v>
      </c>
      <c r="FK17" s="2">
        <v>0</v>
      </c>
    </row>
    <row r="18" spans="1:167" ht="14.5">
      <c r="A18" s="1"/>
      <c r="B18" s="10" t="s">
        <v>176</v>
      </c>
      <c r="C18" s="2" t="s">
        <v>174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Y18" s="1"/>
      <c r="Z18" s="10" t="s">
        <v>176</v>
      </c>
      <c r="AA18" s="2">
        <v>0</v>
      </c>
      <c r="AB18" s="2">
        <v>0</v>
      </c>
      <c r="AC18" s="2">
        <v>0</v>
      </c>
      <c r="AD18" s="2">
        <v>0</v>
      </c>
      <c r="AE18" s="2" t="s">
        <v>174</v>
      </c>
      <c r="AF18" s="2" t="s">
        <v>174</v>
      </c>
      <c r="AG18" s="2" t="s">
        <v>174</v>
      </c>
      <c r="AH18" s="2" t="s">
        <v>174</v>
      </c>
      <c r="AI18" s="2" t="s">
        <v>174</v>
      </c>
      <c r="AJ18" s="2" t="s">
        <v>174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W18" s="1"/>
      <c r="AX18" s="10" t="s">
        <v>176</v>
      </c>
      <c r="AY18" s="2" t="s">
        <v>174</v>
      </c>
      <c r="AZ18" s="2" t="s">
        <v>174</v>
      </c>
      <c r="BA18" s="2" t="s">
        <v>174</v>
      </c>
      <c r="BB18" s="2" t="s">
        <v>174</v>
      </c>
      <c r="BC18" s="2" t="s">
        <v>174</v>
      </c>
      <c r="BD18" s="2" t="s">
        <v>174</v>
      </c>
      <c r="BE18" s="2" t="s">
        <v>174</v>
      </c>
      <c r="BF18" s="2" t="s">
        <v>174</v>
      </c>
      <c r="BG18" s="2" t="s">
        <v>174</v>
      </c>
      <c r="BH18" s="2" t="s">
        <v>174</v>
      </c>
      <c r="BI18" s="2" t="s">
        <v>174</v>
      </c>
      <c r="BJ18" s="2" t="s">
        <v>174</v>
      </c>
      <c r="BK18" s="2" t="s">
        <v>174</v>
      </c>
      <c r="BL18" s="2" t="s">
        <v>174</v>
      </c>
      <c r="BM18" s="2" t="s">
        <v>174</v>
      </c>
      <c r="BN18" s="2" t="s">
        <v>174</v>
      </c>
      <c r="BO18" s="2" t="s">
        <v>174</v>
      </c>
      <c r="BP18" s="2" t="s">
        <v>174</v>
      </c>
      <c r="BQ18" s="2" t="s">
        <v>174</v>
      </c>
      <c r="BR18" s="2">
        <v>0</v>
      </c>
      <c r="BS18" s="2">
        <v>0</v>
      </c>
      <c r="BU18" s="1"/>
      <c r="BV18" s="10" t="s">
        <v>176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S18" s="1"/>
      <c r="CT18" s="10" t="s">
        <v>176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O18" s="1"/>
      <c r="EP18" s="10" t="s">
        <v>176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 t="s">
        <v>174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"/>
      <c r="Z19" s="10" t="s">
        <v>177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W19" s="1"/>
      <c r="AX19" s="10" t="s">
        <v>177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174</v>
      </c>
      <c r="BJ19" s="2" t="s">
        <v>174</v>
      </c>
      <c r="BK19" s="2" t="s">
        <v>174</v>
      </c>
      <c r="BL19" s="2" t="s">
        <v>174</v>
      </c>
      <c r="BM19" s="2" t="s">
        <v>174</v>
      </c>
      <c r="BN19" s="2" t="s">
        <v>174</v>
      </c>
      <c r="BO19" s="2" t="s">
        <v>174</v>
      </c>
      <c r="BP19" s="2" t="s">
        <v>174</v>
      </c>
      <c r="BQ19" s="2" t="s">
        <v>174</v>
      </c>
      <c r="BR19" s="2">
        <v>0.2</v>
      </c>
      <c r="BS19" s="2">
        <v>0.1</v>
      </c>
      <c r="BU19" s="1"/>
      <c r="BV19" s="10" t="s">
        <v>177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 t="s">
        <v>174</v>
      </c>
      <c r="CL19" s="2" t="s">
        <v>174</v>
      </c>
      <c r="CM19" s="2" t="s">
        <v>174</v>
      </c>
      <c r="CN19" s="2" t="s">
        <v>174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 s="1"/>
      <c r="DR19" s="10" t="s">
        <v>177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O19" s="1"/>
      <c r="EP19" s="10" t="s">
        <v>177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</row>
    <row r="20" spans="1:167" ht="14.5">
      <c r="A20" s="1"/>
      <c r="B20" s="10" t="s">
        <v>178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174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Y20" s="1"/>
      <c r="Z20" s="10" t="s">
        <v>178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 t="s">
        <v>174</v>
      </c>
      <c r="AH20" s="2" t="s">
        <v>174</v>
      </c>
      <c r="AI20" s="2" t="s">
        <v>174</v>
      </c>
      <c r="AJ20" s="2">
        <v>0</v>
      </c>
      <c r="AK20" s="2">
        <v>0.1</v>
      </c>
      <c r="AL20" s="2">
        <v>0.1</v>
      </c>
      <c r="AM20" s="2">
        <v>0.1</v>
      </c>
      <c r="AN20" s="2">
        <v>0.2</v>
      </c>
      <c r="AO20" s="2">
        <v>0.1</v>
      </c>
      <c r="AP20" s="2">
        <v>0.2</v>
      </c>
      <c r="AQ20" s="2" t="s">
        <v>174</v>
      </c>
      <c r="AR20" s="2" t="s">
        <v>174</v>
      </c>
      <c r="AS20" s="2">
        <v>0.2</v>
      </c>
      <c r="AT20" s="2">
        <v>0.2</v>
      </c>
      <c r="AU20" s="2">
        <v>0.2</v>
      </c>
      <c r="AW20" s="1"/>
      <c r="AX20" s="10" t="s">
        <v>178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 t="s">
        <v>174</v>
      </c>
      <c r="BI20" s="2">
        <v>0</v>
      </c>
      <c r="BJ20" s="2">
        <v>0</v>
      </c>
      <c r="BK20" s="2">
        <v>0</v>
      </c>
      <c r="BL20" s="2">
        <v>0</v>
      </c>
      <c r="BM20" s="2" t="s">
        <v>174</v>
      </c>
      <c r="BN20" s="2">
        <v>0.1</v>
      </c>
      <c r="BO20" s="2">
        <v>0.1</v>
      </c>
      <c r="BP20" s="2">
        <v>0.1</v>
      </c>
      <c r="BQ20" s="2">
        <v>0.1</v>
      </c>
      <c r="BR20" s="2">
        <v>0.1</v>
      </c>
      <c r="BS20" s="2">
        <v>0.1</v>
      </c>
      <c r="BU20" s="1"/>
      <c r="BV20" s="10" t="s">
        <v>178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 t="s">
        <v>174</v>
      </c>
      <c r="CD20" s="2" t="s">
        <v>174</v>
      </c>
      <c r="CE20" s="2" t="s">
        <v>174</v>
      </c>
      <c r="CF20" s="2" t="s">
        <v>174</v>
      </c>
      <c r="CG20" s="2">
        <v>0</v>
      </c>
      <c r="CH20" s="2">
        <v>0</v>
      </c>
      <c r="CI20" s="2" t="s">
        <v>174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S20" s="1"/>
      <c r="CT20" s="10" t="s">
        <v>178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 t="s">
        <v>174</v>
      </c>
      <c r="DF20" s="2" t="s">
        <v>174</v>
      </c>
      <c r="DG20" s="2" t="s">
        <v>174</v>
      </c>
      <c r="DH20" s="2" t="s">
        <v>174</v>
      </c>
      <c r="DI20" s="2" t="s">
        <v>174</v>
      </c>
      <c r="DJ20" s="2" t="s">
        <v>174</v>
      </c>
      <c r="DK20" s="2" t="s">
        <v>174</v>
      </c>
      <c r="DL20" s="2" t="s">
        <v>174</v>
      </c>
      <c r="DM20" s="2" t="s">
        <v>174</v>
      </c>
      <c r="DN20" s="2">
        <v>0</v>
      </c>
      <c r="DO20" s="2">
        <v>0</v>
      </c>
      <c r="DQ20" s="1"/>
      <c r="DR20" s="10" t="s">
        <v>178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 t="s">
        <v>174</v>
      </c>
      <c r="EL20" s="2">
        <v>0</v>
      </c>
      <c r="EM20" s="2">
        <v>0</v>
      </c>
      <c r="EO20" s="1"/>
      <c r="EP20" s="10" t="s">
        <v>178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 t="s">
        <v>174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</row>
    <row r="21" spans="1:167" ht="14.5">
      <c r="A21" s="1"/>
      <c r="B21" s="10" t="s">
        <v>179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1"/>
      <c r="Z21" s="10" t="s">
        <v>179</v>
      </c>
      <c r="AA21" s="2" t="s">
        <v>174</v>
      </c>
      <c r="AB21" s="2" t="s">
        <v>174</v>
      </c>
      <c r="AC21" s="2" t="s">
        <v>174</v>
      </c>
      <c r="AD21" s="2" t="s">
        <v>174</v>
      </c>
      <c r="AE21" s="2" t="s">
        <v>174</v>
      </c>
      <c r="AF21" s="2" t="s">
        <v>174</v>
      </c>
      <c r="AG21" s="2" t="s">
        <v>174</v>
      </c>
      <c r="AH21" s="2" t="s">
        <v>174</v>
      </c>
      <c r="AI21" s="2" t="s">
        <v>174</v>
      </c>
      <c r="AJ21" s="2" t="s">
        <v>174</v>
      </c>
      <c r="AK21" s="2" t="s">
        <v>174</v>
      </c>
      <c r="AL21" s="2" t="s">
        <v>174</v>
      </c>
      <c r="AM21" s="2" t="s">
        <v>174</v>
      </c>
      <c r="AN21" s="2" t="s">
        <v>174</v>
      </c>
      <c r="AO21" s="2" t="s">
        <v>174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  <c r="AX21" s="10" t="s">
        <v>179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174</v>
      </c>
      <c r="BI21" s="2" t="s">
        <v>174</v>
      </c>
      <c r="BJ21" s="2" t="s">
        <v>174</v>
      </c>
      <c r="BK21" s="2" t="s">
        <v>174</v>
      </c>
      <c r="BL21" s="2" t="s">
        <v>174</v>
      </c>
      <c r="BM21" s="2" t="s">
        <v>174</v>
      </c>
      <c r="BN21" s="2" t="s">
        <v>174</v>
      </c>
      <c r="BO21" s="2" t="s">
        <v>174</v>
      </c>
      <c r="BP21" s="2" t="s">
        <v>174</v>
      </c>
      <c r="BQ21" s="2" t="s">
        <v>174</v>
      </c>
      <c r="BR21" s="2">
        <v>11.3</v>
      </c>
      <c r="BS21" s="2">
        <v>7.5</v>
      </c>
      <c r="BU21" s="1"/>
      <c r="BV21" s="10" t="s">
        <v>179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 t="s">
        <v>174</v>
      </c>
      <c r="CF21" s="2" t="s">
        <v>174</v>
      </c>
      <c r="CG21" s="2" t="s">
        <v>174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 t="s">
        <v>174</v>
      </c>
      <c r="DZ21" s="2" t="s">
        <v>174</v>
      </c>
      <c r="EA21" s="2" t="s">
        <v>174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0.2</v>
      </c>
      <c r="EO21" s="1"/>
      <c r="EP21" s="10" t="s">
        <v>179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</row>
    <row r="22" spans="1:167" ht="14.5">
      <c r="A22" s="1"/>
      <c r="B22" s="10" t="s">
        <v>180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 t="s">
        <v>174</v>
      </c>
      <c r="AB22" s="2" t="s">
        <v>174</v>
      </c>
      <c r="AC22" s="2" t="s">
        <v>174</v>
      </c>
      <c r="AD22" s="2" t="s">
        <v>174</v>
      </c>
      <c r="AE22" s="2" t="s">
        <v>174</v>
      </c>
      <c r="AF22" s="2">
        <v>0</v>
      </c>
      <c r="AG22" s="2" t="s">
        <v>174</v>
      </c>
      <c r="AH22" s="2" t="s">
        <v>174</v>
      </c>
      <c r="AI22" s="2" t="s">
        <v>174</v>
      </c>
      <c r="AJ22" s="2" t="s">
        <v>174</v>
      </c>
      <c r="AK22" s="2" t="s">
        <v>174</v>
      </c>
      <c r="AL22" s="2" t="s">
        <v>174</v>
      </c>
      <c r="AM22" s="2" t="s">
        <v>174</v>
      </c>
      <c r="AN22" s="2" t="s">
        <v>174</v>
      </c>
      <c r="AO22" s="2" t="s">
        <v>174</v>
      </c>
      <c r="AP22" s="2" t="s">
        <v>174</v>
      </c>
      <c r="AQ22" s="2" t="s">
        <v>174</v>
      </c>
      <c r="AR22" s="2" t="s">
        <v>174</v>
      </c>
      <c r="AS22" s="2" t="s">
        <v>174</v>
      </c>
      <c r="AT22" s="2">
        <v>0.1</v>
      </c>
      <c r="AU22" s="2">
        <v>0.1</v>
      </c>
      <c r="AW22" s="1"/>
      <c r="AX22" s="10" t="s">
        <v>180</v>
      </c>
      <c r="AY22" s="2" t="s">
        <v>174</v>
      </c>
      <c r="AZ22" s="2" t="s">
        <v>174</v>
      </c>
      <c r="BA22" s="2" t="s">
        <v>174</v>
      </c>
      <c r="BB22" s="2" t="s">
        <v>174</v>
      </c>
      <c r="BC22" s="2" t="s">
        <v>174</v>
      </c>
      <c r="BD22" s="2" t="s">
        <v>174</v>
      </c>
      <c r="BE22" s="2" t="s">
        <v>174</v>
      </c>
      <c r="BF22" s="2" t="s">
        <v>174</v>
      </c>
      <c r="BG22" s="2" t="s">
        <v>174</v>
      </c>
      <c r="BH22" s="2" t="s">
        <v>174</v>
      </c>
      <c r="BI22" s="2" t="s">
        <v>174</v>
      </c>
      <c r="BJ22" s="2">
        <v>113.4</v>
      </c>
      <c r="BK22" s="2" t="s">
        <v>174</v>
      </c>
      <c r="BL22" s="2" t="s">
        <v>174</v>
      </c>
      <c r="BM22" s="2" t="s">
        <v>174</v>
      </c>
      <c r="BN22" s="2">
        <v>92.6</v>
      </c>
      <c r="BO22" s="2">
        <v>98.7</v>
      </c>
      <c r="BP22" s="2" t="s">
        <v>174</v>
      </c>
      <c r="BQ22" s="2" t="s">
        <v>174</v>
      </c>
      <c r="BR22" s="2">
        <v>98.9</v>
      </c>
      <c r="BS22" s="2">
        <v>85.3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 t="s">
        <v>174</v>
      </c>
      <c r="EI22" s="2" t="s">
        <v>174</v>
      </c>
      <c r="EJ22" s="2" t="s">
        <v>174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1"/>
      <c r="Z23" s="10" t="s">
        <v>181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  <c r="AX23" s="10" t="s">
        <v>181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U23" s="1"/>
      <c r="BV23" s="10" t="s">
        <v>181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S23" s="1"/>
      <c r="CT23" s="10" t="s">
        <v>181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 s="1"/>
      <c r="DR23" s="10" t="s">
        <v>181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O23" s="1"/>
      <c r="EP23" s="10" t="s">
        <v>181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W24" s="1"/>
      <c r="AX24" s="10" t="s">
        <v>182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 t="s">
        <v>174</v>
      </c>
      <c r="D27" s="2" t="s">
        <v>174</v>
      </c>
      <c r="E27" s="2" t="s">
        <v>174</v>
      </c>
      <c r="F27" s="2" t="s">
        <v>174</v>
      </c>
      <c r="G27" s="2" t="s">
        <v>174</v>
      </c>
      <c r="H27" s="2" t="s">
        <v>174</v>
      </c>
      <c r="I27" s="2" t="s">
        <v>174</v>
      </c>
      <c r="J27" s="2" t="s">
        <v>174</v>
      </c>
      <c r="K27" s="2" t="s">
        <v>174</v>
      </c>
      <c r="L27" s="2" t="s">
        <v>174</v>
      </c>
      <c r="M27" s="2">
        <v>26.6</v>
      </c>
      <c r="N27" s="2" t="s">
        <v>174</v>
      </c>
      <c r="O27" s="2" t="s">
        <v>174</v>
      </c>
      <c r="P27" s="2" t="s">
        <v>174</v>
      </c>
      <c r="Q27" s="2">
        <v>100</v>
      </c>
      <c r="R27" s="2" t="s">
        <v>174</v>
      </c>
      <c r="S27" s="2">
        <v>100</v>
      </c>
      <c r="T27" s="2">
        <v>75</v>
      </c>
      <c r="U27" s="2">
        <v>66.599999999999994</v>
      </c>
      <c r="V27" s="2" t="s">
        <v>174</v>
      </c>
      <c r="W27" s="2" t="s">
        <v>174</v>
      </c>
      <c r="Y27" s="1"/>
      <c r="Z27" s="10" t="s">
        <v>171</v>
      </c>
      <c r="AA27" s="2" t="s">
        <v>174</v>
      </c>
      <c r="AB27" s="2" t="s">
        <v>174</v>
      </c>
      <c r="AC27" s="2" t="s">
        <v>174</v>
      </c>
      <c r="AD27" s="2" t="s">
        <v>174</v>
      </c>
      <c r="AE27" s="2" t="s">
        <v>174</v>
      </c>
      <c r="AF27" s="2" t="s">
        <v>174</v>
      </c>
      <c r="AG27" s="2">
        <v>44.2</v>
      </c>
      <c r="AH27" s="2">
        <v>29.5</v>
      </c>
      <c r="AI27" s="2" t="s">
        <v>174</v>
      </c>
      <c r="AJ27" s="2" t="s">
        <v>174</v>
      </c>
      <c r="AK27" s="2">
        <v>38.6</v>
      </c>
      <c r="AL27" s="2" t="s">
        <v>174</v>
      </c>
      <c r="AM27" s="2">
        <v>36.4</v>
      </c>
      <c r="AN27" s="2">
        <v>29.6</v>
      </c>
      <c r="AO27" s="2">
        <v>27.6</v>
      </c>
      <c r="AP27" s="2">
        <v>27.2</v>
      </c>
      <c r="AQ27" s="2" t="s">
        <v>174</v>
      </c>
      <c r="AR27" s="2" t="s">
        <v>174</v>
      </c>
      <c r="AS27" s="2">
        <v>27.8</v>
      </c>
      <c r="AT27" s="2" t="s">
        <v>174</v>
      </c>
      <c r="AU27" s="2" t="s">
        <v>174</v>
      </c>
      <c r="AW27" s="1"/>
      <c r="AX27" s="10" t="s">
        <v>171</v>
      </c>
      <c r="AY27" s="2">
        <v>9.6</v>
      </c>
      <c r="AZ27" s="2">
        <v>13</v>
      </c>
      <c r="BA27" s="2">
        <v>12.4</v>
      </c>
      <c r="BB27" s="2">
        <v>10.4</v>
      </c>
      <c r="BC27" s="2">
        <v>10.3</v>
      </c>
      <c r="BD27" s="2">
        <v>10.6</v>
      </c>
      <c r="BE27" s="2">
        <v>10.8</v>
      </c>
      <c r="BF27" s="2">
        <v>10</v>
      </c>
      <c r="BG27" s="2" t="s">
        <v>174</v>
      </c>
      <c r="BH27" s="2" t="s">
        <v>174</v>
      </c>
      <c r="BI27" s="2" t="s">
        <v>174</v>
      </c>
      <c r="BJ27" s="2" t="s">
        <v>174</v>
      </c>
      <c r="BK27" s="2" t="s">
        <v>174</v>
      </c>
      <c r="BL27" s="2" t="s">
        <v>174</v>
      </c>
      <c r="BM27" s="2" t="s">
        <v>174</v>
      </c>
      <c r="BN27" s="2" t="s">
        <v>174</v>
      </c>
      <c r="BO27" s="2">
        <v>9.9</v>
      </c>
      <c r="BP27" s="2">
        <v>9.6999999999999993</v>
      </c>
      <c r="BQ27" s="2">
        <v>8.5</v>
      </c>
      <c r="BR27" s="2">
        <v>8.6999999999999993</v>
      </c>
      <c r="BS27" s="2">
        <v>7.7</v>
      </c>
      <c r="BU27" s="1"/>
      <c r="BV27" s="10" t="s">
        <v>171</v>
      </c>
      <c r="BW27" s="2">
        <v>0</v>
      </c>
      <c r="BX27" s="2">
        <v>0</v>
      </c>
      <c r="BY27" s="2" t="s">
        <v>174</v>
      </c>
      <c r="BZ27" s="2" t="s">
        <v>174</v>
      </c>
      <c r="CA27" s="2" t="s">
        <v>174</v>
      </c>
      <c r="CB27" s="2" t="s">
        <v>174</v>
      </c>
      <c r="CC27" s="2" t="s">
        <v>174</v>
      </c>
      <c r="CD27" s="2" t="s">
        <v>174</v>
      </c>
      <c r="CE27" s="2" t="s">
        <v>174</v>
      </c>
      <c r="CF27" s="2" t="s">
        <v>174</v>
      </c>
      <c r="CG27" s="2" t="s">
        <v>174</v>
      </c>
      <c r="CH27" s="2">
        <v>59.4</v>
      </c>
      <c r="CI27" s="2" t="s">
        <v>174</v>
      </c>
      <c r="CJ27" s="2">
        <v>48.4</v>
      </c>
      <c r="CK27" s="2" t="s">
        <v>174</v>
      </c>
      <c r="CL27" s="2" t="s">
        <v>174</v>
      </c>
      <c r="CM27" s="2" t="s">
        <v>174</v>
      </c>
      <c r="CN27" s="2">
        <v>50.6</v>
      </c>
      <c r="CO27" s="2">
        <v>49.3</v>
      </c>
      <c r="CP27" s="2">
        <v>51.5</v>
      </c>
      <c r="CQ27" s="2">
        <v>54.5</v>
      </c>
      <c r="CS27" s="1"/>
      <c r="CT27" s="10" t="s">
        <v>171</v>
      </c>
      <c r="CU27" s="2" t="s">
        <v>174</v>
      </c>
      <c r="CV27" s="2" t="s">
        <v>174</v>
      </c>
      <c r="CW27" s="2" t="s">
        <v>174</v>
      </c>
      <c r="CX27" s="2" t="s">
        <v>174</v>
      </c>
      <c r="CY27" s="2" t="s">
        <v>174</v>
      </c>
      <c r="CZ27" s="2" t="s">
        <v>174</v>
      </c>
      <c r="DA27" s="2" t="s">
        <v>174</v>
      </c>
      <c r="DB27" s="2" t="s">
        <v>174</v>
      </c>
      <c r="DC27" s="2" t="s">
        <v>174</v>
      </c>
      <c r="DD27" s="2" t="s">
        <v>174</v>
      </c>
      <c r="DE27" s="2" t="s">
        <v>174</v>
      </c>
      <c r="DF27" s="2" t="s">
        <v>174</v>
      </c>
      <c r="DG27" s="2" t="s">
        <v>174</v>
      </c>
      <c r="DH27" s="2" t="s">
        <v>174</v>
      </c>
      <c r="DI27" s="2" t="s">
        <v>174</v>
      </c>
      <c r="DJ27" s="2" t="s">
        <v>174</v>
      </c>
      <c r="DK27" s="2" t="s">
        <v>174</v>
      </c>
      <c r="DL27" s="2" t="s">
        <v>174</v>
      </c>
      <c r="DM27" s="2" t="s">
        <v>174</v>
      </c>
      <c r="DN27" s="2" t="s">
        <v>174</v>
      </c>
      <c r="DO27" s="2" t="s">
        <v>174</v>
      </c>
      <c r="DQ27" s="1"/>
      <c r="DR27" s="10" t="s">
        <v>171</v>
      </c>
      <c r="DS27" s="2" t="s">
        <v>174</v>
      </c>
      <c r="DT27" s="2" t="s">
        <v>174</v>
      </c>
      <c r="DU27" s="2" t="s">
        <v>174</v>
      </c>
      <c r="DV27" s="2" t="s">
        <v>174</v>
      </c>
      <c r="DW27" s="2" t="s">
        <v>174</v>
      </c>
      <c r="DX27" s="2" t="s">
        <v>174</v>
      </c>
      <c r="DY27" s="2" t="s">
        <v>174</v>
      </c>
      <c r="DZ27" s="2" t="s">
        <v>174</v>
      </c>
      <c r="EA27" s="2" t="s">
        <v>174</v>
      </c>
      <c r="EB27" s="2" t="s">
        <v>174</v>
      </c>
      <c r="EC27" s="2" t="s">
        <v>174</v>
      </c>
      <c r="ED27" s="2">
        <v>44.9</v>
      </c>
      <c r="EE27" s="2" t="s">
        <v>174</v>
      </c>
      <c r="EF27" s="2" t="s">
        <v>174</v>
      </c>
      <c r="EG27" s="2">
        <v>42.3</v>
      </c>
      <c r="EH27" s="2" t="s">
        <v>174</v>
      </c>
      <c r="EI27" s="2">
        <v>45</v>
      </c>
      <c r="EJ27" s="2">
        <v>45.6</v>
      </c>
      <c r="EK27" s="2" t="s">
        <v>174</v>
      </c>
      <c r="EL27" s="2">
        <v>43.6</v>
      </c>
      <c r="EM27" s="2">
        <v>38.700000000000003</v>
      </c>
      <c r="EO27" s="1"/>
      <c r="EP27" s="10" t="s">
        <v>171</v>
      </c>
      <c r="EQ27" s="2" t="s">
        <v>174</v>
      </c>
      <c r="ER27" s="2" t="s">
        <v>174</v>
      </c>
      <c r="ES27" s="2" t="s">
        <v>174</v>
      </c>
      <c r="ET27" s="2" t="s">
        <v>174</v>
      </c>
      <c r="EU27" s="2" t="s">
        <v>174</v>
      </c>
      <c r="EV27" s="2" t="s">
        <v>174</v>
      </c>
      <c r="EW27" s="2" t="s">
        <v>174</v>
      </c>
      <c r="EX27" s="2" t="s">
        <v>174</v>
      </c>
      <c r="EY27" s="2" t="s">
        <v>174</v>
      </c>
      <c r="EZ27" s="2" t="s">
        <v>174</v>
      </c>
      <c r="FA27" s="2">
        <v>33.9</v>
      </c>
      <c r="FB27" s="2">
        <v>32.4</v>
      </c>
      <c r="FC27" s="2">
        <v>29.8</v>
      </c>
      <c r="FD27" s="2">
        <v>32</v>
      </c>
      <c r="FE27" s="2" t="s">
        <v>174</v>
      </c>
      <c r="FF27" s="2" t="s">
        <v>174</v>
      </c>
      <c r="FG27" s="2" t="s">
        <v>174</v>
      </c>
      <c r="FH27" s="2">
        <v>23.7</v>
      </c>
      <c r="FI27" s="2">
        <v>24.2</v>
      </c>
      <c r="FJ27" s="2">
        <v>17.3</v>
      </c>
      <c r="FK27" s="2">
        <v>20.100000000000001</v>
      </c>
    </row>
    <row r="28" spans="1:167" ht="14.5">
      <c r="A28" s="1"/>
      <c r="B28" s="10" t="s">
        <v>173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16.7</v>
      </c>
      <c r="J28" s="2">
        <v>0</v>
      </c>
      <c r="K28" s="2">
        <v>0</v>
      </c>
      <c r="L28" s="2">
        <v>0</v>
      </c>
      <c r="M28" s="2" t="s">
        <v>174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Y28" s="1"/>
      <c r="Z28" s="10" t="s">
        <v>173</v>
      </c>
      <c r="AA28" s="2" t="s">
        <v>174</v>
      </c>
      <c r="AB28" s="2" t="s">
        <v>174</v>
      </c>
      <c r="AC28" s="2" t="s">
        <v>174</v>
      </c>
      <c r="AD28" s="2" t="s">
        <v>174</v>
      </c>
      <c r="AE28" s="2" t="s">
        <v>174</v>
      </c>
      <c r="AF28" s="2" t="s">
        <v>174</v>
      </c>
      <c r="AG28" s="2" t="s">
        <v>174</v>
      </c>
      <c r="AH28" s="2" t="s">
        <v>174</v>
      </c>
      <c r="AI28" s="2" t="s">
        <v>174</v>
      </c>
      <c r="AJ28" s="2" t="s">
        <v>174</v>
      </c>
      <c r="AK28" s="2" t="s">
        <v>174</v>
      </c>
      <c r="AL28" s="2" t="s">
        <v>174</v>
      </c>
      <c r="AM28" s="2" t="s">
        <v>174</v>
      </c>
      <c r="AN28" s="2" t="s">
        <v>174</v>
      </c>
      <c r="AO28" s="2" t="s">
        <v>174</v>
      </c>
      <c r="AP28" s="2" t="s">
        <v>174</v>
      </c>
      <c r="AQ28" s="2" t="s">
        <v>174</v>
      </c>
      <c r="AR28" s="2" t="s">
        <v>174</v>
      </c>
      <c r="AS28" s="2" t="s">
        <v>174</v>
      </c>
      <c r="AT28" s="2" t="s">
        <v>174</v>
      </c>
      <c r="AU28" s="2" t="s">
        <v>174</v>
      </c>
      <c r="AW28" s="1"/>
      <c r="AX28" s="10" t="s">
        <v>173</v>
      </c>
      <c r="AY28" s="2" t="s">
        <v>174</v>
      </c>
      <c r="AZ28" s="2" t="s">
        <v>174</v>
      </c>
      <c r="BA28" s="2" t="s">
        <v>174</v>
      </c>
      <c r="BB28" s="2" t="s">
        <v>174</v>
      </c>
      <c r="BC28" s="2" t="s">
        <v>174</v>
      </c>
      <c r="BD28" s="2" t="s">
        <v>174</v>
      </c>
      <c r="BE28" s="2">
        <v>25.4</v>
      </c>
      <c r="BF28" s="2">
        <v>25.8</v>
      </c>
      <c r="BG28" s="2" t="s">
        <v>174</v>
      </c>
      <c r="BH28" s="2" t="s">
        <v>174</v>
      </c>
      <c r="BI28" s="2">
        <v>27.8</v>
      </c>
      <c r="BJ28" s="2">
        <v>26.8</v>
      </c>
      <c r="BK28" s="2">
        <v>27.4</v>
      </c>
      <c r="BL28" s="2">
        <v>30.8</v>
      </c>
      <c r="BM28" s="2" t="s">
        <v>174</v>
      </c>
      <c r="BN28" s="2" t="s">
        <v>174</v>
      </c>
      <c r="BO28" s="2" t="s">
        <v>174</v>
      </c>
      <c r="BP28" s="2">
        <v>30.7</v>
      </c>
      <c r="BQ28" s="2">
        <v>30.7</v>
      </c>
      <c r="BR28" s="2">
        <v>31</v>
      </c>
      <c r="BS28" s="2">
        <v>32.799999999999997</v>
      </c>
      <c r="BU28" s="1"/>
      <c r="BV28" s="10" t="s">
        <v>173</v>
      </c>
      <c r="BW28" s="2" t="s">
        <v>174</v>
      </c>
      <c r="BX28" s="2" t="s">
        <v>174</v>
      </c>
      <c r="BY28" s="2" t="s">
        <v>174</v>
      </c>
      <c r="BZ28" s="2" t="s">
        <v>174</v>
      </c>
      <c r="CA28" s="2" t="s">
        <v>174</v>
      </c>
      <c r="CB28" s="2" t="s">
        <v>174</v>
      </c>
      <c r="CC28" s="2" t="s">
        <v>174</v>
      </c>
      <c r="CD28" s="2" t="s">
        <v>174</v>
      </c>
      <c r="CE28" s="2" t="s">
        <v>174</v>
      </c>
      <c r="CF28" s="2" t="s">
        <v>174</v>
      </c>
      <c r="CG28" s="2">
        <v>42.3</v>
      </c>
      <c r="CH28" s="2" t="s">
        <v>174</v>
      </c>
      <c r="CI28" s="2" t="s">
        <v>174</v>
      </c>
      <c r="CJ28" s="2" t="s">
        <v>174</v>
      </c>
      <c r="CK28" s="2" t="s">
        <v>174</v>
      </c>
      <c r="CL28" s="2" t="s">
        <v>174</v>
      </c>
      <c r="CM28" s="2" t="s">
        <v>174</v>
      </c>
      <c r="CN28" s="2" t="s">
        <v>174</v>
      </c>
      <c r="CO28" s="2">
        <v>49.1</v>
      </c>
      <c r="CP28" s="2">
        <v>46.9</v>
      </c>
      <c r="CQ28" s="2">
        <v>43.9</v>
      </c>
      <c r="CS28" s="1"/>
      <c r="CT28" s="10" t="s">
        <v>173</v>
      </c>
      <c r="CU28" s="2" t="s">
        <v>174</v>
      </c>
      <c r="CV28" s="2" t="s">
        <v>174</v>
      </c>
      <c r="CW28" s="2" t="s">
        <v>174</v>
      </c>
      <c r="CX28" s="2" t="s">
        <v>174</v>
      </c>
      <c r="CY28" s="2" t="s">
        <v>174</v>
      </c>
      <c r="CZ28" s="2" t="s">
        <v>174</v>
      </c>
      <c r="DA28" s="2" t="s">
        <v>174</v>
      </c>
      <c r="DB28" s="2" t="s">
        <v>174</v>
      </c>
      <c r="DC28" s="2" t="s">
        <v>174</v>
      </c>
      <c r="DD28" s="2" t="s">
        <v>174</v>
      </c>
      <c r="DE28" s="2" t="s">
        <v>174</v>
      </c>
      <c r="DF28" s="2" t="s">
        <v>174</v>
      </c>
      <c r="DG28" s="2" t="s">
        <v>174</v>
      </c>
      <c r="DH28" s="2" t="s">
        <v>174</v>
      </c>
      <c r="DI28" s="2" t="s">
        <v>174</v>
      </c>
      <c r="DJ28" s="2" t="s">
        <v>174</v>
      </c>
      <c r="DK28" s="2" t="s">
        <v>174</v>
      </c>
      <c r="DL28" s="2" t="s">
        <v>174</v>
      </c>
      <c r="DM28" s="2" t="s">
        <v>174</v>
      </c>
      <c r="DN28" s="2" t="s">
        <v>174</v>
      </c>
      <c r="DO28" s="2" t="s">
        <v>174</v>
      </c>
      <c r="DQ28" s="1"/>
      <c r="DR28" s="10" t="s">
        <v>173</v>
      </c>
      <c r="DS28" s="2" t="s">
        <v>174</v>
      </c>
      <c r="DT28" s="2" t="s">
        <v>174</v>
      </c>
      <c r="DU28" s="2" t="s">
        <v>174</v>
      </c>
      <c r="DV28" s="2" t="s">
        <v>174</v>
      </c>
      <c r="DW28" s="2" t="s">
        <v>174</v>
      </c>
      <c r="DX28" s="2" t="s">
        <v>174</v>
      </c>
      <c r="DY28" s="2" t="s">
        <v>174</v>
      </c>
      <c r="DZ28" s="2" t="s">
        <v>174</v>
      </c>
      <c r="EA28" s="2" t="s">
        <v>174</v>
      </c>
      <c r="EB28" s="2" t="s">
        <v>174</v>
      </c>
      <c r="EC28" s="2">
        <v>53.9</v>
      </c>
      <c r="ED28" s="2" t="s">
        <v>174</v>
      </c>
      <c r="EE28" s="2">
        <v>53.4</v>
      </c>
      <c r="EF28" s="2" t="s">
        <v>174</v>
      </c>
      <c r="EG28" s="2">
        <v>55.4</v>
      </c>
      <c r="EH28" s="2">
        <v>52.6</v>
      </c>
      <c r="EI28" s="2" t="s">
        <v>174</v>
      </c>
      <c r="EJ28" s="2">
        <v>51.7</v>
      </c>
      <c r="EK28" s="2" t="s">
        <v>174</v>
      </c>
      <c r="EL28" s="2">
        <v>53.9</v>
      </c>
      <c r="EM28" s="2">
        <v>51.5</v>
      </c>
      <c r="EO28" s="1"/>
      <c r="EP28" s="10" t="s">
        <v>173</v>
      </c>
      <c r="EQ28" s="2" t="s">
        <v>174</v>
      </c>
      <c r="ER28" s="2" t="s">
        <v>174</v>
      </c>
      <c r="ES28" s="2" t="s">
        <v>174</v>
      </c>
      <c r="ET28" s="2" t="s">
        <v>174</v>
      </c>
      <c r="EU28" s="2" t="s">
        <v>174</v>
      </c>
      <c r="EV28" s="2" t="s">
        <v>174</v>
      </c>
      <c r="EW28" s="2" t="s">
        <v>174</v>
      </c>
      <c r="EX28" s="2" t="s">
        <v>174</v>
      </c>
      <c r="EY28" s="2" t="s">
        <v>174</v>
      </c>
      <c r="EZ28" s="2" t="s">
        <v>174</v>
      </c>
      <c r="FA28" s="2">
        <v>65</v>
      </c>
      <c r="FB28" s="2">
        <v>66.3</v>
      </c>
      <c r="FC28" s="2">
        <v>69.2</v>
      </c>
      <c r="FD28" s="2">
        <v>67</v>
      </c>
      <c r="FE28" s="2">
        <v>62.3</v>
      </c>
      <c r="FF28" s="2">
        <v>59</v>
      </c>
      <c r="FG28" s="2" t="s">
        <v>174</v>
      </c>
      <c r="FH28" s="2" t="s">
        <v>174</v>
      </c>
      <c r="FI28" s="2">
        <v>73.8</v>
      </c>
      <c r="FJ28" s="2">
        <v>81.599999999999994</v>
      </c>
      <c r="FK28" s="2">
        <v>78.599999999999994</v>
      </c>
    </row>
    <row r="29" spans="1:167" ht="14.5">
      <c r="A29" s="1"/>
      <c r="B29" s="10" t="s">
        <v>175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6.9</v>
      </c>
      <c r="K29" s="2">
        <v>34.200000000000003</v>
      </c>
      <c r="L29" s="2" t="s">
        <v>174</v>
      </c>
      <c r="M29" s="2" t="s">
        <v>174</v>
      </c>
      <c r="N29" s="2" t="s">
        <v>174</v>
      </c>
      <c r="O29" s="2" t="s">
        <v>174</v>
      </c>
      <c r="P29" s="2" t="s">
        <v>174</v>
      </c>
      <c r="Q29" s="2">
        <v>0</v>
      </c>
      <c r="R29" s="2">
        <v>0</v>
      </c>
      <c r="S29" s="2">
        <v>0</v>
      </c>
      <c r="T29" s="2">
        <v>0</v>
      </c>
      <c r="U29" s="2" t="s">
        <v>174</v>
      </c>
      <c r="V29" s="2" t="s">
        <v>174</v>
      </c>
      <c r="W29" s="2">
        <v>0</v>
      </c>
      <c r="Y29" s="1"/>
      <c r="Z29" s="10" t="s">
        <v>175</v>
      </c>
      <c r="AA29" s="2">
        <v>0</v>
      </c>
      <c r="AB29" s="2">
        <v>0</v>
      </c>
      <c r="AC29" s="2">
        <v>0</v>
      </c>
      <c r="AD29" s="2" t="s">
        <v>174</v>
      </c>
      <c r="AE29" s="2" t="s">
        <v>174</v>
      </c>
      <c r="AF29" s="2" t="s">
        <v>174</v>
      </c>
      <c r="AG29" s="2" t="s">
        <v>174</v>
      </c>
      <c r="AH29" s="2" t="s">
        <v>174</v>
      </c>
      <c r="AI29" s="2" t="s">
        <v>174</v>
      </c>
      <c r="AJ29" s="2" t="s">
        <v>174</v>
      </c>
      <c r="AK29" s="2" t="s">
        <v>174</v>
      </c>
      <c r="AL29" s="2" t="s">
        <v>174</v>
      </c>
      <c r="AM29" s="2" t="s">
        <v>174</v>
      </c>
      <c r="AN29" s="2" t="s">
        <v>174</v>
      </c>
      <c r="AO29" s="2" t="s">
        <v>174</v>
      </c>
      <c r="AP29" s="2" t="s">
        <v>174</v>
      </c>
      <c r="AQ29" s="2" t="s">
        <v>174</v>
      </c>
      <c r="AR29" s="2" t="s">
        <v>174</v>
      </c>
      <c r="AS29" s="2" t="s">
        <v>174</v>
      </c>
      <c r="AT29" s="2" t="s">
        <v>174</v>
      </c>
      <c r="AU29" s="2" t="s">
        <v>174</v>
      </c>
      <c r="AW29" s="1"/>
      <c r="AX29" s="10" t="s">
        <v>175</v>
      </c>
      <c r="AY29" s="2" t="s">
        <v>174</v>
      </c>
      <c r="AZ29" s="2" t="s">
        <v>174</v>
      </c>
      <c r="BA29" s="2" t="s">
        <v>174</v>
      </c>
      <c r="BB29" s="2" t="s">
        <v>174</v>
      </c>
      <c r="BC29" s="2" t="s">
        <v>174</v>
      </c>
      <c r="BD29" s="2" t="s">
        <v>174</v>
      </c>
      <c r="BE29" s="2" t="s">
        <v>174</v>
      </c>
      <c r="BF29" s="2" t="s">
        <v>174</v>
      </c>
      <c r="BG29" s="2" t="s">
        <v>174</v>
      </c>
      <c r="BH29" s="2" t="s">
        <v>174</v>
      </c>
      <c r="BI29" s="2" t="s">
        <v>174</v>
      </c>
      <c r="BJ29" s="2" t="s">
        <v>174</v>
      </c>
      <c r="BK29" s="2" t="s">
        <v>174</v>
      </c>
      <c r="BL29" s="2" t="s">
        <v>174</v>
      </c>
      <c r="BM29" s="2" t="s">
        <v>174</v>
      </c>
      <c r="BN29" s="2" t="s">
        <v>174</v>
      </c>
      <c r="BO29" s="2" t="s">
        <v>174</v>
      </c>
      <c r="BP29" s="2" t="s">
        <v>174</v>
      </c>
      <c r="BQ29" s="2">
        <v>0.5</v>
      </c>
      <c r="BR29" s="2">
        <v>0.4</v>
      </c>
      <c r="BS29" s="2">
        <v>0.5</v>
      </c>
      <c r="BU29" s="1"/>
      <c r="BV29" s="10" t="s">
        <v>175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 t="s">
        <v>174</v>
      </c>
      <c r="CM29" s="2" t="s">
        <v>174</v>
      </c>
      <c r="CN29" s="2" t="s">
        <v>174</v>
      </c>
      <c r="CO29" s="2">
        <v>0</v>
      </c>
      <c r="CP29" s="2">
        <v>0</v>
      </c>
      <c r="CQ29" s="2">
        <v>0</v>
      </c>
      <c r="CS29" s="1"/>
      <c r="CT29" s="10" t="s">
        <v>175</v>
      </c>
      <c r="CU29" s="2">
        <v>0</v>
      </c>
      <c r="CV29" s="2">
        <v>0</v>
      </c>
      <c r="CW29" s="2" t="s">
        <v>174</v>
      </c>
      <c r="CX29" s="2" t="s">
        <v>174</v>
      </c>
      <c r="CY29" s="2">
        <v>0</v>
      </c>
      <c r="CZ29" s="2">
        <v>0</v>
      </c>
      <c r="DA29" s="2">
        <v>0</v>
      </c>
      <c r="DB29" s="2">
        <v>0</v>
      </c>
      <c r="DC29" s="2" t="s">
        <v>174</v>
      </c>
      <c r="DD29" s="2" t="s">
        <v>174</v>
      </c>
      <c r="DE29" s="2" t="s">
        <v>174</v>
      </c>
      <c r="DF29" s="2" t="s">
        <v>174</v>
      </c>
      <c r="DG29" s="2" t="s">
        <v>174</v>
      </c>
      <c r="DH29" s="2" t="s">
        <v>174</v>
      </c>
      <c r="DI29" s="2" t="s">
        <v>174</v>
      </c>
      <c r="DJ29" s="2" t="s">
        <v>174</v>
      </c>
      <c r="DK29" s="2" t="s">
        <v>174</v>
      </c>
      <c r="DL29" s="2" t="s">
        <v>174</v>
      </c>
      <c r="DM29" s="2" t="s">
        <v>174</v>
      </c>
      <c r="DN29" s="2" t="s">
        <v>174</v>
      </c>
      <c r="DO29" s="2" t="s">
        <v>174</v>
      </c>
      <c r="DQ29" s="1"/>
      <c r="DR29" s="10" t="s">
        <v>175</v>
      </c>
      <c r="DS29" s="2" t="s">
        <v>174</v>
      </c>
      <c r="DT29" s="2" t="s">
        <v>174</v>
      </c>
      <c r="DU29" s="2" t="s">
        <v>174</v>
      </c>
      <c r="DV29" s="2" t="s">
        <v>174</v>
      </c>
      <c r="DW29" s="2">
        <v>0</v>
      </c>
      <c r="DX29" s="2">
        <v>0</v>
      </c>
      <c r="DY29" s="2" t="s">
        <v>174</v>
      </c>
      <c r="DZ29" s="2" t="s">
        <v>174</v>
      </c>
      <c r="EA29" s="2" t="s">
        <v>174</v>
      </c>
      <c r="EB29" s="2" t="s">
        <v>174</v>
      </c>
      <c r="EC29" s="2" t="s">
        <v>174</v>
      </c>
      <c r="ED29" s="2" t="s">
        <v>174</v>
      </c>
      <c r="EE29" s="2" t="s">
        <v>174</v>
      </c>
      <c r="EF29" s="2" t="s">
        <v>174</v>
      </c>
      <c r="EG29" s="2">
        <v>2.1</v>
      </c>
      <c r="EH29" s="2">
        <v>2.4</v>
      </c>
      <c r="EI29" s="2" t="s">
        <v>174</v>
      </c>
      <c r="EJ29" s="2">
        <v>2.5</v>
      </c>
      <c r="EK29" s="2">
        <v>2.7</v>
      </c>
      <c r="EL29" s="2">
        <v>2.4</v>
      </c>
      <c r="EM29" s="2">
        <v>2.1</v>
      </c>
      <c r="EO29" s="1"/>
      <c r="EP29" s="10" t="s">
        <v>175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 t="s">
        <v>174</v>
      </c>
      <c r="EX29" s="2" t="s">
        <v>174</v>
      </c>
      <c r="EY29" s="2" t="s">
        <v>174</v>
      </c>
      <c r="EZ29" s="2">
        <v>0</v>
      </c>
      <c r="FA29" s="2">
        <v>0.2</v>
      </c>
      <c r="FB29" s="2">
        <v>0.4</v>
      </c>
      <c r="FC29" s="2">
        <v>0.2</v>
      </c>
      <c r="FD29" s="2">
        <v>0.2</v>
      </c>
      <c r="FE29" s="2" t="s">
        <v>174</v>
      </c>
      <c r="FF29" s="2" t="s">
        <v>174</v>
      </c>
      <c r="FG29" s="2" t="s">
        <v>174</v>
      </c>
      <c r="FH29" s="2" t="s">
        <v>174</v>
      </c>
      <c r="FI29" s="2">
        <v>0.4</v>
      </c>
      <c r="FJ29" s="2">
        <v>0.3</v>
      </c>
      <c r="FK29" s="2">
        <v>0.3</v>
      </c>
    </row>
    <row r="30" spans="1:167" ht="14.5">
      <c r="A30" s="1"/>
      <c r="B30" s="10" t="s">
        <v>176</v>
      </c>
      <c r="C30" s="2" t="s">
        <v>174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Y30" s="1"/>
      <c r="Z30" s="10" t="s">
        <v>176</v>
      </c>
      <c r="AA30" s="2">
        <v>0</v>
      </c>
      <c r="AB30" s="2">
        <v>0</v>
      </c>
      <c r="AC30" s="2">
        <v>0</v>
      </c>
      <c r="AD30" s="2">
        <v>0</v>
      </c>
      <c r="AE30" s="2" t="s">
        <v>174</v>
      </c>
      <c r="AF30" s="2" t="s">
        <v>174</v>
      </c>
      <c r="AG30" s="2" t="s">
        <v>174</v>
      </c>
      <c r="AH30" s="2" t="s">
        <v>174</v>
      </c>
      <c r="AI30" s="2" t="s">
        <v>174</v>
      </c>
      <c r="AJ30" s="2" t="s">
        <v>174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W30" s="1"/>
      <c r="AX30" s="10" t="s">
        <v>176</v>
      </c>
      <c r="AY30" s="2" t="s">
        <v>174</v>
      </c>
      <c r="AZ30" s="2" t="s">
        <v>174</v>
      </c>
      <c r="BA30" s="2" t="s">
        <v>174</v>
      </c>
      <c r="BB30" s="2" t="s">
        <v>174</v>
      </c>
      <c r="BC30" s="2" t="s">
        <v>174</v>
      </c>
      <c r="BD30" s="2" t="s">
        <v>174</v>
      </c>
      <c r="BE30" s="2" t="s">
        <v>174</v>
      </c>
      <c r="BF30" s="2" t="s">
        <v>174</v>
      </c>
      <c r="BG30" s="2" t="s">
        <v>174</v>
      </c>
      <c r="BH30" s="2" t="s">
        <v>174</v>
      </c>
      <c r="BI30" s="2" t="s">
        <v>174</v>
      </c>
      <c r="BJ30" s="2" t="s">
        <v>174</v>
      </c>
      <c r="BK30" s="2" t="s">
        <v>174</v>
      </c>
      <c r="BL30" s="2" t="s">
        <v>174</v>
      </c>
      <c r="BM30" s="2" t="s">
        <v>174</v>
      </c>
      <c r="BN30" s="2" t="s">
        <v>174</v>
      </c>
      <c r="BO30" s="2" t="s">
        <v>174</v>
      </c>
      <c r="BP30" s="2" t="s">
        <v>174</v>
      </c>
      <c r="BQ30" s="2" t="s">
        <v>174</v>
      </c>
      <c r="BR30" s="2">
        <v>0</v>
      </c>
      <c r="BS30" s="2">
        <v>0</v>
      </c>
      <c r="BU30" s="1"/>
      <c r="BV30" s="10" t="s">
        <v>176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S30" s="1"/>
      <c r="CT30" s="10" t="s">
        <v>176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 s="1"/>
      <c r="DR30" s="10" t="s">
        <v>176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 t="s">
        <v>174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1"/>
      <c r="Z31" s="10" t="s">
        <v>177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W31" s="1"/>
      <c r="AX31" s="10" t="s">
        <v>177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 t="s">
        <v>174</v>
      </c>
      <c r="BJ31" s="2" t="s">
        <v>174</v>
      </c>
      <c r="BK31" s="2" t="s">
        <v>174</v>
      </c>
      <c r="BL31" s="2" t="s">
        <v>174</v>
      </c>
      <c r="BM31" s="2" t="s">
        <v>174</v>
      </c>
      <c r="BN31" s="2" t="s">
        <v>174</v>
      </c>
      <c r="BO31" s="2" t="s">
        <v>174</v>
      </c>
      <c r="BP31" s="2" t="s">
        <v>174</v>
      </c>
      <c r="BQ31" s="2" t="s">
        <v>174</v>
      </c>
      <c r="BR31" s="2">
        <v>0.1</v>
      </c>
      <c r="BS31" s="2">
        <v>0.1</v>
      </c>
      <c r="BU31" s="1"/>
      <c r="BV31" s="10" t="s">
        <v>177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1.8</v>
      </c>
      <c r="CK31" s="2" t="s">
        <v>174</v>
      </c>
      <c r="CL31" s="2" t="s">
        <v>174</v>
      </c>
      <c r="CM31" s="2" t="s">
        <v>174</v>
      </c>
      <c r="CN31" s="2" t="s">
        <v>174</v>
      </c>
      <c r="CO31" s="2">
        <v>1.2</v>
      </c>
      <c r="CP31" s="2">
        <v>1.1000000000000001</v>
      </c>
      <c r="CQ31" s="2">
        <v>1.2</v>
      </c>
      <c r="CS31" s="1"/>
      <c r="CT31" s="10" t="s">
        <v>177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 s="1"/>
      <c r="DR31" s="10" t="s">
        <v>177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O31" s="1"/>
      <c r="EP31" s="10" t="s">
        <v>177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</row>
    <row r="32" spans="1:167" ht="14.5">
      <c r="A32" s="1"/>
      <c r="B32" s="10" t="s">
        <v>178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174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25</v>
      </c>
      <c r="U32" s="2">
        <v>16.7</v>
      </c>
      <c r="V32" s="2">
        <v>0</v>
      </c>
      <c r="W32" s="2">
        <v>25</v>
      </c>
      <c r="Y32" s="1"/>
      <c r="Z32" s="10" t="s">
        <v>178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0.1</v>
      </c>
      <c r="AG32" s="2" t="s">
        <v>174</v>
      </c>
      <c r="AH32" s="2" t="s">
        <v>174</v>
      </c>
      <c r="AI32" s="2" t="s">
        <v>174</v>
      </c>
      <c r="AJ32" s="2">
        <v>0.1</v>
      </c>
      <c r="AK32" s="2">
        <v>0.3</v>
      </c>
      <c r="AL32" s="2">
        <v>0.6</v>
      </c>
      <c r="AM32" s="2">
        <v>0.5</v>
      </c>
      <c r="AN32" s="2">
        <v>0.6</v>
      </c>
      <c r="AO32" s="2">
        <v>0.4</v>
      </c>
      <c r="AP32" s="2">
        <v>0.6</v>
      </c>
      <c r="AQ32" s="2" t="s">
        <v>174</v>
      </c>
      <c r="AR32" s="2" t="s">
        <v>174</v>
      </c>
      <c r="AS32" s="2">
        <v>0.5</v>
      </c>
      <c r="AT32" s="2">
        <v>0.6</v>
      </c>
      <c r="AU32" s="2">
        <v>1.4</v>
      </c>
      <c r="AW32" s="1"/>
      <c r="AX32" s="10" t="s">
        <v>178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174</v>
      </c>
      <c r="BI32" s="2">
        <v>0</v>
      </c>
      <c r="BJ32" s="2">
        <v>0</v>
      </c>
      <c r="BK32" s="2">
        <v>0</v>
      </c>
      <c r="BL32" s="2">
        <v>0</v>
      </c>
      <c r="BM32" s="2" t="s">
        <v>174</v>
      </c>
      <c r="BN32" s="2">
        <v>0.1</v>
      </c>
      <c r="BO32" s="2">
        <v>0.1</v>
      </c>
      <c r="BP32" s="2">
        <v>0.1</v>
      </c>
      <c r="BQ32" s="2">
        <v>0.1</v>
      </c>
      <c r="BR32" s="2">
        <v>0</v>
      </c>
      <c r="BS32" s="2">
        <v>0.1</v>
      </c>
      <c r="BU32" s="1"/>
      <c r="BV32" s="10" t="s">
        <v>178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 t="s">
        <v>174</v>
      </c>
      <c r="CD32" s="2" t="s">
        <v>174</v>
      </c>
      <c r="CE32" s="2" t="s">
        <v>174</v>
      </c>
      <c r="CF32" s="2" t="s">
        <v>174</v>
      </c>
      <c r="CG32" s="2">
        <v>0</v>
      </c>
      <c r="CH32" s="2">
        <v>0.1</v>
      </c>
      <c r="CI32" s="2" t="s">
        <v>174</v>
      </c>
      <c r="CJ32" s="2">
        <v>0.1</v>
      </c>
      <c r="CK32" s="2">
        <v>0.1</v>
      </c>
      <c r="CL32" s="2">
        <v>0.1</v>
      </c>
      <c r="CM32" s="2">
        <v>0.1</v>
      </c>
      <c r="CN32" s="2">
        <v>0</v>
      </c>
      <c r="CO32" s="2">
        <v>0.5</v>
      </c>
      <c r="CP32" s="2">
        <v>0.5</v>
      </c>
      <c r="CQ32" s="2">
        <v>0.4</v>
      </c>
      <c r="CS32" s="1"/>
      <c r="CT32" s="10" t="s">
        <v>178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 t="s">
        <v>174</v>
      </c>
      <c r="DF32" s="2" t="s">
        <v>174</v>
      </c>
      <c r="DG32" s="2" t="s">
        <v>174</v>
      </c>
      <c r="DH32" s="2" t="s">
        <v>174</v>
      </c>
      <c r="DI32" s="2" t="s">
        <v>174</v>
      </c>
      <c r="DJ32" s="2" t="s">
        <v>174</v>
      </c>
      <c r="DK32" s="2" t="s">
        <v>174</v>
      </c>
      <c r="DL32" s="2" t="s">
        <v>174</v>
      </c>
      <c r="DM32" s="2" t="s">
        <v>174</v>
      </c>
      <c r="DN32" s="2">
        <v>0</v>
      </c>
      <c r="DO32" s="2">
        <v>0</v>
      </c>
      <c r="DQ32" s="1"/>
      <c r="DR32" s="10" t="s">
        <v>178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0.5</v>
      </c>
      <c r="DY32" s="2">
        <v>0.2</v>
      </c>
      <c r="DZ32" s="2">
        <v>0.2</v>
      </c>
      <c r="EA32" s="2">
        <v>0.2</v>
      </c>
      <c r="EB32" s="2">
        <v>0.3</v>
      </c>
      <c r="EC32" s="2">
        <v>0.3</v>
      </c>
      <c r="ED32" s="2">
        <v>0.2</v>
      </c>
      <c r="EE32" s="2">
        <v>0.1</v>
      </c>
      <c r="EF32" s="2">
        <v>0.1</v>
      </c>
      <c r="EG32" s="2">
        <v>0.2</v>
      </c>
      <c r="EH32" s="2">
        <v>0.1</v>
      </c>
      <c r="EI32" s="2">
        <v>0</v>
      </c>
      <c r="EJ32" s="2">
        <v>0</v>
      </c>
      <c r="EK32" s="2" t="s">
        <v>174</v>
      </c>
      <c r="EL32" s="2">
        <v>0.1</v>
      </c>
      <c r="EM32" s="2">
        <v>0</v>
      </c>
      <c r="EO32" s="1"/>
      <c r="EP32" s="10" t="s">
        <v>178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1.9</v>
      </c>
      <c r="EW32" s="2">
        <v>1</v>
      </c>
      <c r="EX32" s="2">
        <v>1</v>
      </c>
      <c r="EY32" s="2">
        <v>1</v>
      </c>
      <c r="EZ32" s="2">
        <v>0.9</v>
      </c>
      <c r="FA32" s="2">
        <v>0.9</v>
      </c>
      <c r="FB32" s="2">
        <v>0.9</v>
      </c>
      <c r="FC32" s="2">
        <v>0.8</v>
      </c>
      <c r="FD32" s="2">
        <v>0.9</v>
      </c>
      <c r="FE32" s="2">
        <v>1.3</v>
      </c>
      <c r="FF32" s="2" t="s">
        <v>174</v>
      </c>
      <c r="FG32" s="2">
        <v>0.8</v>
      </c>
      <c r="FH32" s="2">
        <v>1.3</v>
      </c>
      <c r="FI32" s="2">
        <v>1.6</v>
      </c>
      <c r="FJ32" s="2">
        <v>0.9</v>
      </c>
      <c r="FK32" s="2">
        <v>1</v>
      </c>
    </row>
    <row r="33" spans="1:167" ht="14.5">
      <c r="A33" s="1"/>
      <c r="B33" s="10" t="s">
        <v>179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1"/>
      <c r="Z33" s="10" t="s">
        <v>179</v>
      </c>
      <c r="AA33" s="2" t="s">
        <v>174</v>
      </c>
      <c r="AB33" s="2" t="s">
        <v>174</v>
      </c>
      <c r="AC33" s="2" t="s">
        <v>174</v>
      </c>
      <c r="AD33" s="2" t="s">
        <v>174</v>
      </c>
      <c r="AE33" s="2" t="s">
        <v>174</v>
      </c>
      <c r="AF33" s="2" t="s">
        <v>174</v>
      </c>
      <c r="AG33" s="2" t="s">
        <v>174</v>
      </c>
      <c r="AH33" s="2" t="s">
        <v>174</v>
      </c>
      <c r="AI33" s="2" t="s">
        <v>174</v>
      </c>
      <c r="AJ33" s="2" t="s">
        <v>174</v>
      </c>
      <c r="AK33" s="2" t="s">
        <v>174</v>
      </c>
      <c r="AL33" s="2" t="s">
        <v>174</v>
      </c>
      <c r="AM33" s="2" t="s">
        <v>174</v>
      </c>
      <c r="AN33" s="2" t="s">
        <v>174</v>
      </c>
      <c r="AO33" s="2" t="s">
        <v>174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  <c r="AX33" s="10" t="s">
        <v>179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174</v>
      </c>
      <c r="BI33" s="2" t="s">
        <v>174</v>
      </c>
      <c r="BJ33" s="2" t="s">
        <v>174</v>
      </c>
      <c r="BK33" s="2" t="s">
        <v>174</v>
      </c>
      <c r="BL33" s="2" t="s">
        <v>174</v>
      </c>
      <c r="BM33" s="2" t="s">
        <v>174</v>
      </c>
      <c r="BN33" s="2" t="s">
        <v>174</v>
      </c>
      <c r="BO33" s="2" t="s">
        <v>174</v>
      </c>
      <c r="BP33" s="2" t="s">
        <v>174</v>
      </c>
      <c r="BQ33" s="2" t="s">
        <v>174</v>
      </c>
      <c r="BR33" s="2">
        <v>6.1</v>
      </c>
      <c r="BS33" s="2">
        <v>4.8</v>
      </c>
      <c r="BU33" s="1"/>
      <c r="BV33" s="10" t="s">
        <v>179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 t="s">
        <v>174</v>
      </c>
      <c r="CF33" s="2" t="s">
        <v>174</v>
      </c>
      <c r="CG33" s="2" t="s">
        <v>174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 t="s">
        <v>174</v>
      </c>
      <c r="DZ33" s="2" t="s">
        <v>174</v>
      </c>
      <c r="EA33" s="2" t="s">
        <v>174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7.7</v>
      </c>
      <c r="EO33" s="1"/>
      <c r="EP33" s="10" t="s">
        <v>179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</row>
    <row r="34" spans="1:167" ht="14.5">
      <c r="A34" s="1"/>
      <c r="B34" s="10" t="s">
        <v>180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 t="s">
        <v>174</v>
      </c>
      <c r="AB34" s="2" t="s">
        <v>174</v>
      </c>
      <c r="AC34" s="2" t="s">
        <v>174</v>
      </c>
      <c r="AD34" s="2" t="s">
        <v>174</v>
      </c>
      <c r="AE34" s="2" t="s">
        <v>174</v>
      </c>
      <c r="AF34" s="2">
        <v>0</v>
      </c>
      <c r="AG34" s="2" t="s">
        <v>174</v>
      </c>
      <c r="AH34" s="2" t="s">
        <v>174</v>
      </c>
      <c r="AI34" s="2" t="s">
        <v>174</v>
      </c>
      <c r="AJ34" s="2" t="s">
        <v>174</v>
      </c>
      <c r="AK34" s="2" t="s">
        <v>174</v>
      </c>
      <c r="AL34" s="2" t="s">
        <v>174</v>
      </c>
      <c r="AM34" s="2" t="s">
        <v>174</v>
      </c>
      <c r="AN34" s="2" t="s">
        <v>174</v>
      </c>
      <c r="AO34" s="2" t="s">
        <v>174</v>
      </c>
      <c r="AP34" s="2" t="s">
        <v>174</v>
      </c>
      <c r="AQ34" s="2" t="s">
        <v>174</v>
      </c>
      <c r="AR34" s="2" t="s">
        <v>174</v>
      </c>
      <c r="AS34" s="2" t="s">
        <v>174</v>
      </c>
      <c r="AT34" s="2">
        <v>0.2</v>
      </c>
      <c r="AU34" s="2">
        <v>0.6</v>
      </c>
      <c r="AW34" s="1"/>
      <c r="AX34" s="10" t="s">
        <v>180</v>
      </c>
      <c r="AY34" s="2" t="s">
        <v>174</v>
      </c>
      <c r="AZ34" s="2" t="s">
        <v>174</v>
      </c>
      <c r="BA34" s="2" t="s">
        <v>174</v>
      </c>
      <c r="BB34" s="2" t="s">
        <v>174</v>
      </c>
      <c r="BC34" s="2" t="s">
        <v>174</v>
      </c>
      <c r="BD34" s="2" t="s">
        <v>174</v>
      </c>
      <c r="BE34" s="2" t="s">
        <v>174</v>
      </c>
      <c r="BF34" s="2" t="s">
        <v>174</v>
      </c>
      <c r="BG34" s="2" t="s">
        <v>174</v>
      </c>
      <c r="BH34" s="2" t="s">
        <v>174</v>
      </c>
      <c r="BI34" s="2" t="s">
        <v>174</v>
      </c>
      <c r="BJ34" s="2">
        <v>58.4</v>
      </c>
      <c r="BK34" s="2" t="s">
        <v>174</v>
      </c>
      <c r="BL34" s="2" t="s">
        <v>174</v>
      </c>
      <c r="BM34" s="2" t="s">
        <v>174</v>
      </c>
      <c r="BN34" s="2">
        <v>52.9</v>
      </c>
      <c r="BO34" s="2">
        <v>54.6</v>
      </c>
      <c r="BP34" s="2" t="s">
        <v>174</v>
      </c>
      <c r="BQ34" s="2" t="s">
        <v>174</v>
      </c>
      <c r="BR34" s="2">
        <v>53.6</v>
      </c>
      <c r="BS34" s="2">
        <v>54.1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 t="s">
        <v>174</v>
      </c>
      <c r="EI34" s="2" t="s">
        <v>174</v>
      </c>
      <c r="EJ34" s="2" t="s">
        <v>174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Y35" s="1"/>
      <c r="Z35" s="10" t="s">
        <v>181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  <c r="AX35" s="10" t="s">
        <v>181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U35" s="1"/>
      <c r="BV35" s="10" t="s">
        <v>181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S35" s="1"/>
      <c r="CT35" s="10" t="s">
        <v>181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 s="1"/>
      <c r="DR35" s="10" t="s">
        <v>181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O35" s="1"/>
      <c r="EP35" s="10" t="s">
        <v>181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W36" s="1"/>
      <c r="AX36" s="10" t="s">
        <v>182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 s="1"/>
      <c r="DR36" s="10" t="s">
        <v>182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45">
      <c r="A38" s="7"/>
      <c r="B38" s="8" t="s">
        <v>207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Y38" s="7"/>
      <c r="Z38" s="8" t="s">
        <v>207</v>
      </c>
      <c r="AA38" s="4">
        <v>1.1000000000000001</v>
      </c>
      <c r="AB38" s="4">
        <v>0.4</v>
      </c>
      <c r="AC38" s="4">
        <v>0.4</v>
      </c>
      <c r="AD38" s="4">
        <v>0.7</v>
      </c>
      <c r="AE38" s="4">
        <v>0.7</v>
      </c>
      <c r="AF38" s="4">
        <v>0.6</v>
      </c>
      <c r="AG38" s="4">
        <v>0.8</v>
      </c>
      <c r="AH38" s="4">
        <v>1.2</v>
      </c>
      <c r="AI38" s="4">
        <v>1</v>
      </c>
      <c r="AJ38" s="4">
        <v>0.9</v>
      </c>
      <c r="AK38" s="4">
        <v>0.6</v>
      </c>
      <c r="AL38" s="4">
        <v>0.7</v>
      </c>
      <c r="AM38" s="4">
        <v>0.7</v>
      </c>
      <c r="AN38" s="4">
        <v>1</v>
      </c>
      <c r="AO38" s="4">
        <v>1.1000000000000001</v>
      </c>
      <c r="AP38" s="4">
        <v>1.1000000000000001</v>
      </c>
      <c r="AQ38" s="4">
        <v>1</v>
      </c>
      <c r="AR38" s="4">
        <v>1.1000000000000001</v>
      </c>
      <c r="AS38" s="4">
        <v>1.2</v>
      </c>
      <c r="AT38" s="4">
        <v>1</v>
      </c>
      <c r="AU38" s="4">
        <v>0.2</v>
      </c>
      <c r="AW38" s="7"/>
      <c r="AX38" s="8" t="s">
        <v>207</v>
      </c>
      <c r="AY38" s="4">
        <v>15.7</v>
      </c>
      <c r="AZ38" s="4">
        <v>14.3</v>
      </c>
      <c r="BA38" s="4">
        <v>14.9</v>
      </c>
      <c r="BB38" s="4">
        <v>14.5</v>
      </c>
      <c r="BC38" s="4">
        <v>15</v>
      </c>
      <c r="BD38" s="4">
        <v>14.5</v>
      </c>
      <c r="BE38" s="4">
        <v>15.2</v>
      </c>
      <c r="BF38" s="4">
        <v>15.1</v>
      </c>
      <c r="BG38" s="4">
        <v>14.9</v>
      </c>
      <c r="BH38" s="4">
        <v>11</v>
      </c>
      <c r="BI38" s="4">
        <v>13</v>
      </c>
      <c r="BJ38" s="4">
        <v>14.1</v>
      </c>
      <c r="BK38" s="4">
        <v>14.2</v>
      </c>
      <c r="BL38" s="4">
        <v>12.1</v>
      </c>
      <c r="BM38" s="4">
        <v>13.1</v>
      </c>
      <c r="BN38" s="4">
        <v>12.2</v>
      </c>
      <c r="BO38" s="4">
        <v>13</v>
      </c>
      <c r="BP38" s="4">
        <v>13.4</v>
      </c>
      <c r="BQ38" s="4">
        <v>14</v>
      </c>
      <c r="BR38" s="4">
        <v>13.2</v>
      </c>
      <c r="BS38" s="4">
        <v>11.1</v>
      </c>
      <c r="BU38" s="7"/>
      <c r="BV38" s="8" t="s">
        <v>207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0.1</v>
      </c>
      <c r="CD38" s="4">
        <v>0.1</v>
      </c>
      <c r="CE38" s="4">
        <v>0.1</v>
      </c>
      <c r="CF38" s="4">
        <v>0</v>
      </c>
      <c r="CG38" s="4">
        <v>0</v>
      </c>
      <c r="CH38" s="4">
        <v>0</v>
      </c>
      <c r="CI38" s="4">
        <v>0</v>
      </c>
      <c r="CJ38" s="4">
        <v>0.1</v>
      </c>
      <c r="CK38" s="4">
        <v>0.1</v>
      </c>
      <c r="CL38" s="4">
        <v>0.1</v>
      </c>
      <c r="CM38" s="4">
        <v>0.1</v>
      </c>
      <c r="CN38" s="4">
        <v>0.1</v>
      </c>
      <c r="CO38" s="4">
        <v>0.1</v>
      </c>
      <c r="CP38" s="4">
        <v>0.1</v>
      </c>
      <c r="CQ38" s="4">
        <v>0</v>
      </c>
      <c r="CS38" s="7"/>
      <c r="CT38" s="8" t="s">
        <v>207</v>
      </c>
      <c r="CU38" s="4">
        <v>0.2</v>
      </c>
      <c r="CV38" s="4">
        <v>0.1</v>
      </c>
      <c r="CW38" s="4">
        <v>0.1</v>
      </c>
      <c r="CX38" s="4">
        <v>0.1</v>
      </c>
      <c r="CY38" s="4">
        <v>0.2</v>
      </c>
      <c r="CZ38" s="4">
        <v>0.1</v>
      </c>
      <c r="DA38" s="4">
        <v>0.1</v>
      </c>
      <c r="DB38" s="4">
        <v>0.1</v>
      </c>
      <c r="DC38" s="4">
        <v>0.1</v>
      </c>
      <c r="DD38" s="4">
        <v>0.1</v>
      </c>
      <c r="DE38" s="4">
        <v>0.2</v>
      </c>
      <c r="DF38" s="4">
        <v>0.1</v>
      </c>
      <c r="DG38" s="4">
        <v>0.1</v>
      </c>
      <c r="DH38" s="4">
        <v>0.1</v>
      </c>
      <c r="DI38" s="4">
        <v>0.1</v>
      </c>
      <c r="DJ38" s="4">
        <v>0.1</v>
      </c>
      <c r="DK38" s="4">
        <v>0.1</v>
      </c>
      <c r="DL38" s="4">
        <v>0.1</v>
      </c>
      <c r="DM38" s="4">
        <v>0.2</v>
      </c>
      <c r="DN38" s="4">
        <v>0.1</v>
      </c>
      <c r="DO38" s="4">
        <v>0.1</v>
      </c>
      <c r="DQ38" s="7"/>
      <c r="DR38" s="8" t="s">
        <v>207</v>
      </c>
      <c r="DS38" s="4">
        <v>0.1</v>
      </c>
      <c r="DT38" s="4">
        <v>0.1</v>
      </c>
      <c r="DU38" s="4">
        <v>0.1</v>
      </c>
      <c r="DV38" s="4">
        <v>0.1</v>
      </c>
      <c r="DW38" s="4">
        <v>0.1</v>
      </c>
      <c r="DX38" s="4">
        <v>0.1</v>
      </c>
      <c r="DY38" s="4">
        <v>0.1</v>
      </c>
      <c r="DZ38" s="4">
        <v>0.1</v>
      </c>
      <c r="EA38" s="4">
        <v>0.1</v>
      </c>
      <c r="EB38" s="4">
        <v>0.1</v>
      </c>
      <c r="EC38" s="4">
        <v>0.1</v>
      </c>
      <c r="ED38" s="4">
        <v>0.1</v>
      </c>
      <c r="EE38" s="4">
        <v>0.1</v>
      </c>
      <c r="EF38" s="4">
        <v>0.1</v>
      </c>
      <c r="EG38" s="4">
        <v>0.1</v>
      </c>
      <c r="EH38" s="4">
        <v>0.1</v>
      </c>
      <c r="EI38" s="4">
        <v>0.1</v>
      </c>
      <c r="EJ38" s="4">
        <v>0.1</v>
      </c>
      <c r="EK38" s="4">
        <v>0.1</v>
      </c>
      <c r="EL38" s="4">
        <v>0.1</v>
      </c>
      <c r="EM38" s="4">
        <v>0.1</v>
      </c>
      <c r="EO38" s="7"/>
      <c r="EP38" s="8" t="s">
        <v>207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0.1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174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Y41" s="1"/>
      <c r="Z41" s="10" t="s">
        <v>173</v>
      </c>
      <c r="AA41" s="2" t="s">
        <v>174</v>
      </c>
      <c r="AB41" s="2" t="s">
        <v>174</v>
      </c>
      <c r="AC41" s="2" t="s">
        <v>174</v>
      </c>
      <c r="AD41" s="2" t="s">
        <v>174</v>
      </c>
      <c r="AE41" s="2" t="s">
        <v>174</v>
      </c>
      <c r="AF41" s="2" t="s">
        <v>174</v>
      </c>
      <c r="AG41" s="2" t="s">
        <v>174</v>
      </c>
      <c r="AH41" s="2" t="s">
        <v>174</v>
      </c>
      <c r="AI41" s="2" t="s">
        <v>174</v>
      </c>
      <c r="AJ41" s="2" t="s">
        <v>174</v>
      </c>
      <c r="AK41" s="2" t="s">
        <v>174</v>
      </c>
      <c r="AL41" s="2" t="s">
        <v>174</v>
      </c>
      <c r="AM41" s="2" t="s">
        <v>174</v>
      </c>
      <c r="AN41" s="2" t="s">
        <v>174</v>
      </c>
      <c r="AO41" s="2" t="s">
        <v>174</v>
      </c>
      <c r="AP41" s="2" t="s">
        <v>174</v>
      </c>
      <c r="AQ41" s="2" t="s">
        <v>174</v>
      </c>
      <c r="AR41" s="2" t="s">
        <v>174</v>
      </c>
      <c r="AS41" s="2" t="s">
        <v>174</v>
      </c>
      <c r="AT41" s="2" t="s">
        <v>174</v>
      </c>
      <c r="AU41" s="2" t="s">
        <v>174</v>
      </c>
      <c r="AW41" s="1"/>
      <c r="AX41" s="10" t="s">
        <v>173</v>
      </c>
      <c r="AY41" s="2" t="s">
        <v>174</v>
      </c>
      <c r="AZ41" s="2" t="s">
        <v>174</v>
      </c>
      <c r="BA41" s="2" t="s">
        <v>174</v>
      </c>
      <c r="BB41" s="2" t="s">
        <v>174</v>
      </c>
      <c r="BC41" s="2" t="s">
        <v>174</v>
      </c>
      <c r="BD41" s="2" t="s">
        <v>174</v>
      </c>
      <c r="BE41" s="2">
        <v>2.7</v>
      </c>
      <c r="BF41" s="2">
        <v>2.6</v>
      </c>
      <c r="BG41" s="2" t="s">
        <v>174</v>
      </c>
      <c r="BH41" s="2" t="s">
        <v>174</v>
      </c>
      <c r="BI41" s="2">
        <v>2.5</v>
      </c>
      <c r="BJ41" s="2">
        <v>2.5</v>
      </c>
      <c r="BK41" s="2">
        <v>2.6</v>
      </c>
      <c r="BL41" s="2">
        <v>2.7</v>
      </c>
      <c r="BM41" s="2" t="s">
        <v>174</v>
      </c>
      <c r="BN41" s="2" t="s">
        <v>174</v>
      </c>
      <c r="BO41" s="2" t="s">
        <v>174</v>
      </c>
      <c r="BP41" s="2">
        <v>2.8</v>
      </c>
      <c r="BQ41" s="2">
        <v>2.9</v>
      </c>
      <c r="BR41" s="2">
        <v>2.8</v>
      </c>
      <c r="BS41" s="2">
        <v>2.6</v>
      </c>
      <c r="BU41" s="1"/>
      <c r="BV41" s="10" t="s">
        <v>173</v>
      </c>
      <c r="BW41" s="2" t="s">
        <v>174</v>
      </c>
      <c r="BX41" s="2" t="s">
        <v>174</v>
      </c>
      <c r="BY41" s="2" t="s">
        <v>174</v>
      </c>
      <c r="BZ41" s="2" t="s">
        <v>174</v>
      </c>
      <c r="CA41" s="2" t="s">
        <v>174</v>
      </c>
      <c r="CB41" s="2" t="s">
        <v>174</v>
      </c>
      <c r="CC41" s="2" t="s">
        <v>174</v>
      </c>
      <c r="CD41" s="2" t="s">
        <v>174</v>
      </c>
      <c r="CE41" s="2" t="s">
        <v>174</v>
      </c>
      <c r="CF41" s="2" t="s">
        <v>174</v>
      </c>
      <c r="CG41" s="2">
        <v>0</v>
      </c>
      <c r="CH41" s="2" t="s">
        <v>174</v>
      </c>
      <c r="CI41" s="2" t="s">
        <v>174</v>
      </c>
      <c r="CJ41" s="2" t="s">
        <v>174</v>
      </c>
      <c r="CK41" s="2" t="s">
        <v>174</v>
      </c>
      <c r="CL41" s="2" t="s">
        <v>174</v>
      </c>
      <c r="CM41" s="2" t="s">
        <v>174</v>
      </c>
      <c r="CN41" s="2" t="s">
        <v>174</v>
      </c>
      <c r="CO41" s="2">
        <v>0.1</v>
      </c>
      <c r="CP41" s="2">
        <v>0.1</v>
      </c>
      <c r="CQ41" s="2">
        <v>0</v>
      </c>
      <c r="CS41" s="1"/>
      <c r="CT41" s="10" t="s">
        <v>173</v>
      </c>
      <c r="CU41" s="2" t="s">
        <v>174</v>
      </c>
      <c r="CV41" s="2" t="s">
        <v>174</v>
      </c>
      <c r="CW41" s="2" t="s">
        <v>174</v>
      </c>
      <c r="CX41" s="2" t="s">
        <v>174</v>
      </c>
      <c r="CY41" s="2" t="s">
        <v>174</v>
      </c>
      <c r="CZ41" s="2" t="s">
        <v>174</v>
      </c>
      <c r="DA41" s="2" t="s">
        <v>174</v>
      </c>
      <c r="DB41" s="2" t="s">
        <v>174</v>
      </c>
      <c r="DC41" s="2" t="s">
        <v>174</v>
      </c>
      <c r="DD41" s="2" t="s">
        <v>174</v>
      </c>
      <c r="DE41" s="2" t="s">
        <v>174</v>
      </c>
      <c r="DF41" s="2" t="s">
        <v>174</v>
      </c>
      <c r="DG41" s="2" t="s">
        <v>174</v>
      </c>
      <c r="DH41" s="2" t="s">
        <v>174</v>
      </c>
      <c r="DI41" s="2" t="s">
        <v>174</v>
      </c>
      <c r="DJ41" s="2" t="s">
        <v>174</v>
      </c>
      <c r="DK41" s="2" t="s">
        <v>174</v>
      </c>
      <c r="DL41" s="2" t="s">
        <v>174</v>
      </c>
      <c r="DM41" s="2" t="s">
        <v>174</v>
      </c>
      <c r="DN41" s="2" t="s">
        <v>174</v>
      </c>
      <c r="DO41" s="2" t="s">
        <v>174</v>
      </c>
      <c r="DQ41" s="1"/>
      <c r="DR41" s="10" t="s">
        <v>173</v>
      </c>
      <c r="DS41" s="2" t="s">
        <v>174</v>
      </c>
      <c r="DT41" s="2" t="s">
        <v>174</v>
      </c>
      <c r="DU41" s="2" t="s">
        <v>174</v>
      </c>
      <c r="DV41" s="2" t="s">
        <v>174</v>
      </c>
      <c r="DW41" s="2" t="s">
        <v>174</v>
      </c>
      <c r="DX41" s="2" t="s">
        <v>174</v>
      </c>
      <c r="DY41" s="2" t="s">
        <v>174</v>
      </c>
      <c r="DZ41" s="2" t="s">
        <v>174</v>
      </c>
      <c r="EA41" s="2" t="s">
        <v>174</v>
      </c>
      <c r="EB41" s="2" t="s">
        <v>174</v>
      </c>
      <c r="EC41" s="2">
        <v>0.1</v>
      </c>
      <c r="ED41" s="2" t="s">
        <v>174</v>
      </c>
      <c r="EE41" s="2">
        <v>0.1</v>
      </c>
      <c r="EF41" s="2" t="s">
        <v>174</v>
      </c>
      <c r="EG41" s="2">
        <v>0.1</v>
      </c>
      <c r="EH41" s="2">
        <v>0.1</v>
      </c>
      <c r="EI41" s="2" t="s">
        <v>174</v>
      </c>
      <c r="EJ41" s="2">
        <v>0.1</v>
      </c>
      <c r="EK41" s="2" t="s">
        <v>174</v>
      </c>
      <c r="EL41" s="2">
        <v>0.1</v>
      </c>
      <c r="EM41" s="2">
        <v>0.1</v>
      </c>
      <c r="EO41" s="1"/>
      <c r="EP41" s="10" t="s">
        <v>173</v>
      </c>
      <c r="EQ41" s="2" t="s">
        <v>174</v>
      </c>
      <c r="ER41" s="2" t="s">
        <v>174</v>
      </c>
      <c r="ES41" s="2" t="s">
        <v>174</v>
      </c>
      <c r="ET41" s="2" t="s">
        <v>174</v>
      </c>
      <c r="EU41" s="2" t="s">
        <v>174</v>
      </c>
      <c r="EV41" s="2" t="s">
        <v>174</v>
      </c>
      <c r="EW41" s="2" t="s">
        <v>174</v>
      </c>
      <c r="EX41" s="2" t="s">
        <v>174</v>
      </c>
      <c r="EY41" s="2" t="s">
        <v>174</v>
      </c>
      <c r="EZ41" s="2" t="s">
        <v>174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 t="s">
        <v>174</v>
      </c>
      <c r="FH41" s="2" t="s">
        <v>174</v>
      </c>
      <c r="FI41" s="2">
        <v>0</v>
      </c>
      <c r="FJ41" s="2">
        <v>0</v>
      </c>
      <c r="FK41" s="2">
        <v>0</v>
      </c>
    </row>
    <row r="42" spans="1:167" ht="14.5">
      <c r="A42" s="1"/>
      <c r="B42" s="10" t="s">
        <v>175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174</v>
      </c>
      <c r="M42" s="2" t="s">
        <v>174</v>
      </c>
      <c r="N42" s="2" t="s">
        <v>174</v>
      </c>
      <c r="O42" s="2" t="s">
        <v>174</v>
      </c>
      <c r="P42" s="2" t="s">
        <v>174</v>
      </c>
      <c r="Q42" s="2">
        <v>0</v>
      </c>
      <c r="R42" s="2">
        <v>0</v>
      </c>
      <c r="S42" s="2">
        <v>0</v>
      </c>
      <c r="T42" s="2">
        <v>0</v>
      </c>
      <c r="U42" s="2" t="s">
        <v>174</v>
      </c>
      <c r="V42" s="2" t="s">
        <v>174</v>
      </c>
      <c r="W42" s="2">
        <v>0</v>
      </c>
      <c r="Y42" s="1"/>
      <c r="Z42" s="10" t="s">
        <v>175</v>
      </c>
      <c r="AA42" s="2">
        <v>0</v>
      </c>
      <c r="AB42" s="2">
        <v>0</v>
      </c>
      <c r="AC42" s="2">
        <v>0</v>
      </c>
      <c r="AD42" s="2" t="s">
        <v>174</v>
      </c>
      <c r="AE42" s="2" t="s">
        <v>174</v>
      </c>
      <c r="AF42" s="2" t="s">
        <v>174</v>
      </c>
      <c r="AG42" s="2" t="s">
        <v>174</v>
      </c>
      <c r="AH42" s="2" t="s">
        <v>174</v>
      </c>
      <c r="AI42" s="2" t="s">
        <v>174</v>
      </c>
      <c r="AJ42" s="2" t="s">
        <v>174</v>
      </c>
      <c r="AK42" s="2" t="s">
        <v>174</v>
      </c>
      <c r="AL42" s="2" t="s">
        <v>174</v>
      </c>
      <c r="AM42" s="2" t="s">
        <v>174</v>
      </c>
      <c r="AN42" s="2" t="s">
        <v>174</v>
      </c>
      <c r="AO42" s="2" t="s">
        <v>174</v>
      </c>
      <c r="AP42" s="2" t="s">
        <v>174</v>
      </c>
      <c r="AQ42" s="2" t="s">
        <v>174</v>
      </c>
      <c r="AR42" s="2" t="s">
        <v>174</v>
      </c>
      <c r="AS42" s="2" t="s">
        <v>174</v>
      </c>
      <c r="AT42" s="2" t="s">
        <v>174</v>
      </c>
      <c r="AU42" s="2" t="s">
        <v>174</v>
      </c>
      <c r="AW42" s="1"/>
      <c r="AX42" s="10" t="s">
        <v>175</v>
      </c>
      <c r="AY42" s="2" t="s">
        <v>174</v>
      </c>
      <c r="AZ42" s="2" t="s">
        <v>174</v>
      </c>
      <c r="BA42" s="2" t="s">
        <v>174</v>
      </c>
      <c r="BB42" s="2" t="s">
        <v>174</v>
      </c>
      <c r="BC42" s="2" t="s">
        <v>174</v>
      </c>
      <c r="BD42" s="2" t="s">
        <v>174</v>
      </c>
      <c r="BE42" s="2" t="s">
        <v>174</v>
      </c>
      <c r="BF42" s="2" t="s">
        <v>174</v>
      </c>
      <c r="BG42" s="2" t="s">
        <v>174</v>
      </c>
      <c r="BH42" s="2" t="s">
        <v>174</v>
      </c>
      <c r="BI42" s="2" t="s">
        <v>174</v>
      </c>
      <c r="BJ42" s="2" t="s">
        <v>174</v>
      </c>
      <c r="BK42" s="2" t="s">
        <v>174</v>
      </c>
      <c r="BL42" s="2" t="s">
        <v>174</v>
      </c>
      <c r="BM42" s="2" t="s">
        <v>174</v>
      </c>
      <c r="BN42" s="2" t="s">
        <v>174</v>
      </c>
      <c r="BO42" s="2" t="s">
        <v>174</v>
      </c>
      <c r="BP42" s="2" t="s">
        <v>174</v>
      </c>
      <c r="BQ42" s="2">
        <v>0.1</v>
      </c>
      <c r="BR42" s="2">
        <v>0.1</v>
      </c>
      <c r="BS42" s="2">
        <v>0.1</v>
      </c>
      <c r="BU42" s="1"/>
      <c r="BV42" s="10" t="s">
        <v>175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 t="s">
        <v>174</v>
      </c>
      <c r="CM42" s="2" t="s">
        <v>174</v>
      </c>
      <c r="CN42" s="2" t="s">
        <v>174</v>
      </c>
      <c r="CO42" s="2">
        <v>0</v>
      </c>
      <c r="CP42" s="2">
        <v>0</v>
      </c>
      <c r="CQ42" s="2">
        <v>0</v>
      </c>
      <c r="CS42" s="1"/>
      <c r="CT42" s="10" t="s">
        <v>175</v>
      </c>
      <c r="CU42" s="2">
        <v>0</v>
      </c>
      <c r="CV42" s="2">
        <v>0</v>
      </c>
      <c r="CW42" s="2" t="s">
        <v>174</v>
      </c>
      <c r="CX42" s="2" t="s">
        <v>174</v>
      </c>
      <c r="CY42" s="2">
        <v>0</v>
      </c>
      <c r="CZ42" s="2">
        <v>0</v>
      </c>
      <c r="DA42" s="2">
        <v>0</v>
      </c>
      <c r="DB42" s="2">
        <v>0</v>
      </c>
      <c r="DC42" s="2" t="s">
        <v>174</v>
      </c>
      <c r="DD42" s="2" t="s">
        <v>174</v>
      </c>
      <c r="DE42" s="2" t="s">
        <v>174</v>
      </c>
      <c r="DF42" s="2" t="s">
        <v>174</v>
      </c>
      <c r="DG42" s="2" t="s">
        <v>174</v>
      </c>
      <c r="DH42" s="2" t="s">
        <v>174</v>
      </c>
      <c r="DI42" s="2" t="s">
        <v>174</v>
      </c>
      <c r="DJ42" s="2" t="s">
        <v>174</v>
      </c>
      <c r="DK42" s="2" t="s">
        <v>174</v>
      </c>
      <c r="DL42" s="2" t="s">
        <v>174</v>
      </c>
      <c r="DM42" s="2" t="s">
        <v>174</v>
      </c>
      <c r="DN42" s="2" t="s">
        <v>174</v>
      </c>
      <c r="DO42" s="2" t="s">
        <v>174</v>
      </c>
      <c r="DQ42" s="1"/>
      <c r="DR42" s="10" t="s">
        <v>175</v>
      </c>
      <c r="DS42" s="2" t="s">
        <v>174</v>
      </c>
      <c r="DT42" s="2" t="s">
        <v>174</v>
      </c>
      <c r="DU42" s="2" t="s">
        <v>174</v>
      </c>
      <c r="DV42" s="2" t="s">
        <v>174</v>
      </c>
      <c r="DW42" s="2">
        <v>0</v>
      </c>
      <c r="DX42" s="2">
        <v>0</v>
      </c>
      <c r="DY42" s="2" t="s">
        <v>174</v>
      </c>
      <c r="DZ42" s="2" t="s">
        <v>174</v>
      </c>
      <c r="EA42" s="2" t="s">
        <v>174</v>
      </c>
      <c r="EB42" s="2" t="s">
        <v>174</v>
      </c>
      <c r="EC42" s="2" t="s">
        <v>174</v>
      </c>
      <c r="ED42" s="2" t="s">
        <v>174</v>
      </c>
      <c r="EE42" s="2" t="s">
        <v>174</v>
      </c>
      <c r="EF42" s="2" t="s">
        <v>174</v>
      </c>
      <c r="EG42" s="2">
        <v>0</v>
      </c>
      <c r="EH42" s="2">
        <v>0</v>
      </c>
      <c r="EI42" s="2" t="s">
        <v>174</v>
      </c>
      <c r="EJ42" s="2">
        <v>0</v>
      </c>
      <c r="EK42" s="2">
        <v>0</v>
      </c>
      <c r="EL42" s="2">
        <v>0</v>
      </c>
      <c r="EM42" s="2">
        <v>0</v>
      </c>
      <c r="EO42" s="1"/>
      <c r="EP42" s="10" t="s">
        <v>175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 t="s">
        <v>174</v>
      </c>
      <c r="EX42" s="2" t="s">
        <v>174</v>
      </c>
      <c r="EY42" s="2" t="s">
        <v>174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 t="s">
        <v>174</v>
      </c>
      <c r="FF42" s="2" t="s">
        <v>174</v>
      </c>
      <c r="FG42" s="2" t="s">
        <v>174</v>
      </c>
      <c r="FH42" s="2" t="s">
        <v>174</v>
      </c>
      <c r="FI42" s="2">
        <v>0</v>
      </c>
      <c r="FJ42" s="2">
        <v>0</v>
      </c>
      <c r="FK42" s="2">
        <v>0</v>
      </c>
    </row>
    <row r="43" spans="1:167" ht="14.5">
      <c r="A43" s="1"/>
      <c r="B43" s="10" t="s">
        <v>176</v>
      </c>
      <c r="C43" s="2" t="s">
        <v>174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Y43" s="1"/>
      <c r="Z43" s="10" t="s">
        <v>176</v>
      </c>
      <c r="AA43" s="2">
        <v>0</v>
      </c>
      <c r="AB43" s="2">
        <v>0</v>
      </c>
      <c r="AC43" s="2">
        <v>0</v>
      </c>
      <c r="AD43" s="2">
        <v>0</v>
      </c>
      <c r="AE43" s="2" t="s">
        <v>174</v>
      </c>
      <c r="AF43" s="2" t="s">
        <v>174</v>
      </c>
      <c r="AG43" s="2" t="s">
        <v>174</v>
      </c>
      <c r="AH43" s="2" t="s">
        <v>174</v>
      </c>
      <c r="AI43" s="2" t="s">
        <v>174</v>
      </c>
      <c r="AJ43" s="2" t="s">
        <v>174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W43" s="1"/>
      <c r="AX43" s="10" t="s">
        <v>176</v>
      </c>
      <c r="AY43" s="2" t="s">
        <v>174</v>
      </c>
      <c r="AZ43" s="2" t="s">
        <v>174</v>
      </c>
      <c r="BA43" s="2" t="s">
        <v>174</v>
      </c>
      <c r="BB43" s="2" t="s">
        <v>174</v>
      </c>
      <c r="BC43" s="2" t="s">
        <v>174</v>
      </c>
      <c r="BD43" s="2" t="s">
        <v>174</v>
      </c>
      <c r="BE43" s="2" t="s">
        <v>174</v>
      </c>
      <c r="BF43" s="2" t="s">
        <v>174</v>
      </c>
      <c r="BG43" s="2" t="s">
        <v>174</v>
      </c>
      <c r="BH43" s="2" t="s">
        <v>174</v>
      </c>
      <c r="BI43" s="2" t="s">
        <v>174</v>
      </c>
      <c r="BJ43" s="2" t="s">
        <v>174</v>
      </c>
      <c r="BK43" s="2" t="s">
        <v>174</v>
      </c>
      <c r="BL43" s="2" t="s">
        <v>174</v>
      </c>
      <c r="BM43" s="2" t="s">
        <v>174</v>
      </c>
      <c r="BN43" s="2" t="s">
        <v>174</v>
      </c>
      <c r="BO43" s="2" t="s">
        <v>174</v>
      </c>
      <c r="BP43" s="2" t="s">
        <v>174</v>
      </c>
      <c r="BQ43" s="2" t="s">
        <v>174</v>
      </c>
      <c r="BR43" s="2">
        <v>0</v>
      </c>
      <c r="BS43" s="2">
        <v>0</v>
      </c>
      <c r="BU43" s="1"/>
      <c r="BV43" s="10" t="s">
        <v>176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S43" s="1"/>
      <c r="CT43" s="10" t="s">
        <v>176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 t="s">
        <v>174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1"/>
      <c r="Z44" s="10" t="s">
        <v>177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W44" s="1"/>
      <c r="AX44" s="10" t="s">
        <v>177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174</v>
      </c>
      <c r="BJ44" s="2" t="s">
        <v>174</v>
      </c>
      <c r="BK44" s="2" t="s">
        <v>174</v>
      </c>
      <c r="BL44" s="2" t="s">
        <v>174</v>
      </c>
      <c r="BM44" s="2" t="s">
        <v>174</v>
      </c>
      <c r="BN44" s="2" t="s">
        <v>174</v>
      </c>
      <c r="BO44" s="2" t="s">
        <v>174</v>
      </c>
      <c r="BP44" s="2" t="s">
        <v>174</v>
      </c>
      <c r="BQ44" s="2" t="s">
        <v>174</v>
      </c>
      <c r="BR44" s="2">
        <v>0</v>
      </c>
      <c r="BS44" s="2">
        <v>0</v>
      </c>
      <c r="BU44" s="1"/>
      <c r="BV44" s="10" t="s">
        <v>177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 t="s">
        <v>174</v>
      </c>
      <c r="CL44" s="2" t="s">
        <v>174</v>
      </c>
      <c r="CM44" s="2" t="s">
        <v>174</v>
      </c>
      <c r="CN44" s="2" t="s">
        <v>174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 s="1"/>
      <c r="DR44" s="10" t="s">
        <v>177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O44" s="1"/>
      <c r="EP44" s="10" t="s">
        <v>177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</row>
    <row r="45" spans="1:167" ht="14.5">
      <c r="A45" s="1"/>
      <c r="B45" s="10" t="s">
        <v>178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 t="s">
        <v>174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Y45" s="1"/>
      <c r="Z45" s="10" t="s">
        <v>178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 t="s">
        <v>174</v>
      </c>
      <c r="AH45" s="2" t="s">
        <v>174</v>
      </c>
      <c r="AI45" s="2" t="s">
        <v>174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 t="s">
        <v>174</v>
      </c>
      <c r="AR45" s="2" t="s">
        <v>174</v>
      </c>
      <c r="AS45" s="2">
        <v>0</v>
      </c>
      <c r="AT45" s="2">
        <v>0</v>
      </c>
      <c r="AU45" s="2">
        <v>0</v>
      </c>
      <c r="AW45" s="1"/>
      <c r="AX45" s="10" t="s">
        <v>178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 t="s">
        <v>174</v>
      </c>
      <c r="BI45" s="2">
        <v>0</v>
      </c>
      <c r="BJ45" s="2">
        <v>0</v>
      </c>
      <c r="BK45" s="2">
        <v>0</v>
      </c>
      <c r="BL45" s="2">
        <v>0</v>
      </c>
      <c r="BM45" s="2" t="s">
        <v>174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 t="s">
        <v>174</v>
      </c>
      <c r="CD45" s="2" t="s">
        <v>174</v>
      </c>
      <c r="CE45" s="2" t="s">
        <v>174</v>
      </c>
      <c r="CF45" s="2" t="s">
        <v>174</v>
      </c>
      <c r="CG45" s="2">
        <v>0</v>
      </c>
      <c r="CH45" s="2">
        <v>0</v>
      </c>
      <c r="CI45" s="2" t="s">
        <v>174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S45" s="1"/>
      <c r="CT45" s="10" t="s">
        <v>178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 t="s">
        <v>174</v>
      </c>
      <c r="DF45" s="2" t="s">
        <v>174</v>
      </c>
      <c r="DG45" s="2" t="s">
        <v>174</v>
      </c>
      <c r="DH45" s="2" t="s">
        <v>174</v>
      </c>
      <c r="DI45" s="2" t="s">
        <v>174</v>
      </c>
      <c r="DJ45" s="2" t="s">
        <v>174</v>
      </c>
      <c r="DK45" s="2" t="s">
        <v>174</v>
      </c>
      <c r="DL45" s="2" t="s">
        <v>174</v>
      </c>
      <c r="DM45" s="2" t="s">
        <v>174</v>
      </c>
      <c r="DN45" s="2">
        <v>0</v>
      </c>
      <c r="DO45" s="2">
        <v>0</v>
      </c>
      <c r="DQ45" s="1"/>
      <c r="DR45" s="10" t="s">
        <v>178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 t="s">
        <v>174</v>
      </c>
      <c r="EL45" s="2">
        <v>0</v>
      </c>
      <c r="EM45" s="2">
        <v>0</v>
      </c>
      <c r="EO45" s="1"/>
      <c r="EP45" s="10" t="s">
        <v>178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 t="s">
        <v>174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</row>
    <row r="46" spans="1:167" ht="14.5">
      <c r="A46" s="1"/>
      <c r="B46" s="10" t="s">
        <v>179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1"/>
      <c r="Z46" s="10" t="s">
        <v>179</v>
      </c>
      <c r="AA46" s="2" t="s">
        <v>174</v>
      </c>
      <c r="AB46" s="2" t="s">
        <v>174</v>
      </c>
      <c r="AC46" s="2" t="s">
        <v>174</v>
      </c>
      <c r="AD46" s="2" t="s">
        <v>174</v>
      </c>
      <c r="AE46" s="2" t="s">
        <v>174</v>
      </c>
      <c r="AF46" s="2" t="s">
        <v>174</v>
      </c>
      <c r="AG46" s="2" t="s">
        <v>174</v>
      </c>
      <c r="AH46" s="2" t="s">
        <v>174</v>
      </c>
      <c r="AI46" s="2" t="s">
        <v>174</v>
      </c>
      <c r="AJ46" s="2" t="s">
        <v>174</v>
      </c>
      <c r="AK46" s="2" t="s">
        <v>174</v>
      </c>
      <c r="AL46" s="2" t="s">
        <v>174</v>
      </c>
      <c r="AM46" s="2" t="s">
        <v>174</v>
      </c>
      <c r="AN46" s="2" t="s">
        <v>174</v>
      </c>
      <c r="AO46" s="2" t="s">
        <v>174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W46" s="1"/>
      <c r="AX46" s="10" t="s">
        <v>179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 t="s">
        <v>174</v>
      </c>
      <c r="BI46" s="2" t="s">
        <v>174</v>
      </c>
      <c r="BJ46" s="2" t="s">
        <v>174</v>
      </c>
      <c r="BK46" s="2" t="s">
        <v>174</v>
      </c>
      <c r="BL46" s="2" t="s">
        <v>174</v>
      </c>
      <c r="BM46" s="2" t="s">
        <v>174</v>
      </c>
      <c r="BN46" s="2" t="s">
        <v>174</v>
      </c>
      <c r="BO46" s="2" t="s">
        <v>174</v>
      </c>
      <c r="BP46" s="2" t="s">
        <v>174</v>
      </c>
      <c r="BQ46" s="2" t="s">
        <v>174</v>
      </c>
      <c r="BR46" s="2">
        <v>1</v>
      </c>
      <c r="BS46" s="2">
        <v>0.7</v>
      </c>
      <c r="BU46" s="1"/>
      <c r="BV46" s="10" t="s">
        <v>179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 t="s">
        <v>174</v>
      </c>
      <c r="CF46" s="2" t="s">
        <v>174</v>
      </c>
      <c r="CG46" s="2" t="s">
        <v>174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 t="s">
        <v>174</v>
      </c>
      <c r="DZ46" s="2" t="s">
        <v>174</v>
      </c>
      <c r="EA46" s="2" t="s">
        <v>174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O46" s="1"/>
      <c r="EP46" s="10" t="s">
        <v>179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</row>
    <row r="47" spans="1:167" ht="14.5">
      <c r="A47" s="1"/>
      <c r="B47" s="10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 t="s">
        <v>174</v>
      </c>
      <c r="AB47" s="2" t="s">
        <v>174</v>
      </c>
      <c r="AC47" s="2" t="s">
        <v>174</v>
      </c>
      <c r="AD47" s="2" t="s">
        <v>174</v>
      </c>
      <c r="AE47" s="2" t="s">
        <v>174</v>
      </c>
      <c r="AF47" s="2">
        <v>0</v>
      </c>
      <c r="AG47" s="2" t="s">
        <v>174</v>
      </c>
      <c r="AH47" s="2" t="s">
        <v>174</v>
      </c>
      <c r="AI47" s="2" t="s">
        <v>174</v>
      </c>
      <c r="AJ47" s="2" t="s">
        <v>174</v>
      </c>
      <c r="AK47" s="2" t="s">
        <v>174</v>
      </c>
      <c r="AL47" s="2" t="s">
        <v>174</v>
      </c>
      <c r="AM47" s="2" t="s">
        <v>174</v>
      </c>
      <c r="AN47" s="2" t="s">
        <v>174</v>
      </c>
      <c r="AO47" s="2" t="s">
        <v>174</v>
      </c>
      <c r="AP47" s="2" t="s">
        <v>174</v>
      </c>
      <c r="AQ47" s="2" t="s">
        <v>174</v>
      </c>
      <c r="AR47" s="2" t="s">
        <v>174</v>
      </c>
      <c r="AS47" s="2" t="s">
        <v>174</v>
      </c>
      <c r="AT47" s="2">
        <v>0</v>
      </c>
      <c r="AU47" s="2">
        <v>0</v>
      </c>
      <c r="AW47" s="1"/>
      <c r="AX47" s="10" t="s">
        <v>180</v>
      </c>
      <c r="AY47" s="2" t="s">
        <v>174</v>
      </c>
      <c r="AZ47" s="2" t="s">
        <v>174</v>
      </c>
      <c r="BA47" s="2" t="s">
        <v>174</v>
      </c>
      <c r="BB47" s="2" t="s">
        <v>174</v>
      </c>
      <c r="BC47" s="2" t="s">
        <v>174</v>
      </c>
      <c r="BD47" s="2" t="s">
        <v>174</v>
      </c>
      <c r="BE47" s="2" t="s">
        <v>174</v>
      </c>
      <c r="BF47" s="2" t="s">
        <v>174</v>
      </c>
      <c r="BG47" s="2" t="s">
        <v>174</v>
      </c>
      <c r="BH47" s="2" t="s">
        <v>174</v>
      </c>
      <c r="BI47" s="2" t="s">
        <v>174</v>
      </c>
      <c r="BJ47" s="2">
        <v>10.6</v>
      </c>
      <c r="BK47" s="2" t="s">
        <v>174</v>
      </c>
      <c r="BL47" s="2" t="s">
        <v>174</v>
      </c>
      <c r="BM47" s="2" t="s">
        <v>174</v>
      </c>
      <c r="BN47" s="2">
        <v>8.6999999999999993</v>
      </c>
      <c r="BO47" s="2">
        <v>9.4</v>
      </c>
      <c r="BP47" s="2" t="s">
        <v>174</v>
      </c>
      <c r="BQ47" s="2" t="s">
        <v>174</v>
      </c>
      <c r="BR47" s="2">
        <v>9.3000000000000007</v>
      </c>
      <c r="BS47" s="2">
        <v>7.9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 t="s">
        <v>174</v>
      </c>
      <c r="EI47" s="2" t="s">
        <v>174</v>
      </c>
      <c r="EJ47" s="2" t="s">
        <v>174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S48" s="1"/>
      <c r="CT48" s="10" t="s">
        <v>181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69.099999999999994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8.1999999999999993</v>
      </c>
      <c r="J51" s="4">
        <v>4.8</v>
      </c>
      <c r="K51" s="4">
        <v>24</v>
      </c>
      <c r="L51" s="4">
        <v>59.1</v>
      </c>
      <c r="M51" s="4">
        <v>51.1</v>
      </c>
      <c r="N51" s="4">
        <v>55.5</v>
      </c>
      <c r="O51" s="4">
        <v>30.8</v>
      </c>
      <c r="P51" s="4">
        <v>23.5</v>
      </c>
      <c r="Q51" s="4">
        <v>0</v>
      </c>
      <c r="R51" s="4">
        <v>0</v>
      </c>
      <c r="S51" s="4">
        <v>0</v>
      </c>
      <c r="T51" s="4">
        <v>15.3</v>
      </c>
      <c r="U51" s="4">
        <v>21.9</v>
      </c>
      <c r="V51" s="4">
        <v>17.7</v>
      </c>
      <c r="W51" s="4">
        <v>15.3</v>
      </c>
      <c r="Y51" s="7"/>
      <c r="Z51" s="12" t="s">
        <v>187</v>
      </c>
      <c r="AA51" s="4">
        <v>33.700000000000003</v>
      </c>
      <c r="AB51" s="4">
        <v>21.5</v>
      </c>
      <c r="AC51" s="4">
        <v>23.7</v>
      </c>
      <c r="AD51" s="4">
        <v>27.7</v>
      </c>
      <c r="AE51" s="4">
        <v>27.3</v>
      </c>
      <c r="AF51" s="4">
        <v>29.1</v>
      </c>
      <c r="AG51" s="4">
        <v>30.4</v>
      </c>
      <c r="AH51" s="4">
        <v>37.200000000000003</v>
      </c>
      <c r="AI51" s="4">
        <v>36.4</v>
      </c>
      <c r="AJ51" s="4">
        <v>35.5</v>
      </c>
      <c r="AK51" s="4">
        <v>32.1</v>
      </c>
      <c r="AL51" s="4">
        <v>31.7</v>
      </c>
      <c r="AM51" s="4">
        <v>32.700000000000003</v>
      </c>
      <c r="AN51" s="4">
        <v>35.4</v>
      </c>
      <c r="AO51" s="4">
        <v>36</v>
      </c>
      <c r="AP51" s="4">
        <v>36.299999999999997</v>
      </c>
      <c r="AQ51" s="4">
        <v>35.200000000000003</v>
      </c>
      <c r="AR51" s="4">
        <v>36.5</v>
      </c>
      <c r="AS51" s="4">
        <v>35.9</v>
      </c>
      <c r="AT51" s="4">
        <v>35.200000000000003</v>
      </c>
      <c r="AU51" s="4">
        <v>18.3</v>
      </c>
      <c r="AW51" s="7"/>
      <c r="AX51" s="12" t="s">
        <v>187</v>
      </c>
      <c r="AY51" s="4">
        <v>71.900000000000006</v>
      </c>
      <c r="AZ51" s="4">
        <v>69.8</v>
      </c>
      <c r="BA51" s="4">
        <v>67.900000000000006</v>
      </c>
      <c r="BB51" s="4">
        <v>70.099999999999994</v>
      </c>
      <c r="BC51" s="4">
        <v>69.7</v>
      </c>
      <c r="BD51" s="4">
        <v>69.400000000000006</v>
      </c>
      <c r="BE51" s="4">
        <v>71.2</v>
      </c>
      <c r="BF51" s="4">
        <v>72.7</v>
      </c>
      <c r="BG51" s="4">
        <v>72.3</v>
      </c>
      <c r="BH51" s="4">
        <v>72.5</v>
      </c>
      <c r="BI51" s="4">
        <v>71.900000000000006</v>
      </c>
      <c r="BJ51" s="4">
        <v>72.400000000000006</v>
      </c>
      <c r="BK51" s="4">
        <v>71.900000000000006</v>
      </c>
      <c r="BL51" s="4">
        <v>69</v>
      </c>
      <c r="BM51" s="4">
        <v>69.8</v>
      </c>
      <c r="BN51" s="4">
        <v>69.5</v>
      </c>
      <c r="BO51" s="4">
        <v>71.599999999999994</v>
      </c>
      <c r="BP51" s="4">
        <v>71.599999999999994</v>
      </c>
      <c r="BQ51" s="4">
        <v>71.900000000000006</v>
      </c>
      <c r="BR51" s="4">
        <v>71.400000000000006</v>
      </c>
      <c r="BS51" s="4">
        <v>70.599999999999994</v>
      </c>
      <c r="BU51" s="7"/>
      <c r="BV51" s="12" t="s">
        <v>187</v>
      </c>
      <c r="BW51" s="4">
        <v>49.7</v>
      </c>
      <c r="BX51" s="4">
        <v>49.6</v>
      </c>
      <c r="BY51" s="4">
        <v>19.100000000000001</v>
      </c>
      <c r="BZ51" s="4">
        <v>19</v>
      </c>
      <c r="CA51" s="4">
        <v>18.8</v>
      </c>
      <c r="CB51" s="4">
        <v>18.600000000000001</v>
      </c>
      <c r="CC51" s="4">
        <v>22.6</v>
      </c>
      <c r="CD51" s="4">
        <v>23.3</v>
      </c>
      <c r="CE51" s="4">
        <v>24.4</v>
      </c>
      <c r="CF51" s="4">
        <v>25.5</v>
      </c>
      <c r="CG51" s="4">
        <v>20.6</v>
      </c>
      <c r="CH51" s="4">
        <v>19.8</v>
      </c>
      <c r="CI51" s="4">
        <v>20.5</v>
      </c>
      <c r="CJ51" s="4">
        <v>25.7</v>
      </c>
      <c r="CK51" s="4">
        <v>23.8</v>
      </c>
      <c r="CL51" s="4">
        <v>24.9</v>
      </c>
      <c r="CM51" s="4">
        <v>25</v>
      </c>
      <c r="CN51" s="4">
        <v>24.7</v>
      </c>
      <c r="CO51" s="4">
        <v>25.4</v>
      </c>
      <c r="CP51" s="4">
        <v>24.3</v>
      </c>
      <c r="CQ51" s="4">
        <v>22.8</v>
      </c>
      <c r="CS51" s="7"/>
      <c r="CT51" s="12" t="s">
        <v>187</v>
      </c>
      <c r="CU51" s="4">
        <v>32.1</v>
      </c>
      <c r="CV51" s="4">
        <v>28.9</v>
      </c>
      <c r="CW51" s="4">
        <v>27.9</v>
      </c>
      <c r="CX51" s="4">
        <v>27.8</v>
      </c>
      <c r="CY51" s="4">
        <v>27.6</v>
      </c>
      <c r="CZ51" s="4">
        <v>26.2</v>
      </c>
      <c r="DA51" s="4">
        <v>26</v>
      </c>
      <c r="DB51" s="4">
        <v>25.5</v>
      </c>
      <c r="DC51" s="4">
        <v>25.7</v>
      </c>
      <c r="DD51" s="4">
        <v>24.9</v>
      </c>
      <c r="DE51" s="4">
        <v>26.4</v>
      </c>
      <c r="DF51" s="4">
        <v>25.1</v>
      </c>
      <c r="DG51" s="4">
        <v>25.4</v>
      </c>
      <c r="DH51" s="4">
        <v>25.8</v>
      </c>
      <c r="DI51" s="4">
        <v>25.4</v>
      </c>
      <c r="DJ51" s="4">
        <v>25.3</v>
      </c>
      <c r="DK51" s="4">
        <v>26.4</v>
      </c>
      <c r="DL51" s="4">
        <v>26.3</v>
      </c>
      <c r="DM51" s="4">
        <v>26.8</v>
      </c>
      <c r="DN51" s="4">
        <v>26.8</v>
      </c>
      <c r="DO51" s="4">
        <v>27.2</v>
      </c>
      <c r="DQ51" s="7"/>
      <c r="DR51" s="12" t="s">
        <v>187</v>
      </c>
      <c r="DS51" s="4">
        <v>37.200000000000003</v>
      </c>
      <c r="DT51" s="4">
        <v>35.299999999999997</v>
      </c>
      <c r="DU51" s="4">
        <v>39.700000000000003</v>
      </c>
      <c r="DV51" s="4">
        <v>38.5</v>
      </c>
      <c r="DW51" s="4">
        <v>37.299999999999997</v>
      </c>
      <c r="DX51" s="4">
        <v>37.1</v>
      </c>
      <c r="DY51" s="4">
        <v>34.200000000000003</v>
      </c>
      <c r="DZ51" s="4">
        <v>33.5</v>
      </c>
      <c r="EA51" s="4">
        <v>36.4</v>
      </c>
      <c r="EB51" s="4">
        <v>32.5</v>
      </c>
      <c r="EC51" s="4">
        <v>29.7</v>
      </c>
      <c r="ED51" s="4">
        <v>28</v>
      </c>
      <c r="EE51" s="4">
        <v>28.3</v>
      </c>
      <c r="EF51" s="4">
        <v>27.7</v>
      </c>
      <c r="EG51" s="4">
        <v>29.2</v>
      </c>
      <c r="EH51" s="4">
        <v>28.1</v>
      </c>
      <c r="EI51" s="4">
        <v>28.3</v>
      </c>
      <c r="EJ51" s="4">
        <v>28</v>
      </c>
      <c r="EK51" s="4">
        <v>28.6</v>
      </c>
      <c r="EL51" s="4">
        <v>28.8</v>
      </c>
      <c r="EM51" s="4">
        <v>34.4</v>
      </c>
      <c r="EO51" s="7"/>
      <c r="EP51" s="12" t="s">
        <v>187</v>
      </c>
      <c r="EQ51" s="4">
        <v>22.1</v>
      </c>
      <c r="ER51" s="4">
        <v>11.8</v>
      </c>
      <c r="ES51" s="4">
        <v>10.4</v>
      </c>
      <c r="ET51" s="4">
        <v>9.5</v>
      </c>
      <c r="EU51" s="4">
        <v>9.8000000000000007</v>
      </c>
      <c r="EV51" s="4">
        <v>11.6</v>
      </c>
      <c r="EW51" s="4">
        <v>36.4</v>
      </c>
      <c r="EX51" s="4">
        <v>35.700000000000003</v>
      </c>
      <c r="EY51" s="4">
        <v>35.200000000000003</v>
      </c>
      <c r="EZ51" s="4">
        <v>34.5</v>
      </c>
      <c r="FA51" s="4">
        <v>33</v>
      </c>
      <c r="FB51" s="4">
        <v>33.700000000000003</v>
      </c>
      <c r="FC51" s="4">
        <v>34.700000000000003</v>
      </c>
      <c r="FD51" s="4">
        <v>33.799999999999997</v>
      </c>
      <c r="FE51" s="4">
        <v>32</v>
      </c>
      <c r="FF51" s="4">
        <v>31.1</v>
      </c>
      <c r="FG51" s="4">
        <v>12.7</v>
      </c>
      <c r="FH51" s="4">
        <v>38.6</v>
      </c>
      <c r="FI51" s="4">
        <v>38.4</v>
      </c>
      <c r="FJ51" s="4">
        <v>41.8</v>
      </c>
      <c r="FK51" s="4">
        <v>40.4</v>
      </c>
    </row>
    <row r="52" spans="1:167" ht="14.5">
      <c r="A52" s="104"/>
      <c r="B52" s="10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04"/>
      <c r="Z52" s="104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04"/>
      <c r="AX52" s="104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04"/>
      <c r="BV52" s="104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04"/>
      <c r="CT52" s="104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04"/>
      <c r="DR52" s="104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1:167" ht="14.5">
      <c r="A53" s="107" t="s">
        <v>188</v>
      </c>
      <c r="B53" s="10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07" t="s">
        <v>188</v>
      </c>
      <c r="Z53" s="10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07" t="s">
        <v>188</v>
      </c>
      <c r="AX53" s="107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07" t="s">
        <v>188</v>
      </c>
      <c r="BV53" s="107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07" t="s">
        <v>188</v>
      </c>
      <c r="CT53" s="107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07" t="s">
        <v>188</v>
      </c>
      <c r="DR53" s="107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1:167" ht="14.5">
      <c r="A54" s="108" t="s">
        <v>189</v>
      </c>
      <c r="B54" s="10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08" t="s">
        <v>189</v>
      </c>
      <c r="Z54" s="10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08" t="s">
        <v>189</v>
      </c>
      <c r="AX54" s="108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108" t="s">
        <v>189</v>
      </c>
      <c r="BV54" s="108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108" t="s">
        <v>189</v>
      </c>
      <c r="CT54" s="108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108" t="s">
        <v>189</v>
      </c>
      <c r="DR54" s="108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1:167" ht="14.5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04"/>
      <c r="Z55" s="10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04"/>
      <c r="AX55" s="104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04"/>
      <c r="BV55" s="104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04"/>
      <c r="CT55" s="104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04"/>
      <c r="DR55" s="104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1:167" ht="14.5">
      <c r="A56" s="104"/>
      <c r="B56" s="10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04"/>
      <c r="Z56" s="10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04"/>
      <c r="AX56" s="104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04"/>
      <c r="BV56" s="104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04"/>
      <c r="CT56" s="104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04"/>
      <c r="DR56" s="104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1:167" ht="14.5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04"/>
      <c r="Z57" s="10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04"/>
      <c r="AX57" s="104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04"/>
      <c r="BV57" s="104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04"/>
      <c r="CT57" s="104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04"/>
      <c r="DR57" s="104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1:167" ht="14.5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04"/>
      <c r="Z58" s="10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04"/>
      <c r="AX58" s="104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04"/>
      <c r="BV58" s="104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04"/>
      <c r="CT58" s="104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04"/>
      <c r="DR58" s="104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1:167" ht="14.5">
      <c r="A59" s="104"/>
      <c r="B59" s="10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04"/>
      <c r="Z59" s="10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04"/>
      <c r="AX59" s="104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04"/>
      <c r="BV59" s="104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04"/>
      <c r="CT59" s="104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04"/>
      <c r="DR59" s="104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1:167" ht="14.5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04"/>
      <c r="Z60" s="10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04"/>
      <c r="AX60" s="104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04"/>
      <c r="BV60" s="104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04"/>
      <c r="CT60" s="104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04"/>
      <c r="DR60" s="104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1:167" ht="14.5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04"/>
      <c r="Z61" s="10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04"/>
      <c r="AX61" s="104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04"/>
      <c r="BV61" s="104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04"/>
      <c r="CT61" s="10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04"/>
      <c r="DR61" s="104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1:167" ht="14.5">
      <c r="A62" s="104"/>
      <c r="B62" s="10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04"/>
      <c r="Z62" s="10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04"/>
      <c r="AX62" s="104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04"/>
      <c r="BV62" s="104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04"/>
      <c r="CT62" s="10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04"/>
      <c r="DR62" s="104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1:167" ht="14.5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04"/>
      <c r="Z63" s="10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04"/>
      <c r="AX63" s="104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04"/>
      <c r="BV63" s="104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04"/>
      <c r="CT63" s="10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04"/>
      <c r="DR63" s="104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K70"/>
  <sheetViews>
    <sheetView topLeftCell="DP50" workbookViewId="0">
      <selection activeCell="DQ57" sqref="DQ57:DR57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2" max="122" width="44.81640625" customWidth="1"/>
    <col min="124" max="142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2"/>
      <c r="AN5" s="1"/>
      <c r="AO5" s="1"/>
      <c r="AP5" s="1"/>
      <c r="AQ5" s="1"/>
      <c r="AR5" s="1"/>
      <c r="AS5" s="1"/>
      <c r="AT5" s="1"/>
      <c r="AU5" s="1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1"/>
      <c r="BI5" s="1"/>
      <c r="BJ5" s="1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1"/>
      <c r="CG5" s="1"/>
      <c r="CH5" s="1"/>
      <c r="CI5" s="2"/>
      <c r="CJ5" s="1"/>
      <c r="CK5" s="1"/>
      <c r="CL5" s="1"/>
      <c r="CM5" s="1"/>
      <c r="CN5" s="1"/>
      <c r="CO5" s="1"/>
      <c r="CP5" s="1"/>
      <c r="CQ5" s="1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1"/>
      <c r="DE5" s="1"/>
      <c r="DF5" s="1"/>
      <c r="DG5" s="2"/>
      <c r="DH5" s="1"/>
      <c r="DI5" s="1"/>
      <c r="DJ5" s="1"/>
      <c r="DK5" s="1"/>
      <c r="DL5" s="1"/>
      <c r="DM5" s="1"/>
      <c r="DN5" s="1"/>
      <c r="DO5" s="1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1"/>
      <c r="FA5" s="1"/>
      <c r="FB5" s="1"/>
      <c r="FC5" s="2"/>
      <c r="FD5" s="1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04"/>
      <c r="Z6" s="104"/>
      <c r="AA6" s="1"/>
      <c r="AB6" s="1"/>
      <c r="AC6" s="1"/>
      <c r="AD6" s="1"/>
      <c r="AE6" s="1"/>
      <c r="AF6" s="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04"/>
      <c r="AX6" s="104"/>
      <c r="AY6" s="1"/>
      <c r="AZ6" s="1"/>
      <c r="BA6" s="1"/>
      <c r="BB6" s="1"/>
      <c r="BC6" s="1"/>
      <c r="BD6" s="2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U6" s="104"/>
      <c r="BV6" s="104"/>
      <c r="BW6" s="1"/>
      <c r="BX6" s="1"/>
      <c r="BY6" s="1"/>
      <c r="BZ6" s="1"/>
      <c r="CA6" s="1"/>
      <c r="CB6" s="2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04"/>
      <c r="CT6" s="104"/>
      <c r="CU6" s="1"/>
      <c r="CV6" s="1"/>
      <c r="CW6" s="1"/>
      <c r="CX6" s="1"/>
      <c r="CY6" s="1"/>
      <c r="CZ6" s="2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Q6" s="104"/>
      <c r="DR6" s="104"/>
      <c r="DS6" s="1"/>
      <c r="DT6" s="1"/>
      <c r="DU6" s="1"/>
      <c r="DV6" s="1"/>
      <c r="DW6" s="1"/>
      <c r="DX6" s="2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208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208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208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208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208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208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208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4.5">
      <c r="A9" s="104"/>
      <c r="B9" s="104"/>
      <c r="C9" s="1"/>
      <c r="D9" s="1"/>
      <c r="E9" s="1"/>
      <c r="F9" s="1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04"/>
      <c r="Z9" s="104"/>
      <c r="AA9" s="1"/>
      <c r="AB9" s="1"/>
      <c r="AC9" s="1"/>
      <c r="AD9" s="1"/>
      <c r="AE9" s="1"/>
      <c r="AF9" s="4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04"/>
      <c r="AX9" s="104"/>
      <c r="AY9" s="1"/>
      <c r="AZ9" s="1"/>
      <c r="BA9" s="1"/>
      <c r="BB9" s="1"/>
      <c r="BC9" s="1"/>
      <c r="BD9" s="4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U9" s="104"/>
      <c r="BV9" s="104"/>
      <c r="BW9" s="1"/>
      <c r="BX9" s="1"/>
      <c r="BY9" s="1"/>
      <c r="BZ9" s="1"/>
      <c r="CA9" s="1"/>
      <c r="CB9" s="4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04"/>
      <c r="CT9" s="104"/>
      <c r="CU9" s="1"/>
      <c r="CV9" s="1"/>
      <c r="CW9" s="1"/>
      <c r="CX9" s="1"/>
      <c r="CY9" s="1"/>
      <c r="CZ9" s="4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Q9" s="104"/>
      <c r="DR9" s="104"/>
      <c r="DS9" s="1"/>
      <c r="DT9" s="1"/>
      <c r="DU9" s="1"/>
      <c r="DV9" s="1"/>
      <c r="DW9" s="1"/>
      <c r="DX9" s="4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04"/>
      <c r="Z12" s="104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04"/>
      <c r="AX12" s="104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04"/>
      <c r="BV12" s="104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04"/>
      <c r="CT12" s="104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04"/>
      <c r="DR12" s="104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04"/>
      <c r="EP12" s="10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spans="1:167" ht="13">
      <c r="A13" s="7"/>
      <c r="B13" s="12" t="s">
        <v>209</v>
      </c>
      <c r="C13" s="4">
        <v>27.3</v>
      </c>
      <c r="D13" s="4">
        <v>25.7</v>
      </c>
      <c r="E13" s="4">
        <v>27.4</v>
      </c>
      <c r="F13" s="4">
        <v>27.2</v>
      </c>
      <c r="G13" s="4">
        <v>30.2</v>
      </c>
      <c r="H13" s="4">
        <v>32</v>
      </c>
      <c r="I13" s="4">
        <v>34.700000000000003</v>
      </c>
      <c r="J13" s="4">
        <v>35.799999999999997</v>
      </c>
      <c r="K13" s="4">
        <v>32.9</v>
      </c>
      <c r="L13" s="4">
        <v>32</v>
      </c>
      <c r="M13" s="4">
        <v>31.2</v>
      </c>
      <c r="N13" s="4">
        <v>24.9</v>
      </c>
      <c r="O13" s="4">
        <v>27.4</v>
      </c>
      <c r="P13" s="4">
        <v>26.8</v>
      </c>
      <c r="Q13" s="4">
        <v>19.7</v>
      </c>
      <c r="R13" s="4">
        <v>18.8</v>
      </c>
      <c r="S13" s="4">
        <v>20.399999999999999</v>
      </c>
      <c r="T13" s="4">
        <v>24.4</v>
      </c>
      <c r="U13" s="4">
        <v>26.2</v>
      </c>
      <c r="V13" s="4">
        <v>25.2</v>
      </c>
      <c r="W13" s="4">
        <v>24.3</v>
      </c>
      <c r="Y13" s="7"/>
      <c r="Z13" s="12" t="s">
        <v>209</v>
      </c>
      <c r="AA13" s="4">
        <v>124.8</v>
      </c>
      <c r="AB13" s="4">
        <v>118.5</v>
      </c>
      <c r="AC13" s="4">
        <v>126.7</v>
      </c>
      <c r="AD13" s="4">
        <v>124</v>
      </c>
      <c r="AE13" s="4">
        <v>132.6</v>
      </c>
      <c r="AF13" s="4">
        <v>128.1</v>
      </c>
      <c r="AG13" s="4">
        <v>114.1</v>
      </c>
      <c r="AH13" s="4">
        <v>111.9</v>
      </c>
      <c r="AI13" s="4">
        <v>116.6</v>
      </c>
      <c r="AJ13" s="4">
        <v>111.3</v>
      </c>
      <c r="AK13" s="4">
        <v>108.4</v>
      </c>
      <c r="AL13" s="4">
        <v>114.2</v>
      </c>
      <c r="AM13" s="4">
        <v>118.3</v>
      </c>
      <c r="AN13" s="4">
        <v>132</v>
      </c>
      <c r="AO13" s="4">
        <v>125.7</v>
      </c>
      <c r="AP13" s="4">
        <v>108.8</v>
      </c>
      <c r="AQ13" s="4">
        <v>103.9</v>
      </c>
      <c r="AR13" s="4">
        <v>101</v>
      </c>
      <c r="AS13" s="4">
        <v>99.3</v>
      </c>
      <c r="AT13" s="4">
        <v>109.5</v>
      </c>
      <c r="AU13" s="4">
        <v>99.8</v>
      </c>
      <c r="AW13" s="7"/>
      <c r="AX13" s="12" t="s">
        <v>209</v>
      </c>
      <c r="AY13" s="4">
        <v>209.3</v>
      </c>
      <c r="AZ13" s="4">
        <v>189.3</v>
      </c>
      <c r="BA13" s="4">
        <v>201.4</v>
      </c>
      <c r="BB13" s="4">
        <v>210.9</v>
      </c>
      <c r="BC13" s="4">
        <v>219.7</v>
      </c>
      <c r="BD13" s="4">
        <v>223.9</v>
      </c>
      <c r="BE13" s="4">
        <v>225.7</v>
      </c>
      <c r="BF13" s="4">
        <v>231.5</v>
      </c>
      <c r="BG13" s="4">
        <v>226.3</v>
      </c>
      <c r="BH13" s="4">
        <v>195</v>
      </c>
      <c r="BI13" s="4">
        <v>195.2</v>
      </c>
      <c r="BJ13" s="4">
        <v>204.8</v>
      </c>
      <c r="BK13" s="4">
        <v>199</v>
      </c>
      <c r="BL13" s="4">
        <v>191.6</v>
      </c>
      <c r="BM13" s="4">
        <v>181.4</v>
      </c>
      <c r="BN13" s="4">
        <v>177.5</v>
      </c>
      <c r="BO13" s="4">
        <v>165.1</v>
      </c>
      <c r="BP13" s="4">
        <v>176.8</v>
      </c>
      <c r="BQ13" s="4">
        <v>179.7</v>
      </c>
      <c r="BR13" s="4">
        <v>168.3</v>
      </c>
      <c r="BS13" s="4">
        <v>161.5</v>
      </c>
      <c r="BU13" s="7"/>
      <c r="BV13" s="12" t="s">
        <v>209</v>
      </c>
      <c r="BW13" s="4">
        <v>15.9</v>
      </c>
      <c r="BX13" s="4">
        <v>15.2</v>
      </c>
      <c r="BY13" s="4">
        <v>17.399999999999999</v>
      </c>
      <c r="BZ13" s="4">
        <v>15.7</v>
      </c>
      <c r="CA13" s="4">
        <v>16.2</v>
      </c>
      <c r="CB13" s="4">
        <v>17.3</v>
      </c>
      <c r="CC13" s="4">
        <v>17.600000000000001</v>
      </c>
      <c r="CD13" s="4">
        <v>21.3</v>
      </c>
      <c r="CE13" s="4">
        <v>21</v>
      </c>
      <c r="CF13" s="4">
        <v>20.399999999999999</v>
      </c>
      <c r="CG13" s="4">
        <v>19.7</v>
      </c>
      <c r="CH13" s="4">
        <v>18.600000000000001</v>
      </c>
      <c r="CI13" s="4">
        <v>22.5</v>
      </c>
      <c r="CJ13" s="4">
        <v>17.899999999999999</v>
      </c>
      <c r="CK13" s="4">
        <v>18</v>
      </c>
      <c r="CL13" s="4">
        <v>21.6</v>
      </c>
      <c r="CM13" s="4">
        <v>23</v>
      </c>
      <c r="CN13" s="4">
        <v>23.7</v>
      </c>
      <c r="CO13" s="4">
        <v>18.8</v>
      </c>
      <c r="CP13" s="4">
        <v>19.399999999999999</v>
      </c>
      <c r="CQ13" s="4">
        <v>19.399999999999999</v>
      </c>
      <c r="CS13" s="7"/>
      <c r="CT13" s="12" t="s">
        <v>209</v>
      </c>
      <c r="CU13" s="4">
        <v>13.8</v>
      </c>
      <c r="CV13" s="4">
        <v>11.9</v>
      </c>
      <c r="CW13" s="4">
        <v>11.1</v>
      </c>
      <c r="CX13" s="4">
        <v>6.7</v>
      </c>
      <c r="CY13" s="4">
        <v>6</v>
      </c>
      <c r="CZ13" s="4">
        <v>5.7</v>
      </c>
      <c r="DA13" s="4">
        <v>11.6</v>
      </c>
      <c r="DB13" s="4">
        <v>10.9</v>
      </c>
      <c r="DC13" s="4">
        <v>13</v>
      </c>
      <c r="DD13" s="4">
        <v>8.9</v>
      </c>
      <c r="DE13" s="4">
        <v>10.1</v>
      </c>
      <c r="DF13" s="4">
        <v>14.6</v>
      </c>
      <c r="DG13" s="4">
        <v>17.399999999999999</v>
      </c>
      <c r="DH13" s="4">
        <v>19.8</v>
      </c>
      <c r="DI13" s="4">
        <v>22.8</v>
      </c>
      <c r="DJ13" s="4">
        <v>18.3</v>
      </c>
      <c r="DK13" s="4">
        <v>15.7</v>
      </c>
      <c r="DL13" s="4">
        <v>19.600000000000001</v>
      </c>
      <c r="DM13" s="4">
        <v>17.100000000000001</v>
      </c>
      <c r="DN13" s="4">
        <v>17.899999999999999</v>
      </c>
      <c r="DO13" s="4">
        <v>15.1</v>
      </c>
      <c r="DQ13" s="7"/>
      <c r="DR13" s="12" t="s">
        <v>209</v>
      </c>
      <c r="DS13" s="4">
        <v>84.6</v>
      </c>
      <c r="DT13" s="4">
        <v>61.3</v>
      </c>
      <c r="DU13" s="4">
        <v>57.4</v>
      </c>
      <c r="DV13" s="4">
        <v>51.8</v>
      </c>
      <c r="DW13" s="4">
        <v>48.5</v>
      </c>
      <c r="DX13" s="4">
        <v>45.7</v>
      </c>
      <c r="DY13" s="4">
        <v>58.9</v>
      </c>
      <c r="DZ13" s="4">
        <v>62.2</v>
      </c>
      <c r="EA13" s="4">
        <v>58.8</v>
      </c>
      <c r="EB13" s="4">
        <v>62.3</v>
      </c>
      <c r="EC13" s="4">
        <v>55.8</v>
      </c>
      <c r="ED13" s="4">
        <v>61.9</v>
      </c>
      <c r="EE13" s="4">
        <v>64</v>
      </c>
      <c r="EF13" s="4">
        <v>72.900000000000006</v>
      </c>
      <c r="EG13" s="4">
        <v>70.900000000000006</v>
      </c>
      <c r="EH13" s="4">
        <v>56.4</v>
      </c>
      <c r="EI13" s="4">
        <v>59.5</v>
      </c>
      <c r="EJ13" s="4">
        <v>60.7</v>
      </c>
      <c r="EK13" s="4">
        <v>53.7</v>
      </c>
      <c r="EL13" s="4">
        <v>60.2</v>
      </c>
      <c r="EM13" s="4">
        <v>57.8</v>
      </c>
      <c r="EO13" s="7"/>
      <c r="EP13" s="12" t="s">
        <v>209</v>
      </c>
      <c r="EQ13" s="4">
        <v>87.9</v>
      </c>
      <c r="ER13" s="4">
        <v>93.3</v>
      </c>
      <c r="ES13" s="4">
        <v>81.5</v>
      </c>
      <c r="ET13" s="4">
        <v>88.3</v>
      </c>
      <c r="EU13" s="4">
        <v>88.3</v>
      </c>
      <c r="EV13" s="4">
        <v>94.7</v>
      </c>
      <c r="EW13" s="4">
        <v>69.3</v>
      </c>
      <c r="EX13" s="4">
        <v>68.5</v>
      </c>
      <c r="EY13" s="4">
        <v>53.3</v>
      </c>
      <c r="EZ13" s="4">
        <v>49.1</v>
      </c>
      <c r="FA13" s="4">
        <v>51.7</v>
      </c>
      <c r="FB13" s="4">
        <v>49.9</v>
      </c>
      <c r="FC13" s="4">
        <v>52.8</v>
      </c>
      <c r="FD13" s="4">
        <v>59</v>
      </c>
      <c r="FE13" s="4">
        <v>63.5</v>
      </c>
      <c r="FF13" s="4">
        <v>61.4</v>
      </c>
      <c r="FG13" s="4">
        <v>51.9</v>
      </c>
      <c r="FH13" s="4">
        <v>58.4</v>
      </c>
      <c r="FI13" s="4">
        <v>57.5</v>
      </c>
      <c r="FJ13" s="4">
        <v>52.8</v>
      </c>
      <c r="FK13" s="4">
        <v>49.6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>
        <v>8.1</v>
      </c>
      <c r="D15" s="2">
        <v>7.6</v>
      </c>
      <c r="E15" s="2">
        <v>7.6</v>
      </c>
      <c r="F15" s="2">
        <v>7.9</v>
      </c>
      <c r="G15" s="2">
        <v>8.5</v>
      </c>
      <c r="H15" s="2">
        <v>11.4</v>
      </c>
      <c r="I15" s="2">
        <v>9.5</v>
      </c>
      <c r="J15" s="2">
        <v>9.1</v>
      </c>
      <c r="K15" s="2">
        <v>9.4</v>
      </c>
      <c r="L15" s="2">
        <v>10.199999999999999</v>
      </c>
      <c r="M15" s="2">
        <v>12.6</v>
      </c>
      <c r="N15" s="2">
        <v>10.199999999999999</v>
      </c>
      <c r="O15" s="2">
        <v>11.2</v>
      </c>
      <c r="P15" s="2" t="s">
        <v>174</v>
      </c>
      <c r="Q15" s="2">
        <v>8.1999999999999993</v>
      </c>
      <c r="R15" s="2">
        <v>7.3</v>
      </c>
      <c r="S15" s="2" t="s">
        <v>174</v>
      </c>
      <c r="T15" s="2">
        <v>8.6</v>
      </c>
      <c r="U15" s="2" t="s">
        <v>174</v>
      </c>
      <c r="V15" s="2" t="s">
        <v>174</v>
      </c>
      <c r="W15" s="2" t="s">
        <v>174</v>
      </c>
      <c r="Y15" s="1"/>
      <c r="Z15" s="10" t="s">
        <v>171</v>
      </c>
      <c r="AA15" s="2">
        <v>47.8</v>
      </c>
      <c r="AB15" s="2">
        <v>49</v>
      </c>
      <c r="AC15" s="2">
        <v>48.8</v>
      </c>
      <c r="AD15" s="2">
        <v>52</v>
      </c>
      <c r="AE15" s="2">
        <v>52.7</v>
      </c>
      <c r="AF15" s="2">
        <v>59.9</v>
      </c>
      <c r="AG15" s="2">
        <v>43.6</v>
      </c>
      <c r="AH15" s="2">
        <v>41.8</v>
      </c>
      <c r="AI15" s="2">
        <v>41.1</v>
      </c>
      <c r="AJ15" s="2">
        <v>41.1</v>
      </c>
      <c r="AK15" s="2">
        <v>41</v>
      </c>
      <c r="AL15" s="2">
        <v>41.1</v>
      </c>
      <c r="AM15" s="2">
        <v>41.4</v>
      </c>
      <c r="AN15" s="2">
        <v>47.8</v>
      </c>
      <c r="AO15" s="2">
        <v>40</v>
      </c>
      <c r="AP15" s="2">
        <v>36.1</v>
      </c>
      <c r="AQ15" s="2">
        <v>36.200000000000003</v>
      </c>
      <c r="AR15" s="2">
        <v>35.4</v>
      </c>
      <c r="AS15" s="2">
        <v>36.1</v>
      </c>
      <c r="AT15" s="2">
        <v>39.299999999999997</v>
      </c>
      <c r="AU15" s="2">
        <v>39</v>
      </c>
      <c r="AW15" s="1"/>
      <c r="AX15" s="10" t="s">
        <v>171</v>
      </c>
      <c r="AY15" s="2">
        <v>64.099999999999994</v>
      </c>
      <c r="AZ15" s="2">
        <v>57.5</v>
      </c>
      <c r="BA15" s="2">
        <v>55.6</v>
      </c>
      <c r="BB15" s="2">
        <v>51.1</v>
      </c>
      <c r="BC15" s="2">
        <v>50</v>
      </c>
      <c r="BD15" s="2">
        <v>60.2</v>
      </c>
      <c r="BE15" s="2">
        <v>75.400000000000006</v>
      </c>
      <c r="BF15" s="2">
        <v>79.400000000000006</v>
      </c>
      <c r="BG15" s="2">
        <v>80.400000000000006</v>
      </c>
      <c r="BH15" s="2">
        <v>70.5</v>
      </c>
      <c r="BI15" s="2">
        <v>69.099999999999994</v>
      </c>
      <c r="BJ15" s="2">
        <v>74.599999999999994</v>
      </c>
      <c r="BK15" s="2">
        <v>76.8</v>
      </c>
      <c r="BL15" s="2">
        <v>72.5</v>
      </c>
      <c r="BM15" s="2">
        <v>63.9</v>
      </c>
      <c r="BN15" s="2">
        <v>63.6</v>
      </c>
      <c r="BO15" s="2">
        <v>59.4</v>
      </c>
      <c r="BP15" s="2">
        <v>57.5</v>
      </c>
      <c r="BQ15" s="2">
        <v>63.8</v>
      </c>
      <c r="BR15" s="2">
        <v>57.1</v>
      </c>
      <c r="BS15" s="2">
        <v>56.9</v>
      </c>
      <c r="BU15" s="1"/>
      <c r="BV15" s="10" t="s">
        <v>171</v>
      </c>
      <c r="BW15" s="2">
        <v>6.8</v>
      </c>
      <c r="BX15" s="2">
        <v>6.8</v>
      </c>
      <c r="BY15" s="2">
        <v>6.7</v>
      </c>
      <c r="BZ15" s="2">
        <v>6.7</v>
      </c>
      <c r="CA15" s="2">
        <v>5.4</v>
      </c>
      <c r="CB15" s="2">
        <v>5.6</v>
      </c>
      <c r="CC15" s="2">
        <v>5.3</v>
      </c>
      <c r="CD15" s="2">
        <v>7</v>
      </c>
      <c r="CE15" s="2">
        <v>6.7</v>
      </c>
      <c r="CF15" s="2">
        <v>6.7</v>
      </c>
      <c r="CG15" s="2">
        <v>6.5</v>
      </c>
      <c r="CH15" s="2" t="s">
        <v>174</v>
      </c>
      <c r="CI15" s="2">
        <v>7.9</v>
      </c>
      <c r="CJ15" s="2">
        <v>6</v>
      </c>
      <c r="CK15" s="2">
        <v>4.8</v>
      </c>
      <c r="CL15" s="2">
        <v>4.5999999999999996</v>
      </c>
      <c r="CM15" s="2">
        <v>6</v>
      </c>
      <c r="CN15" s="2">
        <v>4.3</v>
      </c>
      <c r="CO15" s="2">
        <v>5.2</v>
      </c>
      <c r="CP15" s="2">
        <v>5.6</v>
      </c>
      <c r="CQ15" s="2">
        <v>5.0999999999999996</v>
      </c>
      <c r="CS15" s="1"/>
      <c r="CT15" s="10" t="s">
        <v>171</v>
      </c>
      <c r="CU15" s="2">
        <v>1.8</v>
      </c>
      <c r="CV15" s="2">
        <v>1.9</v>
      </c>
      <c r="CW15" s="2">
        <v>2</v>
      </c>
      <c r="CX15" s="2">
        <v>2.8</v>
      </c>
      <c r="CY15" s="2">
        <v>1.9</v>
      </c>
      <c r="CZ15" s="2">
        <v>3.3</v>
      </c>
      <c r="DA15" s="2">
        <v>3</v>
      </c>
      <c r="DB15" s="2">
        <v>3</v>
      </c>
      <c r="DC15" s="2">
        <v>3.7</v>
      </c>
      <c r="DD15" s="2">
        <v>2.8</v>
      </c>
      <c r="DE15" s="2" t="s">
        <v>174</v>
      </c>
      <c r="DF15" s="2" t="s">
        <v>174</v>
      </c>
      <c r="DG15" s="2">
        <v>2.7</v>
      </c>
      <c r="DH15" s="2" t="s">
        <v>174</v>
      </c>
      <c r="DI15" s="2">
        <v>3.7</v>
      </c>
      <c r="DJ15" s="2">
        <v>3.3</v>
      </c>
      <c r="DK15" s="2" t="s">
        <v>174</v>
      </c>
      <c r="DL15" s="2">
        <v>3.7</v>
      </c>
      <c r="DM15" s="2">
        <v>3.3</v>
      </c>
      <c r="DN15" s="2">
        <v>3.2</v>
      </c>
      <c r="DO15" s="2">
        <v>2.7</v>
      </c>
      <c r="DQ15" s="1"/>
      <c r="DR15" s="10" t="s">
        <v>171</v>
      </c>
      <c r="DS15" s="2">
        <v>10.7</v>
      </c>
      <c r="DT15" s="2">
        <v>9.6</v>
      </c>
      <c r="DU15" s="2">
        <v>8.9</v>
      </c>
      <c r="DV15" s="2">
        <v>8.4</v>
      </c>
      <c r="DW15" s="2">
        <v>8.9</v>
      </c>
      <c r="DX15" s="2">
        <v>11.3</v>
      </c>
      <c r="DY15" s="2">
        <v>13.7</v>
      </c>
      <c r="DZ15" s="2">
        <v>13.2</v>
      </c>
      <c r="EA15" s="2">
        <v>13.1</v>
      </c>
      <c r="EB15" s="2">
        <v>11.2</v>
      </c>
      <c r="EC15" s="2">
        <v>13.8</v>
      </c>
      <c r="ED15" s="2" t="s">
        <v>174</v>
      </c>
      <c r="EE15" s="2">
        <v>15.9</v>
      </c>
      <c r="EF15" s="2">
        <v>17.3</v>
      </c>
      <c r="EG15" s="2">
        <v>17.100000000000001</v>
      </c>
      <c r="EH15" s="2">
        <v>12.5</v>
      </c>
      <c r="EI15" s="2">
        <v>15.4</v>
      </c>
      <c r="EJ15" s="2">
        <v>17.2</v>
      </c>
      <c r="EK15" s="2">
        <v>12.6</v>
      </c>
      <c r="EL15" s="2">
        <v>14.4</v>
      </c>
      <c r="EM15" s="2">
        <v>13.3</v>
      </c>
      <c r="EO15" s="1"/>
      <c r="EP15" s="10" t="s">
        <v>171</v>
      </c>
      <c r="EQ15" s="2">
        <v>11.5</v>
      </c>
      <c r="ER15" s="2">
        <v>13.6</v>
      </c>
      <c r="ES15" s="2">
        <v>14.4</v>
      </c>
      <c r="ET15" s="2">
        <v>14.9</v>
      </c>
      <c r="EU15" s="2">
        <v>14.5</v>
      </c>
      <c r="EV15" s="2">
        <v>17.3</v>
      </c>
      <c r="EW15" s="2" t="s">
        <v>174</v>
      </c>
      <c r="EX15" s="2" t="s">
        <v>174</v>
      </c>
      <c r="EY15" s="2" t="s">
        <v>174</v>
      </c>
      <c r="EZ15" s="2" t="s">
        <v>174</v>
      </c>
      <c r="FA15" s="2" t="s">
        <v>174</v>
      </c>
      <c r="FB15" s="2" t="s">
        <v>174</v>
      </c>
      <c r="FC15" s="2">
        <v>15.6</v>
      </c>
      <c r="FD15" s="2" t="s">
        <v>174</v>
      </c>
      <c r="FE15" s="2">
        <v>14.3</v>
      </c>
      <c r="FF15" s="2">
        <v>13.3</v>
      </c>
      <c r="FG15" s="2" t="s">
        <v>174</v>
      </c>
      <c r="FH15" s="2" t="s">
        <v>174</v>
      </c>
      <c r="FI15" s="2" t="s">
        <v>174</v>
      </c>
      <c r="FJ15" s="2" t="s">
        <v>174</v>
      </c>
      <c r="FK15" s="2" t="s">
        <v>174</v>
      </c>
    </row>
    <row r="16" spans="1:167" ht="14.5">
      <c r="A16" s="1"/>
      <c r="B16" s="10" t="s">
        <v>173</v>
      </c>
      <c r="C16" s="2">
        <v>0</v>
      </c>
      <c r="D16" s="2">
        <v>0</v>
      </c>
      <c r="E16" s="2" t="s">
        <v>174</v>
      </c>
      <c r="F16" s="2" t="s">
        <v>174</v>
      </c>
      <c r="G16" s="2" t="s">
        <v>174</v>
      </c>
      <c r="H16" s="2" t="s">
        <v>174</v>
      </c>
      <c r="I16" s="2" t="s">
        <v>174</v>
      </c>
      <c r="J16" s="2" t="s">
        <v>174</v>
      </c>
      <c r="K16" s="2" t="s">
        <v>174</v>
      </c>
      <c r="L16" s="2" t="s">
        <v>174</v>
      </c>
      <c r="M16" s="2" t="s">
        <v>174</v>
      </c>
      <c r="N16" s="2">
        <v>2.4</v>
      </c>
      <c r="O16" s="2" t="s">
        <v>174</v>
      </c>
      <c r="P16" s="2" t="s">
        <v>174</v>
      </c>
      <c r="Q16" s="2" t="s">
        <v>174</v>
      </c>
      <c r="R16" s="2" t="s">
        <v>174</v>
      </c>
      <c r="S16" s="2">
        <v>5.7</v>
      </c>
      <c r="T16" s="2">
        <v>6.6</v>
      </c>
      <c r="U16" s="2">
        <v>6.7</v>
      </c>
      <c r="V16" s="2">
        <v>7.1</v>
      </c>
      <c r="W16" s="2">
        <v>7.2</v>
      </c>
      <c r="Y16" s="1"/>
      <c r="Z16" s="10" t="s">
        <v>173</v>
      </c>
      <c r="AA16" s="2">
        <v>52.2</v>
      </c>
      <c r="AB16" s="2">
        <v>48.1</v>
      </c>
      <c r="AC16" s="2">
        <v>52.4</v>
      </c>
      <c r="AD16" s="2">
        <v>46.5</v>
      </c>
      <c r="AE16" s="2">
        <v>51.3</v>
      </c>
      <c r="AF16" s="2">
        <v>43.3</v>
      </c>
      <c r="AG16" s="2">
        <v>43.6</v>
      </c>
      <c r="AH16" s="2">
        <v>43.4</v>
      </c>
      <c r="AI16" s="2">
        <v>42.1</v>
      </c>
      <c r="AJ16" s="2">
        <v>38.799999999999997</v>
      </c>
      <c r="AK16" s="2">
        <v>42.6</v>
      </c>
      <c r="AL16" s="2">
        <v>50.1</v>
      </c>
      <c r="AM16" s="2">
        <v>53.7</v>
      </c>
      <c r="AN16" s="2">
        <v>63.2</v>
      </c>
      <c r="AO16" s="2">
        <v>49.1</v>
      </c>
      <c r="AP16" s="2">
        <v>43</v>
      </c>
      <c r="AQ16" s="2">
        <v>42.7</v>
      </c>
      <c r="AR16" s="2">
        <v>42</v>
      </c>
      <c r="AS16" s="2">
        <v>40.299999999999997</v>
      </c>
      <c r="AT16" s="2">
        <v>44.8</v>
      </c>
      <c r="AU16" s="2">
        <v>39.200000000000003</v>
      </c>
      <c r="AW16" s="1"/>
      <c r="AX16" s="10" t="s">
        <v>173</v>
      </c>
      <c r="AY16" s="2">
        <v>118.5</v>
      </c>
      <c r="AZ16" s="2">
        <v>105.3</v>
      </c>
      <c r="BA16" s="2">
        <v>119.4</v>
      </c>
      <c r="BB16" s="2">
        <v>133.30000000000001</v>
      </c>
      <c r="BC16" s="2">
        <v>137.30000000000001</v>
      </c>
      <c r="BD16" s="2">
        <v>133</v>
      </c>
      <c r="BE16" s="2">
        <v>121.4</v>
      </c>
      <c r="BF16" s="2">
        <v>124.6</v>
      </c>
      <c r="BG16" s="2">
        <v>119.6</v>
      </c>
      <c r="BH16" s="2">
        <v>100.2</v>
      </c>
      <c r="BI16" s="2">
        <v>101.9</v>
      </c>
      <c r="BJ16" s="2">
        <v>104.9</v>
      </c>
      <c r="BK16" s="2">
        <v>103.2</v>
      </c>
      <c r="BL16" s="2">
        <v>98.4</v>
      </c>
      <c r="BM16" s="2">
        <v>96</v>
      </c>
      <c r="BN16" s="2">
        <v>97.6</v>
      </c>
      <c r="BO16" s="2">
        <v>94.5</v>
      </c>
      <c r="BP16" s="2">
        <v>100.3</v>
      </c>
      <c r="BQ16" s="2">
        <v>98.5</v>
      </c>
      <c r="BR16" s="2">
        <v>96.2</v>
      </c>
      <c r="BS16" s="2">
        <v>90</v>
      </c>
      <c r="BU16" s="1"/>
      <c r="BV16" s="10" t="s">
        <v>173</v>
      </c>
      <c r="BW16" s="2">
        <v>7.1</v>
      </c>
      <c r="BX16" s="2">
        <v>7.1</v>
      </c>
      <c r="BY16" s="2">
        <v>9.4</v>
      </c>
      <c r="BZ16" s="2">
        <v>7.8</v>
      </c>
      <c r="CA16" s="2">
        <v>9</v>
      </c>
      <c r="CB16" s="2">
        <v>9.5</v>
      </c>
      <c r="CC16" s="2">
        <v>9.6999999999999993</v>
      </c>
      <c r="CD16" s="2">
        <v>11.8</v>
      </c>
      <c r="CE16" s="2">
        <v>11.8</v>
      </c>
      <c r="CF16" s="2">
        <v>11.7</v>
      </c>
      <c r="CG16" s="2" t="s">
        <v>174</v>
      </c>
      <c r="CH16" s="2">
        <v>10.7</v>
      </c>
      <c r="CI16" s="2">
        <v>12</v>
      </c>
      <c r="CJ16" s="2" t="s">
        <v>174</v>
      </c>
      <c r="CK16" s="2" t="s">
        <v>174</v>
      </c>
      <c r="CL16" s="2" t="s">
        <v>174</v>
      </c>
      <c r="CM16" s="2" t="s">
        <v>174</v>
      </c>
      <c r="CN16" s="2">
        <v>17.5</v>
      </c>
      <c r="CO16" s="2">
        <v>11.6</v>
      </c>
      <c r="CP16" s="2">
        <v>12</v>
      </c>
      <c r="CQ16" s="2">
        <v>12.2</v>
      </c>
      <c r="CS16" s="1"/>
      <c r="CT16" s="10" t="s">
        <v>173</v>
      </c>
      <c r="CU16" s="2">
        <v>9.8000000000000007</v>
      </c>
      <c r="CV16" s="2">
        <v>7.7</v>
      </c>
      <c r="CW16" s="2">
        <v>6.3</v>
      </c>
      <c r="CX16" s="2">
        <v>1.1000000000000001</v>
      </c>
      <c r="CY16" s="2">
        <v>0.8</v>
      </c>
      <c r="CZ16" s="2">
        <v>0.8</v>
      </c>
      <c r="DA16" s="2">
        <v>6.2</v>
      </c>
      <c r="DB16" s="2">
        <v>5.6</v>
      </c>
      <c r="DC16" s="2" t="s">
        <v>174</v>
      </c>
      <c r="DD16" s="2" t="s">
        <v>174</v>
      </c>
      <c r="DE16" s="2" t="s">
        <v>174</v>
      </c>
      <c r="DF16" s="2" t="s">
        <v>174</v>
      </c>
      <c r="DG16" s="2" t="s">
        <v>174</v>
      </c>
      <c r="DH16" s="2" t="s">
        <v>174</v>
      </c>
      <c r="DI16" s="2" t="s">
        <v>174</v>
      </c>
      <c r="DJ16" s="2" t="s">
        <v>174</v>
      </c>
      <c r="DK16" s="2" t="s">
        <v>174</v>
      </c>
      <c r="DL16" s="2" t="s">
        <v>174</v>
      </c>
      <c r="DM16" s="2">
        <v>8.4</v>
      </c>
      <c r="DN16" s="2">
        <v>8.8000000000000007</v>
      </c>
      <c r="DO16" s="2">
        <v>6.6</v>
      </c>
      <c r="DQ16" s="1"/>
      <c r="DR16" s="10" t="s">
        <v>173</v>
      </c>
      <c r="DS16" s="2">
        <v>60</v>
      </c>
      <c r="DT16" s="2">
        <v>39.1</v>
      </c>
      <c r="DU16" s="2">
        <v>36</v>
      </c>
      <c r="DV16" s="2">
        <v>29.7</v>
      </c>
      <c r="DW16" s="2">
        <v>26.2</v>
      </c>
      <c r="DX16" s="2">
        <v>22.6</v>
      </c>
      <c r="DY16" s="2">
        <v>31.4</v>
      </c>
      <c r="DZ16" s="2">
        <v>33</v>
      </c>
      <c r="EA16" s="2">
        <v>32.6</v>
      </c>
      <c r="EB16" s="2">
        <v>27.1</v>
      </c>
      <c r="EC16" s="2">
        <v>30.2</v>
      </c>
      <c r="ED16" s="2">
        <v>32.799999999999997</v>
      </c>
      <c r="EE16" s="2">
        <v>33.6</v>
      </c>
      <c r="EF16" s="2">
        <v>39.4</v>
      </c>
      <c r="EG16" s="2">
        <v>40.4</v>
      </c>
      <c r="EH16" s="2">
        <v>35.799999999999997</v>
      </c>
      <c r="EI16" s="2" t="s">
        <v>174</v>
      </c>
      <c r="EJ16" s="2" t="s">
        <v>174</v>
      </c>
      <c r="EK16" s="2">
        <v>31.4</v>
      </c>
      <c r="EL16" s="2">
        <v>34.6</v>
      </c>
      <c r="EM16" s="2">
        <v>32</v>
      </c>
      <c r="EO16" s="1"/>
      <c r="EP16" s="10" t="s">
        <v>173</v>
      </c>
      <c r="EQ16" s="2">
        <v>56.7</v>
      </c>
      <c r="ER16" s="2">
        <v>63.8</v>
      </c>
      <c r="ES16" s="2">
        <v>50</v>
      </c>
      <c r="ET16" s="2">
        <v>52.9</v>
      </c>
      <c r="EU16" s="2">
        <v>50.5</v>
      </c>
      <c r="EV16" s="2">
        <v>57</v>
      </c>
      <c r="EW16" s="2">
        <v>23.5</v>
      </c>
      <c r="EX16" s="2" t="s">
        <v>174</v>
      </c>
      <c r="EY16" s="2" t="s">
        <v>174</v>
      </c>
      <c r="EZ16" s="2" t="s">
        <v>174</v>
      </c>
      <c r="FA16" s="2" t="s">
        <v>174</v>
      </c>
      <c r="FB16" s="2" t="s">
        <v>174</v>
      </c>
      <c r="FC16" s="2" t="s">
        <v>174</v>
      </c>
      <c r="FD16" s="2" t="s">
        <v>174</v>
      </c>
      <c r="FE16" s="2">
        <v>20.8</v>
      </c>
      <c r="FF16" s="2">
        <v>20.6</v>
      </c>
      <c r="FG16" s="2" t="s">
        <v>174</v>
      </c>
      <c r="FH16" s="2">
        <v>18.399999999999999</v>
      </c>
      <c r="FI16" s="2">
        <v>21.8</v>
      </c>
      <c r="FJ16" s="2">
        <v>19.5</v>
      </c>
      <c r="FK16" s="2">
        <v>20.9</v>
      </c>
    </row>
    <row r="17" spans="1:167" ht="14.5">
      <c r="A17" s="1"/>
      <c r="B17" s="10" t="s">
        <v>175</v>
      </c>
      <c r="C17" s="2" t="s">
        <v>174</v>
      </c>
      <c r="D17" s="2" t="s">
        <v>174</v>
      </c>
      <c r="E17" s="2" t="s">
        <v>174</v>
      </c>
      <c r="F17" s="2" t="s">
        <v>174</v>
      </c>
      <c r="G17" s="2" t="s">
        <v>174</v>
      </c>
      <c r="H17" s="2" t="s">
        <v>174</v>
      </c>
      <c r="I17" s="2" t="s">
        <v>174</v>
      </c>
      <c r="J17" s="2" t="s">
        <v>174</v>
      </c>
      <c r="K17" s="2" t="s">
        <v>174</v>
      </c>
      <c r="L17" s="2" t="s">
        <v>174</v>
      </c>
      <c r="M17" s="2" t="s">
        <v>174</v>
      </c>
      <c r="N17" s="2" t="s">
        <v>174</v>
      </c>
      <c r="O17" s="2" t="s">
        <v>174</v>
      </c>
      <c r="P17" s="2" t="s">
        <v>174</v>
      </c>
      <c r="Q17" s="2">
        <v>1.2</v>
      </c>
      <c r="R17" s="2" t="s">
        <v>174</v>
      </c>
      <c r="S17" s="2">
        <v>0.9</v>
      </c>
      <c r="T17" s="2">
        <v>0.9</v>
      </c>
      <c r="U17" s="2">
        <v>1.1000000000000001</v>
      </c>
      <c r="V17" s="2">
        <v>1.2</v>
      </c>
      <c r="W17" s="2">
        <v>1.4</v>
      </c>
      <c r="Y17" s="1"/>
      <c r="Z17" s="10" t="s">
        <v>175</v>
      </c>
      <c r="AA17" s="2" t="s">
        <v>174</v>
      </c>
      <c r="AB17" s="2" t="s">
        <v>174</v>
      </c>
      <c r="AC17" s="2" t="s">
        <v>174</v>
      </c>
      <c r="AD17" s="2" t="s">
        <v>174</v>
      </c>
      <c r="AE17" s="2" t="s">
        <v>174</v>
      </c>
      <c r="AF17" s="2" t="s">
        <v>174</v>
      </c>
      <c r="AG17" s="2" t="s">
        <v>174</v>
      </c>
      <c r="AH17" s="2" t="s">
        <v>174</v>
      </c>
      <c r="AI17" s="2" t="s">
        <v>174</v>
      </c>
      <c r="AJ17" s="2" t="s">
        <v>174</v>
      </c>
      <c r="AK17" s="2" t="s">
        <v>174</v>
      </c>
      <c r="AL17" s="2" t="s">
        <v>174</v>
      </c>
      <c r="AM17" s="2" t="s">
        <v>174</v>
      </c>
      <c r="AN17" s="2" t="s">
        <v>174</v>
      </c>
      <c r="AO17" s="2" t="s">
        <v>174</v>
      </c>
      <c r="AP17" s="2" t="s">
        <v>174</v>
      </c>
      <c r="AQ17" s="2" t="s">
        <v>174</v>
      </c>
      <c r="AR17" s="2" t="s">
        <v>174</v>
      </c>
      <c r="AS17" s="2">
        <v>2.9</v>
      </c>
      <c r="AT17" s="2" t="s">
        <v>174</v>
      </c>
      <c r="AU17" s="2" t="s">
        <v>174</v>
      </c>
      <c r="AW17" s="1"/>
      <c r="AX17" s="10" t="s">
        <v>175</v>
      </c>
      <c r="AY17" s="2">
        <v>5</v>
      </c>
      <c r="AZ17" s="2">
        <v>5.0999999999999996</v>
      </c>
      <c r="BA17" s="2">
        <v>5.2</v>
      </c>
      <c r="BB17" s="2" t="s">
        <v>174</v>
      </c>
      <c r="BC17" s="2" t="s">
        <v>174</v>
      </c>
      <c r="BD17" s="2" t="s">
        <v>174</v>
      </c>
      <c r="BE17" s="2">
        <v>2.2000000000000002</v>
      </c>
      <c r="BF17" s="2" t="s">
        <v>174</v>
      </c>
      <c r="BG17" s="2">
        <v>2.5</v>
      </c>
      <c r="BH17" s="2">
        <v>2.6</v>
      </c>
      <c r="BI17" s="2" t="s">
        <v>174</v>
      </c>
      <c r="BJ17" s="2" t="s">
        <v>174</v>
      </c>
      <c r="BK17" s="2" t="s">
        <v>174</v>
      </c>
      <c r="BL17" s="2" t="s">
        <v>174</v>
      </c>
      <c r="BM17" s="2" t="s">
        <v>174</v>
      </c>
      <c r="BN17" s="2" t="s">
        <v>174</v>
      </c>
      <c r="BO17" s="2" t="s">
        <v>174</v>
      </c>
      <c r="BP17" s="2" t="s">
        <v>174</v>
      </c>
      <c r="BQ17" s="2" t="s">
        <v>174</v>
      </c>
      <c r="BR17" s="2">
        <v>2.1</v>
      </c>
      <c r="BS17" s="2">
        <v>1.9</v>
      </c>
      <c r="BU17" s="1"/>
      <c r="BV17" s="10" t="s">
        <v>175</v>
      </c>
      <c r="BW17" s="2" t="s">
        <v>174</v>
      </c>
      <c r="BX17" s="2" t="s">
        <v>174</v>
      </c>
      <c r="BY17" s="2" t="s">
        <v>174</v>
      </c>
      <c r="BZ17" s="2" t="s">
        <v>174</v>
      </c>
      <c r="CA17" s="2" t="s">
        <v>174</v>
      </c>
      <c r="CB17" s="2" t="s">
        <v>174</v>
      </c>
      <c r="CC17" s="2" t="s">
        <v>174</v>
      </c>
      <c r="CD17" s="2" t="s">
        <v>174</v>
      </c>
      <c r="CE17" s="2" t="s">
        <v>174</v>
      </c>
      <c r="CF17" s="2" t="s">
        <v>174</v>
      </c>
      <c r="CG17" s="2">
        <v>0.1</v>
      </c>
      <c r="CH17" s="2" t="s">
        <v>174</v>
      </c>
      <c r="CI17" s="2">
        <v>0.1</v>
      </c>
      <c r="CJ17" s="2" t="s">
        <v>174</v>
      </c>
      <c r="CK17" s="2" t="s">
        <v>174</v>
      </c>
      <c r="CL17" s="2" t="s">
        <v>174</v>
      </c>
      <c r="CM17" s="2">
        <v>0.1</v>
      </c>
      <c r="CN17" s="2">
        <v>0.1</v>
      </c>
      <c r="CO17" s="2" t="s">
        <v>174</v>
      </c>
      <c r="CP17" s="2" t="s">
        <v>174</v>
      </c>
      <c r="CQ17" s="2" t="s">
        <v>174</v>
      </c>
      <c r="CS17" s="1"/>
      <c r="CT17" s="10" t="s">
        <v>175</v>
      </c>
      <c r="CU17" s="2" t="s">
        <v>174</v>
      </c>
      <c r="CV17" s="2" t="s">
        <v>174</v>
      </c>
      <c r="CW17" s="2" t="s">
        <v>174</v>
      </c>
      <c r="CX17" s="2" t="s">
        <v>174</v>
      </c>
      <c r="CY17" s="2" t="s">
        <v>174</v>
      </c>
      <c r="CZ17" s="2" t="s">
        <v>174</v>
      </c>
      <c r="DA17" s="2" t="s">
        <v>174</v>
      </c>
      <c r="DB17" s="2" t="s">
        <v>174</v>
      </c>
      <c r="DC17" s="2" t="s">
        <v>174</v>
      </c>
      <c r="DD17" s="2" t="s">
        <v>174</v>
      </c>
      <c r="DE17" s="2">
        <v>0.1</v>
      </c>
      <c r="DF17" s="2">
        <v>0.2</v>
      </c>
      <c r="DG17" s="2">
        <v>0.1</v>
      </c>
      <c r="DH17" s="2">
        <v>0.2</v>
      </c>
      <c r="DI17" s="2">
        <v>1</v>
      </c>
      <c r="DJ17" s="2" t="s">
        <v>174</v>
      </c>
      <c r="DK17" s="2">
        <v>0.2</v>
      </c>
      <c r="DL17" s="2">
        <v>0.1</v>
      </c>
      <c r="DM17" s="2">
        <v>0.2</v>
      </c>
      <c r="DN17" s="2">
        <v>0.2</v>
      </c>
      <c r="DO17" s="2">
        <v>0.1</v>
      </c>
      <c r="DQ17" s="1"/>
      <c r="DR17" s="10" t="s">
        <v>175</v>
      </c>
      <c r="DS17" s="2" t="s">
        <v>174</v>
      </c>
      <c r="DT17" s="2" t="s">
        <v>174</v>
      </c>
      <c r="DU17" s="2" t="s">
        <v>174</v>
      </c>
      <c r="DV17" s="2" t="s">
        <v>174</v>
      </c>
      <c r="DW17" s="2" t="s">
        <v>174</v>
      </c>
      <c r="DX17" s="2" t="s">
        <v>174</v>
      </c>
      <c r="DY17" s="2" t="s">
        <v>174</v>
      </c>
      <c r="DZ17" s="2" t="s">
        <v>174</v>
      </c>
      <c r="EA17" s="2" t="s">
        <v>174</v>
      </c>
      <c r="EB17" s="2" t="s">
        <v>174</v>
      </c>
      <c r="EC17" s="2" t="s">
        <v>174</v>
      </c>
      <c r="ED17" s="2" t="s">
        <v>174</v>
      </c>
      <c r="EE17" s="2" t="s">
        <v>174</v>
      </c>
      <c r="EF17" s="2" t="s">
        <v>174</v>
      </c>
      <c r="EG17" s="2" t="s">
        <v>174</v>
      </c>
      <c r="EH17" s="2" t="s">
        <v>174</v>
      </c>
      <c r="EI17" s="2" t="s">
        <v>174</v>
      </c>
      <c r="EJ17" s="2" t="s">
        <v>174</v>
      </c>
      <c r="EK17" s="2" t="s">
        <v>174</v>
      </c>
      <c r="EL17" s="2" t="s">
        <v>174</v>
      </c>
      <c r="EM17" s="2" t="s">
        <v>174</v>
      </c>
      <c r="EO17" s="1"/>
      <c r="EP17" s="10" t="s">
        <v>175</v>
      </c>
      <c r="EQ17" s="2" t="s">
        <v>174</v>
      </c>
      <c r="ER17" s="2" t="s">
        <v>174</v>
      </c>
      <c r="ES17" s="2" t="s">
        <v>174</v>
      </c>
      <c r="ET17" s="2" t="s">
        <v>174</v>
      </c>
      <c r="EU17" s="2" t="s">
        <v>174</v>
      </c>
      <c r="EV17" s="2" t="s">
        <v>174</v>
      </c>
      <c r="EW17" s="2" t="s">
        <v>174</v>
      </c>
      <c r="EX17" s="2" t="s">
        <v>174</v>
      </c>
      <c r="EY17" s="2" t="s">
        <v>174</v>
      </c>
      <c r="EZ17" s="2" t="s">
        <v>174</v>
      </c>
      <c r="FA17" s="2" t="s">
        <v>174</v>
      </c>
      <c r="FB17" s="2" t="s">
        <v>174</v>
      </c>
      <c r="FC17" s="2" t="s">
        <v>174</v>
      </c>
      <c r="FD17" s="2" t="s">
        <v>174</v>
      </c>
      <c r="FE17" s="2" t="s">
        <v>174</v>
      </c>
      <c r="FF17" s="2" t="s">
        <v>174</v>
      </c>
      <c r="FG17" s="2" t="s">
        <v>174</v>
      </c>
      <c r="FH17" s="2" t="s">
        <v>174</v>
      </c>
      <c r="FI17" s="2" t="s">
        <v>174</v>
      </c>
      <c r="FJ17" s="2" t="s">
        <v>174</v>
      </c>
      <c r="FK17" s="2" t="s">
        <v>174</v>
      </c>
    </row>
    <row r="18" spans="1:167" ht="14.5">
      <c r="A18" s="1"/>
      <c r="B18" s="10" t="s">
        <v>176</v>
      </c>
      <c r="C18" s="2">
        <v>8.1999999999999993</v>
      </c>
      <c r="D18" s="2">
        <v>7.3</v>
      </c>
      <c r="E18" s="2">
        <v>7.6</v>
      </c>
      <c r="F18" s="2">
        <v>8.1</v>
      </c>
      <c r="G18" s="2">
        <v>8.4</v>
      </c>
      <c r="H18" s="2">
        <v>7.1</v>
      </c>
      <c r="I18" s="2">
        <v>8.4</v>
      </c>
      <c r="J18" s="2">
        <v>8.5</v>
      </c>
      <c r="K18" s="2">
        <v>7.2</v>
      </c>
      <c r="L18" s="2">
        <v>7.7</v>
      </c>
      <c r="M18" s="2" t="s">
        <v>174</v>
      </c>
      <c r="N18" s="2" t="s">
        <v>174</v>
      </c>
      <c r="O18" s="2" t="s">
        <v>174</v>
      </c>
      <c r="P18" s="2" t="s">
        <v>174</v>
      </c>
      <c r="Q18" s="2">
        <v>2.9</v>
      </c>
      <c r="R18" s="2">
        <v>1.5</v>
      </c>
      <c r="S18" s="2" t="s">
        <v>174</v>
      </c>
      <c r="T18" s="2">
        <v>0.9</v>
      </c>
      <c r="U18" s="2" t="s">
        <v>174</v>
      </c>
      <c r="V18" s="2" t="s">
        <v>174</v>
      </c>
      <c r="W18" s="2" t="s">
        <v>174</v>
      </c>
      <c r="Y18" s="1"/>
      <c r="Z18" s="10" t="s">
        <v>176</v>
      </c>
      <c r="AA18" s="2">
        <v>1.3</v>
      </c>
      <c r="AB18" s="2">
        <v>1.5</v>
      </c>
      <c r="AC18" s="2">
        <v>0.9</v>
      </c>
      <c r="AD18" s="2">
        <v>2</v>
      </c>
      <c r="AE18" s="2">
        <v>2.4</v>
      </c>
      <c r="AF18" s="2">
        <v>2.5</v>
      </c>
      <c r="AG18" s="2">
        <v>0.7</v>
      </c>
      <c r="AH18" s="2">
        <v>0.8</v>
      </c>
      <c r="AI18" s="2">
        <v>0.8</v>
      </c>
      <c r="AJ18" s="2">
        <v>1.1000000000000001</v>
      </c>
      <c r="AK18" s="2" t="s">
        <v>174</v>
      </c>
      <c r="AL18" s="2" t="s">
        <v>174</v>
      </c>
      <c r="AM18" s="2" t="s">
        <v>174</v>
      </c>
      <c r="AN18" s="2">
        <v>0.8</v>
      </c>
      <c r="AO18" s="2">
        <v>0.7</v>
      </c>
      <c r="AP18" s="2">
        <v>0.4</v>
      </c>
      <c r="AQ18" s="2">
        <v>0.3</v>
      </c>
      <c r="AR18" s="2">
        <v>0.3</v>
      </c>
      <c r="AS18" s="2">
        <v>0.2</v>
      </c>
      <c r="AT18" s="2">
        <v>0.4</v>
      </c>
      <c r="AU18" s="2">
        <v>0.1</v>
      </c>
      <c r="AW18" s="1"/>
      <c r="AX18" s="10" t="s">
        <v>176</v>
      </c>
      <c r="AY18" s="2">
        <v>1.4</v>
      </c>
      <c r="AZ18" s="2">
        <v>2.6</v>
      </c>
      <c r="BA18" s="2">
        <v>0.9</v>
      </c>
      <c r="BB18" s="2">
        <v>2</v>
      </c>
      <c r="BC18" s="2">
        <v>2.1</v>
      </c>
      <c r="BD18" s="2">
        <v>2</v>
      </c>
      <c r="BE18" s="2">
        <v>2.2000000000000002</v>
      </c>
      <c r="BF18" s="2">
        <v>2</v>
      </c>
      <c r="BG18" s="2">
        <v>1.6</v>
      </c>
      <c r="BH18" s="2">
        <v>1</v>
      </c>
      <c r="BI18" s="2" t="s">
        <v>174</v>
      </c>
      <c r="BJ18" s="2" t="s">
        <v>174</v>
      </c>
      <c r="BK18" s="2" t="s">
        <v>174</v>
      </c>
      <c r="BL18" s="2" t="s">
        <v>174</v>
      </c>
      <c r="BM18" s="2" t="s">
        <v>174</v>
      </c>
      <c r="BN18" s="2" t="s">
        <v>174</v>
      </c>
      <c r="BO18" s="2" t="s">
        <v>174</v>
      </c>
      <c r="BP18" s="2" t="s">
        <v>174</v>
      </c>
      <c r="BQ18" s="2" t="s">
        <v>174</v>
      </c>
      <c r="BR18" s="2">
        <v>0.5</v>
      </c>
      <c r="BS18" s="2">
        <v>0.3</v>
      </c>
      <c r="BU18" s="1"/>
      <c r="BV18" s="10" t="s">
        <v>176</v>
      </c>
      <c r="BW18" s="2">
        <v>0</v>
      </c>
      <c r="BX18" s="2">
        <v>0</v>
      </c>
      <c r="BY18" s="2" t="s">
        <v>174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 t="s">
        <v>174</v>
      </c>
      <c r="CJ18" s="2" t="s">
        <v>174</v>
      </c>
      <c r="CK18" s="2" t="s">
        <v>174</v>
      </c>
      <c r="CL18" s="2" t="s">
        <v>174</v>
      </c>
      <c r="CM18" s="2">
        <v>0</v>
      </c>
      <c r="CN18" s="2" t="s">
        <v>174</v>
      </c>
      <c r="CO18" s="2" t="s">
        <v>174</v>
      </c>
      <c r="CP18" s="2" t="s">
        <v>174</v>
      </c>
      <c r="CQ18" s="2">
        <v>0</v>
      </c>
      <c r="CS18" s="1"/>
      <c r="CT18" s="10" t="s">
        <v>176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 t="s">
        <v>174</v>
      </c>
      <c r="DD18" s="2">
        <v>0</v>
      </c>
      <c r="DE18" s="2">
        <v>0</v>
      </c>
      <c r="DF18" s="2" t="s">
        <v>174</v>
      </c>
      <c r="DG18" s="2" t="s">
        <v>174</v>
      </c>
      <c r="DH18" s="2">
        <v>0</v>
      </c>
      <c r="DI18" s="2" t="s">
        <v>174</v>
      </c>
      <c r="DJ18" s="2" t="s">
        <v>174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 t="s">
        <v>174</v>
      </c>
      <c r="DX18" s="2" t="s">
        <v>174</v>
      </c>
      <c r="DY18" s="2" t="s">
        <v>174</v>
      </c>
      <c r="DZ18" s="2" t="s">
        <v>174</v>
      </c>
      <c r="EA18" s="2" t="s">
        <v>174</v>
      </c>
      <c r="EB18" s="2" t="s">
        <v>174</v>
      </c>
      <c r="EC18" s="2">
        <v>0.2</v>
      </c>
      <c r="ED18" s="2" t="s">
        <v>174</v>
      </c>
      <c r="EE18" s="2" t="s">
        <v>174</v>
      </c>
      <c r="EF18" s="2">
        <v>0.4</v>
      </c>
      <c r="EG18" s="2" t="s">
        <v>174</v>
      </c>
      <c r="EH18" s="2" t="s">
        <v>174</v>
      </c>
      <c r="EI18" s="2">
        <v>0</v>
      </c>
      <c r="EJ18" s="2" t="s">
        <v>174</v>
      </c>
      <c r="EK18" s="2">
        <v>0</v>
      </c>
      <c r="EL18" s="2">
        <v>0</v>
      </c>
      <c r="EM18" s="2">
        <v>0</v>
      </c>
      <c r="EO18" s="1"/>
      <c r="EP18" s="10" t="s">
        <v>176</v>
      </c>
      <c r="EQ18" s="2" t="s">
        <v>174</v>
      </c>
      <c r="ER18" s="2" t="s">
        <v>174</v>
      </c>
      <c r="ES18" s="2">
        <v>0</v>
      </c>
      <c r="ET18" s="2" t="s">
        <v>174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 t="s">
        <v>174</v>
      </c>
      <c r="FA18" s="2" t="s">
        <v>174</v>
      </c>
      <c r="FB18" s="2">
        <v>0</v>
      </c>
      <c r="FC18" s="2" t="s">
        <v>174</v>
      </c>
      <c r="FD18" s="2" t="s">
        <v>174</v>
      </c>
      <c r="FE18" s="2" t="s">
        <v>174</v>
      </c>
      <c r="FF18" s="2" t="s">
        <v>174</v>
      </c>
      <c r="FG18" s="2" t="s">
        <v>174</v>
      </c>
      <c r="FH18" s="2" t="s">
        <v>174</v>
      </c>
      <c r="FI18" s="2">
        <v>0</v>
      </c>
      <c r="FJ18" s="2">
        <v>0.1</v>
      </c>
      <c r="FK18" s="2">
        <v>0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174</v>
      </c>
      <c r="L19" s="2" t="s">
        <v>174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"/>
      <c r="Z19" s="10" t="s">
        <v>177</v>
      </c>
      <c r="AA19" s="2" t="s">
        <v>174</v>
      </c>
      <c r="AB19" s="2" t="s">
        <v>174</v>
      </c>
      <c r="AC19" s="2" t="s">
        <v>174</v>
      </c>
      <c r="AD19" s="2" t="s">
        <v>174</v>
      </c>
      <c r="AE19" s="2" t="s">
        <v>174</v>
      </c>
      <c r="AF19" s="2" t="s">
        <v>174</v>
      </c>
      <c r="AG19" s="2" t="s">
        <v>174</v>
      </c>
      <c r="AH19" s="2" t="s">
        <v>174</v>
      </c>
      <c r="AI19" s="2" t="s">
        <v>174</v>
      </c>
      <c r="AJ19" s="2" t="s">
        <v>174</v>
      </c>
      <c r="AK19" s="2" t="s">
        <v>174</v>
      </c>
      <c r="AL19" s="2" t="s">
        <v>174</v>
      </c>
      <c r="AM19" s="2" t="s">
        <v>174</v>
      </c>
      <c r="AN19" s="2" t="s">
        <v>174</v>
      </c>
      <c r="AO19" s="2" t="s">
        <v>174</v>
      </c>
      <c r="AP19" s="2" t="s">
        <v>174</v>
      </c>
      <c r="AQ19" s="2" t="s">
        <v>174</v>
      </c>
      <c r="AR19" s="2" t="s">
        <v>174</v>
      </c>
      <c r="AS19" s="2">
        <v>0.3</v>
      </c>
      <c r="AT19" s="2">
        <v>0.3</v>
      </c>
      <c r="AU19" s="2">
        <v>0.3</v>
      </c>
      <c r="AW19" s="1"/>
      <c r="AX19" s="10" t="s">
        <v>177</v>
      </c>
      <c r="AY19" s="2" t="s">
        <v>174</v>
      </c>
      <c r="AZ19" s="2" t="s">
        <v>174</v>
      </c>
      <c r="BA19" s="2" t="s">
        <v>174</v>
      </c>
      <c r="BB19" s="2" t="s">
        <v>174</v>
      </c>
      <c r="BC19" s="2" t="s">
        <v>174</v>
      </c>
      <c r="BD19" s="2" t="s">
        <v>174</v>
      </c>
      <c r="BE19" s="2" t="s">
        <v>174</v>
      </c>
      <c r="BF19" s="2" t="s">
        <v>174</v>
      </c>
      <c r="BG19" s="2" t="s">
        <v>174</v>
      </c>
      <c r="BH19" s="2" t="s">
        <v>174</v>
      </c>
      <c r="BI19" s="2" t="s">
        <v>174</v>
      </c>
      <c r="BJ19" s="2" t="s">
        <v>174</v>
      </c>
      <c r="BK19" s="2" t="s">
        <v>174</v>
      </c>
      <c r="BL19" s="2" t="s">
        <v>174</v>
      </c>
      <c r="BM19" s="2" t="s">
        <v>174</v>
      </c>
      <c r="BN19" s="2" t="s">
        <v>174</v>
      </c>
      <c r="BO19" s="2" t="s">
        <v>174</v>
      </c>
      <c r="BP19" s="2" t="s">
        <v>174</v>
      </c>
      <c r="BQ19" s="2" t="s">
        <v>174</v>
      </c>
      <c r="BR19" s="2">
        <v>2.5</v>
      </c>
      <c r="BS19" s="2">
        <v>2.2000000000000002</v>
      </c>
      <c r="BU19" s="1"/>
      <c r="BV19" s="10" t="s">
        <v>177</v>
      </c>
      <c r="BW19" s="2" t="s">
        <v>174</v>
      </c>
      <c r="BX19" s="2">
        <v>0</v>
      </c>
      <c r="BY19" s="2">
        <v>0</v>
      </c>
      <c r="BZ19" s="2">
        <v>0</v>
      </c>
      <c r="CA19" s="2" t="s">
        <v>174</v>
      </c>
      <c r="CB19" s="2">
        <v>0</v>
      </c>
      <c r="CC19" s="2">
        <v>0</v>
      </c>
      <c r="CD19" s="2" t="s">
        <v>174</v>
      </c>
      <c r="CE19" s="2" t="s">
        <v>174</v>
      </c>
      <c r="CF19" s="2" t="s">
        <v>174</v>
      </c>
      <c r="CG19" s="2" t="s">
        <v>174</v>
      </c>
      <c r="CH19" s="2" t="s">
        <v>174</v>
      </c>
      <c r="CI19" s="2" t="s">
        <v>174</v>
      </c>
      <c r="CJ19" s="2" t="s">
        <v>174</v>
      </c>
      <c r="CK19" s="2" t="s">
        <v>174</v>
      </c>
      <c r="CL19" s="2" t="s">
        <v>174</v>
      </c>
      <c r="CM19" s="2" t="s">
        <v>174</v>
      </c>
      <c r="CN19" s="2" t="s">
        <v>174</v>
      </c>
      <c r="CO19" s="2">
        <v>0.2</v>
      </c>
      <c r="CP19" s="2">
        <v>0.2</v>
      </c>
      <c r="CQ19" s="2">
        <v>0.3</v>
      </c>
      <c r="CS19" s="1"/>
      <c r="CT19" s="10" t="s">
        <v>177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 s="1"/>
      <c r="DR19" s="10" t="s">
        <v>177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O19" s="1"/>
      <c r="EP19" s="10" t="s">
        <v>177</v>
      </c>
      <c r="EQ19" s="2" t="s">
        <v>174</v>
      </c>
      <c r="ER19" s="2" t="s">
        <v>174</v>
      </c>
      <c r="ES19" s="2" t="s">
        <v>174</v>
      </c>
      <c r="ET19" s="2" t="s">
        <v>174</v>
      </c>
      <c r="EU19" s="2" t="s">
        <v>174</v>
      </c>
      <c r="EV19" s="2" t="s">
        <v>174</v>
      </c>
      <c r="EW19" s="2" t="s">
        <v>174</v>
      </c>
      <c r="EX19" s="2" t="s">
        <v>174</v>
      </c>
      <c r="EY19" s="2" t="s">
        <v>174</v>
      </c>
      <c r="EZ19" s="2" t="s">
        <v>174</v>
      </c>
      <c r="FA19" s="2" t="s">
        <v>174</v>
      </c>
      <c r="FB19" s="2" t="s">
        <v>174</v>
      </c>
      <c r="FC19" s="2" t="s">
        <v>174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</row>
    <row r="20" spans="1:167" ht="14.5">
      <c r="A20" s="1"/>
      <c r="B20" s="10" t="s">
        <v>178</v>
      </c>
      <c r="C20" s="2" t="s">
        <v>174</v>
      </c>
      <c r="D20" s="2" t="s">
        <v>174</v>
      </c>
      <c r="E20" s="2" t="s">
        <v>174</v>
      </c>
      <c r="F20" s="2" t="s">
        <v>174</v>
      </c>
      <c r="G20" s="2" t="s">
        <v>174</v>
      </c>
      <c r="H20" s="2" t="s">
        <v>174</v>
      </c>
      <c r="I20" s="2">
        <v>0.7</v>
      </c>
      <c r="J20" s="2" t="s">
        <v>174</v>
      </c>
      <c r="K20" s="2">
        <v>0.6</v>
      </c>
      <c r="L20" s="2">
        <v>0.5</v>
      </c>
      <c r="M20" s="2" t="s">
        <v>174</v>
      </c>
      <c r="N20" s="2">
        <v>0.9</v>
      </c>
      <c r="O20" s="2" t="s">
        <v>174</v>
      </c>
      <c r="P20" s="2">
        <v>1.1000000000000001</v>
      </c>
      <c r="Q20" s="2">
        <v>0.9</v>
      </c>
      <c r="R20" s="2">
        <v>0.8</v>
      </c>
      <c r="S20" s="2">
        <v>1.1000000000000001</v>
      </c>
      <c r="T20" s="2">
        <v>1.1000000000000001</v>
      </c>
      <c r="U20" s="2" t="s">
        <v>174</v>
      </c>
      <c r="V20" s="2" t="s">
        <v>174</v>
      </c>
      <c r="W20" s="2" t="s">
        <v>174</v>
      </c>
      <c r="Y20" s="1"/>
      <c r="Z20" s="10" t="s">
        <v>178</v>
      </c>
      <c r="AA20" s="2" t="s">
        <v>174</v>
      </c>
      <c r="AB20" s="2" t="s">
        <v>174</v>
      </c>
      <c r="AC20" s="2" t="s">
        <v>174</v>
      </c>
      <c r="AD20" s="2" t="s">
        <v>174</v>
      </c>
      <c r="AE20" s="2" t="s">
        <v>174</v>
      </c>
      <c r="AF20" s="2" t="s">
        <v>174</v>
      </c>
      <c r="AG20" s="2">
        <v>1.6</v>
      </c>
      <c r="AH20" s="2">
        <v>1.7</v>
      </c>
      <c r="AI20" s="2">
        <v>2.1</v>
      </c>
      <c r="AJ20" s="2">
        <v>1.6</v>
      </c>
      <c r="AK20" s="2">
        <v>1.4</v>
      </c>
      <c r="AL20" s="2">
        <v>1.5</v>
      </c>
      <c r="AM20" s="2">
        <v>1.5</v>
      </c>
      <c r="AN20" s="2">
        <v>1.5</v>
      </c>
      <c r="AO20" s="2">
        <v>1.3</v>
      </c>
      <c r="AP20" s="2">
        <v>1.3</v>
      </c>
      <c r="AQ20" s="2" t="s">
        <v>174</v>
      </c>
      <c r="AR20" s="2">
        <v>1.5</v>
      </c>
      <c r="AS20" s="2">
        <v>1.7</v>
      </c>
      <c r="AT20" s="2">
        <v>1.4</v>
      </c>
      <c r="AU20" s="2">
        <v>2</v>
      </c>
      <c r="AW20" s="1"/>
      <c r="AX20" s="10" t="s">
        <v>178</v>
      </c>
      <c r="AY20" s="2" t="s">
        <v>174</v>
      </c>
      <c r="AZ20" s="2" t="s">
        <v>174</v>
      </c>
      <c r="BA20" s="2" t="s">
        <v>174</v>
      </c>
      <c r="BB20" s="2" t="s">
        <v>174</v>
      </c>
      <c r="BC20" s="2" t="s">
        <v>174</v>
      </c>
      <c r="BD20" s="2">
        <v>2</v>
      </c>
      <c r="BE20" s="2">
        <v>1.5</v>
      </c>
      <c r="BF20" s="2">
        <v>1.8</v>
      </c>
      <c r="BG20" s="2">
        <v>1.9</v>
      </c>
      <c r="BH20" s="2">
        <v>1.8</v>
      </c>
      <c r="BI20" s="2">
        <v>1.6</v>
      </c>
      <c r="BJ20" s="2">
        <v>1.7</v>
      </c>
      <c r="BK20" s="2">
        <v>1.6</v>
      </c>
      <c r="BL20" s="2">
        <v>1.6</v>
      </c>
      <c r="BM20" s="2">
        <v>1.9</v>
      </c>
      <c r="BN20" s="2">
        <v>1.5</v>
      </c>
      <c r="BO20" s="2" t="s">
        <v>174</v>
      </c>
      <c r="BP20" s="2">
        <v>1.2</v>
      </c>
      <c r="BQ20" s="2">
        <v>1.4</v>
      </c>
      <c r="BR20" s="2">
        <v>1.4</v>
      </c>
      <c r="BS20" s="2">
        <v>1.2</v>
      </c>
      <c r="BU20" s="1"/>
      <c r="BV20" s="10" t="s">
        <v>178</v>
      </c>
      <c r="BW20" s="2" t="s">
        <v>174</v>
      </c>
      <c r="BX20" s="2" t="s">
        <v>174</v>
      </c>
      <c r="BY20" s="2" t="s">
        <v>174</v>
      </c>
      <c r="BZ20" s="2" t="s">
        <v>174</v>
      </c>
      <c r="CA20" s="2" t="s">
        <v>174</v>
      </c>
      <c r="CB20" s="2">
        <v>0.1</v>
      </c>
      <c r="CC20" s="2">
        <v>0.1</v>
      </c>
      <c r="CD20" s="2">
        <v>0.1</v>
      </c>
      <c r="CE20" s="2">
        <v>0.1</v>
      </c>
      <c r="CF20" s="2">
        <v>0</v>
      </c>
      <c r="CG20" s="2">
        <v>0.1</v>
      </c>
      <c r="CH20" s="2">
        <v>0.1</v>
      </c>
      <c r="CI20" s="2">
        <v>0.1</v>
      </c>
      <c r="CJ20" s="2" t="s">
        <v>174</v>
      </c>
      <c r="CK20" s="2">
        <v>0.3</v>
      </c>
      <c r="CL20" s="2">
        <v>0</v>
      </c>
      <c r="CM20" s="2">
        <v>0</v>
      </c>
      <c r="CN20" s="2">
        <v>0.1</v>
      </c>
      <c r="CO20" s="2">
        <v>0</v>
      </c>
      <c r="CP20" s="2">
        <v>0</v>
      </c>
      <c r="CQ20" s="2">
        <v>0</v>
      </c>
      <c r="CS20" s="1"/>
      <c r="CT20" s="10" t="s">
        <v>178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 t="s">
        <v>174</v>
      </c>
      <c r="DC20" s="2">
        <v>0</v>
      </c>
      <c r="DD20" s="2" t="s">
        <v>174</v>
      </c>
      <c r="DE20" s="2">
        <v>0</v>
      </c>
      <c r="DF20" s="2">
        <v>0</v>
      </c>
      <c r="DG20" s="2">
        <v>0</v>
      </c>
      <c r="DH20" s="2">
        <v>0.1</v>
      </c>
      <c r="DI20" s="2">
        <v>0</v>
      </c>
      <c r="DJ20" s="2" t="s">
        <v>174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 s="1"/>
      <c r="DR20" s="10" t="s">
        <v>178</v>
      </c>
      <c r="DS20" s="2" t="s">
        <v>174</v>
      </c>
      <c r="DT20" s="2" t="s">
        <v>174</v>
      </c>
      <c r="DU20" s="2" t="s">
        <v>174</v>
      </c>
      <c r="DV20" s="2" t="s">
        <v>174</v>
      </c>
      <c r="DW20" s="2" t="s">
        <v>174</v>
      </c>
      <c r="DX20" s="2">
        <v>0.2</v>
      </c>
      <c r="DY20" s="2" t="s">
        <v>174</v>
      </c>
      <c r="DZ20" s="2">
        <v>0.2</v>
      </c>
      <c r="EA20" s="2">
        <v>0.2</v>
      </c>
      <c r="EB20" s="2">
        <v>0.3</v>
      </c>
      <c r="EC20" s="2">
        <v>0.3</v>
      </c>
      <c r="ED20" s="2">
        <v>0.2</v>
      </c>
      <c r="EE20" s="2">
        <v>0.2</v>
      </c>
      <c r="EF20" s="2">
        <v>0.4</v>
      </c>
      <c r="EG20" s="2" t="s">
        <v>174</v>
      </c>
      <c r="EH20" s="2" t="s">
        <v>174</v>
      </c>
      <c r="EI20" s="2">
        <v>0.1</v>
      </c>
      <c r="EJ20" s="2">
        <v>0.2</v>
      </c>
      <c r="EK20" s="2" t="s">
        <v>174</v>
      </c>
      <c r="EL20" s="2" t="s">
        <v>174</v>
      </c>
      <c r="EM20" s="2" t="s">
        <v>174</v>
      </c>
      <c r="EO20" s="1"/>
      <c r="EP20" s="10" t="s">
        <v>178</v>
      </c>
      <c r="EQ20" s="2" t="s">
        <v>174</v>
      </c>
      <c r="ER20" s="2" t="s">
        <v>174</v>
      </c>
      <c r="ES20" s="2" t="s">
        <v>174</v>
      </c>
      <c r="ET20" s="2" t="s">
        <v>174</v>
      </c>
      <c r="EU20" s="2" t="s">
        <v>174</v>
      </c>
      <c r="EV20" s="2">
        <v>0.6</v>
      </c>
      <c r="EW20" s="2" t="s">
        <v>174</v>
      </c>
      <c r="EX20" s="2">
        <v>1.6</v>
      </c>
      <c r="EY20" s="2">
        <v>0.9</v>
      </c>
      <c r="EZ20" s="2" t="s">
        <v>174</v>
      </c>
      <c r="FA20" s="2">
        <v>0.4</v>
      </c>
      <c r="FB20" s="2">
        <v>0.5</v>
      </c>
      <c r="FC20" s="2">
        <v>0.4</v>
      </c>
      <c r="FD20" s="2">
        <v>0.4</v>
      </c>
      <c r="FE20" s="2" t="s">
        <v>174</v>
      </c>
      <c r="FF20" s="2" t="s">
        <v>174</v>
      </c>
      <c r="FG20" s="2" t="s">
        <v>174</v>
      </c>
      <c r="FH20" s="2" t="s">
        <v>174</v>
      </c>
      <c r="FI20" s="2" t="s">
        <v>174</v>
      </c>
      <c r="FJ20" s="2" t="s">
        <v>174</v>
      </c>
      <c r="FK20" s="2" t="s">
        <v>174</v>
      </c>
    </row>
    <row r="21" spans="1:167" ht="14.5">
      <c r="A21" s="1"/>
      <c r="B21" s="10" t="s">
        <v>179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1"/>
      <c r="Z21" s="10" t="s">
        <v>179</v>
      </c>
      <c r="AA21" s="2" t="s">
        <v>174</v>
      </c>
      <c r="AB21" s="2" t="s">
        <v>174</v>
      </c>
      <c r="AC21" s="2" t="s">
        <v>174</v>
      </c>
      <c r="AD21" s="2" t="s">
        <v>174</v>
      </c>
      <c r="AE21" s="2" t="s">
        <v>174</v>
      </c>
      <c r="AF21" s="2" t="s">
        <v>174</v>
      </c>
      <c r="AG21" s="2" t="s">
        <v>174</v>
      </c>
      <c r="AH21" s="2" t="s">
        <v>174</v>
      </c>
      <c r="AI21" s="2" t="s">
        <v>174</v>
      </c>
      <c r="AJ21" s="2" t="s">
        <v>174</v>
      </c>
      <c r="AK21" s="2" t="s">
        <v>174</v>
      </c>
      <c r="AL21" s="2" t="s">
        <v>174</v>
      </c>
      <c r="AM21" s="2" t="s">
        <v>174</v>
      </c>
      <c r="AN21" s="2" t="s">
        <v>174</v>
      </c>
      <c r="AO21" s="2" t="s">
        <v>174</v>
      </c>
      <c r="AP21" s="2" t="s">
        <v>174</v>
      </c>
      <c r="AQ21" s="2" t="s">
        <v>174</v>
      </c>
      <c r="AR21" s="2" t="s">
        <v>174</v>
      </c>
      <c r="AS21" s="2" t="s">
        <v>174</v>
      </c>
      <c r="AT21" s="2" t="s">
        <v>174</v>
      </c>
      <c r="AU21" s="2" t="s">
        <v>174</v>
      </c>
      <c r="AW21" s="1"/>
      <c r="AX21" s="10" t="s">
        <v>179</v>
      </c>
      <c r="AY21" s="2" t="s">
        <v>174</v>
      </c>
      <c r="AZ21" s="2" t="s">
        <v>174</v>
      </c>
      <c r="BA21" s="2" t="s">
        <v>174</v>
      </c>
      <c r="BB21" s="2" t="s">
        <v>174</v>
      </c>
      <c r="BC21" s="2" t="s">
        <v>174</v>
      </c>
      <c r="BD21" s="2" t="s">
        <v>174</v>
      </c>
      <c r="BE21" s="2" t="s">
        <v>174</v>
      </c>
      <c r="BF21" s="2" t="s">
        <v>174</v>
      </c>
      <c r="BG21" s="2" t="s">
        <v>174</v>
      </c>
      <c r="BH21" s="2" t="s">
        <v>174</v>
      </c>
      <c r="BI21" s="2" t="s">
        <v>174</v>
      </c>
      <c r="BJ21" s="2" t="s">
        <v>174</v>
      </c>
      <c r="BK21" s="2" t="s">
        <v>174</v>
      </c>
      <c r="BL21" s="2">
        <v>1.7</v>
      </c>
      <c r="BM21" s="2" t="s">
        <v>174</v>
      </c>
      <c r="BN21" s="2" t="s">
        <v>174</v>
      </c>
      <c r="BO21" s="2" t="s">
        <v>174</v>
      </c>
      <c r="BP21" s="2" t="s">
        <v>174</v>
      </c>
      <c r="BQ21" s="2" t="s">
        <v>174</v>
      </c>
      <c r="BR21" s="2">
        <v>1.2</v>
      </c>
      <c r="BS21" s="2">
        <v>0.6</v>
      </c>
      <c r="BU21" s="1"/>
      <c r="BV21" s="10" t="s">
        <v>179</v>
      </c>
      <c r="BW21" s="2" t="s">
        <v>174</v>
      </c>
      <c r="BX21" s="2" t="s">
        <v>174</v>
      </c>
      <c r="BY21" s="2" t="s">
        <v>174</v>
      </c>
      <c r="BZ21" s="2" t="s">
        <v>174</v>
      </c>
      <c r="CA21" s="2" t="s">
        <v>174</v>
      </c>
      <c r="CB21" s="2" t="s">
        <v>174</v>
      </c>
      <c r="CC21" s="2" t="s">
        <v>174</v>
      </c>
      <c r="CD21" s="2" t="s">
        <v>174</v>
      </c>
      <c r="CE21" s="2" t="s">
        <v>174</v>
      </c>
      <c r="CF21" s="2" t="s">
        <v>174</v>
      </c>
      <c r="CG21" s="2" t="s">
        <v>174</v>
      </c>
      <c r="CH21" s="2" t="s">
        <v>174</v>
      </c>
      <c r="CI21" s="2" t="s">
        <v>174</v>
      </c>
      <c r="CJ21" s="2" t="s">
        <v>174</v>
      </c>
      <c r="CK21" s="2" t="s">
        <v>174</v>
      </c>
      <c r="CL21" s="2" t="s">
        <v>174</v>
      </c>
      <c r="CM21" s="2" t="s">
        <v>174</v>
      </c>
      <c r="CN21" s="2" t="s">
        <v>174</v>
      </c>
      <c r="CO21" s="2">
        <v>0.4</v>
      </c>
      <c r="CP21" s="2">
        <v>0.3</v>
      </c>
      <c r="CQ21" s="2">
        <v>0.3</v>
      </c>
      <c r="CS21" s="1"/>
      <c r="CT21" s="10" t="s">
        <v>179</v>
      </c>
      <c r="CU21" s="2" t="s">
        <v>174</v>
      </c>
      <c r="CV21" s="2" t="s">
        <v>174</v>
      </c>
      <c r="CW21" s="2" t="s">
        <v>174</v>
      </c>
      <c r="CX21" s="2" t="s">
        <v>174</v>
      </c>
      <c r="CY21" s="2" t="s">
        <v>174</v>
      </c>
      <c r="CZ21" s="2" t="s">
        <v>174</v>
      </c>
      <c r="DA21" s="2" t="s">
        <v>174</v>
      </c>
      <c r="DB21" s="2" t="s">
        <v>174</v>
      </c>
      <c r="DC21" s="2" t="s">
        <v>174</v>
      </c>
      <c r="DD21" s="2" t="s">
        <v>174</v>
      </c>
      <c r="DE21" s="2" t="s">
        <v>174</v>
      </c>
      <c r="DF21" s="2" t="s">
        <v>174</v>
      </c>
      <c r="DG21" s="2" t="s">
        <v>174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</v>
      </c>
      <c r="DT21" s="2" t="s">
        <v>174</v>
      </c>
      <c r="DU21" s="2" t="s">
        <v>174</v>
      </c>
      <c r="DV21" s="2" t="s">
        <v>174</v>
      </c>
      <c r="DW21" s="2" t="s">
        <v>174</v>
      </c>
      <c r="DX21" s="2" t="s">
        <v>174</v>
      </c>
      <c r="DY21" s="2" t="s">
        <v>174</v>
      </c>
      <c r="DZ21" s="2" t="s">
        <v>174</v>
      </c>
      <c r="EA21" s="2" t="s">
        <v>174</v>
      </c>
      <c r="EB21" s="2" t="s">
        <v>174</v>
      </c>
      <c r="EC21" s="2" t="s">
        <v>174</v>
      </c>
      <c r="ED21" s="2" t="s">
        <v>174</v>
      </c>
      <c r="EE21" s="2">
        <v>0.1</v>
      </c>
      <c r="EF21" s="2">
        <v>0</v>
      </c>
      <c r="EG21" s="2" t="s">
        <v>174</v>
      </c>
      <c r="EH21" s="2" t="s">
        <v>174</v>
      </c>
      <c r="EI21" s="2" t="s">
        <v>174</v>
      </c>
      <c r="EJ21" s="2" t="s">
        <v>174</v>
      </c>
      <c r="EK21" s="2" t="s">
        <v>174</v>
      </c>
      <c r="EL21" s="2" t="s">
        <v>174</v>
      </c>
      <c r="EM21" s="2" t="s">
        <v>174</v>
      </c>
      <c r="EO21" s="1"/>
      <c r="EP21" s="10" t="s">
        <v>179</v>
      </c>
      <c r="EQ21" s="2" t="s">
        <v>174</v>
      </c>
      <c r="ER21" s="2" t="s">
        <v>174</v>
      </c>
      <c r="ES21" s="2" t="s">
        <v>174</v>
      </c>
      <c r="ET21" s="2" t="s">
        <v>174</v>
      </c>
      <c r="EU21" s="2" t="s">
        <v>174</v>
      </c>
      <c r="EV21" s="2" t="s">
        <v>174</v>
      </c>
      <c r="EW21" s="2" t="s">
        <v>174</v>
      </c>
      <c r="EX21" s="2" t="s">
        <v>174</v>
      </c>
      <c r="EY21" s="2" t="s">
        <v>174</v>
      </c>
      <c r="EZ21" s="2" t="s">
        <v>174</v>
      </c>
      <c r="FA21" s="2" t="s">
        <v>174</v>
      </c>
      <c r="FB21" s="2" t="s">
        <v>174</v>
      </c>
      <c r="FC21" s="2">
        <v>0</v>
      </c>
      <c r="FD21" s="2">
        <v>0</v>
      </c>
      <c r="FE21" s="2" t="s">
        <v>174</v>
      </c>
      <c r="FF21" s="2" t="s">
        <v>174</v>
      </c>
      <c r="FG21" s="2" t="s">
        <v>174</v>
      </c>
      <c r="FH21" s="2">
        <v>0</v>
      </c>
      <c r="FI21" s="2">
        <v>0</v>
      </c>
      <c r="FJ21" s="2">
        <v>0</v>
      </c>
      <c r="FK21" s="2">
        <v>0</v>
      </c>
    </row>
    <row r="22" spans="1:167" ht="14.5">
      <c r="A22" s="1"/>
      <c r="B22" s="10" t="s">
        <v>180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 t="s">
        <v>174</v>
      </c>
      <c r="AB22" s="2" t="s">
        <v>174</v>
      </c>
      <c r="AC22" s="2" t="s">
        <v>174</v>
      </c>
      <c r="AD22" s="2" t="s">
        <v>174</v>
      </c>
      <c r="AE22" s="2" t="s">
        <v>174</v>
      </c>
      <c r="AF22" s="2" t="s">
        <v>174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 t="s">
        <v>174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  <c r="AX22" s="10" t="s">
        <v>180</v>
      </c>
      <c r="AY22" s="2" t="s">
        <v>174</v>
      </c>
      <c r="AZ22" s="2" t="s">
        <v>174</v>
      </c>
      <c r="BA22" s="2" t="s">
        <v>174</v>
      </c>
      <c r="BB22" s="2" t="s">
        <v>174</v>
      </c>
      <c r="BC22" s="2" t="s">
        <v>174</v>
      </c>
      <c r="BD22" s="2" t="s">
        <v>174</v>
      </c>
      <c r="BE22" s="2" t="s">
        <v>174</v>
      </c>
      <c r="BF22" s="2" t="s">
        <v>174</v>
      </c>
      <c r="BG22" s="2" t="s">
        <v>174</v>
      </c>
      <c r="BH22" s="2" t="s">
        <v>174</v>
      </c>
      <c r="BI22" s="2" t="s">
        <v>174</v>
      </c>
      <c r="BJ22" s="2" t="s">
        <v>174</v>
      </c>
      <c r="BK22" s="2" t="s">
        <v>174</v>
      </c>
      <c r="BL22" s="2" t="s">
        <v>174</v>
      </c>
      <c r="BM22" s="2" t="s">
        <v>174</v>
      </c>
      <c r="BN22" s="2" t="s">
        <v>174</v>
      </c>
      <c r="BO22" s="2" t="s">
        <v>174</v>
      </c>
      <c r="BP22" s="2" t="s">
        <v>174</v>
      </c>
      <c r="BQ22" s="2">
        <v>0</v>
      </c>
      <c r="BR22" s="2">
        <v>0</v>
      </c>
      <c r="BS22" s="2">
        <v>0</v>
      </c>
      <c r="BU22" s="1"/>
      <c r="BV22" s="10" t="s">
        <v>180</v>
      </c>
      <c r="BW22" s="2" t="s">
        <v>174</v>
      </c>
      <c r="BX22" s="2" t="s">
        <v>174</v>
      </c>
      <c r="BY22" s="2" t="s">
        <v>174</v>
      </c>
      <c r="BZ22" s="2" t="s">
        <v>174</v>
      </c>
      <c r="CA22" s="2">
        <v>0</v>
      </c>
      <c r="CB22" s="2" t="s">
        <v>174</v>
      </c>
      <c r="CC22" s="2" t="s">
        <v>174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 t="s">
        <v>174</v>
      </c>
      <c r="DT22" s="2" t="s">
        <v>174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 t="s">
        <v>174</v>
      </c>
      <c r="FG22" s="2" t="s">
        <v>174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>
        <v>6</v>
      </c>
      <c r="D23" s="2" t="s">
        <v>174</v>
      </c>
      <c r="E23" s="2" t="s">
        <v>174</v>
      </c>
      <c r="F23" s="2" t="s">
        <v>174</v>
      </c>
      <c r="G23" s="2" t="s">
        <v>174</v>
      </c>
      <c r="H23" s="2">
        <v>9</v>
      </c>
      <c r="I23" s="2">
        <v>11.7</v>
      </c>
      <c r="J23" s="2">
        <v>12.3</v>
      </c>
      <c r="K23" s="2" t="s">
        <v>174</v>
      </c>
      <c r="L23" s="2" t="s">
        <v>174</v>
      </c>
      <c r="M23" s="2">
        <v>6.2</v>
      </c>
      <c r="N23" s="2">
        <v>3.1</v>
      </c>
      <c r="O23" s="2">
        <v>3.5</v>
      </c>
      <c r="P23" s="2">
        <v>4.4000000000000004</v>
      </c>
      <c r="Q23" s="2" t="s">
        <v>174</v>
      </c>
      <c r="R23" s="2" t="s">
        <v>174</v>
      </c>
      <c r="S23" s="2" t="s">
        <v>174</v>
      </c>
      <c r="T23" s="2" t="s">
        <v>174</v>
      </c>
      <c r="U23" s="2">
        <v>6.8</v>
      </c>
      <c r="V23" s="2">
        <v>4.9000000000000004</v>
      </c>
      <c r="W23" s="2">
        <v>5.2</v>
      </c>
      <c r="Y23" s="1"/>
      <c r="Z23" s="10" t="s">
        <v>181</v>
      </c>
      <c r="AA23" s="2">
        <v>15.2</v>
      </c>
      <c r="AB23" s="2">
        <v>11</v>
      </c>
      <c r="AC23" s="2">
        <v>16.3</v>
      </c>
      <c r="AD23" s="2">
        <v>16.3</v>
      </c>
      <c r="AE23" s="2">
        <v>17.899999999999999</v>
      </c>
      <c r="AF23" s="2">
        <v>14.4</v>
      </c>
      <c r="AG23" s="2">
        <v>16.899999999999999</v>
      </c>
      <c r="AH23" s="2">
        <v>16</v>
      </c>
      <c r="AI23" s="2">
        <v>23</v>
      </c>
      <c r="AJ23" s="2">
        <v>21.7</v>
      </c>
      <c r="AK23" s="2">
        <v>15.3</v>
      </c>
      <c r="AL23" s="2">
        <v>13.1</v>
      </c>
      <c r="AM23" s="2">
        <v>13.7</v>
      </c>
      <c r="AN23" s="2">
        <v>12.8</v>
      </c>
      <c r="AO23" s="2">
        <v>17.100000000000001</v>
      </c>
      <c r="AP23" s="2">
        <v>20.5</v>
      </c>
      <c r="AQ23" s="2">
        <v>16</v>
      </c>
      <c r="AR23" s="2">
        <v>15.7</v>
      </c>
      <c r="AS23" s="2">
        <v>15.3</v>
      </c>
      <c r="AT23" s="2">
        <v>17.3</v>
      </c>
      <c r="AU23" s="2">
        <v>12.3</v>
      </c>
      <c r="AW23" s="1"/>
      <c r="AX23" s="10" t="s">
        <v>181</v>
      </c>
      <c r="AY23" s="2">
        <v>8.9</v>
      </c>
      <c r="AZ23" s="2">
        <v>6.1</v>
      </c>
      <c r="BA23" s="2">
        <v>7.2</v>
      </c>
      <c r="BB23" s="2">
        <v>9</v>
      </c>
      <c r="BC23" s="2">
        <v>13.4</v>
      </c>
      <c r="BD23" s="2">
        <v>10.9</v>
      </c>
      <c r="BE23" s="2">
        <v>13.1</v>
      </c>
      <c r="BF23" s="2">
        <v>11</v>
      </c>
      <c r="BG23" s="2">
        <v>11.2</v>
      </c>
      <c r="BH23" s="2">
        <v>10.4</v>
      </c>
      <c r="BI23" s="2">
        <v>11.9</v>
      </c>
      <c r="BJ23" s="2">
        <v>11.4</v>
      </c>
      <c r="BK23" s="2">
        <v>7.7</v>
      </c>
      <c r="BL23" s="2">
        <v>10.6</v>
      </c>
      <c r="BM23" s="2">
        <v>12.7</v>
      </c>
      <c r="BN23" s="2">
        <v>8.4</v>
      </c>
      <c r="BO23" s="2">
        <v>3.9</v>
      </c>
      <c r="BP23" s="2">
        <v>10.8</v>
      </c>
      <c r="BQ23" s="2">
        <v>9.1999999999999993</v>
      </c>
      <c r="BR23" s="2">
        <v>7.2</v>
      </c>
      <c r="BS23" s="2">
        <v>8.1999999999999993</v>
      </c>
      <c r="BU23" s="1"/>
      <c r="BV23" s="10" t="s">
        <v>181</v>
      </c>
      <c r="BW23" s="2" t="s">
        <v>174</v>
      </c>
      <c r="BX23" s="2" t="s">
        <v>174</v>
      </c>
      <c r="BY23" s="2" t="s">
        <v>174</v>
      </c>
      <c r="BZ23" s="2" t="s">
        <v>174</v>
      </c>
      <c r="CA23" s="2" t="s">
        <v>174</v>
      </c>
      <c r="CB23" s="2" t="s">
        <v>174</v>
      </c>
      <c r="CC23" s="2" t="s">
        <v>174</v>
      </c>
      <c r="CD23" s="2" t="s">
        <v>174</v>
      </c>
      <c r="CE23" s="2" t="s">
        <v>174</v>
      </c>
      <c r="CF23" s="2" t="s">
        <v>174</v>
      </c>
      <c r="CG23" s="2" t="s">
        <v>174</v>
      </c>
      <c r="CH23" s="2" t="s">
        <v>174</v>
      </c>
      <c r="CI23" s="2" t="s">
        <v>174</v>
      </c>
      <c r="CJ23" s="2" t="s">
        <v>174</v>
      </c>
      <c r="CK23" s="2" t="s">
        <v>174</v>
      </c>
      <c r="CL23" s="2" t="s">
        <v>174</v>
      </c>
      <c r="CM23" s="2" t="s">
        <v>174</v>
      </c>
      <c r="CN23" s="2" t="s">
        <v>174</v>
      </c>
      <c r="CO23" s="2" t="s">
        <v>174</v>
      </c>
      <c r="CP23" s="2" t="s">
        <v>174</v>
      </c>
      <c r="CQ23" s="2">
        <v>1.5</v>
      </c>
      <c r="CS23" s="1"/>
      <c r="CT23" s="10" t="s">
        <v>181</v>
      </c>
      <c r="CU23" s="2" t="s">
        <v>174</v>
      </c>
      <c r="CV23" s="2" t="s">
        <v>174</v>
      </c>
      <c r="CW23" s="2" t="s">
        <v>174</v>
      </c>
      <c r="CX23" s="2" t="s">
        <v>174</v>
      </c>
      <c r="CY23" s="2" t="s">
        <v>174</v>
      </c>
      <c r="CZ23" s="2">
        <v>0</v>
      </c>
      <c r="DA23" s="2" t="s">
        <v>174</v>
      </c>
      <c r="DB23" s="2" t="s">
        <v>174</v>
      </c>
      <c r="DC23" s="2" t="s">
        <v>174</v>
      </c>
      <c r="DD23" s="2">
        <v>0</v>
      </c>
      <c r="DE23" s="2">
        <v>0</v>
      </c>
      <c r="DF23" s="2">
        <v>0</v>
      </c>
      <c r="DG23" s="2" t="s">
        <v>174</v>
      </c>
      <c r="DH23" s="2" t="s">
        <v>174</v>
      </c>
      <c r="DI23" s="2" t="s">
        <v>174</v>
      </c>
      <c r="DJ23" s="2" t="s">
        <v>174</v>
      </c>
      <c r="DK23" s="2" t="s">
        <v>174</v>
      </c>
      <c r="DL23" s="2" t="s">
        <v>174</v>
      </c>
      <c r="DM23" s="2" t="s">
        <v>174</v>
      </c>
      <c r="DN23" s="2" t="s">
        <v>174</v>
      </c>
      <c r="DO23" s="2">
        <v>1.2</v>
      </c>
      <c r="DQ23" s="1"/>
      <c r="DR23" s="10" t="s">
        <v>181</v>
      </c>
      <c r="DS23" s="2">
        <v>5.3</v>
      </c>
      <c r="DT23" s="2">
        <v>3.5</v>
      </c>
      <c r="DU23" s="2">
        <v>5</v>
      </c>
      <c r="DV23" s="2">
        <v>6.5</v>
      </c>
      <c r="DW23" s="2">
        <v>7.2</v>
      </c>
      <c r="DX23" s="2">
        <v>6.7</v>
      </c>
      <c r="DY23" s="2">
        <v>8.9</v>
      </c>
      <c r="DZ23" s="2">
        <v>10.199999999999999</v>
      </c>
      <c r="EA23" s="2">
        <v>7.1</v>
      </c>
      <c r="EB23" s="2">
        <v>5.6</v>
      </c>
      <c r="EC23" s="2">
        <v>5.0999999999999996</v>
      </c>
      <c r="ED23" s="2">
        <v>6.3</v>
      </c>
      <c r="EE23" s="2">
        <v>6.6</v>
      </c>
      <c r="EF23" s="2">
        <v>9.8000000000000007</v>
      </c>
      <c r="EG23" s="2">
        <v>7.4</v>
      </c>
      <c r="EH23" s="2">
        <v>2.8</v>
      </c>
      <c r="EI23" s="2">
        <v>0</v>
      </c>
      <c r="EJ23" s="2">
        <v>4.7</v>
      </c>
      <c r="EK23" s="2">
        <v>5.6</v>
      </c>
      <c r="EL23" s="2">
        <v>5</v>
      </c>
      <c r="EM23" s="2">
        <v>6.2</v>
      </c>
      <c r="EO23" s="1"/>
      <c r="EP23" s="10" t="s">
        <v>181</v>
      </c>
      <c r="EQ23" s="2">
        <v>16.8</v>
      </c>
      <c r="ER23" s="2">
        <v>12.7</v>
      </c>
      <c r="ES23" s="2">
        <v>13.2</v>
      </c>
      <c r="ET23" s="2">
        <v>16.7</v>
      </c>
      <c r="EU23" s="2">
        <v>19.899999999999999</v>
      </c>
      <c r="EV23" s="2">
        <v>18.100000000000001</v>
      </c>
      <c r="EW23" s="2">
        <v>22.9</v>
      </c>
      <c r="EX23" s="2">
        <v>19.100000000000001</v>
      </c>
      <c r="EY23" s="2">
        <v>17.5</v>
      </c>
      <c r="EZ23" s="2">
        <v>13.6</v>
      </c>
      <c r="FA23" s="2">
        <v>13.1</v>
      </c>
      <c r="FB23" s="2">
        <v>12.6</v>
      </c>
      <c r="FC23" s="2">
        <v>9.4</v>
      </c>
      <c r="FD23" s="2">
        <v>13.2</v>
      </c>
      <c r="FE23" s="2">
        <v>25</v>
      </c>
      <c r="FF23" s="2">
        <v>24</v>
      </c>
      <c r="FG23" s="2">
        <v>13.1</v>
      </c>
      <c r="FH23" s="2">
        <v>21</v>
      </c>
      <c r="FI23" s="2">
        <v>16</v>
      </c>
      <c r="FJ23" s="2">
        <v>14.1</v>
      </c>
      <c r="FK23" s="2">
        <v>11.7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174</v>
      </c>
      <c r="M24" s="2" t="s">
        <v>174</v>
      </c>
      <c r="N24" s="2" t="s">
        <v>174</v>
      </c>
      <c r="O24" s="2" t="s">
        <v>174</v>
      </c>
      <c r="P24" s="2" t="s">
        <v>174</v>
      </c>
      <c r="Q24" s="2" t="s">
        <v>174</v>
      </c>
      <c r="R24" s="2" t="s">
        <v>174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0.2</v>
      </c>
      <c r="AB24" s="2">
        <v>0.2</v>
      </c>
      <c r="AC24" s="2">
        <v>0.1</v>
      </c>
      <c r="AD24" s="2">
        <v>0.1</v>
      </c>
      <c r="AE24" s="2">
        <v>0.1</v>
      </c>
      <c r="AF24" s="2">
        <v>0.1</v>
      </c>
      <c r="AG24" s="2">
        <v>0.1</v>
      </c>
      <c r="AH24" s="2">
        <v>0.4</v>
      </c>
      <c r="AI24" s="2">
        <v>0.1</v>
      </c>
      <c r="AJ24" s="2">
        <v>0.1</v>
      </c>
      <c r="AK24" s="2" t="s">
        <v>174</v>
      </c>
      <c r="AL24" s="2" t="s">
        <v>174</v>
      </c>
      <c r="AM24" s="2" t="s">
        <v>174</v>
      </c>
      <c r="AN24" s="2" t="s">
        <v>174</v>
      </c>
      <c r="AO24" s="2" t="s">
        <v>174</v>
      </c>
      <c r="AP24" s="2" t="s">
        <v>174</v>
      </c>
      <c r="AQ24" s="2" t="s">
        <v>174</v>
      </c>
      <c r="AR24" s="2">
        <v>1</v>
      </c>
      <c r="AS24" s="2">
        <v>0.9</v>
      </c>
      <c r="AT24" s="2">
        <v>1.3</v>
      </c>
      <c r="AU24" s="2">
        <v>4.2</v>
      </c>
      <c r="AW24" s="1"/>
      <c r="AX24" s="10" t="s">
        <v>182</v>
      </c>
      <c r="AY24" s="2">
        <v>4.0999999999999996</v>
      </c>
      <c r="AZ24" s="2">
        <v>4</v>
      </c>
      <c r="BA24" s="2">
        <v>4</v>
      </c>
      <c r="BB24" s="2">
        <v>3.6</v>
      </c>
      <c r="BC24" s="2">
        <v>4</v>
      </c>
      <c r="BD24" s="2">
        <v>3.3</v>
      </c>
      <c r="BE24" s="2">
        <v>2.6</v>
      </c>
      <c r="BF24" s="2">
        <v>2.1</v>
      </c>
      <c r="BG24" s="2">
        <v>1.8</v>
      </c>
      <c r="BH24" s="2">
        <v>2.9</v>
      </c>
      <c r="BI24" s="2" t="s">
        <v>174</v>
      </c>
      <c r="BJ24" s="2" t="s">
        <v>174</v>
      </c>
      <c r="BK24" s="2" t="s">
        <v>174</v>
      </c>
      <c r="BL24" s="2" t="s">
        <v>174</v>
      </c>
      <c r="BM24" s="2" t="s">
        <v>174</v>
      </c>
      <c r="BN24" s="2" t="s">
        <v>174</v>
      </c>
      <c r="BO24" s="2" t="s">
        <v>174</v>
      </c>
      <c r="BP24" s="2" t="s">
        <v>174</v>
      </c>
      <c r="BQ24" s="2">
        <v>0.1</v>
      </c>
      <c r="BR24" s="2">
        <v>0.1</v>
      </c>
      <c r="BS24" s="2">
        <v>0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 t="s">
        <v>174</v>
      </c>
      <c r="DA24" s="2" t="s">
        <v>174</v>
      </c>
      <c r="DB24" s="2" t="s">
        <v>174</v>
      </c>
      <c r="DC24" s="2" t="s">
        <v>174</v>
      </c>
      <c r="DD24" s="2" t="s">
        <v>174</v>
      </c>
      <c r="DE24" s="2" t="s">
        <v>174</v>
      </c>
      <c r="DF24" s="2" t="s">
        <v>174</v>
      </c>
      <c r="DG24" s="2" t="s">
        <v>174</v>
      </c>
      <c r="DH24" s="2" t="s">
        <v>174</v>
      </c>
      <c r="DI24" s="2" t="s">
        <v>174</v>
      </c>
      <c r="DJ24" s="2" t="s">
        <v>174</v>
      </c>
      <c r="DK24" s="2" t="s">
        <v>174</v>
      </c>
      <c r="DL24" s="2" t="s">
        <v>174</v>
      </c>
      <c r="DM24" s="2">
        <v>4</v>
      </c>
      <c r="DN24" s="2">
        <v>4.7</v>
      </c>
      <c r="DO24" s="2">
        <v>4.5</v>
      </c>
      <c r="DQ24" s="1"/>
      <c r="DR24" s="10" t="s">
        <v>182</v>
      </c>
      <c r="DS24" s="2">
        <v>7.3</v>
      </c>
      <c r="DT24" s="2">
        <v>6.4</v>
      </c>
      <c r="DU24" s="2">
        <v>4.8</v>
      </c>
      <c r="DV24" s="2">
        <v>4.4000000000000004</v>
      </c>
      <c r="DW24" s="2">
        <v>3.5</v>
      </c>
      <c r="DX24" s="2">
        <v>3.4</v>
      </c>
      <c r="DY24" s="2">
        <v>3.4</v>
      </c>
      <c r="DZ24" s="2">
        <v>3.6</v>
      </c>
      <c r="EA24" s="2">
        <v>3.9</v>
      </c>
      <c r="EB24" s="2">
        <v>16.100000000000001</v>
      </c>
      <c r="EC24" s="2">
        <v>4.3</v>
      </c>
      <c r="ED24" s="2">
        <v>6.3</v>
      </c>
      <c r="EE24" s="2">
        <v>6.4</v>
      </c>
      <c r="EF24" s="2">
        <v>4.5999999999999996</v>
      </c>
      <c r="EG24" s="2" t="s">
        <v>174</v>
      </c>
      <c r="EH24" s="2" t="s">
        <v>174</v>
      </c>
      <c r="EI24" s="2" t="s">
        <v>174</v>
      </c>
      <c r="EJ24" s="2">
        <v>4.7</v>
      </c>
      <c r="EK24" s="2">
        <v>2.7</v>
      </c>
      <c r="EL24" s="2">
        <v>5.0999999999999996</v>
      </c>
      <c r="EM24" s="2">
        <v>5.2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0.1</v>
      </c>
      <c r="EZ24" s="2">
        <v>0.1</v>
      </c>
      <c r="FA24" s="2">
        <v>0.1</v>
      </c>
      <c r="FB24" s="2" t="s">
        <v>174</v>
      </c>
      <c r="FC24" s="2" t="s">
        <v>174</v>
      </c>
      <c r="FD24" s="2" t="s">
        <v>174</v>
      </c>
      <c r="FE24" s="2" t="s">
        <v>174</v>
      </c>
      <c r="FF24" s="2">
        <v>0.1</v>
      </c>
      <c r="FG24" s="2" t="s">
        <v>174</v>
      </c>
      <c r="FH24" s="2" t="s">
        <v>174</v>
      </c>
      <c r="FI24" s="2">
        <v>0.1</v>
      </c>
      <c r="FJ24" s="2">
        <v>0.1</v>
      </c>
      <c r="FK24" s="2">
        <v>0.1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>
        <v>29.8</v>
      </c>
      <c r="D27" s="2">
        <v>29.6</v>
      </c>
      <c r="E27" s="2">
        <v>27.8</v>
      </c>
      <c r="F27" s="2">
        <v>29.2</v>
      </c>
      <c r="G27" s="2">
        <v>28.3</v>
      </c>
      <c r="H27" s="2">
        <v>35.6</v>
      </c>
      <c r="I27" s="2">
        <v>27.2</v>
      </c>
      <c r="J27" s="2">
        <v>25.4</v>
      </c>
      <c r="K27" s="2">
        <v>28.4</v>
      </c>
      <c r="L27" s="2">
        <v>31.9</v>
      </c>
      <c r="M27" s="2">
        <v>40.6</v>
      </c>
      <c r="N27" s="2">
        <v>41</v>
      </c>
      <c r="O27" s="2">
        <v>40.700000000000003</v>
      </c>
      <c r="P27" s="2" t="s">
        <v>174</v>
      </c>
      <c r="Q27" s="2">
        <v>41.5</v>
      </c>
      <c r="R27" s="2">
        <v>39</v>
      </c>
      <c r="S27" s="2" t="s">
        <v>174</v>
      </c>
      <c r="T27" s="2">
        <v>35.4</v>
      </c>
      <c r="U27" s="2" t="s">
        <v>174</v>
      </c>
      <c r="V27" s="2" t="s">
        <v>174</v>
      </c>
      <c r="W27" s="2" t="s">
        <v>174</v>
      </c>
      <c r="Y27" s="1"/>
      <c r="Z27" s="10" t="s">
        <v>171</v>
      </c>
      <c r="AA27" s="2">
        <v>38.299999999999997</v>
      </c>
      <c r="AB27" s="2">
        <v>41.3</v>
      </c>
      <c r="AC27" s="2">
        <v>38.5</v>
      </c>
      <c r="AD27" s="2">
        <v>41.9</v>
      </c>
      <c r="AE27" s="2">
        <v>39.700000000000003</v>
      </c>
      <c r="AF27" s="2">
        <v>46.8</v>
      </c>
      <c r="AG27" s="2">
        <v>38.299999999999997</v>
      </c>
      <c r="AH27" s="2">
        <v>37.4</v>
      </c>
      <c r="AI27" s="2">
        <v>35.200000000000003</v>
      </c>
      <c r="AJ27" s="2">
        <v>36.9</v>
      </c>
      <c r="AK27" s="2">
        <v>37.799999999999997</v>
      </c>
      <c r="AL27" s="2">
        <v>35.9</v>
      </c>
      <c r="AM27" s="2">
        <v>35</v>
      </c>
      <c r="AN27" s="2">
        <v>36.200000000000003</v>
      </c>
      <c r="AO27" s="2">
        <v>31.9</v>
      </c>
      <c r="AP27" s="2">
        <v>33.1</v>
      </c>
      <c r="AQ27" s="2">
        <v>34.799999999999997</v>
      </c>
      <c r="AR27" s="2">
        <v>35.1</v>
      </c>
      <c r="AS27" s="2">
        <v>36.299999999999997</v>
      </c>
      <c r="AT27" s="2">
        <v>35.9</v>
      </c>
      <c r="AU27" s="2">
        <v>39.1</v>
      </c>
      <c r="AW27" s="1"/>
      <c r="AX27" s="10" t="s">
        <v>171</v>
      </c>
      <c r="AY27" s="2">
        <v>30.6</v>
      </c>
      <c r="AZ27" s="2">
        <v>30.4</v>
      </c>
      <c r="BA27" s="2">
        <v>27.6</v>
      </c>
      <c r="BB27" s="2">
        <v>24.2</v>
      </c>
      <c r="BC27" s="2">
        <v>22.8</v>
      </c>
      <c r="BD27" s="2">
        <v>26.9</v>
      </c>
      <c r="BE27" s="2">
        <v>33.4</v>
      </c>
      <c r="BF27" s="2">
        <v>34.299999999999997</v>
      </c>
      <c r="BG27" s="2">
        <v>35.5</v>
      </c>
      <c r="BH27" s="2">
        <v>36.200000000000003</v>
      </c>
      <c r="BI27" s="2">
        <v>35.4</v>
      </c>
      <c r="BJ27" s="2">
        <v>36.4</v>
      </c>
      <c r="BK27" s="2">
        <v>38.6</v>
      </c>
      <c r="BL27" s="2">
        <v>37.799999999999997</v>
      </c>
      <c r="BM27" s="2">
        <v>35.200000000000003</v>
      </c>
      <c r="BN27" s="2">
        <v>35.9</v>
      </c>
      <c r="BO27" s="2">
        <v>36</v>
      </c>
      <c r="BP27" s="2">
        <v>32.5</v>
      </c>
      <c r="BQ27" s="2">
        <v>35.5</v>
      </c>
      <c r="BR27" s="2">
        <v>34</v>
      </c>
      <c r="BS27" s="2">
        <v>35.200000000000003</v>
      </c>
      <c r="BU27" s="1"/>
      <c r="BV27" s="10" t="s">
        <v>171</v>
      </c>
      <c r="BW27" s="2">
        <v>43.1</v>
      </c>
      <c r="BX27" s="2">
        <v>44.8</v>
      </c>
      <c r="BY27" s="2">
        <v>38.6</v>
      </c>
      <c r="BZ27" s="2">
        <v>42.5</v>
      </c>
      <c r="CA27" s="2">
        <v>33.5</v>
      </c>
      <c r="CB27" s="2">
        <v>32.5</v>
      </c>
      <c r="CC27" s="2">
        <v>30.1</v>
      </c>
      <c r="CD27" s="2">
        <v>33.1</v>
      </c>
      <c r="CE27" s="2">
        <v>32</v>
      </c>
      <c r="CF27" s="2">
        <v>32.799999999999997</v>
      </c>
      <c r="CG27" s="2">
        <v>32.9</v>
      </c>
      <c r="CH27" s="2" t="s">
        <v>174</v>
      </c>
      <c r="CI27" s="2">
        <v>35.1</v>
      </c>
      <c r="CJ27" s="2">
        <v>33.299999999999997</v>
      </c>
      <c r="CK27" s="2">
        <v>26.5</v>
      </c>
      <c r="CL27" s="2">
        <v>21.3</v>
      </c>
      <c r="CM27" s="2">
        <v>26.2</v>
      </c>
      <c r="CN27" s="2">
        <v>18.3</v>
      </c>
      <c r="CO27" s="2">
        <v>28</v>
      </c>
      <c r="CP27" s="2">
        <v>29</v>
      </c>
      <c r="CQ27" s="2">
        <v>26.1</v>
      </c>
      <c r="CS27" s="1"/>
      <c r="CT27" s="10" t="s">
        <v>171</v>
      </c>
      <c r="CU27" s="2">
        <v>13.2</v>
      </c>
      <c r="CV27" s="2">
        <v>15.9</v>
      </c>
      <c r="CW27" s="2">
        <v>18.100000000000001</v>
      </c>
      <c r="CX27" s="2">
        <v>42.2</v>
      </c>
      <c r="CY27" s="2">
        <v>31.9</v>
      </c>
      <c r="CZ27" s="2">
        <v>57.4</v>
      </c>
      <c r="DA27" s="2">
        <v>26</v>
      </c>
      <c r="DB27" s="2">
        <v>27.9</v>
      </c>
      <c r="DC27" s="2">
        <v>28.8</v>
      </c>
      <c r="DD27" s="2">
        <v>31.2</v>
      </c>
      <c r="DE27" s="2" t="s">
        <v>174</v>
      </c>
      <c r="DF27" s="2" t="s">
        <v>174</v>
      </c>
      <c r="DG27" s="2">
        <v>15.7</v>
      </c>
      <c r="DH27" s="2" t="s">
        <v>174</v>
      </c>
      <c r="DI27" s="2">
        <v>16.5</v>
      </c>
      <c r="DJ27" s="2">
        <v>18</v>
      </c>
      <c r="DK27" s="2" t="s">
        <v>174</v>
      </c>
      <c r="DL27" s="2">
        <v>18.899999999999999</v>
      </c>
      <c r="DM27" s="2">
        <v>19.5</v>
      </c>
      <c r="DN27" s="2">
        <v>18.100000000000001</v>
      </c>
      <c r="DO27" s="2">
        <v>18</v>
      </c>
      <c r="DQ27" s="1"/>
      <c r="DR27" s="10" t="s">
        <v>171</v>
      </c>
      <c r="DS27" s="2">
        <v>12.7</v>
      </c>
      <c r="DT27" s="2">
        <v>15.6</v>
      </c>
      <c r="DU27" s="2">
        <v>15.6</v>
      </c>
      <c r="DV27" s="2">
        <v>16.3</v>
      </c>
      <c r="DW27" s="2">
        <v>18.399999999999999</v>
      </c>
      <c r="DX27" s="2">
        <v>24.7</v>
      </c>
      <c r="DY27" s="2">
        <v>23.3</v>
      </c>
      <c r="DZ27" s="2">
        <v>21.2</v>
      </c>
      <c r="EA27" s="2">
        <v>22.3</v>
      </c>
      <c r="EB27" s="2">
        <v>17.899999999999999</v>
      </c>
      <c r="EC27" s="2">
        <v>24.8</v>
      </c>
      <c r="ED27" s="2" t="s">
        <v>174</v>
      </c>
      <c r="EE27" s="2">
        <v>24.9</v>
      </c>
      <c r="EF27" s="2">
        <v>23.7</v>
      </c>
      <c r="EG27" s="2">
        <v>24.1</v>
      </c>
      <c r="EH27" s="2">
        <v>22.1</v>
      </c>
      <c r="EI27" s="2">
        <v>25.8</v>
      </c>
      <c r="EJ27" s="2">
        <v>28.3</v>
      </c>
      <c r="EK27" s="2">
        <v>23.5</v>
      </c>
      <c r="EL27" s="2">
        <v>23.9</v>
      </c>
      <c r="EM27" s="2">
        <v>23</v>
      </c>
      <c r="EO27" s="1"/>
      <c r="EP27" s="10" t="s">
        <v>171</v>
      </c>
      <c r="EQ27" s="2">
        <v>13</v>
      </c>
      <c r="ER27" s="2">
        <v>14.5</v>
      </c>
      <c r="ES27" s="2">
        <v>17.7</v>
      </c>
      <c r="ET27" s="2">
        <v>16.899999999999999</v>
      </c>
      <c r="EU27" s="2">
        <v>16.399999999999999</v>
      </c>
      <c r="EV27" s="2">
        <v>18.2</v>
      </c>
      <c r="EW27" s="2" t="s">
        <v>174</v>
      </c>
      <c r="EX27" s="2" t="s">
        <v>174</v>
      </c>
      <c r="EY27" s="2" t="s">
        <v>174</v>
      </c>
      <c r="EZ27" s="2" t="s">
        <v>174</v>
      </c>
      <c r="FA27" s="2" t="s">
        <v>174</v>
      </c>
      <c r="FB27" s="2" t="s">
        <v>174</v>
      </c>
      <c r="FC27" s="2">
        <v>29.6</v>
      </c>
      <c r="FD27" s="2" t="s">
        <v>174</v>
      </c>
      <c r="FE27" s="2">
        <v>22.5</v>
      </c>
      <c r="FF27" s="2">
        <v>21.7</v>
      </c>
      <c r="FG27" s="2" t="s">
        <v>174</v>
      </c>
      <c r="FH27" s="2" t="s">
        <v>174</v>
      </c>
      <c r="FI27" s="2" t="s">
        <v>174</v>
      </c>
      <c r="FJ27" s="2" t="s">
        <v>174</v>
      </c>
      <c r="FK27" s="2" t="s">
        <v>174</v>
      </c>
    </row>
    <row r="28" spans="1:167" ht="14.5">
      <c r="A28" s="1"/>
      <c r="B28" s="10" t="s">
        <v>173</v>
      </c>
      <c r="C28" s="2">
        <v>0</v>
      </c>
      <c r="D28" s="2">
        <v>0</v>
      </c>
      <c r="E28" s="2" t="s">
        <v>174</v>
      </c>
      <c r="F28" s="2" t="s">
        <v>174</v>
      </c>
      <c r="G28" s="2" t="s">
        <v>174</v>
      </c>
      <c r="H28" s="2" t="s">
        <v>174</v>
      </c>
      <c r="I28" s="2" t="s">
        <v>174</v>
      </c>
      <c r="J28" s="2" t="s">
        <v>174</v>
      </c>
      <c r="K28" s="2" t="s">
        <v>174</v>
      </c>
      <c r="L28" s="2" t="s">
        <v>174</v>
      </c>
      <c r="M28" s="2" t="s">
        <v>174</v>
      </c>
      <c r="N28" s="2">
        <v>9.5</v>
      </c>
      <c r="O28" s="2" t="s">
        <v>174</v>
      </c>
      <c r="P28" s="2" t="s">
        <v>174</v>
      </c>
      <c r="Q28" s="2" t="s">
        <v>174</v>
      </c>
      <c r="R28" s="2" t="s">
        <v>174</v>
      </c>
      <c r="S28" s="2">
        <v>27.8</v>
      </c>
      <c r="T28" s="2">
        <v>26.9</v>
      </c>
      <c r="U28" s="2">
        <v>25.5</v>
      </c>
      <c r="V28" s="2">
        <v>28.1</v>
      </c>
      <c r="W28" s="2">
        <v>29.6</v>
      </c>
      <c r="Y28" s="1"/>
      <c r="Z28" s="10" t="s">
        <v>173</v>
      </c>
      <c r="AA28" s="2">
        <v>41.8</v>
      </c>
      <c r="AB28" s="2">
        <v>40.5</v>
      </c>
      <c r="AC28" s="2">
        <v>41.3</v>
      </c>
      <c r="AD28" s="2">
        <v>37.5</v>
      </c>
      <c r="AE28" s="2">
        <v>38.700000000000003</v>
      </c>
      <c r="AF28" s="2">
        <v>33.799999999999997</v>
      </c>
      <c r="AG28" s="2">
        <v>38.200000000000003</v>
      </c>
      <c r="AH28" s="2">
        <v>38.799999999999997</v>
      </c>
      <c r="AI28" s="2">
        <v>36.1</v>
      </c>
      <c r="AJ28" s="2">
        <v>34.9</v>
      </c>
      <c r="AK28" s="2">
        <v>39.299999999999997</v>
      </c>
      <c r="AL28" s="2">
        <v>43.9</v>
      </c>
      <c r="AM28" s="2">
        <v>45.4</v>
      </c>
      <c r="AN28" s="2">
        <v>47.9</v>
      </c>
      <c r="AO28" s="2">
        <v>39.1</v>
      </c>
      <c r="AP28" s="2">
        <v>39.5</v>
      </c>
      <c r="AQ28" s="2">
        <v>41.1</v>
      </c>
      <c r="AR28" s="2">
        <v>41.6</v>
      </c>
      <c r="AS28" s="2">
        <v>40.6</v>
      </c>
      <c r="AT28" s="2">
        <v>40.9</v>
      </c>
      <c r="AU28" s="2">
        <v>39.299999999999997</v>
      </c>
      <c r="AW28" s="1"/>
      <c r="AX28" s="10" t="s">
        <v>173</v>
      </c>
      <c r="AY28" s="2">
        <v>56.6</v>
      </c>
      <c r="AZ28" s="2">
        <v>55.6</v>
      </c>
      <c r="BA28" s="2">
        <v>59.3</v>
      </c>
      <c r="BB28" s="2">
        <v>63.2</v>
      </c>
      <c r="BC28" s="2">
        <v>62.5</v>
      </c>
      <c r="BD28" s="2">
        <v>59.4</v>
      </c>
      <c r="BE28" s="2">
        <v>53.8</v>
      </c>
      <c r="BF28" s="2">
        <v>53.8</v>
      </c>
      <c r="BG28" s="2">
        <v>52.8</v>
      </c>
      <c r="BH28" s="2">
        <v>51.4</v>
      </c>
      <c r="BI28" s="2">
        <v>52.2</v>
      </c>
      <c r="BJ28" s="2">
        <v>51.2</v>
      </c>
      <c r="BK28" s="2">
        <v>51.9</v>
      </c>
      <c r="BL28" s="2">
        <v>51.3</v>
      </c>
      <c r="BM28" s="2">
        <v>52.9</v>
      </c>
      <c r="BN28" s="2">
        <v>55</v>
      </c>
      <c r="BO28" s="2">
        <v>57.2</v>
      </c>
      <c r="BP28" s="2">
        <v>56.7</v>
      </c>
      <c r="BQ28" s="2">
        <v>54.8</v>
      </c>
      <c r="BR28" s="2">
        <v>57.1</v>
      </c>
      <c r="BS28" s="2">
        <v>55.8</v>
      </c>
      <c r="BU28" s="1"/>
      <c r="BV28" s="10" t="s">
        <v>173</v>
      </c>
      <c r="BW28" s="2">
        <v>44.9</v>
      </c>
      <c r="BX28" s="2">
        <v>46.7</v>
      </c>
      <c r="BY28" s="2">
        <v>54</v>
      </c>
      <c r="BZ28" s="2">
        <v>49.7</v>
      </c>
      <c r="CA28" s="2">
        <v>55.2</v>
      </c>
      <c r="CB28" s="2">
        <v>55.2</v>
      </c>
      <c r="CC28" s="2">
        <v>55.3</v>
      </c>
      <c r="CD28" s="2">
        <v>55.3</v>
      </c>
      <c r="CE28" s="2">
        <v>55.8</v>
      </c>
      <c r="CF28" s="2">
        <v>57.7</v>
      </c>
      <c r="CG28" s="2" t="s">
        <v>174</v>
      </c>
      <c r="CH28" s="2">
        <v>57.8</v>
      </c>
      <c r="CI28" s="2">
        <v>53.2</v>
      </c>
      <c r="CJ28" s="2" t="s">
        <v>174</v>
      </c>
      <c r="CK28" s="2" t="s">
        <v>174</v>
      </c>
      <c r="CL28" s="2" t="s">
        <v>174</v>
      </c>
      <c r="CM28" s="2" t="s">
        <v>174</v>
      </c>
      <c r="CN28" s="2">
        <v>73.900000000000006</v>
      </c>
      <c r="CO28" s="2">
        <v>62</v>
      </c>
      <c r="CP28" s="2">
        <v>61.8</v>
      </c>
      <c r="CQ28" s="2">
        <v>62.7</v>
      </c>
      <c r="CS28" s="1"/>
      <c r="CT28" s="10" t="s">
        <v>173</v>
      </c>
      <c r="CU28" s="2">
        <v>71.400000000000006</v>
      </c>
      <c r="CV28" s="2">
        <v>64.900000000000006</v>
      </c>
      <c r="CW28" s="2">
        <v>56.6</v>
      </c>
      <c r="CX28" s="2">
        <v>16.3</v>
      </c>
      <c r="CY28" s="2">
        <v>12.5</v>
      </c>
      <c r="CZ28" s="2">
        <v>13.5</v>
      </c>
      <c r="DA28" s="2">
        <v>53.8</v>
      </c>
      <c r="DB28" s="2">
        <v>51.8</v>
      </c>
      <c r="DC28" s="2" t="s">
        <v>174</v>
      </c>
      <c r="DD28" s="2" t="s">
        <v>174</v>
      </c>
      <c r="DE28" s="2" t="s">
        <v>174</v>
      </c>
      <c r="DF28" s="2" t="s">
        <v>174</v>
      </c>
      <c r="DG28" s="2" t="s">
        <v>174</v>
      </c>
      <c r="DH28" s="2" t="s">
        <v>174</v>
      </c>
      <c r="DI28" s="2" t="s">
        <v>174</v>
      </c>
      <c r="DJ28" s="2" t="s">
        <v>174</v>
      </c>
      <c r="DK28" s="2" t="s">
        <v>174</v>
      </c>
      <c r="DL28" s="2" t="s">
        <v>174</v>
      </c>
      <c r="DM28" s="2">
        <v>49.3</v>
      </c>
      <c r="DN28" s="2">
        <v>49.3</v>
      </c>
      <c r="DO28" s="2">
        <v>43.8</v>
      </c>
      <c r="DQ28" s="1"/>
      <c r="DR28" s="10" t="s">
        <v>173</v>
      </c>
      <c r="DS28" s="2">
        <v>70.900000000000006</v>
      </c>
      <c r="DT28" s="2">
        <v>63.7</v>
      </c>
      <c r="DU28" s="2">
        <v>62.6</v>
      </c>
      <c r="DV28" s="2">
        <v>57.3</v>
      </c>
      <c r="DW28" s="2">
        <v>53.9</v>
      </c>
      <c r="DX28" s="2">
        <v>49.5</v>
      </c>
      <c r="DY28" s="2">
        <v>53.3</v>
      </c>
      <c r="DZ28" s="2">
        <v>53.1</v>
      </c>
      <c r="EA28" s="2">
        <v>55.4</v>
      </c>
      <c r="EB28" s="2">
        <v>43.5</v>
      </c>
      <c r="EC28" s="2">
        <v>54.1</v>
      </c>
      <c r="ED28" s="2">
        <v>53.1</v>
      </c>
      <c r="EE28" s="2">
        <v>52.5</v>
      </c>
      <c r="EF28" s="2">
        <v>54.1</v>
      </c>
      <c r="EG28" s="2">
        <v>56.9</v>
      </c>
      <c r="EH28" s="2">
        <v>63.4</v>
      </c>
      <c r="EI28" s="2" t="s">
        <v>174</v>
      </c>
      <c r="EJ28" s="2" t="s">
        <v>174</v>
      </c>
      <c r="EK28" s="2">
        <v>58.5</v>
      </c>
      <c r="EL28" s="2">
        <v>57.4</v>
      </c>
      <c r="EM28" s="2">
        <v>55.4</v>
      </c>
      <c r="EO28" s="1"/>
      <c r="EP28" s="10" t="s">
        <v>173</v>
      </c>
      <c r="EQ28" s="2">
        <v>64.400000000000006</v>
      </c>
      <c r="ER28" s="2">
        <v>68.400000000000006</v>
      </c>
      <c r="ES28" s="2">
        <v>61.4</v>
      </c>
      <c r="ET28" s="2">
        <v>60</v>
      </c>
      <c r="EU28" s="2">
        <v>57.2</v>
      </c>
      <c r="EV28" s="2">
        <v>60.2</v>
      </c>
      <c r="EW28" s="2">
        <v>33.9</v>
      </c>
      <c r="EX28" s="2" t="s">
        <v>174</v>
      </c>
      <c r="EY28" s="2" t="s">
        <v>174</v>
      </c>
      <c r="EZ28" s="2" t="s">
        <v>174</v>
      </c>
      <c r="FA28" s="2" t="s">
        <v>174</v>
      </c>
      <c r="FB28" s="2" t="s">
        <v>174</v>
      </c>
      <c r="FC28" s="2" t="s">
        <v>174</v>
      </c>
      <c r="FD28" s="2" t="s">
        <v>174</v>
      </c>
      <c r="FE28" s="2">
        <v>32.799999999999997</v>
      </c>
      <c r="FF28" s="2">
        <v>33.6</v>
      </c>
      <c r="FG28" s="2" t="s">
        <v>174</v>
      </c>
      <c r="FH28" s="2">
        <v>31.5</v>
      </c>
      <c r="FI28" s="2">
        <v>37.799999999999997</v>
      </c>
      <c r="FJ28" s="2">
        <v>36.9</v>
      </c>
      <c r="FK28" s="2">
        <v>42.1</v>
      </c>
    </row>
    <row r="29" spans="1:167" ht="14.5">
      <c r="A29" s="1"/>
      <c r="B29" s="10" t="s">
        <v>175</v>
      </c>
      <c r="C29" s="2" t="s">
        <v>174</v>
      </c>
      <c r="D29" s="2" t="s">
        <v>174</v>
      </c>
      <c r="E29" s="2" t="s">
        <v>174</v>
      </c>
      <c r="F29" s="2" t="s">
        <v>174</v>
      </c>
      <c r="G29" s="2" t="s">
        <v>174</v>
      </c>
      <c r="H29" s="2" t="s">
        <v>174</v>
      </c>
      <c r="I29" s="2" t="s">
        <v>174</v>
      </c>
      <c r="J29" s="2" t="s">
        <v>174</v>
      </c>
      <c r="K29" s="2" t="s">
        <v>174</v>
      </c>
      <c r="L29" s="2" t="s">
        <v>174</v>
      </c>
      <c r="M29" s="2" t="s">
        <v>174</v>
      </c>
      <c r="N29" s="2" t="s">
        <v>174</v>
      </c>
      <c r="O29" s="2" t="s">
        <v>174</v>
      </c>
      <c r="P29" s="2" t="s">
        <v>174</v>
      </c>
      <c r="Q29" s="2">
        <v>5.9</v>
      </c>
      <c r="R29" s="2" t="s">
        <v>174</v>
      </c>
      <c r="S29" s="2">
        <v>4.3</v>
      </c>
      <c r="T29" s="2">
        <v>3.7</v>
      </c>
      <c r="U29" s="2">
        <v>4.3</v>
      </c>
      <c r="V29" s="2">
        <v>4.8</v>
      </c>
      <c r="W29" s="2">
        <v>6</v>
      </c>
      <c r="Y29" s="1"/>
      <c r="Z29" s="10" t="s">
        <v>175</v>
      </c>
      <c r="AA29" s="2" t="s">
        <v>174</v>
      </c>
      <c r="AB29" s="2" t="s">
        <v>174</v>
      </c>
      <c r="AC29" s="2" t="s">
        <v>174</v>
      </c>
      <c r="AD29" s="2" t="s">
        <v>174</v>
      </c>
      <c r="AE29" s="2" t="s">
        <v>174</v>
      </c>
      <c r="AF29" s="2" t="s">
        <v>174</v>
      </c>
      <c r="AG29" s="2" t="s">
        <v>174</v>
      </c>
      <c r="AH29" s="2" t="s">
        <v>174</v>
      </c>
      <c r="AI29" s="2" t="s">
        <v>174</v>
      </c>
      <c r="AJ29" s="2" t="s">
        <v>174</v>
      </c>
      <c r="AK29" s="2" t="s">
        <v>174</v>
      </c>
      <c r="AL29" s="2" t="s">
        <v>174</v>
      </c>
      <c r="AM29" s="2" t="s">
        <v>174</v>
      </c>
      <c r="AN29" s="2" t="s">
        <v>174</v>
      </c>
      <c r="AO29" s="2" t="s">
        <v>174</v>
      </c>
      <c r="AP29" s="2" t="s">
        <v>174</v>
      </c>
      <c r="AQ29" s="2" t="s">
        <v>174</v>
      </c>
      <c r="AR29" s="2" t="s">
        <v>174</v>
      </c>
      <c r="AS29" s="2">
        <v>2.9</v>
      </c>
      <c r="AT29" s="2" t="s">
        <v>174</v>
      </c>
      <c r="AU29" s="2" t="s">
        <v>174</v>
      </c>
      <c r="AW29" s="1"/>
      <c r="AX29" s="10" t="s">
        <v>175</v>
      </c>
      <c r="AY29" s="2">
        <v>2.4</v>
      </c>
      <c r="AZ29" s="2">
        <v>2.7</v>
      </c>
      <c r="BA29" s="2">
        <v>2.6</v>
      </c>
      <c r="BB29" s="2" t="s">
        <v>174</v>
      </c>
      <c r="BC29" s="2" t="s">
        <v>174</v>
      </c>
      <c r="BD29" s="2" t="s">
        <v>174</v>
      </c>
      <c r="BE29" s="2">
        <v>1</v>
      </c>
      <c r="BF29" s="2" t="s">
        <v>174</v>
      </c>
      <c r="BG29" s="2">
        <v>1.1000000000000001</v>
      </c>
      <c r="BH29" s="2">
        <v>1.3</v>
      </c>
      <c r="BI29" s="2" t="s">
        <v>174</v>
      </c>
      <c r="BJ29" s="2" t="s">
        <v>174</v>
      </c>
      <c r="BK29" s="2" t="s">
        <v>174</v>
      </c>
      <c r="BL29" s="2" t="s">
        <v>174</v>
      </c>
      <c r="BM29" s="2" t="s">
        <v>174</v>
      </c>
      <c r="BN29" s="2" t="s">
        <v>174</v>
      </c>
      <c r="BO29" s="2" t="s">
        <v>174</v>
      </c>
      <c r="BP29" s="2" t="s">
        <v>174</v>
      </c>
      <c r="BQ29" s="2" t="s">
        <v>174</v>
      </c>
      <c r="BR29" s="2">
        <v>1.3</v>
      </c>
      <c r="BS29" s="2">
        <v>1.2</v>
      </c>
      <c r="BU29" s="1"/>
      <c r="BV29" s="10" t="s">
        <v>175</v>
      </c>
      <c r="BW29" s="2" t="s">
        <v>174</v>
      </c>
      <c r="BX29" s="2" t="s">
        <v>174</v>
      </c>
      <c r="BY29" s="2" t="s">
        <v>174</v>
      </c>
      <c r="BZ29" s="2" t="s">
        <v>174</v>
      </c>
      <c r="CA29" s="2" t="s">
        <v>174</v>
      </c>
      <c r="CB29" s="2" t="s">
        <v>174</v>
      </c>
      <c r="CC29" s="2" t="s">
        <v>174</v>
      </c>
      <c r="CD29" s="2" t="s">
        <v>174</v>
      </c>
      <c r="CE29" s="2" t="s">
        <v>174</v>
      </c>
      <c r="CF29" s="2" t="s">
        <v>174</v>
      </c>
      <c r="CG29" s="2">
        <v>0.5</v>
      </c>
      <c r="CH29" s="2" t="s">
        <v>174</v>
      </c>
      <c r="CI29" s="2">
        <v>0.5</v>
      </c>
      <c r="CJ29" s="2" t="s">
        <v>174</v>
      </c>
      <c r="CK29" s="2" t="s">
        <v>174</v>
      </c>
      <c r="CL29" s="2" t="s">
        <v>174</v>
      </c>
      <c r="CM29" s="2">
        <v>0.3</v>
      </c>
      <c r="CN29" s="2">
        <v>0.4</v>
      </c>
      <c r="CO29" s="2" t="s">
        <v>174</v>
      </c>
      <c r="CP29" s="2" t="s">
        <v>174</v>
      </c>
      <c r="CQ29" s="2" t="s">
        <v>174</v>
      </c>
      <c r="CS29" s="1"/>
      <c r="CT29" s="10" t="s">
        <v>175</v>
      </c>
      <c r="CU29" s="2" t="s">
        <v>174</v>
      </c>
      <c r="CV29" s="2" t="s">
        <v>174</v>
      </c>
      <c r="CW29" s="2" t="s">
        <v>174</v>
      </c>
      <c r="CX29" s="2" t="s">
        <v>174</v>
      </c>
      <c r="CY29" s="2" t="s">
        <v>174</v>
      </c>
      <c r="CZ29" s="2" t="s">
        <v>174</v>
      </c>
      <c r="DA29" s="2" t="s">
        <v>174</v>
      </c>
      <c r="DB29" s="2" t="s">
        <v>174</v>
      </c>
      <c r="DC29" s="2" t="s">
        <v>174</v>
      </c>
      <c r="DD29" s="2" t="s">
        <v>174</v>
      </c>
      <c r="DE29" s="2">
        <v>1.4</v>
      </c>
      <c r="DF29" s="2">
        <v>1.3</v>
      </c>
      <c r="DG29" s="2">
        <v>0.5</v>
      </c>
      <c r="DH29" s="2">
        <v>1.1000000000000001</v>
      </c>
      <c r="DI29" s="2">
        <v>4.3</v>
      </c>
      <c r="DJ29" s="2" t="s">
        <v>174</v>
      </c>
      <c r="DK29" s="2">
        <v>1.1000000000000001</v>
      </c>
      <c r="DL29" s="2">
        <v>0.7</v>
      </c>
      <c r="DM29" s="2">
        <v>1</v>
      </c>
      <c r="DN29" s="2">
        <v>1</v>
      </c>
      <c r="DO29" s="2">
        <v>0.7</v>
      </c>
      <c r="DQ29" s="1"/>
      <c r="DR29" s="10" t="s">
        <v>175</v>
      </c>
      <c r="DS29" s="2" t="s">
        <v>174</v>
      </c>
      <c r="DT29" s="2" t="s">
        <v>174</v>
      </c>
      <c r="DU29" s="2" t="s">
        <v>174</v>
      </c>
      <c r="DV29" s="2" t="s">
        <v>174</v>
      </c>
      <c r="DW29" s="2" t="s">
        <v>174</v>
      </c>
      <c r="DX29" s="2" t="s">
        <v>174</v>
      </c>
      <c r="DY29" s="2" t="s">
        <v>174</v>
      </c>
      <c r="DZ29" s="2" t="s">
        <v>174</v>
      </c>
      <c r="EA29" s="2" t="s">
        <v>174</v>
      </c>
      <c r="EB29" s="2" t="s">
        <v>174</v>
      </c>
      <c r="EC29" s="2" t="s">
        <v>174</v>
      </c>
      <c r="ED29" s="2" t="s">
        <v>174</v>
      </c>
      <c r="EE29" s="2" t="s">
        <v>174</v>
      </c>
      <c r="EF29" s="2" t="s">
        <v>174</v>
      </c>
      <c r="EG29" s="2" t="s">
        <v>174</v>
      </c>
      <c r="EH29" s="2" t="s">
        <v>174</v>
      </c>
      <c r="EI29" s="2" t="s">
        <v>174</v>
      </c>
      <c r="EJ29" s="2" t="s">
        <v>174</v>
      </c>
      <c r="EK29" s="2" t="s">
        <v>174</v>
      </c>
      <c r="EL29" s="2" t="s">
        <v>174</v>
      </c>
      <c r="EM29" s="2" t="s">
        <v>174</v>
      </c>
      <c r="EO29" s="1"/>
      <c r="EP29" s="10" t="s">
        <v>175</v>
      </c>
      <c r="EQ29" s="2" t="s">
        <v>174</v>
      </c>
      <c r="ER29" s="2" t="s">
        <v>174</v>
      </c>
      <c r="ES29" s="2" t="s">
        <v>174</v>
      </c>
      <c r="ET29" s="2" t="s">
        <v>174</v>
      </c>
      <c r="EU29" s="2" t="s">
        <v>174</v>
      </c>
      <c r="EV29" s="2" t="s">
        <v>174</v>
      </c>
      <c r="EW29" s="2" t="s">
        <v>174</v>
      </c>
      <c r="EX29" s="2" t="s">
        <v>174</v>
      </c>
      <c r="EY29" s="2" t="s">
        <v>174</v>
      </c>
      <c r="EZ29" s="2" t="s">
        <v>174</v>
      </c>
      <c r="FA29" s="2" t="s">
        <v>174</v>
      </c>
      <c r="FB29" s="2" t="s">
        <v>174</v>
      </c>
      <c r="FC29" s="2" t="s">
        <v>174</v>
      </c>
      <c r="FD29" s="2" t="s">
        <v>174</v>
      </c>
      <c r="FE29" s="2" t="s">
        <v>174</v>
      </c>
      <c r="FF29" s="2" t="s">
        <v>174</v>
      </c>
      <c r="FG29" s="2" t="s">
        <v>174</v>
      </c>
      <c r="FH29" s="2" t="s">
        <v>174</v>
      </c>
      <c r="FI29" s="2" t="s">
        <v>174</v>
      </c>
      <c r="FJ29" s="2" t="s">
        <v>174</v>
      </c>
      <c r="FK29" s="2" t="s">
        <v>174</v>
      </c>
    </row>
    <row r="30" spans="1:167" ht="14.5">
      <c r="A30" s="1"/>
      <c r="B30" s="10" t="s">
        <v>176</v>
      </c>
      <c r="C30" s="2">
        <v>30.1</v>
      </c>
      <c r="D30" s="2">
        <v>28.5</v>
      </c>
      <c r="E30" s="2">
        <v>27.9</v>
      </c>
      <c r="F30" s="2">
        <v>29.9</v>
      </c>
      <c r="G30" s="2">
        <v>27.9</v>
      </c>
      <c r="H30" s="2">
        <v>22.2</v>
      </c>
      <c r="I30" s="2">
        <v>24.1</v>
      </c>
      <c r="J30" s="2">
        <v>23.8</v>
      </c>
      <c r="K30" s="2">
        <v>21.8</v>
      </c>
      <c r="L30" s="2">
        <v>24.2</v>
      </c>
      <c r="M30" s="2" t="s">
        <v>174</v>
      </c>
      <c r="N30" s="2" t="s">
        <v>174</v>
      </c>
      <c r="O30" s="2" t="s">
        <v>174</v>
      </c>
      <c r="P30" s="2" t="s">
        <v>174</v>
      </c>
      <c r="Q30" s="2">
        <v>14.9</v>
      </c>
      <c r="R30" s="2">
        <v>8.1</v>
      </c>
      <c r="S30" s="2" t="s">
        <v>174</v>
      </c>
      <c r="T30" s="2">
        <v>3.8</v>
      </c>
      <c r="U30" s="2" t="s">
        <v>174</v>
      </c>
      <c r="V30" s="2" t="s">
        <v>174</v>
      </c>
      <c r="W30" s="2" t="s">
        <v>174</v>
      </c>
      <c r="Y30" s="1"/>
      <c r="Z30" s="10" t="s">
        <v>176</v>
      </c>
      <c r="AA30" s="2">
        <v>1.1000000000000001</v>
      </c>
      <c r="AB30" s="2">
        <v>1.3</v>
      </c>
      <c r="AC30" s="2">
        <v>0.7</v>
      </c>
      <c r="AD30" s="2">
        <v>1.6</v>
      </c>
      <c r="AE30" s="2">
        <v>1.8</v>
      </c>
      <c r="AF30" s="2">
        <v>1.9</v>
      </c>
      <c r="AG30" s="2">
        <v>0.6</v>
      </c>
      <c r="AH30" s="2">
        <v>0.7</v>
      </c>
      <c r="AI30" s="2">
        <v>0.7</v>
      </c>
      <c r="AJ30" s="2">
        <v>1</v>
      </c>
      <c r="AK30" s="2" t="s">
        <v>174</v>
      </c>
      <c r="AL30" s="2" t="s">
        <v>174</v>
      </c>
      <c r="AM30" s="2" t="s">
        <v>174</v>
      </c>
      <c r="AN30" s="2">
        <v>0.6</v>
      </c>
      <c r="AO30" s="2">
        <v>0.5</v>
      </c>
      <c r="AP30" s="2">
        <v>0.4</v>
      </c>
      <c r="AQ30" s="2">
        <v>0.3</v>
      </c>
      <c r="AR30" s="2">
        <v>0.3</v>
      </c>
      <c r="AS30" s="2">
        <v>0.2</v>
      </c>
      <c r="AT30" s="2">
        <v>0.4</v>
      </c>
      <c r="AU30" s="2">
        <v>0.1</v>
      </c>
      <c r="AW30" s="1"/>
      <c r="AX30" s="10" t="s">
        <v>176</v>
      </c>
      <c r="AY30" s="2">
        <v>0.7</v>
      </c>
      <c r="AZ30" s="2">
        <v>1.4</v>
      </c>
      <c r="BA30" s="2">
        <v>0.5</v>
      </c>
      <c r="BB30" s="2">
        <v>1</v>
      </c>
      <c r="BC30" s="2">
        <v>1</v>
      </c>
      <c r="BD30" s="2">
        <v>0.9</v>
      </c>
      <c r="BE30" s="2">
        <v>1</v>
      </c>
      <c r="BF30" s="2">
        <v>0.8</v>
      </c>
      <c r="BG30" s="2">
        <v>0.7</v>
      </c>
      <c r="BH30" s="2">
        <v>0.5</v>
      </c>
      <c r="BI30" s="2" t="s">
        <v>174</v>
      </c>
      <c r="BJ30" s="2" t="s">
        <v>174</v>
      </c>
      <c r="BK30" s="2" t="s">
        <v>174</v>
      </c>
      <c r="BL30" s="2" t="s">
        <v>174</v>
      </c>
      <c r="BM30" s="2" t="s">
        <v>174</v>
      </c>
      <c r="BN30" s="2" t="s">
        <v>174</v>
      </c>
      <c r="BO30" s="2" t="s">
        <v>174</v>
      </c>
      <c r="BP30" s="2" t="s">
        <v>174</v>
      </c>
      <c r="BQ30" s="2" t="s">
        <v>174</v>
      </c>
      <c r="BR30" s="2">
        <v>0.3</v>
      </c>
      <c r="BS30" s="2">
        <v>0.2</v>
      </c>
      <c r="BU30" s="1"/>
      <c r="BV30" s="10" t="s">
        <v>176</v>
      </c>
      <c r="BW30" s="2">
        <v>0</v>
      </c>
      <c r="BX30" s="2">
        <v>0</v>
      </c>
      <c r="BY30" s="2" t="s">
        <v>174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 t="s">
        <v>174</v>
      </c>
      <c r="CJ30" s="2" t="s">
        <v>174</v>
      </c>
      <c r="CK30" s="2" t="s">
        <v>174</v>
      </c>
      <c r="CL30" s="2" t="s">
        <v>174</v>
      </c>
      <c r="CM30" s="2">
        <v>0</v>
      </c>
      <c r="CN30" s="2" t="s">
        <v>174</v>
      </c>
      <c r="CO30" s="2" t="s">
        <v>174</v>
      </c>
      <c r="CP30" s="2" t="s">
        <v>174</v>
      </c>
      <c r="CQ30" s="2">
        <v>0</v>
      </c>
      <c r="CS30" s="1"/>
      <c r="CT30" s="10" t="s">
        <v>176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 t="s">
        <v>174</v>
      </c>
      <c r="DD30" s="2">
        <v>0</v>
      </c>
      <c r="DE30" s="2">
        <v>0</v>
      </c>
      <c r="DF30" s="2" t="s">
        <v>174</v>
      </c>
      <c r="DG30" s="2" t="s">
        <v>174</v>
      </c>
      <c r="DH30" s="2">
        <v>0</v>
      </c>
      <c r="DI30" s="2" t="s">
        <v>174</v>
      </c>
      <c r="DJ30" s="2" t="s">
        <v>174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 s="1"/>
      <c r="DR30" s="10" t="s">
        <v>176</v>
      </c>
      <c r="DS30" s="2">
        <v>0</v>
      </c>
      <c r="DT30" s="2">
        <v>0</v>
      </c>
      <c r="DU30" s="2">
        <v>0</v>
      </c>
      <c r="DV30" s="2">
        <v>0</v>
      </c>
      <c r="DW30" s="2" t="s">
        <v>174</v>
      </c>
      <c r="DX30" s="2" t="s">
        <v>174</v>
      </c>
      <c r="DY30" s="2" t="s">
        <v>174</v>
      </c>
      <c r="DZ30" s="2" t="s">
        <v>174</v>
      </c>
      <c r="EA30" s="2" t="s">
        <v>174</v>
      </c>
      <c r="EB30" s="2" t="s">
        <v>174</v>
      </c>
      <c r="EC30" s="2">
        <v>0.3</v>
      </c>
      <c r="ED30" s="2" t="s">
        <v>174</v>
      </c>
      <c r="EE30" s="2" t="s">
        <v>174</v>
      </c>
      <c r="EF30" s="2">
        <v>0.5</v>
      </c>
      <c r="EG30" s="2" t="s">
        <v>174</v>
      </c>
      <c r="EH30" s="2" t="s">
        <v>174</v>
      </c>
      <c r="EI30" s="2">
        <v>0</v>
      </c>
      <c r="EJ30" s="2" t="s">
        <v>174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 t="s">
        <v>174</v>
      </c>
      <c r="ER30" s="2" t="s">
        <v>174</v>
      </c>
      <c r="ES30" s="2">
        <v>0</v>
      </c>
      <c r="ET30" s="2" t="s">
        <v>174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 t="s">
        <v>174</v>
      </c>
      <c r="FA30" s="2" t="s">
        <v>174</v>
      </c>
      <c r="FB30" s="2">
        <v>0</v>
      </c>
      <c r="FC30" s="2" t="s">
        <v>174</v>
      </c>
      <c r="FD30" s="2" t="s">
        <v>174</v>
      </c>
      <c r="FE30" s="2" t="s">
        <v>174</v>
      </c>
      <c r="FF30" s="2" t="s">
        <v>174</v>
      </c>
      <c r="FG30" s="2" t="s">
        <v>174</v>
      </c>
      <c r="FH30" s="2" t="s">
        <v>174</v>
      </c>
      <c r="FI30" s="2">
        <v>0.1</v>
      </c>
      <c r="FJ30" s="2">
        <v>0.1</v>
      </c>
      <c r="FK30" s="2">
        <v>0.1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174</v>
      </c>
      <c r="L31" s="2" t="s">
        <v>174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1"/>
      <c r="Z31" s="10" t="s">
        <v>177</v>
      </c>
      <c r="AA31" s="2" t="s">
        <v>174</v>
      </c>
      <c r="AB31" s="2" t="s">
        <v>174</v>
      </c>
      <c r="AC31" s="2" t="s">
        <v>174</v>
      </c>
      <c r="AD31" s="2" t="s">
        <v>174</v>
      </c>
      <c r="AE31" s="2" t="s">
        <v>174</v>
      </c>
      <c r="AF31" s="2" t="s">
        <v>174</v>
      </c>
      <c r="AG31" s="2" t="s">
        <v>174</v>
      </c>
      <c r="AH31" s="2" t="s">
        <v>174</v>
      </c>
      <c r="AI31" s="2" t="s">
        <v>174</v>
      </c>
      <c r="AJ31" s="2" t="s">
        <v>174</v>
      </c>
      <c r="AK31" s="2" t="s">
        <v>174</v>
      </c>
      <c r="AL31" s="2" t="s">
        <v>174</v>
      </c>
      <c r="AM31" s="2" t="s">
        <v>174</v>
      </c>
      <c r="AN31" s="2" t="s">
        <v>174</v>
      </c>
      <c r="AO31" s="2" t="s">
        <v>174</v>
      </c>
      <c r="AP31" s="2" t="s">
        <v>174</v>
      </c>
      <c r="AQ31" s="2" t="s">
        <v>174</v>
      </c>
      <c r="AR31" s="2" t="s">
        <v>174</v>
      </c>
      <c r="AS31" s="2">
        <v>0.3</v>
      </c>
      <c r="AT31" s="2">
        <v>0.3</v>
      </c>
      <c r="AU31" s="2">
        <v>0.3</v>
      </c>
      <c r="AW31" s="1"/>
      <c r="AX31" s="10" t="s">
        <v>177</v>
      </c>
      <c r="AY31" s="2" t="s">
        <v>174</v>
      </c>
      <c r="AZ31" s="2" t="s">
        <v>174</v>
      </c>
      <c r="BA31" s="2" t="s">
        <v>174</v>
      </c>
      <c r="BB31" s="2" t="s">
        <v>174</v>
      </c>
      <c r="BC31" s="2" t="s">
        <v>174</v>
      </c>
      <c r="BD31" s="2" t="s">
        <v>174</v>
      </c>
      <c r="BE31" s="2" t="s">
        <v>174</v>
      </c>
      <c r="BF31" s="2" t="s">
        <v>174</v>
      </c>
      <c r="BG31" s="2" t="s">
        <v>174</v>
      </c>
      <c r="BH31" s="2" t="s">
        <v>174</v>
      </c>
      <c r="BI31" s="2" t="s">
        <v>174</v>
      </c>
      <c r="BJ31" s="2" t="s">
        <v>174</v>
      </c>
      <c r="BK31" s="2" t="s">
        <v>174</v>
      </c>
      <c r="BL31" s="2" t="s">
        <v>174</v>
      </c>
      <c r="BM31" s="2" t="s">
        <v>174</v>
      </c>
      <c r="BN31" s="2" t="s">
        <v>174</v>
      </c>
      <c r="BO31" s="2" t="s">
        <v>174</v>
      </c>
      <c r="BP31" s="2" t="s">
        <v>174</v>
      </c>
      <c r="BQ31" s="2" t="s">
        <v>174</v>
      </c>
      <c r="BR31" s="2">
        <v>1.5</v>
      </c>
      <c r="BS31" s="2">
        <v>1.4</v>
      </c>
      <c r="BU31" s="1"/>
      <c r="BV31" s="10" t="s">
        <v>177</v>
      </c>
      <c r="BW31" s="2" t="s">
        <v>174</v>
      </c>
      <c r="BX31" s="2">
        <v>0</v>
      </c>
      <c r="BY31" s="2">
        <v>0</v>
      </c>
      <c r="BZ31" s="2">
        <v>0</v>
      </c>
      <c r="CA31" s="2" t="s">
        <v>174</v>
      </c>
      <c r="CB31" s="2">
        <v>0</v>
      </c>
      <c r="CC31" s="2">
        <v>0</v>
      </c>
      <c r="CD31" s="2" t="s">
        <v>174</v>
      </c>
      <c r="CE31" s="2" t="s">
        <v>174</v>
      </c>
      <c r="CF31" s="2" t="s">
        <v>174</v>
      </c>
      <c r="CG31" s="2" t="s">
        <v>174</v>
      </c>
      <c r="CH31" s="2" t="s">
        <v>174</v>
      </c>
      <c r="CI31" s="2" t="s">
        <v>174</v>
      </c>
      <c r="CJ31" s="2" t="s">
        <v>174</v>
      </c>
      <c r="CK31" s="2" t="s">
        <v>174</v>
      </c>
      <c r="CL31" s="2" t="s">
        <v>174</v>
      </c>
      <c r="CM31" s="2" t="s">
        <v>174</v>
      </c>
      <c r="CN31" s="2" t="s">
        <v>174</v>
      </c>
      <c r="CO31" s="2">
        <v>1.1000000000000001</v>
      </c>
      <c r="CP31" s="2">
        <v>0.9</v>
      </c>
      <c r="CQ31" s="2">
        <v>1.4</v>
      </c>
      <c r="CS31" s="1"/>
      <c r="CT31" s="10" t="s">
        <v>177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 s="1"/>
      <c r="DR31" s="10" t="s">
        <v>177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O31" s="1"/>
      <c r="EP31" s="10" t="s">
        <v>177</v>
      </c>
      <c r="EQ31" s="2" t="s">
        <v>174</v>
      </c>
      <c r="ER31" s="2" t="s">
        <v>174</v>
      </c>
      <c r="ES31" s="2" t="s">
        <v>174</v>
      </c>
      <c r="ET31" s="2" t="s">
        <v>174</v>
      </c>
      <c r="EU31" s="2" t="s">
        <v>174</v>
      </c>
      <c r="EV31" s="2" t="s">
        <v>174</v>
      </c>
      <c r="EW31" s="2" t="s">
        <v>174</v>
      </c>
      <c r="EX31" s="2" t="s">
        <v>174</v>
      </c>
      <c r="EY31" s="2" t="s">
        <v>174</v>
      </c>
      <c r="EZ31" s="2" t="s">
        <v>174</v>
      </c>
      <c r="FA31" s="2" t="s">
        <v>174</v>
      </c>
      <c r="FB31" s="2" t="s">
        <v>174</v>
      </c>
      <c r="FC31" s="2" t="s">
        <v>174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</row>
    <row r="32" spans="1:167" ht="14.5">
      <c r="A32" s="1"/>
      <c r="B32" s="10" t="s">
        <v>178</v>
      </c>
      <c r="C32" s="2" t="s">
        <v>174</v>
      </c>
      <c r="D32" s="2" t="s">
        <v>174</v>
      </c>
      <c r="E32" s="2" t="s">
        <v>174</v>
      </c>
      <c r="F32" s="2" t="s">
        <v>174</v>
      </c>
      <c r="G32" s="2" t="s">
        <v>174</v>
      </c>
      <c r="H32" s="2" t="s">
        <v>174</v>
      </c>
      <c r="I32" s="2">
        <v>2</v>
      </c>
      <c r="J32" s="2" t="s">
        <v>174</v>
      </c>
      <c r="K32" s="2">
        <v>1.7</v>
      </c>
      <c r="L32" s="2">
        <v>1.7</v>
      </c>
      <c r="M32" s="2" t="s">
        <v>174</v>
      </c>
      <c r="N32" s="2">
        <v>3.7</v>
      </c>
      <c r="O32" s="2" t="s">
        <v>174</v>
      </c>
      <c r="P32" s="2">
        <v>4.3</v>
      </c>
      <c r="Q32" s="2">
        <v>4.5</v>
      </c>
      <c r="R32" s="2">
        <v>4.5</v>
      </c>
      <c r="S32" s="2">
        <v>5.3</v>
      </c>
      <c r="T32" s="2">
        <v>4.4000000000000004</v>
      </c>
      <c r="U32" s="2" t="s">
        <v>174</v>
      </c>
      <c r="V32" s="2" t="s">
        <v>174</v>
      </c>
      <c r="W32" s="2" t="s">
        <v>174</v>
      </c>
      <c r="Y32" s="1"/>
      <c r="Z32" s="10" t="s">
        <v>178</v>
      </c>
      <c r="AA32" s="2" t="s">
        <v>174</v>
      </c>
      <c r="AB32" s="2" t="s">
        <v>174</v>
      </c>
      <c r="AC32" s="2" t="s">
        <v>174</v>
      </c>
      <c r="AD32" s="2" t="s">
        <v>174</v>
      </c>
      <c r="AE32" s="2" t="s">
        <v>174</v>
      </c>
      <c r="AF32" s="2" t="s">
        <v>174</v>
      </c>
      <c r="AG32" s="2">
        <v>1.4</v>
      </c>
      <c r="AH32" s="2">
        <v>1.5</v>
      </c>
      <c r="AI32" s="2">
        <v>1.8</v>
      </c>
      <c r="AJ32" s="2">
        <v>1.4</v>
      </c>
      <c r="AK32" s="2">
        <v>1.3</v>
      </c>
      <c r="AL32" s="2">
        <v>1.3</v>
      </c>
      <c r="AM32" s="2">
        <v>1.3</v>
      </c>
      <c r="AN32" s="2">
        <v>1.2</v>
      </c>
      <c r="AO32" s="2">
        <v>1</v>
      </c>
      <c r="AP32" s="2">
        <v>1.2</v>
      </c>
      <c r="AQ32" s="2" t="s">
        <v>174</v>
      </c>
      <c r="AR32" s="2">
        <v>1.5</v>
      </c>
      <c r="AS32" s="2">
        <v>1.7</v>
      </c>
      <c r="AT32" s="2">
        <v>1.3</v>
      </c>
      <c r="AU32" s="2">
        <v>2</v>
      </c>
      <c r="AW32" s="1"/>
      <c r="AX32" s="10" t="s">
        <v>178</v>
      </c>
      <c r="AY32" s="2" t="s">
        <v>174</v>
      </c>
      <c r="AZ32" s="2" t="s">
        <v>174</v>
      </c>
      <c r="BA32" s="2" t="s">
        <v>174</v>
      </c>
      <c r="BB32" s="2" t="s">
        <v>174</v>
      </c>
      <c r="BC32" s="2" t="s">
        <v>174</v>
      </c>
      <c r="BD32" s="2">
        <v>0.9</v>
      </c>
      <c r="BE32" s="2">
        <v>0.6</v>
      </c>
      <c r="BF32" s="2">
        <v>0.8</v>
      </c>
      <c r="BG32" s="2">
        <v>0.8</v>
      </c>
      <c r="BH32" s="2">
        <v>0.9</v>
      </c>
      <c r="BI32" s="2">
        <v>0.8</v>
      </c>
      <c r="BJ32" s="2">
        <v>0.8</v>
      </c>
      <c r="BK32" s="2">
        <v>0.8</v>
      </c>
      <c r="BL32" s="2">
        <v>0.8</v>
      </c>
      <c r="BM32" s="2">
        <v>1</v>
      </c>
      <c r="BN32" s="2">
        <v>0.8</v>
      </c>
      <c r="BO32" s="2" t="s">
        <v>174</v>
      </c>
      <c r="BP32" s="2">
        <v>0.7</v>
      </c>
      <c r="BQ32" s="2">
        <v>0.8</v>
      </c>
      <c r="BR32" s="2">
        <v>0.8</v>
      </c>
      <c r="BS32" s="2">
        <v>0.8</v>
      </c>
      <c r="BU32" s="1"/>
      <c r="BV32" s="10" t="s">
        <v>178</v>
      </c>
      <c r="BW32" s="2" t="s">
        <v>174</v>
      </c>
      <c r="BX32" s="2" t="s">
        <v>174</v>
      </c>
      <c r="BY32" s="2" t="s">
        <v>174</v>
      </c>
      <c r="BZ32" s="2" t="s">
        <v>174</v>
      </c>
      <c r="CA32" s="2" t="s">
        <v>174</v>
      </c>
      <c r="CB32" s="2">
        <v>0.4</v>
      </c>
      <c r="CC32" s="2">
        <v>0.4</v>
      </c>
      <c r="CD32" s="2">
        <v>0.4</v>
      </c>
      <c r="CE32" s="2">
        <v>0.4</v>
      </c>
      <c r="CF32" s="2">
        <v>0.2</v>
      </c>
      <c r="CG32" s="2">
        <v>0.3</v>
      </c>
      <c r="CH32" s="2">
        <v>0.3</v>
      </c>
      <c r="CI32" s="2">
        <v>0.4</v>
      </c>
      <c r="CJ32" s="2" t="s">
        <v>174</v>
      </c>
      <c r="CK32" s="2">
        <v>1.6</v>
      </c>
      <c r="CL32" s="2">
        <v>0.1</v>
      </c>
      <c r="CM32" s="2">
        <v>0.1</v>
      </c>
      <c r="CN32" s="2">
        <v>0.2</v>
      </c>
      <c r="CO32" s="2">
        <v>0.1</v>
      </c>
      <c r="CP32" s="2">
        <v>0.2</v>
      </c>
      <c r="CQ32" s="2">
        <v>0.2</v>
      </c>
      <c r="CS32" s="1"/>
      <c r="CT32" s="10" t="s">
        <v>178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0.4</v>
      </c>
      <c r="DA32" s="2">
        <v>0.2</v>
      </c>
      <c r="DB32" s="2" t="s">
        <v>174</v>
      </c>
      <c r="DC32" s="2">
        <v>0.4</v>
      </c>
      <c r="DD32" s="2" t="s">
        <v>174</v>
      </c>
      <c r="DE32" s="2">
        <v>0.1</v>
      </c>
      <c r="DF32" s="2">
        <v>0.1</v>
      </c>
      <c r="DG32" s="2">
        <v>0.1</v>
      </c>
      <c r="DH32" s="2">
        <v>0.3</v>
      </c>
      <c r="DI32" s="2">
        <v>0.1</v>
      </c>
      <c r="DJ32" s="2" t="s">
        <v>174</v>
      </c>
      <c r="DK32" s="2">
        <v>0.1</v>
      </c>
      <c r="DL32" s="2">
        <v>0.1</v>
      </c>
      <c r="DM32" s="2">
        <v>0.1</v>
      </c>
      <c r="DN32" s="2">
        <v>0.1</v>
      </c>
      <c r="DO32" s="2">
        <v>0.2</v>
      </c>
      <c r="DQ32" s="1"/>
      <c r="DR32" s="10" t="s">
        <v>178</v>
      </c>
      <c r="DS32" s="2" t="s">
        <v>174</v>
      </c>
      <c r="DT32" s="2" t="s">
        <v>174</v>
      </c>
      <c r="DU32" s="2" t="s">
        <v>174</v>
      </c>
      <c r="DV32" s="2" t="s">
        <v>174</v>
      </c>
      <c r="DW32" s="2" t="s">
        <v>174</v>
      </c>
      <c r="DX32" s="2">
        <v>0.4</v>
      </c>
      <c r="DY32" s="2" t="s">
        <v>174</v>
      </c>
      <c r="DZ32" s="2">
        <v>0.4</v>
      </c>
      <c r="EA32" s="2">
        <v>0.3</v>
      </c>
      <c r="EB32" s="2">
        <v>0.5</v>
      </c>
      <c r="EC32" s="2">
        <v>0.5</v>
      </c>
      <c r="ED32" s="2">
        <v>0.4</v>
      </c>
      <c r="EE32" s="2">
        <v>0.3</v>
      </c>
      <c r="EF32" s="2">
        <v>0.6</v>
      </c>
      <c r="EG32" s="2" t="s">
        <v>174</v>
      </c>
      <c r="EH32" s="2" t="s">
        <v>174</v>
      </c>
      <c r="EI32" s="2">
        <v>0.2</v>
      </c>
      <c r="EJ32" s="2">
        <v>0.2</v>
      </c>
      <c r="EK32" s="2" t="s">
        <v>174</v>
      </c>
      <c r="EL32" s="2" t="s">
        <v>174</v>
      </c>
      <c r="EM32" s="2" t="s">
        <v>174</v>
      </c>
      <c r="EO32" s="1"/>
      <c r="EP32" s="10" t="s">
        <v>178</v>
      </c>
      <c r="EQ32" s="2" t="s">
        <v>174</v>
      </c>
      <c r="ER32" s="2" t="s">
        <v>174</v>
      </c>
      <c r="ES32" s="2" t="s">
        <v>174</v>
      </c>
      <c r="ET32" s="2" t="s">
        <v>174</v>
      </c>
      <c r="EU32" s="2" t="s">
        <v>174</v>
      </c>
      <c r="EV32" s="2">
        <v>0.7</v>
      </c>
      <c r="EW32" s="2" t="s">
        <v>174</v>
      </c>
      <c r="EX32" s="2">
        <v>2.4</v>
      </c>
      <c r="EY32" s="2">
        <v>1.6</v>
      </c>
      <c r="EZ32" s="2" t="s">
        <v>174</v>
      </c>
      <c r="FA32" s="2">
        <v>0.8</v>
      </c>
      <c r="FB32" s="2">
        <v>1</v>
      </c>
      <c r="FC32" s="2">
        <v>0.8</v>
      </c>
      <c r="FD32" s="2">
        <v>0.7</v>
      </c>
      <c r="FE32" s="2" t="s">
        <v>174</v>
      </c>
      <c r="FF32" s="2" t="s">
        <v>174</v>
      </c>
      <c r="FG32" s="2" t="s">
        <v>174</v>
      </c>
      <c r="FH32" s="2" t="s">
        <v>174</v>
      </c>
      <c r="FI32" s="2" t="s">
        <v>174</v>
      </c>
      <c r="FJ32" s="2" t="s">
        <v>174</v>
      </c>
      <c r="FK32" s="2" t="s">
        <v>174</v>
      </c>
    </row>
    <row r="33" spans="1:167" ht="14.5">
      <c r="A33" s="1"/>
      <c r="B33" s="10" t="s">
        <v>179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1"/>
      <c r="Z33" s="10" t="s">
        <v>179</v>
      </c>
      <c r="AA33" s="2" t="s">
        <v>174</v>
      </c>
      <c r="AB33" s="2" t="s">
        <v>174</v>
      </c>
      <c r="AC33" s="2" t="s">
        <v>174</v>
      </c>
      <c r="AD33" s="2" t="s">
        <v>174</v>
      </c>
      <c r="AE33" s="2" t="s">
        <v>174</v>
      </c>
      <c r="AF33" s="2" t="s">
        <v>174</v>
      </c>
      <c r="AG33" s="2" t="s">
        <v>174</v>
      </c>
      <c r="AH33" s="2" t="s">
        <v>174</v>
      </c>
      <c r="AI33" s="2" t="s">
        <v>174</v>
      </c>
      <c r="AJ33" s="2" t="s">
        <v>174</v>
      </c>
      <c r="AK33" s="2" t="s">
        <v>174</v>
      </c>
      <c r="AL33" s="2" t="s">
        <v>174</v>
      </c>
      <c r="AM33" s="2" t="s">
        <v>174</v>
      </c>
      <c r="AN33" s="2" t="s">
        <v>174</v>
      </c>
      <c r="AO33" s="2" t="s">
        <v>174</v>
      </c>
      <c r="AP33" s="2" t="s">
        <v>174</v>
      </c>
      <c r="AQ33" s="2" t="s">
        <v>174</v>
      </c>
      <c r="AR33" s="2" t="s">
        <v>174</v>
      </c>
      <c r="AS33" s="2" t="s">
        <v>174</v>
      </c>
      <c r="AT33" s="2" t="s">
        <v>174</v>
      </c>
      <c r="AU33" s="2" t="s">
        <v>174</v>
      </c>
      <c r="AW33" s="1"/>
      <c r="AX33" s="10" t="s">
        <v>179</v>
      </c>
      <c r="AY33" s="2" t="s">
        <v>174</v>
      </c>
      <c r="AZ33" s="2" t="s">
        <v>174</v>
      </c>
      <c r="BA33" s="2" t="s">
        <v>174</v>
      </c>
      <c r="BB33" s="2" t="s">
        <v>174</v>
      </c>
      <c r="BC33" s="2" t="s">
        <v>174</v>
      </c>
      <c r="BD33" s="2" t="s">
        <v>174</v>
      </c>
      <c r="BE33" s="2" t="s">
        <v>174</v>
      </c>
      <c r="BF33" s="2" t="s">
        <v>174</v>
      </c>
      <c r="BG33" s="2" t="s">
        <v>174</v>
      </c>
      <c r="BH33" s="2" t="s">
        <v>174</v>
      </c>
      <c r="BI33" s="2" t="s">
        <v>174</v>
      </c>
      <c r="BJ33" s="2" t="s">
        <v>174</v>
      </c>
      <c r="BK33" s="2" t="s">
        <v>174</v>
      </c>
      <c r="BL33" s="2">
        <v>0.9</v>
      </c>
      <c r="BM33" s="2" t="s">
        <v>174</v>
      </c>
      <c r="BN33" s="2" t="s">
        <v>174</v>
      </c>
      <c r="BO33" s="2" t="s">
        <v>174</v>
      </c>
      <c r="BP33" s="2" t="s">
        <v>174</v>
      </c>
      <c r="BQ33" s="2" t="s">
        <v>174</v>
      </c>
      <c r="BR33" s="2">
        <v>0.7</v>
      </c>
      <c r="BS33" s="2">
        <v>0.4</v>
      </c>
      <c r="BU33" s="1"/>
      <c r="BV33" s="10" t="s">
        <v>179</v>
      </c>
      <c r="BW33" s="2" t="s">
        <v>174</v>
      </c>
      <c r="BX33" s="2" t="s">
        <v>174</v>
      </c>
      <c r="BY33" s="2" t="s">
        <v>174</v>
      </c>
      <c r="BZ33" s="2" t="s">
        <v>174</v>
      </c>
      <c r="CA33" s="2" t="s">
        <v>174</v>
      </c>
      <c r="CB33" s="2" t="s">
        <v>174</v>
      </c>
      <c r="CC33" s="2" t="s">
        <v>174</v>
      </c>
      <c r="CD33" s="2" t="s">
        <v>174</v>
      </c>
      <c r="CE33" s="2" t="s">
        <v>174</v>
      </c>
      <c r="CF33" s="2" t="s">
        <v>174</v>
      </c>
      <c r="CG33" s="2" t="s">
        <v>174</v>
      </c>
      <c r="CH33" s="2" t="s">
        <v>174</v>
      </c>
      <c r="CI33" s="2" t="s">
        <v>174</v>
      </c>
      <c r="CJ33" s="2" t="s">
        <v>174</v>
      </c>
      <c r="CK33" s="2" t="s">
        <v>174</v>
      </c>
      <c r="CL33" s="2" t="s">
        <v>174</v>
      </c>
      <c r="CM33" s="2" t="s">
        <v>174</v>
      </c>
      <c r="CN33" s="2" t="s">
        <v>174</v>
      </c>
      <c r="CO33" s="2">
        <v>2</v>
      </c>
      <c r="CP33" s="2">
        <v>1.7</v>
      </c>
      <c r="CQ33" s="2">
        <v>1.6</v>
      </c>
      <c r="CS33" s="1"/>
      <c r="CT33" s="10" t="s">
        <v>179</v>
      </c>
      <c r="CU33" s="2" t="s">
        <v>174</v>
      </c>
      <c r="CV33" s="2" t="s">
        <v>174</v>
      </c>
      <c r="CW33" s="2" t="s">
        <v>174</v>
      </c>
      <c r="CX33" s="2" t="s">
        <v>174</v>
      </c>
      <c r="CY33" s="2" t="s">
        <v>174</v>
      </c>
      <c r="CZ33" s="2" t="s">
        <v>174</v>
      </c>
      <c r="DA33" s="2" t="s">
        <v>174</v>
      </c>
      <c r="DB33" s="2" t="s">
        <v>174</v>
      </c>
      <c r="DC33" s="2" t="s">
        <v>174</v>
      </c>
      <c r="DD33" s="2" t="s">
        <v>174</v>
      </c>
      <c r="DE33" s="2" t="s">
        <v>174</v>
      </c>
      <c r="DF33" s="2" t="s">
        <v>174</v>
      </c>
      <c r="DG33" s="2" t="s">
        <v>174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</v>
      </c>
      <c r="DT33" s="2" t="s">
        <v>174</v>
      </c>
      <c r="DU33" s="2" t="s">
        <v>174</v>
      </c>
      <c r="DV33" s="2" t="s">
        <v>174</v>
      </c>
      <c r="DW33" s="2" t="s">
        <v>174</v>
      </c>
      <c r="DX33" s="2" t="s">
        <v>174</v>
      </c>
      <c r="DY33" s="2" t="s">
        <v>174</v>
      </c>
      <c r="DZ33" s="2" t="s">
        <v>174</v>
      </c>
      <c r="EA33" s="2" t="s">
        <v>174</v>
      </c>
      <c r="EB33" s="2" t="s">
        <v>174</v>
      </c>
      <c r="EC33" s="2" t="s">
        <v>174</v>
      </c>
      <c r="ED33" s="2" t="s">
        <v>174</v>
      </c>
      <c r="EE33" s="2">
        <v>0.1</v>
      </c>
      <c r="EF33" s="2">
        <v>0</v>
      </c>
      <c r="EG33" s="2" t="s">
        <v>174</v>
      </c>
      <c r="EH33" s="2" t="s">
        <v>174</v>
      </c>
      <c r="EI33" s="2" t="s">
        <v>174</v>
      </c>
      <c r="EJ33" s="2" t="s">
        <v>174</v>
      </c>
      <c r="EK33" s="2" t="s">
        <v>174</v>
      </c>
      <c r="EL33" s="2" t="s">
        <v>174</v>
      </c>
      <c r="EM33" s="2" t="s">
        <v>174</v>
      </c>
      <c r="EO33" s="1"/>
      <c r="EP33" s="10" t="s">
        <v>179</v>
      </c>
      <c r="EQ33" s="2" t="s">
        <v>174</v>
      </c>
      <c r="ER33" s="2" t="s">
        <v>174</v>
      </c>
      <c r="ES33" s="2" t="s">
        <v>174</v>
      </c>
      <c r="ET33" s="2" t="s">
        <v>174</v>
      </c>
      <c r="EU33" s="2" t="s">
        <v>174</v>
      </c>
      <c r="EV33" s="2" t="s">
        <v>174</v>
      </c>
      <c r="EW33" s="2" t="s">
        <v>174</v>
      </c>
      <c r="EX33" s="2" t="s">
        <v>174</v>
      </c>
      <c r="EY33" s="2" t="s">
        <v>174</v>
      </c>
      <c r="EZ33" s="2" t="s">
        <v>174</v>
      </c>
      <c r="FA33" s="2" t="s">
        <v>174</v>
      </c>
      <c r="FB33" s="2" t="s">
        <v>174</v>
      </c>
      <c r="FC33" s="2">
        <v>0</v>
      </c>
      <c r="FD33" s="2">
        <v>0</v>
      </c>
      <c r="FE33" s="2" t="s">
        <v>174</v>
      </c>
      <c r="FF33" s="2" t="s">
        <v>174</v>
      </c>
      <c r="FG33" s="2" t="s">
        <v>174</v>
      </c>
      <c r="FH33" s="2">
        <v>0</v>
      </c>
      <c r="FI33" s="2">
        <v>0</v>
      </c>
      <c r="FJ33" s="2">
        <v>0</v>
      </c>
      <c r="FK33" s="2">
        <v>0</v>
      </c>
    </row>
    <row r="34" spans="1:167" ht="14.5">
      <c r="A34" s="1"/>
      <c r="B34" s="10" t="s">
        <v>180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 t="s">
        <v>174</v>
      </c>
      <c r="AB34" s="2" t="s">
        <v>174</v>
      </c>
      <c r="AC34" s="2" t="s">
        <v>174</v>
      </c>
      <c r="AD34" s="2" t="s">
        <v>174</v>
      </c>
      <c r="AE34" s="2" t="s">
        <v>174</v>
      </c>
      <c r="AF34" s="2" t="s">
        <v>174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 t="s">
        <v>174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  <c r="AX34" s="10" t="s">
        <v>180</v>
      </c>
      <c r="AY34" s="2" t="s">
        <v>174</v>
      </c>
      <c r="AZ34" s="2" t="s">
        <v>174</v>
      </c>
      <c r="BA34" s="2" t="s">
        <v>174</v>
      </c>
      <c r="BB34" s="2" t="s">
        <v>174</v>
      </c>
      <c r="BC34" s="2" t="s">
        <v>174</v>
      </c>
      <c r="BD34" s="2" t="s">
        <v>174</v>
      </c>
      <c r="BE34" s="2" t="s">
        <v>174</v>
      </c>
      <c r="BF34" s="2" t="s">
        <v>174</v>
      </c>
      <c r="BG34" s="2" t="s">
        <v>174</v>
      </c>
      <c r="BH34" s="2" t="s">
        <v>174</v>
      </c>
      <c r="BI34" s="2" t="s">
        <v>174</v>
      </c>
      <c r="BJ34" s="2" t="s">
        <v>174</v>
      </c>
      <c r="BK34" s="2" t="s">
        <v>174</v>
      </c>
      <c r="BL34" s="2" t="s">
        <v>174</v>
      </c>
      <c r="BM34" s="2" t="s">
        <v>174</v>
      </c>
      <c r="BN34" s="2" t="s">
        <v>174</v>
      </c>
      <c r="BO34" s="2" t="s">
        <v>174</v>
      </c>
      <c r="BP34" s="2" t="s">
        <v>174</v>
      </c>
      <c r="BQ34" s="2">
        <v>0</v>
      </c>
      <c r="BR34" s="2">
        <v>0</v>
      </c>
      <c r="BS34" s="2">
        <v>0</v>
      </c>
      <c r="BU34" s="1"/>
      <c r="BV34" s="10" t="s">
        <v>180</v>
      </c>
      <c r="BW34" s="2" t="s">
        <v>174</v>
      </c>
      <c r="BX34" s="2" t="s">
        <v>174</v>
      </c>
      <c r="BY34" s="2" t="s">
        <v>174</v>
      </c>
      <c r="BZ34" s="2" t="s">
        <v>174</v>
      </c>
      <c r="CA34" s="2">
        <v>0</v>
      </c>
      <c r="CB34" s="2" t="s">
        <v>174</v>
      </c>
      <c r="CC34" s="2" t="s">
        <v>174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 t="s">
        <v>174</v>
      </c>
      <c r="DT34" s="2" t="s">
        <v>174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 t="s">
        <v>174</v>
      </c>
      <c r="FG34" s="2" t="s">
        <v>174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>
        <v>21.9</v>
      </c>
      <c r="D35" s="2" t="s">
        <v>174</v>
      </c>
      <c r="E35" s="2" t="s">
        <v>174</v>
      </c>
      <c r="F35" s="2" t="s">
        <v>174</v>
      </c>
      <c r="G35" s="2" t="s">
        <v>174</v>
      </c>
      <c r="H35" s="2">
        <v>28.2</v>
      </c>
      <c r="I35" s="2">
        <v>33.6</v>
      </c>
      <c r="J35" s="2">
        <v>34.5</v>
      </c>
      <c r="K35" s="2" t="s">
        <v>174</v>
      </c>
      <c r="L35" s="2" t="s">
        <v>174</v>
      </c>
      <c r="M35" s="2">
        <v>19.899999999999999</v>
      </c>
      <c r="N35" s="2">
        <v>12.3</v>
      </c>
      <c r="O35" s="2">
        <v>12.8</v>
      </c>
      <c r="P35" s="2">
        <v>16.3</v>
      </c>
      <c r="Q35" s="2" t="s">
        <v>174</v>
      </c>
      <c r="R35" s="2" t="s">
        <v>174</v>
      </c>
      <c r="S35" s="2" t="s">
        <v>174</v>
      </c>
      <c r="T35" s="2" t="s">
        <v>174</v>
      </c>
      <c r="U35" s="2">
        <v>25.8</v>
      </c>
      <c r="V35" s="2">
        <v>19.3</v>
      </c>
      <c r="W35" s="2">
        <v>21.6</v>
      </c>
      <c r="Y35" s="1"/>
      <c r="Z35" s="10" t="s">
        <v>181</v>
      </c>
      <c r="AA35" s="2">
        <v>12.2</v>
      </c>
      <c r="AB35" s="2">
        <v>9.3000000000000007</v>
      </c>
      <c r="AC35" s="2">
        <v>12.8</v>
      </c>
      <c r="AD35" s="2">
        <v>13.2</v>
      </c>
      <c r="AE35" s="2">
        <v>13.5</v>
      </c>
      <c r="AF35" s="2">
        <v>11.2</v>
      </c>
      <c r="AG35" s="2">
        <v>14.8</v>
      </c>
      <c r="AH35" s="2">
        <v>14.3</v>
      </c>
      <c r="AI35" s="2">
        <v>19.7</v>
      </c>
      <c r="AJ35" s="2">
        <v>19.5</v>
      </c>
      <c r="AK35" s="2">
        <v>14.1</v>
      </c>
      <c r="AL35" s="2">
        <v>11.5</v>
      </c>
      <c r="AM35" s="2">
        <v>11.6</v>
      </c>
      <c r="AN35" s="2">
        <v>9.6999999999999993</v>
      </c>
      <c r="AO35" s="2">
        <v>13.6</v>
      </c>
      <c r="AP35" s="2">
        <v>18.8</v>
      </c>
      <c r="AQ35" s="2">
        <v>15.4</v>
      </c>
      <c r="AR35" s="2">
        <v>15.5</v>
      </c>
      <c r="AS35" s="2">
        <v>15.4</v>
      </c>
      <c r="AT35" s="2">
        <v>15.8</v>
      </c>
      <c r="AU35" s="2">
        <v>12.3</v>
      </c>
      <c r="AW35" s="1"/>
      <c r="AX35" s="10" t="s">
        <v>181</v>
      </c>
      <c r="AY35" s="2">
        <v>4.3</v>
      </c>
      <c r="AZ35" s="2">
        <v>3.2</v>
      </c>
      <c r="BA35" s="2">
        <v>3.6</v>
      </c>
      <c r="BB35" s="2">
        <v>4.3</v>
      </c>
      <c r="BC35" s="2">
        <v>6.1</v>
      </c>
      <c r="BD35" s="2">
        <v>4.9000000000000004</v>
      </c>
      <c r="BE35" s="2">
        <v>5.8</v>
      </c>
      <c r="BF35" s="2">
        <v>4.8</v>
      </c>
      <c r="BG35" s="2">
        <v>4.9000000000000004</v>
      </c>
      <c r="BH35" s="2">
        <v>5.3</v>
      </c>
      <c r="BI35" s="2">
        <v>6.1</v>
      </c>
      <c r="BJ35" s="2">
        <v>5.6</v>
      </c>
      <c r="BK35" s="2">
        <v>3.9</v>
      </c>
      <c r="BL35" s="2">
        <v>5.5</v>
      </c>
      <c r="BM35" s="2">
        <v>7</v>
      </c>
      <c r="BN35" s="2">
        <v>4.7</v>
      </c>
      <c r="BO35" s="2">
        <v>2.4</v>
      </c>
      <c r="BP35" s="2">
        <v>6.1</v>
      </c>
      <c r="BQ35" s="2">
        <v>5.0999999999999996</v>
      </c>
      <c r="BR35" s="2">
        <v>4.3</v>
      </c>
      <c r="BS35" s="2">
        <v>5.0999999999999996</v>
      </c>
      <c r="BU35" s="1"/>
      <c r="BV35" s="10" t="s">
        <v>181</v>
      </c>
      <c r="BW35" s="2" t="s">
        <v>174</v>
      </c>
      <c r="BX35" s="2" t="s">
        <v>174</v>
      </c>
      <c r="BY35" s="2" t="s">
        <v>174</v>
      </c>
      <c r="BZ35" s="2" t="s">
        <v>174</v>
      </c>
      <c r="CA35" s="2" t="s">
        <v>174</v>
      </c>
      <c r="CB35" s="2" t="s">
        <v>174</v>
      </c>
      <c r="CC35" s="2" t="s">
        <v>174</v>
      </c>
      <c r="CD35" s="2" t="s">
        <v>174</v>
      </c>
      <c r="CE35" s="2" t="s">
        <v>174</v>
      </c>
      <c r="CF35" s="2" t="s">
        <v>174</v>
      </c>
      <c r="CG35" s="2" t="s">
        <v>174</v>
      </c>
      <c r="CH35" s="2" t="s">
        <v>174</v>
      </c>
      <c r="CI35" s="2" t="s">
        <v>174</v>
      </c>
      <c r="CJ35" s="2" t="s">
        <v>174</v>
      </c>
      <c r="CK35" s="2" t="s">
        <v>174</v>
      </c>
      <c r="CL35" s="2" t="s">
        <v>174</v>
      </c>
      <c r="CM35" s="2" t="s">
        <v>174</v>
      </c>
      <c r="CN35" s="2" t="s">
        <v>174</v>
      </c>
      <c r="CO35" s="2" t="s">
        <v>174</v>
      </c>
      <c r="CP35" s="2" t="s">
        <v>174</v>
      </c>
      <c r="CQ35" s="2">
        <v>7.5</v>
      </c>
      <c r="CS35" s="1"/>
      <c r="CT35" s="10" t="s">
        <v>181</v>
      </c>
      <c r="CU35" s="2" t="s">
        <v>174</v>
      </c>
      <c r="CV35" s="2" t="s">
        <v>174</v>
      </c>
      <c r="CW35" s="2" t="s">
        <v>174</v>
      </c>
      <c r="CX35" s="2" t="s">
        <v>174</v>
      </c>
      <c r="CY35" s="2" t="s">
        <v>174</v>
      </c>
      <c r="CZ35" s="2">
        <v>0</v>
      </c>
      <c r="DA35" s="2" t="s">
        <v>174</v>
      </c>
      <c r="DB35" s="2" t="s">
        <v>174</v>
      </c>
      <c r="DC35" s="2" t="s">
        <v>174</v>
      </c>
      <c r="DD35" s="2">
        <v>0</v>
      </c>
      <c r="DE35" s="2">
        <v>0</v>
      </c>
      <c r="DF35" s="2">
        <v>0</v>
      </c>
      <c r="DG35" s="2" t="s">
        <v>174</v>
      </c>
      <c r="DH35" s="2" t="s">
        <v>174</v>
      </c>
      <c r="DI35" s="2" t="s">
        <v>174</v>
      </c>
      <c r="DJ35" s="2" t="s">
        <v>174</v>
      </c>
      <c r="DK35" s="2" t="s">
        <v>174</v>
      </c>
      <c r="DL35" s="2" t="s">
        <v>174</v>
      </c>
      <c r="DM35" s="2" t="s">
        <v>174</v>
      </c>
      <c r="DN35" s="2" t="s">
        <v>174</v>
      </c>
      <c r="DO35" s="2">
        <v>7.6</v>
      </c>
      <c r="DQ35" s="1"/>
      <c r="DR35" s="10" t="s">
        <v>181</v>
      </c>
      <c r="DS35" s="2">
        <v>6.3</v>
      </c>
      <c r="DT35" s="2">
        <v>5.7</v>
      </c>
      <c r="DU35" s="2">
        <v>8.6999999999999993</v>
      </c>
      <c r="DV35" s="2">
        <v>12.6</v>
      </c>
      <c r="DW35" s="2">
        <v>14.9</v>
      </c>
      <c r="DX35" s="2">
        <v>14.6</v>
      </c>
      <c r="DY35" s="2">
        <v>15</v>
      </c>
      <c r="DZ35" s="2">
        <v>16.399999999999999</v>
      </c>
      <c r="EA35" s="2">
        <v>12.1</v>
      </c>
      <c r="EB35" s="2">
        <v>9</v>
      </c>
      <c r="EC35" s="2">
        <v>9.1</v>
      </c>
      <c r="ED35" s="2">
        <v>10.1</v>
      </c>
      <c r="EE35" s="2">
        <v>10.3</v>
      </c>
      <c r="EF35" s="2">
        <v>13.5</v>
      </c>
      <c r="EG35" s="2">
        <v>10.4</v>
      </c>
      <c r="EH35" s="2">
        <v>5</v>
      </c>
      <c r="EI35" s="2">
        <v>0</v>
      </c>
      <c r="EJ35" s="2">
        <v>7.8</v>
      </c>
      <c r="EK35" s="2">
        <v>10.4</v>
      </c>
      <c r="EL35" s="2">
        <v>8.3000000000000007</v>
      </c>
      <c r="EM35" s="2">
        <v>10.7</v>
      </c>
      <c r="EO35" s="1"/>
      <c r="EP35" s="10" t="s">
        <v>181</v>
      </c>
      <c r="EQ35" s="2">
        <v>19.100000000000001</v>
      </c>
      <c r="ER35" s="2">
        <v>13.6</v>
      </c>
      <c r="ES35" s="2">
        <v>16.2</v>
      </c>
      <c r="ET35" s="2">
        <v>18.899999999999999</v>
      </c>
      <c r="EU35" s="2">
        <v>22.5</v>
      </c>
      <c r="EV35" s="2">
        <v>19.100000000000001</v>
      </c>
      <c r="EW35" s="2">
        <v>33.1</v>
      </c>
      <c r="EX35" s="2">
        <v>27.9</v>
      </c>
      <c r="EY35" s="2">
        <v>32.9</v>
      </c>
      <c r="EZ35" s="2">
        <v>27.6</v>
      </c>
      <c r="FA35" s="2">
        <v>25.2</v>
      </c>
      <c r="FB35" s="2">
        <v>25.2</v>
      </c>
      <c r="FC35" s="2">
        <v>17.8</v>
      </c>
      <c r="FD35" s="2">
        <v>22.4</v>
      </c>
      <c r="FE35" s="2">
        <v>39.4</v>
      </c>
      <c r="FF35" s="2">
        <v>39.1</v>
      </c>
      <c r="FG35" s="2">
        <v>25.3</v>
      </c>
      <c r="FH35" s="2">
        <v>36</v>
      </c>
      <c r="FI35" s="2">
        <v>27.8</v>
      </c>
      <c r="FJ35" s="2">
        <v>26.7</v>
      </c>
      <c r="FK35" s="2">
        <v>23.6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174</v>
      </c>
      <c r="M36" s="2" t="s">
        <v>174</v>
      </c>
      <c r="N36" s="2" t="s">
        <v>174</v>
      </c>
      <c r="O36" s="2" t="s">
        <v>174</v>
      </c>
      <c r="P36" s="2" t="s">
        <v>174</v>
      </c>
      <c r="Q36" s="2" t="s">
        <v>174</v>
      </c>
      <c r="R36" s="2" t="s">
        <v>174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0.2</v>
      </c>
      <c r="AB36" s="2">
        <v>0.1</v>
      </c>
      <c r="AC36" s="2">
        <v>0.1</v>
      </c>
      <c r="AD36" s="2">
        <v>0</v>
      </c>
      <c r="AE36" s="2">
        <v>0.1</v>
      </c>
      <c r="AF36" s="2">
        <v>0.1</v>
      </c>
      <c r="AG36" s="2">
        <v>0.1</v>
      </c>
      <c r="AH36" s="2">
        <v>0.4</v>
      </c>
      <c r="AI36" s="2">
        <v>0.1</v>
      </c>
      <c r="AJ36" s="2">
        <v>0.1</v>
      </c>
      <c r="AK36" s="2" t="s">
        <v>174</v>
      </c>
      <c r="AL36" s="2" t="s">
        <v>174</v>
      </c>
      <c r="AM36" s="2" t="s">
        <v>174</v>
      </c>
      <c r="AN36" s="2" t="s">
        <v>174</v>
      </c>
      <c r="AO36" s="2" t="s">
        <v>174</v>
      </c>
      <c r="AP36" s="2" t="s">
        <v>174</v>
      </c>
      <c r="AQ36" s="2" t="s">
        <v>174</v>
      </c>
      <c r="AR36" s="2">
        <v>1</v>
      </c>
      <c r="AS36" s="2">
        <v>0.9</v>
      </c>
      <c r="AT36" s="2">
        <v>1.2</v>
      </c>
      <c r="AU36" s="2">
        <v>4.2</v>
      </c>
      <c r="AW36" s="1"/>
      <c r="AX36" s="10" t="s">
        <v>182</v>
      </c>
      <c r="AY36" s="2">
        <v>2</v>
      </c>
      <c r="AZ36" s="2">
        <v>2.1</v>
      </c>
      <c r="BA36" s="2">
        <v>2</v>
      </c>
      <c r="BB36" s="2">
        <v>1.7</v>
      </c>
      <c r="BC36" s="2">
        <v>1.8</v>
      </c>
      <c r="BD36" s="2">
        <v>1.5</v>
      </c>
      <c r="BE36" s="2">
        <v>1.1000000000000001</v>
      </c>
      <c r="BF36" s="2">
        <v>0.9</v>
      </c>
      <c r="BG36" s="2">
        <v>0.8</v>
      </c>
      <c r="BH36" s="2">
        <v>1.5</v>
      </c>
      <c r="BI36" s="2" t="s">
        <v>174</v>
      </c>
      <c r="BJ36" s="2" t="s">
        <v>174</v>
      </c>
      <c r="BK36" s="2" t="s">
        <v>174</v>
      </c>
      <c r="BL36" s="2" t="s">
        <v>174</v>
      </c>
      <c r="BM36" s="2" t="s">
        <v>174</v>
      </c>
      <c r="BN36" s="2" t="s">
        <v>174</v>
      </c>
      <c r="BO36" s="2" t="s">
        <v>174</v>
      </c>
      <c r="BP36" s="2" t="s">
        <v>174</v>
      </c>
      <c r="BQ36" s="2">
        <v>0</v>
      </c>
      <c r="BR36" s="2">
        <v>0</v>
      </c>
      <c r="BS36" s="2">
        <v>0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 t="s">
        <v>174</v>
      </c>
      <c r="DA36" s="2" t="s">
        <v>174</v>
      </c>
      <c r="DB36" s="2" t="s">
        <v>174</v>
      </c>
      <c r="DC36" s="2" t="s">
        <v>174</v>
      </c>
      <c r="DD36" s="2" t="s">
        <v>174</v>
      </c>
      <c r="DE36" s="2" t="s">
        <v>174</v>
      </c>
      <c r="DF36" s="2" t="s">
        <v>174</v>
      </c>
      <c r="DG36" s="2" t="s">
        <v>174</v>
      </c>
      <c r="DH36" s="2" t="s">
        <v>174</v>
      </c>
      <c r="DI36" s="2" t="s">
        <v>174</v>
      </c>
      <c r="DJ36" s="2" t="s">
        <v>174</v>
      </c>
      <c r="DK36" s="2" t="s">
        <v>174</v>
      </c>
      <c r="DL36" s="2" t="s">
        <v>174</v>
      </c>
      <c r="DM36" s="2">
        <v>23.3</v>
      </c>
      <c r="DN36" s="2">
        <v>26.3</v>
      </c>
      <c r="DO36" s="2">
        <v>29.7</v>
      </c>
      <c r="DQ36" s="1"/>
      <c r="DR36" s="10" t="s">
        <v>182</v>
      </c>
      <c r="DS36" s="2">
        <v>8.6999999999999993</v>
      </c>
      <c r="DT36" s="2">
        <v>10.4</v>
      </c>
      <c r="DU36" s="2">
        <v>8.4</v>
      </c>
      <c r="DV36" s="2">
        <v>8.4</v>
      </c>
      <c r="DW36" s="2">
        <v>7.2</v>
      </c>
      <c r="DX36" s="2">
        <v>7.3</v>
      </c>
      <c r="DY36" s="2">
        <v>5.7</v>
      </c>
      <c r="DZ36" s="2">
        <v>5.8</v>
      </c>
      <c r="EA36" s="2">
        <v>6.6</v>
      </c>
      <c r="EB36" s="2">
        <v>25.9</v>
      </c>
      <c r="EC36" s="2">
        <v>7.7</v>
      </c>
      <c r="ED36" s="2">
        <v>10.1</v>
      </c>
      <c r="EE36" s="2">
        <v>10</v>
      </c>
      <c r="EF36" s="2">
        <v>6.3</v>
      </c>
      <c r="EG36" s="2" t="s">
        <v>174</v>
      </c>
      <c r="EH36" s="2" t="s">
        <v>174</v>
      </c>
      <c r="EI36" s="2" t="s">
        <v>174</v>
      </c>
      <c r="EJ36" s="2">
        <v>7.8</v>
      </c>
      <c r="EK36" s="2">
        <v>5</v>
      </c>
      <c r="EL36" s="2">
        <v>8.4</v>
      </c>
      <c r="EM36" s="2">
        <v>9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0.2</v>
      </c>
      <c r="EZ36" s="2">
        <v>0.2</v>
      </c>
      <c r="FA36" s="2">
        <v>0.2</v>
      </c>
      <c r="FB36" s="2" t="s">
        <v>174</v>
      </c>
      <c r="FC36" s="2" t="s">
        <v>174</v>
      </c>
      <c r="FD36" s="2" t="s">
        <v>174</v>
      </c>
      <c r="FE36" s="2" t="s">
        <v>174</v>
      </c>
      <c r="FF36" s="2">
        <v>0.2</v>
      </c>
      <c r="FG36" s="2" t="s">
        <v>174</v>
      </c>
      <c r="FH36" s="2" t="s">
        <v>174</v>
      </c>
      <c r="FI36" s="2">
        <v>0.2</v>
      </c>
      <c r="FJ36" s="2">
        <v>0.2</v>
      </c>
      <c r="FK36" s="2">
        <v>0.1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58">
      <c r="A38" s="7"/>
      <c r="B38" s="8" t="s">
        <v>210</v>
      </c>
      <c r="C38" s="4">
        <v>1</v>
      </c>
      <c r="D38" s="4">
        <v>1</v>
      </c>
      <c r="E38" s="4">
        <v>1</v>
      </c>
      <c r="F38" s="4">
        <v>0.9</v>
      </c>
      <c r="G38" s="4">
        <v>1</v>
      </c>
      <c r="H38" s="4">
        <v>0.8</v>
      </c>
      <c r="I38" s="4">
        <v>1</v>
      </c>
      <c r="J38" s="4">
        <v>1</v>
      </c>
      <c r="K38" s="4">
        <v>0.9</v>
      </c>
      <c r="L38" s="4">
        <v>0.8</v>
      </c>
      <c r="M38" s="4">
        <v>0.8</v>
      </c>
      <c r="N38" s="4">
        <v>0.8</v>
      </c>
      <c r="O38" s="4">
        <v>0.8</v>
      </c>
      <c r="P38" s="4">
        <v>0.8</v>
      </c>
      <c r="Q38" s="4">
        <v>0.6</v>
      </c>
      <c r="R38" s="4">
        <v>0.5</v>
      </c>
      <c r="S38" s="4">
        <v>0.5</v>
      </c>
      <c r="T38" s="4">
        <v>0.5</v>
      </c>
      <c r="U38" s="4">
        <v>0.6</v>
      </c>
      <c r="V38" s="4">
        <v>0.7</v>
      </c>
      <c r="W38" s="4">
        <v>0.7</v>
      </c>
      <c r="Y38" s="7"/>
      <c r="Z38" s="8" t="s">
        <v>210</v>
      </c>
      <c r="AA38" s="4">
        <v>3.3</v>
      </c>
      <c r="AB38" s="4">
        <v>3.2</v>
      </c>
      <c r="AC38" s="4">
        <v>3.3</v>
      </c>
      <c r="AD38" s="4">
        <v>3</v>
      </c>
      <c r="AE38" s="4">
        <v>3.3</v>
      </c>
      <c r="AF38" s="4">
        <v>2.9</v>
      </c>
      <c r="AG38" s="4">
        <v>2.9</v>
      </c>
      <c r="AH38" s="4">
        <v>2.9</v>
      </c>
      <c r="AI38" s="4">
        <v>2.9</v>
      </c>
      <c r="AJ38" s="4">
        <v>2.6</v>
      </c>
      <c r="AK38" s="4">
        <v>2.8</v>
      </c>
      <c r="AL38" s="4">
        <v>3.2</v>
      </c>
      <c r="AM38" s="4">
        <v>3.3</v>
      </c>
      <c r="AN38" s="4">
        <v>3.7</v>
      </c>
      <c r="AO38" s="4">
        <v>3.1</v>
      </c>
      <c r="AP38" s="4">
        <v>2.6</v>
      </c>
      <c r="AQ38" s="4">
        <v>2.6</v>
      </c>
      <c r="AR38" s="4">
        <v>2.6</v>
      </c>
      <c r="AS38" s="4">
        <v>2.5</v>
      </c>
      <c r="AT38" s="4">
        <v>2.7</v>
      </c>
      <c r="AU38" s="4">
        <v>2.2999999999999998</v>
      </c>
      <c r="AW38" s="7"/>
      <c r="AX38" s="8" t="s">
        <v>210</v>
      </c>
      <c r="AY38" s="4">
        <v>7</v>
      </c>
      <c r="AZ38" s="4">
        <v>6.5</v>
      </c>
      <c r="BA38" s="4">
        <v>7.1</v>
      </c>
      <c r="BB38" s="4">
        <v>7.7</v>
      </c>
      <c r="BC38" s="4">
        <v>8</v>
      </c>
      <c r="BD38" s="4">
        <v>7.8</v>
      </c>
      <c r="BE38" s="4">
        <v>7</v>
      </c>
      <c r="BF38" s="4">
        <v>7.3</v>
      </c>
      <c r="BG38" s="4">
        <v>6.9</v>
      </c>
      <c r="BH38" s="4">
        <v>5.8</v>
      </c>
      <c r="BI38" s="4">
        <v>5.8</v>
      </c>
      <c r="BJ38" s="4">
        <v>6</v>
      </c>
      <c r="BK38" s="4">
        <v>5.8</v>
      </c>
      <c r="BL38" s="4">
        <v>5.6</v>
      </c>
      <c r="BM38" s="4">
        <v>5.4</v>
      </c>
      <c r="BN38" s="4">
        <v>5.4</v>
      </c>
      <c r="BO38" s="4">
        <v>5.3</v>
      </c>
      <c r="BP38" s="4">
        <v>5.6</v>
      </c>
      <c r="BQ38" s="4">
        <v>5.5</v>
      </c>
      <c r="BR38" s="4">
        <v>5.3</v>
      </c>
      <c r="BS38" s="4">
        <v>4.9000000000000004</v>
      </c>
      <c r="BU38" s="7"/>
      <c r="BV38" s="8" t="s">
        <v>210</v>
      </c>
      <c r="BW38" s="4">
        <v>0.5</v>
      </c>
      <c r="BX38" s="4">
        <v>0.4</v>
      </c>
      <c r="BY38" s="4">
        <v>0.5</v>
      </c>
      <c r="BZ38" s="4">
        <v>0.4</v>
      </c>
      <c r="CA38" s="4">
        <v>0.5</v>
      </c>
      <c r="CB38" s="4">
        <v>0.5</v>
      </c>
      <c r="CC38" s="4">
        <v>0.6</v>
      </c>
      <c r="CD38" s="4">
        <v>0.7</v>
      </c>
      <c r="CE38" s="4">
        <v>0.7</v>
      </c>
      <c r="CF38" s="4">
        <v>0.6</v>
      </c>
      <c r="CG38" s="4">
        <v>0.6</v>
      </c>
      <c r="CH38" s="4">
        <v>0.6</v>
      </c>
      <c r="CI38" s="4">
        <v>0.7</v>
      </c>
      <c r="CJ38" s="4">
        <v>0.5</v>
      </c>
      <c r="CK38" s="4">
        <v>0.6</v>
      </c>
      <c r="CL38" s="4">
        <v>0.8</v>
      </c>
      <c r="CM38" s="4">
        <v>0.8</v>
      </c>
      <c r="CN38" s="4">
        <v>0.9</v>
      </c>
      <c r="CO38" s="4">
        <v>0.6</v>
      </c>
      <c r="CP38" s="4">
        <v>0.6</v>
      </c>
      <c r="CQ38" s="4">
        <v>0.7</v>
      </c>
      <c r="CS38" s="7"/>
      <c r="CT38" s="8" t="s">
        <v>210</v>
      </c>
      <c r="CU38" s="4">
        <v>0.6</v>
      </c>
      <c r="CV38" s="4">
        <v>0.5</v>
      </c>
      <c r="CW38" s="4">
        <v>0.4</v>
      </c>
      <c r="CX38" s="4">
        <v>0.2</v>
      </c>
      <c r="CY38" s="4">
        <v>0.2</v>
      </c>
      <c r="CZ38" s="4">
        <v>0.2</v>
      </c>
      <c r="DA38" s="4">
        <v>0.5</v>
      </c>
      <c r="DB38" s="4">
        <v>0.4</v>
      </c>
      <c r="DC38" s="4">
        <v>0.5</v>
      </c>
      <c r="DD38" s="4">
        <v>0.4</v>
      </c>
      <c r="DE38" s="4">
        <v>0.3</v>
      </c>
      <c r="DF38" s="4">
        <v>0.4</v>
      </c>
      <c r="DG38" s="4">
        <v>0.4</v>
      </c>
      <c r="DH38" s="4">
        <v>0.4</v>
      </c>
      <c r="DI38" s="4">
        <v>0.6</v>
      </c>
      <c r="DJ38" s="4">
        <v>0.4</v>
      </c>
      <c r="DK38" s="4">
        <v>0.4</v>
      </c>
      <c r="DL38" s="4">
        <v>0.4</v>
      </c>
      <c r="DM38" s="4">
        <v>0.4</v>
      </c>
      <c r="DN38" s="4">
        <v>0.4</v>
      </c>
      <c r="DO38" s="4">
        <v>0.3</v>
      </c>
      <c r="DQ38" s="7"/>
      <c r="DR38" s="8" t="s">
        <v>210</v>
      </c>
      <c r="DS38" s="4">
        <v>3.1</v>
      </c>
      <c r="DT38" s="4">
        <v>2.2000000000000002</v>
      </c>
      <c r="DU38" s="4">
        <v>2</v>
      </c>
      <c r="DV38" s="4">
        <v>1.7</v>
      </c>
      <c r="DW38" s="4">
        <v>1.5</v>
      </c>
      <c r="DX38" s="4">
        <v>1.3</v>
      </c>
      <c r="DY38" s="4">
        <v>1.7</v>
      </c>
      <c r="DZ38" s="4">
        <v>1.8</v>
      </c>
      <c r="EA38" s="4">
        <v>1.8</v>
      </c>
      <c r="EB38" s="4">
        <v>1.5</v>
      </c>
      <c r="EC38" s="4">
        <v>1.7</v>
      </c>
      <c r="ED38" s="4">
        <v>1.8</v>
      </c>
      <c r="EE38" s="4">
        <v>1.8</v>
      </c>
      <c r="EF38" s="4">
        <v>2.1</v>
      </c>
      <c r="EG38" s="4">
        <v>2.1</v>
      </c>
      <c r="EH38" s="4">
        <v>1.9</v>
      </c>
      <c r="EI38" s="4">
        <v>2</v>
      </c>
      <c r="EJ38" s="4">
        <v>1.7</v>
      </c>
      <c r="EK38" s="4">
        <v>1.7</v>
      </c>
      <c r="EL38" s="4">
        <v>1.8</v>
      </c>
      <c r="EM38" s="4">
        <v>1.7</v>
      </c>
      <c r="EO38" s="7"/>
      <c r="EP38" s="8" t="s">
        <v>210</v>
      </c>
      <c r="EQ38" s="4">
        <v>3.1</v>
      </c>
      <c r="ER38" s="4">
        <v>3.5</v>
      </c>
      <c r="ES38" s="4">
        <v>2.8</v>
      </c>
      <c r="ET38" s="4">
        <v>2.9</v>
      </c>
      <c r="EU38" s="4">
        <v>2.8</v>
      </c>
      <c r="EV38" s="4">
        <v>3</v>
      </c>
      <c r="EW38" s="4">
        <v>1.5</v>
      </c>
      <c r="EX38" s="4">
        <v>1.6</v>
      </c>
      <c r="EY38" s="4">
        <v>1.2</v>
      </c>
      <c r="EZ38" s="4">
        <v>1.1000000000000001</v>
      </c>
      <c r="FA38" s="4">
        <v>1.1000000000000001</v>
      </c>
      <c r="FB38" s="4">
        <v>1.1000000000000001</v>
      </c>
      <c r="FC38" s="4">
        <v>1.5</v>
      </c>
      <c r="FD38" s="4">
        <v>1.5</v>
      </c>
      <c r="FE38" s="4">
        <v>1.3</v>
      </c>
      <c r="FF38" s="4">
        <v>1.3</v>
      </c>
      <c r="FG38" s="4">
        <v>1.2</v>
      </c>
      <c r="FH38" s="4">
        <v>1.1000000000000001</v>
      </c>
      <c r="FI38" s="4">
        <v>1.3</v>
      </c>
      <c r="FJ38" s="4">
        <v>1.2</v>
      </c>
      <c r="FK38" s="4">
        <v>1.2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>
        <v>0</v>
      </c>
      <c r="D41" s="2">
        <v>0</v>
      </c>
      <c r="E41" s="2" t="s">
        <v>174</v>
      </c>
      <c r="F41" s="2" t="s">
        <v>174</v>
      </c>
      <c r="G41" s="2" t="s">
        <v>174</v>
      </c>
      <c r="H41" s="2" t="s">
        <v>174</v>
      </c>
      <c r="I41" s="2" t="s">
        <v>174</v>
      </c>
      <c r="J41" s="2" t="s">
        <v>174</v>
      </c>
      <c r="K41" s="2" t="s">
        <v>174</v>
      </c>
      <c r="L41" s="2" t="s">
        <v>174</v>
      </c>
      <c r="M41" s="2" t="s">
        <v>174</v>
      </c>
      <c r="N41" s="2">
        <v>0.1</v>
      </c>
      <c r="O41" s="2" t="s">
        <v>174</v>
      </c>
      <c r="P41" s="2" t="s">
        <v>174</v>
      </c>
      <c r="Q41" s="2" t="s">
        <v>174</v>
      </c>
      <c r="R41" s="2" t="s">
        <v>174</v>
      </c>
      <c r="S41" s="2">
        <v>0.3</v>
      </c>
      <c r="T41" s="2">
        <v>0.3</v>
      </c>
      <c r="U41" s="2">
        <v>0.3</v>
      </c>
      <c r="V41" s="2">
        <v>0.4</v>
      </c>
      <c r="W41" s="2">
        <v>0.4</v>
      </c>
      <c r="Y41" s="1"/>
      <c r="Z41" s="10" t="s">
        <v>173</v>
      </c>
      <c r="AA41" s="2">
        <v>2.6</v>
      </c>
      <c r="AB41" s="2">
        <v>2.4</v>
      </c>
      <c r="AC41" s="2">
        <v>2.6</v>
      </c>
      <c r="AD41" s="2">
        <v>2.2999999999999998</v>
      </c>
      <c r="AE41" s="2">
        <v>2.5</v>
      </c>
      <c r="AF41" s="2">
        <v>2.1</v>
      </c>
      <c r="AG41" s="2">
        <v>2.1</v>
      </c>
      <c r="AH41" s="2">
        <v>2.1</v>
      </c>
      <c r="AI41" s="2">
        <v>2.1</v>
      </c>
      <c r="AJ41" s="2">
        <v>1.9</v>
      </c>
      <c r="AK41" s="2">
        <v>2.1</v>
      </c>
      <c r="AL41" s="2">
        <v>2.4</v>
      </c>
      <c r="AM41" s="2">
        <v>2.6</v>
      </c>
      <c r="AN41" s="2">
        <v>3.1</v>
      </c>
      <c r="AO41" s="2">
        <v>2.4</v>
      </c>
      <c r="AP41" s="2">
        <v>2.1</v>
      </c>
      <c r="AQ41" s="2">
        <v>2.1</v>
      </c>
      <c r="AR41" s="2">
        <v>2.1</v>
      </c>
      <c r="AS41" s="2">
        <v>2</v>
      </c>
      <c r="AT41" s="2">
        <v>2.2000000000000002</v>
      </c>
      <c r="AU41" s="2">
        <v>1.9</v>
      </c>
      <c r="AW41" s="1"/>
      <c r="AX41" s="10" t="s">
        <v>173</v>
      </c>
      <c r="AY41" s="2">
        <v>5.9</v>
      </c>
      <c r="AZ41" s="2">
        <v>5.2</v>
      </c>
      <c r="BA41" s="2">
        <v>5.9</v>
      </c>
      <c r="BB41" s="2">
        <v>6.6</v>
      </c>
      <c r="BC41" s="2">
        <v>6.8</v>
      </c>
      <c r="BD41" s="2">
        <v>6.5</v>
      </c>
      <c r="BE41" s="2">
        <v>5.9</v>
      </c>
      <c r="BF41" s="2">
        <v>6.1</v>
      </c>
      <c r="BG41" s="2">
        <v>5.8</v>
      </c>
      <c r="BH41" s="2">
        <v>4.9000000000000004</v>
      </c>
      <c r="BI41" s="2">
        <v>5</v>
      </c>
      <c r="BJ41" s="2">
        <v>5.0999999999999996</v>
      </c>
      <c r="BK41" s="2">
        <v>5.0999999999999996</v>
      </c>
      <c r="BL41" s="2">
        <v>4.8</v>
      </c>
      <c r="BM41" s="2">
        <v>4.7</v>
      </c>
      <c r="BN41" s="2">
        <v>4.8</v>
      </c>
      <c r="BO41" s="2">
        <v>4.7</v>
      </c>
      <c r="BP41" s="2">
        <v>5</v>
      </c>
      <c r="BQ41" s="2">
        <v>4.9000000000000004</v>
      </c>
      <c r="BR41" s="2">
        <v>4.7</v>
      </c>
      <c r="BS41" s="2">
        <v>4.4000000000000004</v>
      </c>
      <c r="BU41" s="1"/>
      <c r="BV41" s="10" t="s">
        <v>173</v>
      </c>
      <c r="BW41" s="2">
        <v>0.4</v>
      </c>
      <c r="BX41" s="2">
        <v>0.4</v>
      </c>
      <c r="BY41" s="2">
        <v>0.5</v>
      </c>
      <c r="BZ41" s="2">
        <v>0.4</v>
      </c>
      <c r="CA41" s="2">
        <v>0.4</v>
      </c>
      <c r="CB41" s="2">
        <v>0.5</v>
      </c>
      <c r="CC41" s="2">
        <v>0.5</v>
      </c>
      <c r="CD41" s="2">
        <v>0.6</v>
      </c>
      <c r="CE41" s="2">
        <v>0.6</v>
      </c>
      <c r="CF41" s="2">
        <v>0.6</v>
      </c>
      <c r="CG41" s="2" t="s">
        <v>174</v>
      </c>
      <c r="CH41" s="2">
        <v>0.5</v>
      </c>
      <c r="CI41" s="2">
        <v>0.6</v>
      </c>
      <c r="CJ41" s="2" t="s">
        <v>174</v>
      </c>
      <c r="CK41" s="2" t="s">
        <v>174</v>
      </c>
      <c r="CL41" s="2" t="s">
        <v>174</v>
      </c>
      <c r="CM41" s="2" t="s">
        <v>174</v>
      </c>
      <c r="CN41" s="2">
        <v>0.9</v>
      </c>
      <c r="CO41" s="2">
        <v>0.6</v>
      </c>
      <c r="CP41" s="2">
        <v>0.6</v>
      </c>
      <c r="CQ41" s="2">
        <v>0.6</v>
      </c>
      <c r="CS41" s="1"/>
      <c r="CT41" s="10" t="s">
        <v>173</v>
      </c>
      <c r="CU41" s="2">
        <v>0.5</v>
      </c>
      <c r="CV41" s="2">
        <v>0.4</v>
      </c>
      <c r="CW41" s="2">
        <v>0.3</v>
      </c>
      <c r="CX41" s="2">
        <v>0.1</v>
      </c>
      <c r="CY41" s="2">
        <v>0</v>
      </c>
      <c r="CZ41" s="2">
        <v>0</v>
      </c>
      <c r="DA41" s="2">
        <v>0.3</v>
      </c>
      <c r="DB41" s="2">
        <v>0.3</v>
      </c>
      <c r="DC41" s="2" t="s">
        <v>174</v>
      </c>
      <c r="DD41" s="2" t="s">
        <v>174</v>
      </c>
      <c r="DE41" s="2" t="s">
        <v>174</v>
      </c>
      <c r="DF41" s="2" t="s">
        <v>174</v>
      </c>
      <c r="DG41" s="2" t="s">
        <v>174</v>
      </c>
      <c r="DH41" s="2" t="s">
        <v>174</v>
      </c>
      <c r="DI41" s="2" t="s">
        <v>174</v>
      </c>
      <c r="DJ41" s="2" t="s">
        <v>174</v>
      </c>
      <c r="DK41" s="2" t="s">
        <v>174</v>
      </c>
      <c r="DL41" s="2" t="s">
        <v>174</v>
      </c>
      <c r="DM41" s="2">
        <v>0.4</v>
      </c>
      <c r="DN41" s="2">
        <v>0.4</v>
      </c>
      <c r="DO41" s="2">
        <v>0.3</v>
      </c>
      <c r="DQ41" s="1"/>
      <c r="DR41" s="10" t="s">
        <v>173</v>
      </c>
      <c r="DS41" s="2">
        <v>3.1</v>
      </c>
      <c r="DT41" s="2">
        <v>2</v>
      </c>
      <c r="DU41" s="2">
        <v>1.8</v>
      </c>
      <c r="DV41" s="2">
        <v>1.5</v>
      </c>
      <c r="DW41" s="2">
        <v>1.3</v>
      </c>
      <c r="DX41" s="2">
        <v>1.1000000000000001</v>
      </c>
      <c r="DY41" s="2">
        <v>1.6</v>
      </c>
      <c r="DZ41" s="2">
        <v>1.7</v>
      </c>
      <c r="EA41" s="2">
        <v>1.6</v>
      </c>
      <c r="EB41" s="2">
        <v>1.4</v>
      </c>
      <c r="EC41" s="2">
        <v>1.5</v>
      </c>
      <c r="ED41" s="2">
        <v>1.6</v>
      </c>
      <c r="EE41" s="2">
        <v>1.7</v>
      </c>
      <c r="EF41" s="2">
        <v>2</v>
      </c>
      <c r="EG41" s="2">
        <v>2</v>
      </c>
      <c r="EH41" s="2">
        <v>1.8</v>
      </c>
      <c r="EI41" s="2" t="s">
        <v>174</v>
      </c>
      <c r="EJ41" s="2" t="s">
        <v>174</v>
      </c>
      <c r="EK41" s="2">
        <v>1.6</v>
      </c>
      <c r="EL41" s="2">
        <v>1.7</v>
      </c>
      <c r="EM41" s="2">
        <v>1.6</v>
      </c>
      <c r="EO41" s="1"/>
      <c r="EP41" s="10" t="s">
        <v>173</v>
      </c>
      <c r="EQ41" s="2">
        <v>2.9</v>
      </c>
      <c r="ER41" s="2">
        <v>3.2</v>
      </c>
      <c r="ES41" s="2">
        <v>2.5</v>
      </c>
      <c r="ET41" s="2">
        <v>2.7</v>
      </c>
      <c r="EU41" s="2">
        <v>2.5</v>
      </c>
      <c r="EV41" s="2">
        <v>2.9</v>
      </c>
      <c r="EW41" s="2">
        <v>1.2</v>
      </c>
      <c r="EX41" s="2" t="s">
        <v>174</v>
      </c>
      <c r="EY41" s="2" t="s">
        <v>174</v>
      </c>
      <c r="EZ41" s="2" t="s">
        <v>174</v>
      </c>
      <c r="FA41" s="2" t="s">
        <v>174</v>
      </c>
      <c r="FB41" s="2" t="s">
        <v>174</v>
      </c>
      <c r="FC41" s="2" t="s">
        <v>174</v>
      </c>
      <c r="FD41" s="2" t="s">
        <v>174</v>
      </c>
      <c r="FE41" s="2">
        <v>1</v>
      </c>
      <c r="FF41" s="2">
        <v>1</v>
      </c>
      <c r="FG41" s="2" t="s">
        <v>174</v>
      </c>
      <c r="FH41" s="2">
        <v>0.9</v>
      </c>
      <c r="FI41" s="2">
        <v>1.1000000000000001</v>
      </c>
      <c r="FJ41" s="2">
        <v>1</v>
      </c>
      <c r="FK41" s="2">
        <v>1.1000000000000001</v>
      </c>
    </row>
    <row r="42" spans="1:167" ht="14.5">
      <c r="A42" s="1"/>
      <c r="B42" s="10" t="s">
        <v>175</v>
      </c>
      <c r="C42" s="2" t="s">
        <v>174</v>
      </c>
      <c r="D42" s="2" t="s">
        <v>174</v>
      </c>
      <c r="E42" s="2" t="s">
        <v>174</v>
      </c>
      <c r="F42" s="2" t="s">
        <v>174</v>
      </c>
      <c r="G42" s="2" t="s">
        <v>174</v>
      </c>
      <c r="H42" s="2" t="s">
        <v>174</v>
      </c>
      <c r="I42" s="2" t="s">
        <v>174</v>
      </c>
      <c r="J42" s="2" t="s">
        <v>174</v>
      </c>
      <c r="K42" s="2" t="s">
        <v>174</v>
      </c>
      <c r="L42" s="2" t="s">
        <v>174</v>
      </c>
      <c r="M42" s="2" t="s">
        <v>174</v>
      </c>
      <c r="N42" s="2" t="s">
        <v>174</v>
      </c>
      <c r="O42" s="2" t="s">
        <v>174</v>
      </c>
      <c r="P42" s="2" t="s">
        <v>174</v>
      </c>
      <c r="Q42" s="2">
        <v>0.1</v>
      </c>
      <c r="R42" s="2" t="s">
        <v>174</v>
      </c>
      <c r="S42" s="2">
        <v>0.1</v>
      </c>
      <c r="T42" s="2">
        <v>0.1</v>
      </c>
      <c r="U42" s="2">
        <v>0.1</v>
      </c>
      <c r="V42" s="2">
        <v>0.1</v>
      </c>
      <c r="W42" s="2">
        <v>0.1</v>
      </c>
      <c r="Y42" s="1"/>
      <c r="Z42" s="10" t="s">
        <v>175</v>
      </c>
      <c r="AA42" s="2" t="s">
        <v>174</v>
      </c>
      <c r="AB42" s="2" t="s">
        <v>174</v>
      </c>
      <c r="AC42" s="2" t="s">
        <v>174</v>
      </c>
      <c r="AD42" s="2" t="s">
        <v>174</v>
      </c>
      <c r="AE42" s="2" t="s">
        <v>174</v>
      </c>
      <c r="AF42" s="2" t="s">
        <v>174</v>
      </c>
      <c r="AG42" s="2" t="s">
        <v>174</v>
      </c>
      <c r="AH42" s="2" t="s">
        <v>174</v>
      </c>
      <c r="AI42" s="2" t="s">
        <v>174</v>
      </c>
      <c r="AJ42" s="2" t="s">
        <v>174</v>
      </c>
      <c r="AK42" s="2" t="s">
        <v>174</v>
      </c>
      <c r="AL42" s="2" t="s">
        <v>174</v>
      </c>
      <c r="AM42" s="2" t="s">
        <v>174</v>
      </c>
      <c r="AN42" s="2" t="s">
        <v>174</v>
      </c>
      <c r="AO42" s="2" t="s">
        <v>174</v>
      </c>
      <c r="AP42" s="2" t="s">
        <v>174</v>
      </c>
      <c r="AQ42" s="2" t="s">
        <v>174</v>
      </c>
      <c r="AR42" s="2" t="s">
        <v>174</v>
      </c>
      <c r="AS42" s="2">
        <v>0.2</v>
      </c>
      <c r="AT42" s="2" t="s">
        <v>174</v>
      </c>
      <c r="AU42" s="2" t="s">
        <v>174</v>
      </c>
      <c r="AW42" s="1"/>
      <c r="AX42" s="10" t="s">
        <v>175</v>
      </c>
      <c r="AY42" s="2">
        <v>0.4</v>
      </c>
      <c r="AZ42" s="2">
        <v>0.4</v>
      </c>
      <c r="BA42" s="2">
        <v>0.4</v>
      </c>
      <c r="BB42" s="2" t="s">
        <v>174</v>
      </c>
      <c r="BC42" s="2" t="s">
        <v>174</v>
      </c>
      <c r="BD42" s="2" t="s">
        <v>174</v>
      </c>
      <c r="BE42" s="2">
        <v>0.2</v>
      </c>
      <c r="BF42" s="2" t="s">
        <v>174</v>
      </c>
      <c r="BG42" s="2">
        <v>0.2</v>
      </c>
      <c r="BH42" s="2">
        <v>0.2</v>
      </c>
      <c r="BI42" s="2" t="s">
        <v>174</v>
      </c>
      <c r="BJ42" s="2" t="s">
        <v>174</v>
      </c>
      <c r="BK42" s="2" t="s">
        <v>174</v>
      </c>
      <c r="BL42" s="2" t="s">
        <v>174</v>
      </c>
      <c r="BM42" s="2" t="s">
        <v>174</v>
      </c>
      <c r="BN42" s="2" t="s">
        <v>174</v>
      </c>
      <c r="BO42" s="2" t="s">
        <v>174</v>
      </c>
      <c r="BP42" s="2" t="s">
        <v>174</v>
      </c>
      <c r="BQ42" s="2" t="s">
        <v>174</v>
      </c>
      <c r="BR42" s="2">
        <v>0.2</v>
      </c>
      <c r="BS42" s="2">
        <v>0.1</v>
      </c>
      <c r="BU42" s="1"/>
      <c r="BV42" s="10" t="s">
        <v>175</v>
      </c>
      <c r="BW42" s="2" t="s">
        <v>174</v>
      </c>
      <c r="BX42" s="2" t="s">
        <v>174</v>
      </c>
      <c r="BY42" s="2" t="s">
        <v>174</v>
      </c>
      <c r="BZ42" s="2" t="s">
        <v>174</v>
      </c>
      <c r="CA42" s="2" t="s">
        <v>174</v>
      </c>
      <c r="CB42" s="2" t="s">
        <v>174</v>
      </c>
      <c r="CC42" s="2" t="s">
        <v>174</v>
      </c>
      <c r="CD42" s="2" t="s">
        <v>174</v>
      </c>
      <c r="CE42" s="2" t="s">
        <v>174</v>
      </c>
      <c r="CF42" s="2" t="s">
        <v>174</v>
      </c>
      <c r="CG42" s="2">
        <v>0</v>
      </c>
      <c r="CH42" s="2" t="s">
        <v>174</v>
      </c>
      <c r="CI42" s="2">
        <v>0</v>
      </c>
      <c r="CJ42" s="2" t="s">
        <v>174</v>
      </c>
      <c r="CK42" s="2" t="s">
        <v>174</v>
      </c>
      <c r="CL42" s="2" t="s">
        <v>174</v>
      </c>
      <c r="CM42" s="2">
        <v>0</v>
      </c>
      <c r="CN42" s="2">
        <v>0</v>
      </c>
      <c r="CO42" s="2" t="s">
        <v>174</v>
      </c>
      <c r="CP42" s="2" t="s">
        <v>174</v>
      </c>
      <c r="CQ42" s="2" t="s">
        <v>174</v>
      </c>
      <c r="CS42" s="1"/>
      <c r="CT42" s="10" t="s">
        <v>175</v>
      </c>
      <c r="CU42" s="2" t="s">
        <v>174</v>
      </c>
      <c r="CV42" s="2" t="s">
        <v>174</v>
      </c>
      <c r="CW42" s="2" t="s">
        <v>174</v>
      </c>
      <c r="CX42" s="2" t="s">
        <v>174</v>
      </c>
      <c r="CY42" s="2" t="s">
        <v>174</v>
      </c>
      <c r="CZ42" s="2" t="s">
        <v>174</v>
      </c>
      <c r="DA42" s="2" t="s">
        <v>174</v>
      </c>
      <c r="DB42" s="2" t="s">
        <v>174</v>
      </c>
      <c r="DC42" s="2" t="s">
        <v>174</v>
      </c>
      <c r="DD42" s="2" t="s">
        <v>174</v>
      </c>
      <c r="DE42" s="2">
        <v>0</v>
      </c>
      <c r="DF42" s="2">
        <v>0</v>
      </c>
      <c r="DG42" s="2">
        <v>0</v>
      </c>
      <c r="DH42" s="2">
        <v>0</v>
      </c>
      <c r="DI42" s="2">
        <v>0.1</v>
      </c>
      <c r="DJ42" s="2" t="s">
        <v>174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 s="1"/>
      <c r="DR42" s="10" t="s">
        <v>175</v>
      </c>
      <c r="DS42" s="2" t="s">
        <v>174</v>
      </c>
      <c r="DT42" s="2" t="s">
        <v>174</v>
      </c>
      <c r="DU42" s="2" t="s">
        <v>174</v>
      </c>
      <c r="DV42" s="2" t="s">
        <v>174</v>
      </c>
      <c r="DW42" s="2" t="s">
        <v>174</v>
      </c>
      <c r="DX42" s="2" t="s">
        <v>174</v>
      </c>
      <c r="DY42" s="2" t="s">
        <v>174</v>
      </c>
      <c r="DZ42" s="2" t="s">
        <v>174</v>
      </c>
      <c r="EA42" s="2" t="s">
        <v>174</v>
      </c>
      <c r="EB42" s="2" t="s">
        <v>174</v>
      </c>
      <c r="EC42" s="2" t="s">
        <v>174</v>
      </c>
      <c r="ED42" s="2" t="s">
        <v>174</v>
      </c>
      <c r="EE42" s="2" t="s">
        <v>174</v>
      </c>
      <c r="EF42" s="2" t="s">
        <v>174</v>
      </c>
      <c r="EG42" s="2" t="s">
        <v>174</v>
      </c>
      <c r="EH42" s="2" t="s">
        <v>174</v>
      </c>
      <c r="EI42" s="2" t="s">
        <v>174</v>
      </c>
      <c r="EJ42" s="2" t="s">
        <v>174</v>
      </c>
      <c r="EK42" s="2" t="s">
        <v>174</v>
      </c>
      <c r="EL42" s="2" t="s">
        <v>174</v>
      </c>
      <c r="EM42" s="2" t="s">
        <v>174</v>
      </c>
      <c r="EO42" s="1"/>
      <c r="EP42" s="10" t="s">
        <v>175</v>
      </c>
      <c r="EQ42" s="2" t="s">
        <v>174</v>
      </c>
      <c r="ER42" s="2" t="s">
        <v>174</v>
      </c>
      <c r="ES42" s="2" t="s">
        <v>174</v>
      </c>
      <c r="ET42" s="2" t="s">
        <v>174</v>
      </c>
      <c r="EU42" s="2" t="s">
        <v>174</v>
      </c>
      <c r="EV42" s="2" t="s">
        <v>174</v>
      </c>
      <c r="EW42" s="2" t="s">
        <v>174</v>
      </c>
      <c r="EX42" s="2" t="s">
        <v>174</v>
      </c>
      <c r="EY42" s="2" t="s">
        <v>174</v>
      </c>
      <c r="EZ42" s="2" t="s">
        <v>174</v>
      </c>
      <c r="FA42" s="2" t="s">
        <v>174</v>
      </c>
      <c r="FB42" s="2" t="s">
        <v>174</v>
      </c>
      <c r="FC42" s="2" t="s">
        <v>174</v>
      </c>
      <c r="FD42" s="2" t="s">
        <v>174</v>
      </c>
      <c r="FE42" s="2" t="s">
        <v>174</v>
      </c>
      <c r="FF42" s="2" t="s">
        <v>174</v>
      </c>
      <c r="FG42" s="2" t="s">
        <v>174</v>
      </c>
      <c r="FH42" s="2" t="s">
        <v>174</v>
      </c>
      <c r="FI42" s="2" t="s">
        <v>174</v>
      </c>
      <c r="FJ42" s="2" t="s">
        <v>174</v>
      </c>
      <c r="FK42" s="2" t="s">
        <v>174</v>
      </c>
    </row>
    <row r="43" spans="1:167" ht="14.5">
      <c r="A43" s="1"/>
      <c r="B43" s="10" t="s">
        <v>176</v>
      </c>
      <c r="C43" s="2">
        <v>0.6</v>
      </c>
      <c r="D43" s="2">
        <v>0.6</v>
      </c>
      <c r="E43" s="2">
        <v>0.6</v>
      </c>
      <c r="F43" s="2">
        <v>0.6</v>
      </c>
      <c r="G43" s="2">
        <v>0.6</v>
      </c>
      <c r="H43" s="2">
        <v>0.5</v>
      </c>
      <c r="I43" s="2">
        <v>0.6</v>
      </c>
      <c r="J43" s="2">
        <v>0.6</v>
      </c>
      <c r="K43" s="2">
        <v>0.5</v>
      </c>
      <c r="L43" s="2">
        <v>0.6</v>
      </c>
      <c r="M43" s="2" t="s">
        <v>174</v>
      </c>
      <c r="N43" s="2" t="s">
        <v>174</v>
      </c>
      <c r="O43" s="2" t="s">
        <v>174</v>
      </c>
      <c r="P43" s="2" t="s">
        <v>174</v>
      </c>
      <c r="Q43" s="2">
        <v>0.2</v>
      </c>
      <c r="R43" s="2">
        <v>0.1</v>
      </c>
      <c r="S43" s="2" t="s">
        <v>174</v>
      </c>
      <c r="T43" s="2">
        <v>0.1</v>
      </c>
      <c r="U43" s="2" t="s">
        <v>174</v>
      </c>
      <c r="V43" s="2" t="s">
        <v>174</v>
      </c>
      <c r="W43" s="2" t="s">
        <v>174</v>
      </c>
      <c r="Y43" s="1"/>
      <c r="Z43" s="10" t="s">
        <v>176</v>
      </c>
      <c r="AA43" s="2">
        <v>0.1</v>
      </c>
      <c r="AB43" s="2">
        <v>0.1</v>
      </c>
      <c r="AC43" s="2">
        <v>0.1</v>
      </c>
      <c r="AD43" s="2">
        <v>0.2</v>
      </c>
      <c r="AE43" s="2">
        <v>0.2</v>
      </c>
      <c r="AF43" s="2">
        <v>0.2</v>
      </c>
      <c r="AG43" s="2">
        <v>0.1</v>
      </c>
      <c r="AH43" s="2">
        <v>0.1</v>
      </c>
      <c r="AI43" s="2">
        <v>0.1</v>
      </c>
      <c r="AJ43" s="2">
        <v>0.1</v>
      </c>
      <c r="AK43" s="2" t="s">
        <v>174</v>
      </c>
      <c r="AL43" s="2" t="s">
        <v>174</v>
      </c>
      <c r="AM43" s="2" t="s">
        <v>174</v>
      </c>
      <c r="AN43" s="2">
        <v>0.1</v>
      </c>
      <c r="AO43" s="2">
        <v>0.1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W43" s="1"/>
      <c r="AX43" s="10" t="s">
        <v>176</v>
      </c>
      <c r="AY43" s="2">
        <v>0.1</v>
      </c>
      <c r="AZ43" s="2">
        <v>0.2</v>
      </c>
      <c r="BA43" s="2">
        <v>0.1</v>
      </c>
      <c r="BB43" s="2">
        <v>0.2</v>
      </c>
      <c r="BC43" s="2">
        <v>0.2</v>
      </c>
      <c r="BD43" s="2">
        <v>0.2</v>
      </c>
      <c r="BE43" s="2">
        <v>0.2</v>
      </c>
      <c r="BF43" s="2">
        <v>0.2</v>
      </c>
      <c r="BG43" s="2">
        <v>0.1</v>
      </c>
      <c r="BH43" s="2">
        <v>0.1</v>
      </c>
      <c r="BI43" s="2" t="s">
        <v>174</v>
      </c>
      <c r="BJ43" s="2" t="s">
        <v>174</v>
      </c>
      <c r="BK43" s="2" t="s">
        <v>174</v>
      </c>
      <c r="BL43" s="2" t="s">
        <v>174</v>
      </c>
      <c r="BM43" s="2" t="s">
        <v>174</v>
      </c>
      <c r="BN43" s="2" t="s">
        <v>174</v>
      </c>
      <c r="BO43" s="2" t="s">
        <v>174</v>
      </c>
      <c r="BP43" s="2" t="s">
        <v>174</v>
      </c>
      <c r="BQ43" s="2" t="s">
        <v>174</v>
      </c>
      <c r="BR43" s="2">
        <v>0</v>
      </c>
      <c r="BS43" s="2">
        <v>0</v>
      </c>
      <c r="BU43" s="1"/>
      <c r="BV43" s="10" t="s">
        <v>176</v>
      </c>
      <c r="BW43" s="2">
        <v>0</v>
      </c>
      <c r="BX43" s="2">
        <v>0</v>
      </c>
      <c r="BY43" s="2" t="s">
        <v>174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 t="s">
        <v>174</v>
      </c>
      <c r="CJ43" s="2" t="s">
        <v>174</v>
      </c>
      <c r="CK43" s="2" t="s">
        <v>174</v>
      </c>
      <c r="CL43" s="2" t="s">
        <v>174</v>
      </c>
      <c r="CM43" s="2">
        <v>0</v>
      </c>
      <c r="CN43" s="2" t="s">
        <v>174</v>
      </c>
      <c r="CO43" s="2" t="s">
        <v>174</v>
      </c>
      <c r="CP43" s="2" t="s">
        <v>174</v>
      </c>
      <c r="CQ43" s="2">
        <v>0</v>
      </c>
      <c r="CS43" s="1"/>
      <c r="CT43" s="10" t="s">
        <v>176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 t="s">
        <v>174</v>
      </c>
      <c r="DD43" s="2">
        <v>0</v>
      </c>
      <c r="DE43" s="2">
        <v>0</v>
      </c>
      <c r="DF43" s="2" t="s">
        <v>174</v>
      </c>
      <c r="DG43" s="2" t="s">
        <v>174</v>
      </c>
      <c r="DH43" s="2">
        <v>0</v>
      </c>
      <c r="DI43" s="2" t="s">
        <v>174</v>
      </c>
      <c r="DJ43" s="2" t="s">
        <v>174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 t="s">
        <v>174</v>
      </c>
      <c r="DX43" s="2" t="s">
        <v>174</v>
      </c>
      <c r="DY43" s="2" t="s">
        <v>174</v>
      </c>
      <c r="DZ43" s="2" t="s">
        <v>174</v>
      </c>
      <c r="EA43" s="2" t="s">
        <v>174</v>
      </c>
      <c r="EB43" s="2" t="s">
        <v>174</v>
      </c>
      <c r="EC43" s="2">
        <v>0</v>
      </c>
      <c r="ED43" s="2" t="s">
        <v>174</v>
      </c>
      <c r="EE43" s="2" t="s">
        <v>174</v>
      </c>
      <c r="EF43" s="2">
        <v>0</v>
      </c>
      <c r="EG43" s="2" t="s">
        <v>174</v>
      </c>
      <c r="EH43" s="2" t="s">
        <v>174</v>
      </c>
      <c r="EI43" s="2">
        <v>0</v>
      </c>
      <c r="EJ43" s="2" t="s">
        <v>174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 t="s">
        <v>174</v>
      </c>
      <c r="ER43" s="2" t="s">
        <v>174</v>
      </c>
      <c r="ES43" s="2">
        <v>0</v>
      </c>
      <c r="ET43" s="2" t="s">
        <v>174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 t="s">
        <v>174</v>
      </c>
      <c r="FA43" s="2" t="s">
        <v>174</v>
      </c>
      <c r="FB43" s="2">
        <v>0</v>
      </c>
      <c r="FC43" s="2" t="s">
        <v>174</v>
      </c>
      <c r="FD43" s="2" t="s">
        <v>174</v>
      </c>
      <c r="FE43" s="2" t="s">
        <v>174</v>
      </c>
      <c r="FF43" s="2" t="s">
        <v>174</v>
      </c>
      <c r="FG43" s="2" t="s">
        <v>174</v>
      </c>
      <c r="FH43" s="2" t="s">
        <v>174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 t="s">
        <v>174</v>
      </c>
      <c r="L44" s="2" t="s">
        <v>174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1"/>
      <c r="Z44" s="10" t="s">
        <v>177</v>
      </c>
      <c r="AA44" s="2" t="s">
        <v>174</v>
      </c>
      <c r="AB44" s="2" t="s">
        <v>174</v>
      </c>
      <c r="AC44" s="2" t="s">
        <v>174</v>
      </c>
      <c r="AD44" s="2" t="s">
        <v>174</v>
      </c>
      <c r="AE44" s="2" t="s">
        <v>174</v>
      </c>
      <c r="AF44" s="2" t="s">
        <v>174</v>
      </c>
      <c r="AG44" s="2" t="s">
        <v>174</v>
      </c>
      <c r="AH44" s="2" t="s">
        <v>174</v>
      </c>
      <c r="AI44" s="2" t="s">
        <v>174</v>
      </c>
      <c r="AJ44" s="2" t="s">
        <v>174</v>
      </c>
      <c r="AK44" s="2" t="s">
        <v>174</v>
      </c>
      <c r="AL44" s="2" t="s">
        <v>174</v>
      </c>
      <c r="AM44" s="2" t="s">
        <v>174</v>
      </c>
      <c r="AN44" s="2" t="s">
        <v>174</v>
      </c>
      <c r="AO44" s="2" t="s">
        <v>174</v>
      </c>
      <c r="AP44" s="2" t="s">
        <v>174</v>
      </c>
      <c r="AQ44" s="2" t="s">
        <v>174</v>
      </c>
      <c r="AR44" s="2" t="s">
        <v>174</v>
      </c>
      <c r="AS44" s="2">
        <v>0</v>
      </c>
      <c r="AT44" s="2">
        <v>0</v>
      </c>
      <c r="AU44" s="2">
        <v>0</v>
      </c>
      <c r="AW44" s="1"/>
      <c r="AX44" s="10" t="s">
        <v>177</v>
      </c>
      <c r="AY44" s="2" t="s">
        <v>174</v>
      </c>
      <c r="AZ44" s="2" t="s">
        <v>174</v>
      </c>
      <c r="BA44" s="2" t="s">
        <v>174</v>
      </c>
      <c r="BB44" s="2" t="s">
        <v>174</v>
      </c>
      <c r="BC44" s="2" t="s">
        <v>174</v>
      </c>
      <c r="BD44" s="2" t="s">
        <v>174</v>
      </c>
      <c r="BE44" s="2" t="s">
        <v>174</v>
      </c>
      <c r="BF44" s="2" t="s">
        <v>174</v>
      </c>
      <c r="BG44" s="2" t="s">
        <v>174</v>
      </c>
      <c r="BH44" s="2" t="s">
        <v>174</v>
      </c>
      <c r="BI44" s="2" t="s">
        <v>174</v>
      </c>
      <c r="BJ44" s="2" t="s">
        <v>174</v>
      </c>
      <c r="BK44" s="2" t="s">
        <v>174</v>
      </c>
      <c r="BL44" s="2" t="s">
        <v>174</v>
      </c>
      <c r="BM44" s="2" t="s">
        <v>174</v>
      </c>
      <c r="BN44" s="2" t="s">
        <v>174</v>
      </c>
      <c r="BO44" s="2" t="s">
        <v>174</v>
      </c>
      <c r="BP44" s="2" t="s">
        <v>174</v>
      </c>
      <c r="BQ44" s="2" t="s">
        <v>174</v>
      </c>
      <c r="BR44" s="2">
        <v>0.2</v>
      </c>
      <c r="BS44" s="2">
        <v>0.2</v>
      </c>
      <c r="BU44" s="1"/>
      <c r="BV44" s="10" t="s">
        <v>177</v>
      </c>
      <c r="BW44" s="2" t="s">
        <v>174</v>
      </c>
      <c r="BX44" s="2">
        <v>0</v>
      </c>
      <c r="BY44" s="2">
        <v>0</v>
      </c>
      <c r="BZ44" s="2">
        <v>0</v>
      </c>
      <c r="CA44" s="2" t="s">
        <v>174</v>
      </c>
      <c r="CB44" s="2">
        <v>0</v>
      </c>
      <c r="CC44" s="2">
        <v>0</v>
      </c>
      <c r="CD44" s="2" t="s">
        <v>174</v>
      </c>
      <c r="CE44" s="2" t="s">
        <v>174</v>
      </c>
      <c r="CF44" s="2" t="s">
        <v>174</v>
      </c>
      <c r="CG44" s="2" t="s">
        <v>174</v>
      </c>
      <c r="CH44" s="2" t="s">
        <v>174</v>
      </c>
      <c r="CI44" s="2" t="s">
        <v>174</v>
      </c>
      <c r="CJ44" s="2" t="s">
        <v>174</v>
      </c>
      <c r="CK44" s="2" t="s">
        <v>174</v>
      </c>
      <c r="CL44" s="2" t="s">
        <v>174</v>
      </c>
      <c r="CM44" s="2" t="s">
        <v>174</v>
      </c>
      <c r="CN44" s="2" t="s">
        <v>174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 s="1"/>
      <c r="DR44" s="10" t="s">
        <v>177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O44" s="1"/>
      <c r="EP44" s="10" t="s">
        <v>177</v>
      </c>
      <c r="EQ44" s="2" t="s">
        <v>174</v>
      </c>
      <c r="ER44" s="2" t="s">
        <v>174</v>
      </c>
      <c r="ES44" s="2" t="s">
        <v>174</v>
      </c>
      <c r="ET44" s="2" t="s">
        <v>174</v>
      </c>
      <c r="EU44" s="2" t="s">
        <v>174</v>
      </c>
      <c r="EV44" s="2" t="s">
        <v>174</v>
      </c>
      <c r="EW44" s="2" t="s">
        <v>174</v>
      </c>
      <c r="EX44" s="2" t="s">
        <v>174</v>
      </c>
      <c r="EY44" s="2" t="s">
        <v>174</v>
      </c>
      <c r="EZ44" s="2" t="s">
        <v>174</v>
      </c>
      <c r="FA44" s="2" t="s">
        <v>174</v>
      </c>
      <c r="FB44" s="2" t="s">
        <v>174</v>
      </c>
      <c r="FC44" s="2" t="s">
        <v>174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</row>
    <row r="45" spans="1:167" ht="14.5">
      <c r="A45" s="1"/>
      <c r="B45" s="10" t="s">
        <v>178</v>
      </c>
      <c r="C45" s="2" t="s">
        <v>174</v>
      </c>
      <c r="D45" s="2" t="s">
        <v>174</v>
      </c>
      <c r="E45" s="2" t="s">
        <v>174</v>
      </c>
      <c r="F45" s="2" t="s">
        <v>174</v>
      </c>
      <c r="G45" s="2" t="s">
        <v>174</v>
      </c>
      <c r="H45" s="2" t="s">
        <v>174</v>
      </c>
      <c r="I45" s="2">
        <v>0</v>
      </c>
      <c r="J45" s="2" t="s">
        <v>174</v>
      </c>
      <c r="K45" s="2">
        <v>0</v>
      </c>
      <c r="L45" s="2">
        <v>0</v>
      </c>
      <c r="M45" s="2" t="s">
        <v>174</v>
      </c>
      <c r="N45" s="2">
        <v>0.1</v>
      </c>
      <c r="O45" s="2" t="s">
        <v>174</v>
      </c>
      <c r="P45" s="2">
        <v>0.1</v>
      </c>
      <c r="Q45" s="2">
        <v>0.1</v>
      </c>
      <c r="R45" s="2">
        <v>0.1</v>
      </c>
      <c r="S45" s="2">
        <v>0.1</v>
      </c>
      <c r="T45" s="2">
        <v>0.1</v>
      </c>
      <c r="U45" s="2" t="s">
        <v>174</v>
      </c>
      <c r="V45" s="2" t="s">
        <v>174</v>
      </c>
      <c r="W45" s="2" t="s">
        <v>174</v>
      </c>
      <c r="Y45" s="1"/>
      <c r="Z45" s="10" t="s">
        <v>178</v>
      </c>
      <c r="AA45" s="2" t="s">
        <v>174</v>
      </c>
      <c r="AB45" s="2" t="s">
        <v>174</v>
      </c>
      <c r="AC45" s="2" t="s">
        <v>174</v>
      </c>
      <c r="AD45" s="2" t="s">
        <v>174</v>
      </c>
      <c r="AE45" s="2" t="s">
        <v>174</v>
      </c>
      <c r="AF45" s="2" t="s">
        <v>174</v>
      </c>
      <c r="AG45" s="2">
        <v>0.1</v>
      </c>
      <c r="AH45" s="2">
        <v>0.1</v>
      </c>
      <c r="AI45" s="2">
        <v>0.1</v>
      </c>
      <c r="AJ45" s="2">
        <v>0.1</v>
      </c>
      <c r="AK45" s="2">
        <v>0.1</v>
      </c>
      <c r="AL45" s="2">
        <v>0.1</v>
      </c>
      <c r="AM45" s="2">
        <v>0.1</v>
      </c>
      <c r="AN45" s="2">
        <v>0.1</v>
      </c>
      <c r="AO45" s="2">
        <v>0.1</v>
      </c>
      <c r="AP45" s="2">
        <v>0.1</v>
      </c>
      <c r="AQ45" s="2" t="s">
        <v>174</v>
      </c>
      <c r="AR45" s="2">
        <v>0.1</v>
      </c>
      <c r="AS45" s="2">
        <v>0.1</v>
      </c>
      <c r="AT45" s="2">
        <v>0.1</v>
      </c>
      <c r="AU45" s="2">
        <v>0.1</v>
      </c>
      <c r="AW45" s="1"/>
      <c r="AX45" s="10" t="s">
        <v>178</v>
      </c>
      <c r="AY45" s="2" t="s">
        <v>174</v>
      </c>
      <c r="AZ45" s="2" t="s">
        <v>174</v>
      </c>
      <c r="BA45" s="2" t="s">
        <v>174</v>
      </c>
      <c r="BB45" s="2" t="s">
        <v>174</v>
      </c>
      <c r="BC45" s="2" t="s">
        <v>174</v>
      </c>
      <c r="BD45" s="2">
        <v>0.1</v>
      </c>
      <c r="BE45" s="2">
        <v>0.1</v>
      </c>
      <c r="BF45" s="2">
        <v>0.1</v>
      </c>
      <c r="BG45" s="2">
        <v>0.1</v>
      </c>
      <c r="BH45" s="2">
        <v>0.1</v>
      </c>
      <c r="BI45" s="2">
        <v>0.1</v>
      </c>
      <c r="BJ45" s="2">
        <v>0.1</v>
      </c>
      <c r="BK45" s="2">
        <v>0.1</v>
      </c>
      <c r="BL45" s="2">
        <v>0.1</v>
      </c>
      <c r="BM45" s="2">
        <v>0.1</v>
      </c>
      <c r="BN45" s="2">
        <v>0.1</v>
      </c>
      <c r="BO45" s="2" t="s">
        <v>174</v>
      </c>
      <c r="BP45" s="2">
        <v>0.1</v>
      </c>
      <c r="BQ45" s="2">
        <v>0.1</v>
      </c>
      <c r="BR45" s="2">
        <v>0.1</v>
      </c>
      <c r="BS45" s="2">
        <v>0.1</v>
      </c>
      <c r="BU45" s="1"/>
      <c r="BV45" s="10" t="s">
        <v>178</v>
      </c>
      <c r="BW45" s="2" t="s">
        <v>174</v>
      </c>
      <c r="BX45" s="2" t="s">
        <v>174</v>
      </c>
      <c r="BY45" s="2" t="s">
        <v>174</v>
      </c>
      <c r="BZ45" s="2" t="s">
        <v>174</v>
      </c>
      <c r="CA45" s="2" t="s">
        <v>174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 t="s">
        <v>174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S45" s="1"/>
      <c r="CT45" s="10" t="s">
        <v>178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 t="s">
        <v>174</v>
      </c>
      <c r="DC45" s="2">
        <v>0</v>
      </c>
      <c r="DD45" s="2" t="s">
        <v>174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 t="s">
        <v>174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 s="1"/>
      <c r="DR45" s="10" t="s">
        <v>178</v>
      </c>
      <c r="DS45" s="2" t="s">
        <v>174</v>
      </c>
      <c r="DT45" s="2" t="s">
        <v>174</v>
      </c>
      <c r="DU45" s="2" t="s">
        <v>174</v>
      </c>
      <c r="DV45" s="2" t="s">
        <v>174</v>
      </c>
      <c r="DW45" s="2" t="s">
        <v>174</v>
      </c>
      <c r="DX45" s="2">
        <v>0</v>
      </c>
      <c r="DY45" s="2" t="s">
        <v>174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 t="s">
        <v>174</v>
      </c>
      <c r="EH45" s="2" t="s">
        <v>174</v>
      </c>
      <c r="EI45" s="2">
        <v>0</v>
      </c>
      <c r="EJ45" s="2">
        <v>0</v>
      </c>
      <c r="EK45" s="2" t="s">
        <v>174</v>
      </c>
      <c r="EL45" s="2" t="s">
        <v>174</v>
      </c>
      <c r="EM45" s="2" t="s">
        <v>174</v>
      </c>
      <c r="EO45" s="1"/>
      <c r="EP45" s="10" t="s">
        <v>178</v>
      </c>
      <c r="EQ45" s="2" t="s">
        <v>174</v>
      </c>
      <c r="ER45" s="2" t="s">
        <v>174</v>
      </c>
      <c r="ES45" s="2" t="s">
        <v>174</v>
      </c>
      <c r="ET45" s="2" t="s">
        <v>174</v>
      </c>
      <c r="EU45" s="2" t="s">
        <v>174</v>
      </c>
      <c r="EV45" s="2">
        <v>0</v>
      </c>
      <c r="EW45" s="2" t="s">
        <v>174</v>
      </c>
      <c r="EX45" s="2">
        <v>0.1</v>
      </c>
      <c r="EY45" s="2">
        <v>0.1</v>
      </c>
      <c r="EZ45" s="2" t="s">
        <v>174</v>
      </c>
      <c r="FA45" s="2">
        <v>0</v>
      </c>
      <c r="FB45" s="2">
        <v>0</v>
      </c>
      <c r="FC45" s="2">
        <v>0</v>
      </c>
      <c r="FD45" s="2">
        <v>0</v>
      </c>
      <c r="FE45" s="2" t="s">
        <v>174</v>
      </c>
      <c r="FF45" s="2" t="s">
        <v>174</v>
      </c>
      <c r="FG45" s="2" t="s">
        <v>174</v>
      </c>
      <c r="FH45" s="2" t="s">
        <v>174</v>
      </c>
      <c r="FI45" s="2" t="s">
        <v>174</v>
      </c>
      <c r="FJ45" s="2" t="s">
        <v>174</v>
      </c>
      <c r="FK45" s="2" t="s">
        <v>174</v>
      </c>
    </row>
    <row r="46" spans="1:167" ht="14.5">
      <c r="A46" s="1"/>
      <c r="B46" s="10" t="s">
        <v>179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1"/>
      <c r="Z46" s="10" t="s">
        <v>179</v>
      </c>
      <c r="AA46" s="2" t="s">
        <v>174</v>
      </c>
      <c r="AB46" s="2" t="s">
        <v>174</v>
      </c>
      <c r="AC46" s="2" t="s">
        <v>174</v>
      </c>
      <c r="AD46" s="2" t="s">
        <v>174</v>
      </c>
      <c r="AE46" s="2" t="s">
        <v>174</v>
      </c>
      <c r="AF46" s="2" t="s">
        <v>174</v>
      </c>
      <c r="AG46" s="2" t="s">
        <v>174</v>
      </c>
      <c r="AH46" s="2" t="s">
        <v>174</v>
      </c>
      <c r="AI46" s="2" t="s">
        <v>174</v>
      </c>
      <c r="AJ46" s="2" t="s">
        <v>174</v>
      </c>
      <c r="AK46" s="2" t="s">
        <v>174</v>
      </c>
      <c r="AL46" s="2" t="s">
        <v>174</v>
      </c>
      <c r="AM46" s="2" t="s">
        <v>174</v>
      </c>
      <c r="AN46" s="2" t="s">
        <v>174</v>
      </c>
      <c r="AO46" s="2" t="s">
        <v>174</v>
      </c>
      <c r="AP46" s="2" t="s">
        <v>174</v>
      </c>
      <c r="AQ46" s="2" t="s">
        <v>174</v>
      </c>
      <c r="AR46" s="2" t="s">
        <v>174</v>
      </c>
      <c r="AS46" s="2" t="s">
        <v>174</v>
      </c>
      <c r="AT46" s="2" t="s">
        <v>174</v>
      </c>
      <c r="AU46" s="2" t="s">
        <v>174</v>
      </c>
      <c r="AW46" s="1"/>
      <c r="AX46" s="10" t="s">
        <v>179</v>
      </c>
      <c r="AY46" s="2" t="s">
        <v>174</v>
      </c>
      <c r="AZ46" s="2" t="s">
        <v>174</v>
      </c>
      <c r="BA46" s="2" t="s">
        <v>174</v>
      </c>
      <c r="BB46" s="2" t="s">
        <v>174</v>
      </c>
      <c r="BC46" s="2" t="s">
        <v>174</v>
      </c>
      <c r="BD46" s="2" t="s">
        <v>174</v>
      </c>
      <c r="BE46" s="2" t="s">
        <v>174</v>
      </c>
      <c r="BF46" s="2" t="s">
        <v>174</v>
      </c>
      <c r="BG46" s="2" t="s">
        <v>174</v>
      </c>
      <c r="BH46" s="2" t="s">
        <v>174</v>
      </c>
      <c r="BI46" s="2" t="s">
        <v>174</v>
      </c>
      <c r="BJ46" s="2" t="s">
        <v>174</v>
      </c>
      <c r="BK46" s="2" t="s">
        <v>174</v>
      </c>
      <c r="BL46" s="2">
        <v>0.2</v>
      </c>
      <c r="BM46" s="2" t="s">
        <v>174</v>
      </c>
      <c r="BN46" s="2" t="s">
        <v>174</v>
      </c>
      <c r="BO46" s="2" t="s">
        <v>174</v>
      </c>
      <c r="BP46" s="2" t="s">
        <v>174</v>
      </c>
      <c r="BQ46" s="2" t="s">
        <v>174</v>
      </c>
      <c r="BR46" s="2">
        <v>0.1</v>
      </c>
      <c r="BS46" s="2">
        <v>0.1</v>
      </c>
      <c r="BU46" s="1"/>
      <c r="BV46" s="10" t="s">
        <v>179</v>
      </c>
      <c r="BW46" s="2" t="s">
        <v>174</v>
      </c>
      <c r="BX46" s="2" t="s">
        <v>174</v>
      </c>
      <c r="BY46" s="2" t="s">
        <v>174</v>
      </c>
      <c r="BZ46" s="2" t="s">
        <v>174</v>
      </c>
      <c r="CA46" s="2" t="s">
        <v>174</v>
      </c>
      <c r="CB46" s="2" t="s">
        <v>174</v>
      </c>
      <c r="CC46" s="2" t="s">
        <v>174</v>
      </c>
      <c r="CD46" s="2" t="s">
        <v>174</v>
      </c>
      <c r="CE46" s="2" t="s">
        <v>174</v>
      </c>
      <c r="CF46" s="2" t="s">
        <v>174</v>
      </c>
      <c r="CG46" s="2" t="s">
        <v>174</v>
      </c>
      <c r="CH46" s="2" t="s">
        <v>174</v>
      </c>
      <c r="CI46" s="2" t="s">
        <v>174</v>
      </c>
      <c r="CJ46" s="2" t="s">
        <v>174</v>
      </c>
      <c r="CK46" s="2" t="s">
        <v>174</v>
      </c>
      <c r="CL46" s="2" t="s">
        <v>174</v>
      </c>
      <c r="CM46" s="2" t="s">
        <v>174</v>
      </c>
      <c r="CN46" s="2" t="s">
        <v>174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 t="s">
        <v>174</v>
      </c>
      <c r="CV46" s="2" t="s">
        <v>174</v>
      </c>
      <c r="CW46" s="2" t="s">
        <v>174</v>
      </c>
      <c r="CX46" s="2" t="s">
        <v>174</v>
      </c>
      <c r="CY46" s="2" t="s">
        <v>174</v>
      </c>
      <c r="CZ46" s="2" t="s">
        <v>174</v>
      </c>
      <c r="DA46" s="2" t="s">
        <v>174</v>
      </c>
      <c r="DB46" s="2" t="s">
        <v>174</v>
      </c>
      <c r="DC46" s="2" t="s">
        <v>174</v>
      </c>
      <c r="DD46" s="2" t="s">
        <v>174</v>
      </c>
      <c r="DE46" s="2" t="s">
        <v>174</v>
      </c>
      <c r="DF46" s="2" t="s">
        <v>174</v>
      </c>
      <c r="DG46" s="2" t="s">
        <v>174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 t="s">
        <v>174</v>
      </c>
      <c r="DU46" s="2" t="s">
        <v>174</v>
      </c>
      <c r="DV46" s="2" t="s">
        <v>174</v>
      </c>
      <c r="DW46" s="2" t="s">
        <v>174</v>
      </c>
      <c r="DX46" s="2" t="s">
        <v>174</v>
      </c>
      <c r="DY46" s="2" t="s">
        <v>174</v>
      </c>
      <c r="DZ46" s="2" t="s">
        <v>174</v>
      </c>
      <c r="EA46" s="2" t="s">
        <v>174</v>
      </c>
      <c r="EB46" s="2" t="s">
        <v>174</v>
      </c>
      <c r="EC46" s="2" t="s">
        <v>174</v>
      </c>
      <c r="ED46" s="2" t="s">
        <v>174</v>
      </c>
      <c r="EE46" s="2">
        <v>0</v>
      </c>
      <c r="EF46" s="2">
        <v>0</v>
      </c>
      <c r="EG46" s="2" t="s">
        <v>174</v>
      </c>
      <c r="EH46" s="2" t="s">
        <v>174</v>
      </c>
      <c r="EI46" s="2" t="s">
        <v>174</v>
      </c>
      <c r="EJ46" s="2" t="s">
        <v>174</v>
      </c>
      <c r="EK46" s="2" t="s">
        <v>174</v>
      </c>
      <c r="EL46" s="2" t="s">
        <v>174</v>
      </c>
      <c r="EM46" s="2" t="s">
        <v>174</v>
      </c>
      <c r="EO46" s="1"/>
      <c r="EP46" s="10" t="s">
        <v>179</v>
      </c>
      <c r="EQ46" s="2" t="s">
        <v>174</v>
      </c>
      <c r="ER46" s="2" t="s">
        <v>174</v>
      </c>
      <c r="ES46" s="2" t="s">
        <v>174</v>
      </c>
      <c r="ET46" s="2" t="s">
        <v>174</v>
      </c>
      <c r="EU46" s="2" t="s">
        <v>174</v>
      </c>
      <c r="EV46" s="2" t="s">
        <v>174</v>
      </c>
      <c r="EW46" s="2" t="s">
        <v>174</v>
      </c>
      <c r="EX46" s="2" t="s">
        <v>174</v>
      </c>
      <c r="EY46" s="2" t="s">
        <v>174</v>
      </c>
      <c r="EZ46" s="2" t="s">
        <v>174</v>
      </c>
      <c r="FA46" s="2" t="s">
        <v>174</v>
      </c>
      <c r="FB46" s="2" t="s">
        <v>174</v>
      </c>
      <c r="FC46" s="2">
        <v>0</v>
      </c>
      <c r="FD46" s="2">
        <v>0</v>
      </c>
      <c r="FE46" s="2" t="s">
        <v>174</v>
      </c>
      <c r="FF46" s="2" t="s">
        <v>174</v>
      </c>
      <c r="FG46" s="2" t="s">
        <v>174</v>
      </c>
      <c r="FH46" s="2">
        <v>0</v>
      </c>
      <c r="FI46" s="2">
        <v>0</v>
      </c>
      <c r="FJ46" s="2">
        <v>0</v>
      </c>
      <c r="FK46" s="2">
        <v>0</v>
      </c>
    </row>
    <row r="47" spans="1:167" ht="14.5">
      <c r="A47" s="1"/>
      <c r="B47" s="10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 t="s">
        <v>174</v>
      </c>
      <c r="AB47" s="2" t="s">
        <v>174</v>
      </c>
      <c r="AC47" s="2" t="s">
        <v>174</v>
      </c>
      <c r="AD47" s="2" t="s">
        <v>174</v>
      </c>
      <c r="AE47" s="2" t="s">
        <v>174</v>
      </c>
      <c r="AF47" s="2" t="s">
        <v>174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 t="s">
        <v>174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W47" s="1"/>
      <c r="AX47" s="10" t="s">
        <v>180</v>
      </c>
      <c r="AY47" s="2" t="s">
        <v>174</v>
      </c>
      <c r="AZ47" s="2" t="s">
        <v>174</v>
      </c>
      <c r="BA47" s="2" t="s">
        <v>174</v>
      </c>
      <c r="BB47" s="2" t="s">
        <v>174</v>
      </c>
      <c r="BC47" s="2" t="s">
        <v>174</v>
      </c>
      <c r="BD47" s="2" t="s">
        <v>174</v>
      </c>
      <c r="BE47" s="2" t="s">
        <v>174</v>
      </c>
      <c r="BF47" s="2" t="s">
        <v>174</v>
      </c>
      <c r="BG47" s="2" t="s">
        <v>174</v>
      </c>
      <c r="BH47" s="2" t="s">
        <v>174</v>
      </c>
      <c r="BI47" s="2" t="s">
        <v>174</v>
      </c>
      <c r="BJ47" s="2" t="s">
        <v>174</v>
      </c>
      <c r="BK47" s="2" t="s">
        <v>174</v>
      </c>
      <c r="BL47" s="2" t="s">
        <v>174</v>
      </c>
      <c r="BM47" s="2" t="s">
        <v>174</v>
      </c>
      <c r="BN47" s="2" t="s">
        <v>174</v>
      </c>
      <c r="BO47" s="2" t="s">
        <v>174</v>
      </c>
      <c r="BP47" s="2" t="s">
        <v>174</v>
      </c>
      <c r="BQ47" s="2">
        <v>0</v>
      </c>
      <c r="BR47" s="2">
        <v>0</v>
      </c>
      <c r="BS47" s="2">
        <v>0</v>
      </c>
      <c r="BU47" s="1"/>
      <c r="BV47" s="10" t="s">
        <v>180</v>
      </c>
      <c r="BW47" s="2" t="s">
        <v>174</v>
      </c>
      <c r="BX47" s="2" t="s">
        <v>174</v>
      </c>
      <c r="BY47" s="2" t="s">
        <v>174</v>
      </c>
      <c r="BZ47" s="2" t="s">
        <v>174</v>
      </c>
      <c r="CA47" s="2">
        <v>0</v>
      </c>
      <c r="CB47" s="2" t="s">
        <v>174</v>
      </c>
      <c r="CC47" s="2" t="s">
        <v>174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 t="s">
        <v>174</v>
      </c>
      <c r="DT47" s="2" t="s">
        <v>174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 t="s">
        <v>174</v>
      </c>
      <c r="FG47" s="2" t="s">
        <v>174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>
        <v>0</v>
      </c>
      <c r="D48" s="2" t="s">
        <v>174</v>
      </c>
      <c r="E48" s="2" t="s">
        <v>174</v>
      </c>
      <c r="F48" s="2" t="s">
        <v>174</v>
      </c>
      <c r="G48" s="2" t="s">
        <v>174</v>
      </c>
      <c r="H48" s="2">
        <v>0</v>
      </c>
      <c r="I48" s="2">
        <v>0</v>
      </c>
      <c r="J48" s="2">
        <v>0</v>
      </c>
      <c r="K48" s="2" t="s">
        <v>174</v>
      </c>
      <c r="L48" s="2" t="s">
        <v>174</v>
      </c>
      <c r="M48" s="2">
        <v>0</v>
      </c>
      <c r="N48" s="2">
        <v>0</v>
      </c>
      <c r="O48" s="2">
        <v>0</v>
      </c>
      <c r="P48" s="2">
        <v>0</v>
      </c>
      <c r="Q48" s="2" t="s">
        <v>174</v>
      </c>
      <c r="R48" s="2" t="s">
        <v>174</v>
      </c>
      <c r="S48" s="2" t="s">
        <v>174</v>
      </c>
      <c r="T48" s="2" t="s">
        <v>174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 t="s">
        <v>174</v>
      </c>
      <c r="BX48" s="2" t="s">
        <v>174</v>
      </c>
      <c r="BY48" s="2" t="s">
        <v>174</v>
      </c>
      <c r="BZ48" s="2" t="s">
        <v>174</v>
      </c>
      <c r="CA48" s="2" t="s">
        <v>174</v>
      </c>
      <c r="CB48" s="2" t="s">
        <v>174</v>
      </c>
      <c r="CC48" s="2" t="s">
        <v>174</v>
      </c>
      <c r="CD48" s="2" t="s">
        <v>174</v>
      </c>
      <c r="CE48" s="2" t="s">
        <v>174</v>
      </c>
      <c r="CF48" s="2" t="s">
        <v>174</v>
      </c>
      <c r="CG48" s="2" t="s">
        <v>174</v>
      </c>
      <c r="CH48" s="2" t="s">
        <v>174</v>
      </c>
      <c r="CI48" s="2" t="s">
        <v>174</v>
      </c>
      <c r="CJ48" s="2" t="s">
        <v>174</v>
      </c>
      <c r="CK48" s="2" t="s">
        <v>174</v>
      </c>
      <c r="CL48" s="2" t="s">
        <v>174</v>
      </c>
      <c r="CM48" s="2" t="s">
        <v>174</v>
      </c>
      <c r="CN48" s="2" t="s">
        <v>174</v>
      </c>
      <c r="CO48" s="2" t="s">
        <v>174</v>
      </c>
      <c r="CP48" s="2" t="s">
        <v>174</v>
      </c>
      <c r="CQ48" s="2">
        <v>0</v>
      </c>
      <c r="CS48" s="1"/>
      <c r="CT48" s="10" t="s">
        <v>181</v>
      </c>
      <c r="CU48" s="2" t="s">
        <v>174</v>
      </c>
      <c r="CV48" s="2" t="s">
        <v>174</v>
      </c>
      <c r="CW48" s="2" t="s">
        <v>174</v>
      </c>
      <c r="CX48" s="2" t="s">
        <v>174</v>
      </c>
      <c r="CY48" s="2" t="s">
        <v>174</v>
      </c>
      <c r="CZ48" s="2">
        <v>0</v>
      </c>
      <c r="DA48" s="2" t="s">
        <v>174</v>
      </c>
      <c r="DB48" s="2" t="s">
        <v>174</v>
      </c>
      <c r="DC48" s="2" t="s">
        <v>174</v>
      </c>
      <c r="DD48" s="2">
        <v>0</v>
      </c>
      <c r="DE48" s="2">
        <v>0</v>
      </c>
      <c r="DF48" s="2">
        <v>0</v>
      </c>
      <c r="DG48" s="2" t="s">
        <v>174</v>
      </c>
      <c r="DH48" s="2" t="s">
        <v>174</v>
      </c>
      <c r="DI48" s="2" t="s">
        <v>174</v>
      </c>
      <c r="DJ48" s="2" t="s">
        <v>174</v>
      </c>
      <c r="DK48" s="2" t="s">
        <v>174</v>
      </c>
      <c r="DL48" s="2" t="s">
        <v>174</v>
      </c>
      <c r="DM48" s="2" t="s">
        <v>174</v>
      </c>
      <c r="DN48" s="2" t="s">
        <v>174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 t="s">
        <v>174</v>
      </c>
      <c r="M49" s="2" t="s">
        <v>174</v>
      </c>
      <c r="N49" s="2" t="s">
        <v>174</v>
      </c>
      <c r="O49" s="2" t="s">
        <v>174</v>
      </c>
      <c r="P49" s="2" t="s">
        <v>174</v>
      </c>
      <c r="Q49" s="2" t="s">
        <v>174</v>
      </c>
      <c r="R49" s="2" t="s">
        <v>174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 t="s">
        <v>174</v>
      </c>
      <c r="AL49" s="2" t="s">
        <v>174</v>
      </c>
      <c r="AM49" s="2" t="s">
        <v>174</v>
      </c>
      <c r="AN49" s="2" t="s">
        <v>174</v>
      </c>
      <c r="AO49" s="2" t="s">
        <v>174</v>
      </c>
      <c r="AP49" s="2" t="s">
        <v>174</v>
      </c>
      <c r="AQ49" s="2" t="s">
        <v>174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174</v>
      </c>
      <c r="BJ49" s="2" t="s">
        <v>174</v>
      </c>
      <c r="BK49" s="2" t="s">
        <v>174</v>
      </c>
      <c r="BL49" s="2" t="s">
        <v>174</v>
      </c>
      <c r="BM49" s="2" t="s">
        <v>174</v>
      </c>
      <c r="BN49" s="2" t="s">
        <v>174</v>
      </c>
      <c r="BO49" s="2" t="s">
        <v>174</v>
      </c>
      <c r="BP49" s="2" t="s">
        <v>174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 t="s">
        <v>174</v>
      </c>
      <c r="DA49" s="2" t="s">
        <v>174</v>
      </c>
      <c r="DB49" s="2" t="s">
        <v>174</v>
      </c>
      <c r="DC49" s="2" t="s">
        <v>174</v>
      </c>
      <c r="DD49" s="2" t="s">
        <v>174</v>
      </c>
      <c r="DE49" s="2" t="s">
        <v>174</v>
      </c>
      <c r="DF49" s="2" t="s">
        <v>174</v>
      </c>
      <c r="DG49" s="2" t="s">
        <v>174</v>
      </c>
      <c r="DH49" s="2" t="s">
        <v>174</v>
      </c>
      <c r="DI49" s="2" t="s">
        <v>174</v>
      </c>
      <c r="DJ49" s="2" t="s">
        <v>174</v>
      </c>
      <c r="DK49" s="2" t="s">
        <v>174</v>
      </c>
      <c r="DL49" s="2" t="s">
        <v>174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 t="s">
        <v>174</v>
      </c>
      <c r="EH49" s="2" t="s">
        <v>174</v>
      </c>
      <c r="EI49" s="2" t="s">
        <v>174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 t="s">
        <v>174</v>
      </c>
      <c r="FC49" s="2" t="s">
        <v>174</v>
      </c>
      <c r="FD49" s="2" t="s">
        <v>174</v>
      </c>
      <c r="FE49" s="2" t="s">
        <v>174</v>
      </c>
      <c r="FF49" s="2">
        <v>0</v>
      </c>
      <c r="FG49" s="2" t="s">
        <v>174</v>
      </c>
      <c r="FH49" s="2" t="s">
        <v>174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35.1</v>
      </c>
      <c r="D51" s="4">
        <v>37.799999999999997</v>
      </c>
      <c r="E51" s="4">
        <v>36.200000000000003</v>
      </c>
      <c r="F51" s="4">
        <v>34.6</v>
      </c>
      <c r="G51" s="4">
        <v>32.799999999999997</v>
      </c>
      <c r="H51" s="4">
        <v>26</v>
      </c>
      <c r="I51" s="4">
        <v>27.5</v>
      </c>
      <c r="J51" s="4">
        <v>27.7</v>
      </c>
      <c r="K51" s="4">
        <v>26.3</v>
      </c>
      <c r="L51" s="4">
        <v>26.1</v>
      </c>
      <c r="M51" s="4">
        <v>26.9</v>
      </c>
      <c r="N51" s="4">
        <v>31.2</v>
      </c>
      <c r="O51" s="4">
        <v>29.9</v>
      </c>
      <c r="P51" s="4">
        <v>28.3</v>
      </c>
      <c r="Q51" s="4">
        <v>30.1</v>
      </c>
      <c r="R51" s="4">
        <v>25.9</v>
      </c>
      <c r="S51" s="4">
        <v>23.2</v>
      </c>
      <c r="T51" s="4">
        <v>21.8</v>
      </c>
      <c r="U51" s="4">
        <v>24.4</v>
      </c>
      <c r="V51" s="4">
        <v>25.9</v>
      </c>
      <c r="W51" s="4">
        <v>27.1</v>
      </c>
      <c r="Y51" s="7"/>
      <c r="Z51" s="12" t="s">
        <v>187</v>
      </c>
      <c r="AA51" s="4">
        <v>26.5</v>
      </c>
      <c r="AB51" s="4">
        <v>26.6</v>
      </c>
      <c r="AC51" s="4">
        <v>25.8</v>
      </c>
      <c r="AD51" s="4">
        <v>24</v>
      </c>
      <c r="AE51" s="4">
        <v>25</v>
      </c>
      <c r="AF51" s="4">
        <v>23</v>
      </c>
      <c r="AG51" s="4">
        <v>25.4</v>
      </c>
      <c r="AH51" s="4">
        <v>26.1</v>
      </c>
      <c r="AI51" s="4">
        <v>24.6</v>
      </c>
      <c r="AJ51" s="4">
        <v>23.8</v>
      </c>
      <c r="AK51" s="4">
        <v>25.9</v>
      </c>
      <c r="AL51" s="4">
        <v>28.1</v>
      </c>
      <c r="AM51" s="4">
        <v>28.3</v>
      </c>
      <c r="AN51" s="4">
        <v>27.9</v>
      </c>
      <c r="AO51" s="4">
        <v>24.9</v>
      </c>
      <c r="AP51" s="4">
        <v>24.2</v>
      </c>
      <c r="AQ51" s="4">
        <v>25.1</v>
      </c>
      <c r="AR51" s="4">
        <v>25.8</v>
      </c>
      <c r="AS51" s="4">
        <v>25.2</v>
      </c>
      <c r="AT51" s="4">
        <v>24.9</v>
      </c>
      <c r="AU51" s="4">
        <v>23</v>
      </c>
      <c r="AW51" s="7"/>
      <c r="AX51" s="12" t="s">
        <v>187</v>
      </c>
      <c r="AY51" s="4">
        <v>33.4</v>
      </c>
      <c r="AZ51" s="4">
        <v>34.5</v>
      </c>
      <c r="BA51" s="4">
        <v>35.4</v>
      </c>
      <c r="BB51" s="4">
        <v>36.4</v>
      </c>
      <c r="BC51" s="4">
        <v>36.200000000000003</v>
      </c>
      <c r="BD51" s="4">
        <v>34.9</v>
      </c>
      <c r="BE51" s="4">
        <v>31.1</v>
      </c>
      <c r="BF51" s="4">
        <v>31.4</v>
      </c>
      <c r="BG51" s="4">
        <v>30.7</v>
      </c>
      <c r="BH51" s="4">
        <v>29.6</v>
      </c>
      <c r="BI51" s="4">
        <v>30</v>
      </c>
      <c r="BJ51" s="4">
        <v>29.3</v>
      </c>
      <c r="BK51" s="4">
        <v>29.3</v>
      </c>
      <c r="BL51" s="4">
        <v>29.1</v>
      </c>
      <c r="BM51" s="4">
        <v>29.8</v>
      </c>
      <c r="BN51" s="4">
        <v>30.5</v>
      </c>
      <c r="BO51" s="4">
        <v>31.8</v>
      </c>
      <c r="BP51" s="4">
        <v>31.8</v>
      </c>
      <c r="BQ51" s="4">
        <v>30.5</v>
      </c>
      <c r="BR51" s="4">
        <v>31.7</v>
      </c>
      <c r="BS51" s="4">
        <v>30.5</v>
      </c>
      <c r="BU51" s="7"/>
      <c r="BV51" s="12" t="s">
        <v>187</v>
      </c>
      <c r="BW51" s="4">
        <v>28.8</v>
      </c>
      <c r="BX51" s="4">
        <v>27.7</v>
      </c>
      <c r="BY51" s="4">
        <v>30.6</v>
      </c>
      <c r="BZ51" s="4">
        <v>28.4</v>
      </c>
      <c r="CA51" s="4">
        <v>31.5</v>
      </c>
      <c r="CB51" s="4">
        <v>31.5</v>
      </c>
      <c r="CC51" s="4">
        <v>31.3</v>
      </c>
      <c r="CD51" s="4">
        <v>30.6</v>
      </c>
      <c r="CE51" s="4">
        <v>31</v>
      </c>
      <c r="CF51" s="4">
        <v>31.5</v>
      </c>
      <c r="CG51" s="4">
        <v>31.1</v>
      </c>
      <c r="CH51" s="4">
        <v>29.9</v>
      </c>
      <c r="CI51" s="4">
        <v>30.7</v>
      </c>
      <c r="CJ51" s="4">
        <v>30.3</v>
      </c>
      <c r="CK51" s="4">
        <v>32.1</v>
      </c>
      <c r="CL51" s="4">
        <v>37.200000000000003</v>
      </c>
      <c r="CM51" s="4">
        <v>34.200000000000003</v>
      </c>
      <c r="CN51" s="4">
        <v>39.1</v>
      </c>
      <c r="CO51" s="4">
        <v>33.700000000000003</v>
      </c>
      <c r="CP51" s="4">
        <v>32.700000000000003</v>
      </c>
      <c r="CQ51" s="4">
        <v>33.799999999999997</v>
      </c>
      <c r="CS51" s="7"/>
      <c r="CT51" s="12" t="s">
        <v>187</v>
      </c>
      <c r="CU51" s="4">
        <v>43.2</v>
      </c>
      <c r="CV51" s="4">
        <v>41.7</v>
      </c>
      <c r="CW51" s="4">
        <v>38.700000000000003</v>
      </c>
      <c r="CX51" s="4">
        <v>27.2</v>
      </c>
      <c r="CY51" s="4">
        <v>29.6</v>
      </c>
      <c r="CZ51" s="4">
        <v>33.4</v>
      </c>
      <c r="DA51" s="4">
        <v>39.4</v>
      </c>
      <c r="DB51" s="4">
        <v>38.299999999999997</v>
      </c>
      <c r="DC51" s="4">
        <v>38.299999999999997</v>
      </c>
      <c r="DD51" s="4">
        <v>39.9</v>
      </c>
      <c r="DE51" s="4">
        <v>34.299999999999997</v>
      </c>
      <c r="DF51" s="4">
        <v>29.3</v>
      </c>
      <c r="DG51" s="4">
        <v>25.1</v>
      </c>
      <c r="DH51" s="4">
        <v>19</v>
      </c>
      <c r="DI51" s="4">
        <v>26.7</v>
      </c>
      <c r="DJ51" s="4">
        <v>22.9</v>
      </c>
      <c r="DK51" s="4">
        <v>23.7</v>
      </c>
      <c r="DL51" s="4">
        <v>21.5</v>
      </c>
      <c r="DM51" s="4">
        <v>25.1</v>
      </c>
      <c r="DN51" s="4">
        <v>25</v>
      </c>
      <c r="DO51" s="4">
        <v>22.2</v>
      </c>
      <c r="DQ51" s="7"/>
      <c r="DR51" s="12" t="s">
        <v>187</v>
      </c>
      <c r="DS51" s="4">
        <v>37.1</v>
      </c>
      <c r="DT51" s="4">
        <v>35.9</v>
      </c>
      <c r="DU51" s="4">
        <v>35.200000000000003</v>
      </c>
      <c r="DV51" s="4">
        <v>33</v>
      </c>
      <c r="DW51" s="4">
        <v>31.4</v>
      </c>
      <c r="DX51" s="4">
        <v>28.1</v>
      </c>
      <c r="DY51" s="4">
        <v>29.1</v>
      </c>
      <c r="DZ51" s="4">
        <v>29.5</v>
      </c>
      <c r="EA51" s="4">
        <v>30.7</v>
      </c>
      <c r="EB51" s="4">
        <v>24.8</v>
      </c>
      <c r="EC51" s="4">
        <v>30.5</v>
      </c>
      <c r="ED51" s="4">
        <v>28.9</v>
      </c>
      <c r="EE51" s="4">
        <v>28.1</v>
      </c>
      <c r="EF51" s="4">
        <v>28.9</v>
      </c>
      <c r="EG51" s="4">
        <v>30.2</v>
      </c>
      <c r="EH51" s="4">
        <v>33.1</v>
      </c>
      <c r="EI51" s="4">
        <v>34.1</v>
      </c>
      <c r="EJ51" s="4">
        <v>28.8</v>
      </c>
      <c r="EK51" s="4">
        <v>31.4</v>
      </c>
      <c r="EL51" s="4">
        <v>30.3</v>
      </c>
      <c r="EM51" s="4">
        <v>29.3</v>
      </c>
      <c r="EO51" s="7"/>
      <c r="EP51" s="12" t="s">
        <v>187</v>
      </c>
      <c r="EQ51" s="4">
        <v>35.200000000000003</v>
      </c>
      <c r="ER51" s="4">
        <v>37.1</v>
      </c>
      <c r="ES51" s="4">
        <v>34.4</v>
      </c>
      <c r="ET51" s="4">
        <v>33.299999999999997</v>
      </c>
      <c r="EU51" s="4">
        <v>31.6</v>
      </c>
      <c r="EV51" s="4">
        <v>32.1</v>
      </c>
      <c r="EW51" s="4">
        <v>22.4</v>
      </c>
      <c r="EX51" s="4">
        <v>23.8</v>
      </c>
      <c r="EY51" s="4">
        <v>22.3</v>
      </c>
      <c r="EZ51" s="4">
        <v>21.6</v>
      </c>
      <c r="FA51" s="4">
        <v>21.9</v>
      </c>
      <c r="FB51" s="4">
        <v>23</v>
      </c>
      <c r="FC51" s="4">
        <v>27.6</v>
      </c>
      <c r="FD51" s="4">
        <v>25.4</v>
      </c>
      <c r="FE51" s="4">
        <v>20.399999999999999</v>
      </c>
      <c r="FF51" s="4">
        <v>21.1</v>
      </c>
      <c r="FG51" s="4">
        <v>23.5</v>
      </c>
      <c r="FH51" s="4">
        <v>19.3</v>
      </c>
      <c r="FI51" s="4">
        <v>22.9</v>
      </c>
      <c r="FJ51" s="4">
        <v>21.9</v>
      </c>
      <c r="FK51" s="4">
        <v>24.7</v>
      </c>
    </row>
    <row r="52" spans="1:167" ht="14.5">
      <c r="A52" s="104"/>
      <c r="B52" s="10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04"/>
      <c r="Z52" s="104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04"/>
      <c r="AX52" s="104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04"/>
      <c r="BV52" s="104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04"/>
      <c r="CT52" s="104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04"/>
      <c r="DR52" s="104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1:167" ht="14.5">
      <c r="A53" s="107" t="s">
        <v>188</v>
      </c>
      <c r="B53" s="10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07" t="s">
        <v>188</v>
      </c>
      <c r="Z53" s="10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07" t="s">
        <v>188</v>
      </c>
      <c r="AX53" s="107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07" t="s">
        <v>188</v>
      </c>
      <c r="BV53" s="107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07" t="s">
        <v>188</v>
      </c>
      <c r="CT53" s="107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07" t="s">
        <v>188</v>
      </c>
      <c r="DR53" s="107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1:167" ht="14.5">
      <c r="A54" s="108" t="s">
        <v>189</v>
      </c>
      <c r="B54" s="10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08" t="s">
        <v>189</v>
      </c>
      <c r="Z54" s="10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08" t="s">
        <v>189</v>
      </c>
      <c r="AX54" s="108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108" t="s">
        <v>189</v>
      </c>
      <c r="BV54" s="108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108" t="s">
        <v>189</v>
      </c>
      <c r="CT54" s="108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108" t="s">
        <v>189</v>
      </c>
      <c r="DR54" s="108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1:167" ht="14.5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04"/>
      <c r="Z55" s="10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04"/>
      <c r="AX55" s="104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04"/>
      <c r="BV55" s="104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04"/>
      <c r="CT55" s="104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04"/>
      <c r="DR55" s="104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1:167" ht="14.5">
      <c r="A56" s="104"/>
      <c r="B56" s="10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04"/>
      <c r="Z56" s="10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04"/>
      <c r="AX56" s="104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04"/>
      <c r="BV56" s="104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04"/>
      <c r="CT56" s="104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04"/>
      <c r="DR56" s="104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1:167" ht="14.5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04"/>
      <c r="Z57" s="10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04"/>
      <c r="AX57" s="104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04"/>
      <c r="BV57" s="104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04"/>
      <c r="CT57" s="104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04"/>
      <c r="DR57" s="104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1:167" ht="14.5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04"/>
      <c r="Z58" s="10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04"/>
      <c r="AX58" s="104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04"/>
      <c r="BV58" s="104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04"/>
      <c r="CT58" s="104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04"/>
      <c r="DR58" s="104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1:167" ht="14.5">
      <c r="A59" s="104"/>
      <c r="B59" s="10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04"/>
      <c r="Z59" s="10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04"/>
      <c r="AX59" s="104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04"/>
      <c r="BV59" s="104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04"/>
      <c r="CT59" s="104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04"/>
      <c r="DR59" s="104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1:167" ht="14.5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04"/>
      <c r="Z60" s="10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04"/>
      <c r="AX60" s="104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04"/>
      <c r="BV60" s="104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04"/>
      <c r="CT60" s="104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04"/>
      <c r="DR60" s="104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1:167" ht="14.5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04"/>
      <c r="Z61" s="10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04"/>
      <c r="AX61" s="104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04"/>
      <c r="BV61" s="104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04"/>
      <c r="CT61" s="10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04"/>
      <c r="DR61" s="104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1:167" ht="14.5">
      <c r="A62" s="104"/>
      <c r="B62" s="10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04"/>
      <c r="Z62" s="10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04"/>
      <c r="AX62" s="104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04"/>
      <c r="BV62" s="104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04"/>
      <c r="CT62" s="10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04"/>
      <c r="DR62" s="104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1:167" ht="14.5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04"/>
      <c r="Z63" s="10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04"/>
      <c r="AX63" s="104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04"/>
      <c r="BV63" s="104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04"/>
      <c r="CT63" s="10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04"/>
      <c r="DR63" s="104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K70"/>
  <sheetViews>
    <sheetView topLeftCell="CQ1" workbookViewId="0">
      <selection activeCell="CS8" sqref="CS8:CT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98" max="98" width="44.81640625" customWidth="1"/>
    <col min="100" max="118" width="9" hidden="1" customWidth="1"/>
    <col min="124" max="142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2"/>
      <c r="M5" s="2"/>
      <c r="N5" s="2"/>
      <c r="O5" s="2"/>
      <c r="P5" s="1"/>
      <c r="Q5" s="2"/>
      <c r="R5" s="2"/>
      <c r="S5" s="2"/>
      <c r="T5" s="2"/>
      <c r="U5" s="2"/>
      <c r="V5" s="2"/>
      <c r="W5" s="2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2"/>
      <c r="AK5" s="2"/>
      <c r="AL5" s="2"/>
      <c r="AM5" s="2"/>
      <c r="AN5" s="1"/>
      <c r="AO5" s="2"/>
      <c r="AP5" s="2"/>
      <c r="AQ5" s="2"/>
      <c r="AR5" s="2"/>
      <c r="AS5" s="2"/>
      <c r="AT5" s="2"/>
      <c r="AU5" s="2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2"/>
      <c r="BI5" s="2"/>
      <c r="BJ5" s="2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2"/>
      <c r="CG5" s="2"/>
      <c r="CH5" s="2"/>
      <c r="CI5" s="2"/>
      <c r="CJ5" s="1"/>
      <c r="CK5" s="2"/>
      <c r="CL5" s="2"/>
      <c r="CM5" s="2"/>
      <c r="CN5" s="2"/>
      <c r="CO5" s="2"/>
      <c r="CP5" s="2"/>
      <c r="CQ5" s="2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2"/>
      <c r="DE5" s="2"/>
      <c r="DF5" s="2"/>
      <c r="DG5" s="2"/>
      <c r="DH5" s="1"/>
      <c r="DI5" s="2"/>
      <c r="DJ5" s="2"/>
      <c r="DK5" s="2"/>
      <c r="DL5" s="2"/>
      <c r="DM5" s="2"/>
      <c r="DN5" s="2"/>
      <c r="DO5" s="2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2"/>
      <c r="K6" s="1"/>
      <c r="L6" s="1"/>
      <c r="M6" s="1"/>
      <c r="N6" s="1"/>
      <c r="O6" s="2"/>
      <c r="P6" s="2"/>
      <c r="Q6" s="1"/>
      <c r="R6" s="1"/>
      <c r="S6" s="1"/>
      <c r="T6" s="1"/>
      <c r="U6" s="1"/>
      <c r="V6" s="1"/>
      <c r="W6" s="1"/>
      <c r="Y6" s="104"/>
      <c r="Z6" s="104"/>
      <c r="AA6" s="1"/>
      <c r="AB6" s="1"/>
      <c r="AC6" s="1"/>
      <c r="AD6" s="1"/>
      <c r="AE6" s="1"/>
      <c r="AF6" s="2"/>
      <c r="AG6" s="1"/>
      <c r="AH6" s="2"/>
      <c r="AI6" s="1"/>
      <c r="AJ6" s="1"/>
      <c r="AK6" s="1"/>
      <c r="AL6" s="1"/>
      <c r="AM6" s="2"/>
      <c r="AN6" s="2"/>
      <c r="AO6" s="1"/>
      <c r="AP6" s="1"/>
      <c r="AQ6" s="1"/>
      <c r="AR6" s="1"/>
      <c r="AS6" s="1"/>
      <c r="AT6" s="1"/>
      <c r="AU6" s="1"/>
      <c r="AW6" s="104"/>
      <c r="AX6" s="104"/>
      <c r="AY6" s="1"/>
      <c r="AZ6" s="1"/>
      <c r="BA6" s="1"/>
      <c r="BB6" s="1"/>
      <c r="BC6" s="1"/>
      <c r="BD6" s="2"/>
      <c r="BE6" s="1"/>
      <c r="BF6" s="2"/>
      <c r="BG6" s="1"/>
      <c r="BH6" s="1"/>
      <c r="BI6" s="1"/>
      <c r="BJ6" s="1"/>
      <c r="BK6" s="2"/>
      <c r="BL6" s="2"/>
      <c r="BM6" s="2"/>
      <c r="BN6" s="2"/>
      <c r="BO6" s="2"/>
      <c r="BP6" s="2"/>
      <c r="BQ6" s="2"/>
      <c r="BR6" s="2"/>
      <c r="BS6" s="2"/>
      <c r="BU6" s="104"/>
      <c r="BV6" s="104"/>
      <c r="BW6" s="1"/>
      <c r="BX6" s="1"/>
      <c r="BY6" s="1"/>
      <c r="BZ6" s="1"/>
      <c r="CA6" s="1"/>
      <c r="CB6" s="2"/>
      <c r="CC6" s="1"/>
      <c r="CD6" s="2"/>
      <c r="CE6" s="1"/>
      <c r="CF6" s="1"/>
      <c r="CG6" s="1"/>
      <c r="CH6" s="1"/>
      <c r="CI6" s="2"/>
      <c r="CJ6" s="2"/>
      <c r="CK6" s="1"/>
      <c r="CL6" s="1"/>
      <c r="CM6" s="1"/>
      <c r="CN6" s="1"/>
      <c r="CO6" s="1"/>
      <c r="CP6" s="1"/>
      <c r="CQ6" s="1"/>
      <c r="CS6" s="104"/>
      <c r="CT6" s="104"/>
      <c r="CU6" s="1"/>
      <c r="CV6" s="1"/>
      <c r="CW6" s="1"/>
      <c r="CX6" s="1"/>
      <c r="CY6" s="1"/>
      <c r="CZ6" s="2"/>
      <c r="DA6" s="1"/>
      <c r="DB6" s="2"/>
      <c r="DC6" s="1"/>
      <c r="DD6" s="1"/>
      <c r="DE6" s="1"/>
      <c r="DF6" s="1"/>
      <c r="DG6" s="2"/>
      <c r="DH6" s="2"/>
      <c r="DI6" s="1"/>
      <c r="DJ6" s="1"/>
      <c r="DK6" s="1"/>
      <c r="DL6" s="1"/>
      <c r="DM6" s="1"/>
      <c r="DN6" s="1"/>
      <c r="DO6" s="1"/>
      <c r="DQ6" s="104"/>
      <c r="DR6" s="104"/>
      <c r="DS6" s="1"/>
      <c r="DT6" s="1"/>
      <c r="DU6" s="1"/>
      <c r="DV6" s="1"/>
      <c r="DW6" s="1"/>
      <c r="DX6" s="2"/>
      <c r="DY6" s="1"/>
      <c r="DZ6" s="2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2"/>
      <c r="EY6" s="1"/>
      <c r="EZ6" s="1"/>
      <c r="FA6" s="1"/>
      <c r="FB6" s="1"/>
      <c r="FC6" s="2"/>
      <c r="FD6" s="1"/>
      <c r="FE6" s="2"/>
      <c r="FF6" s="2"/>
      <c r="FG6" s="2"/>
      <c r="FH6" s="2"/>
      <c r="FI6" s="2"/>
      <c r="FJ6" s="2"/>
      <c r="FK6" s="2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211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211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211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211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211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211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211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5.5">
      <c r="A9" s="104"/>
      <c r="B9" s="104"/>
      <c r="C9" s="1"/>
      <c r="D9" s="1"/>
      <c r="E9" s="1"/>
      <c r="F9" s="1"/>
      <c r="G9" s="1"/>
      <c r="H9" s="4"/>
      <c r="I9" s="1"/>
      <c r="J9" s="3"/>
      <c r="K9" s="3"/>
      <c r="L9" s="3"/>
      <c r="M9" s="3"/>
      <c r="N9" s="3"/>
      <c r="O9" s="14"/>
      <c r="P9" s="14"/>
      <c r="Q9" s="3"/>
      <c r="R9" s="3"/>
      <c r="S9" s="3"/>
      <c r="T9" s="3"/>
      <c r="U9" s="3"/>
      <c r="V9" s="3"/>
      <c r="W9" s="3"/>
      <c r="Y9" s="104"/>
      <c r="Z9" s="104"/>
      <c r="AA9" s="1"/>
      <c r="AB9" s="1"/>
      <c r="AC9" s="1"/>
      <c r="AD9" s="1"/>
      <c r="AE9" s="1"/>
      <c r="AF9" s="4"/>
      <c r="AG9" s="1"/>
      <c r="AH9" s="3"/>
      <c r="AI9" s="3"/>
      <c r="AJ9" s="3"/>
      <c r="AK9" s="3"/>
      <c r="AL9" s="3"/>
      <c r="AM9" s="14"/>
      <c r="AN9" s="14"/>
      <c r="AO9" s="3"/>
      <c r="AP9" s="3"/>
      <c r="AQ9" s="3"/>
      <c r="AR9" s="3"/>
      <c r="AS9" s="3"/>
      <c r="AT9" s="3"/>
      <c r="AU9" s="3"/>
      <c r="AW9" s="104"/>
      <c r="AX9" s="104"/>
      <c r="AY9" s="1"/>
      <c r="AZ9" s="1"/>
      <c r="BA9" s="1"/>
      <c r="BB9" s="1"/>
      <c r="BC9" s="1"/>
      <c r="BD9" s="4"/>
      <c r="BE9" s="1"/>
      <c r="BF9" s="3"/>
      <c r="BG9" s="3"/>
      <c r="BH9" s="3"/>
      <c r="BI9" s="3"/>
      <c r="BJ9" s="3"/>
      <c r="BK9" s="14"/>
      <c r="BL9" s="14"/>
      <c r="BM9" s="14"/>
      <c r="BN9" s="14"/>
      <c r="BO9" s="14"/>
      <c r="BP9" s="14"/>
      <c r="BQ9" s="14"/>
      <c r="BR9" s="14"/>
      <c r="BS9" s="14"/>
      <c r="BU9" s="104"/>
      <c r="BV9" s="104"/>
      <c r="BW9" s="1"/>
      <c r="BX9" s="1"/>
      <c r="BY9" s="1"/>
      <c r="BZ9" s="1"/>
      <c r="CA9" s="1"/>
      <c r="CB9" s="4"/>
      <c r="CC9" s="1"/>
      <c r="CD9" s="3"/>
      <c r="CE9" s="3"/>
      <c r="CF9" s="3"/>
      <c r="CG9" s="3"/>
      <c r="CH9" s="3"/>
      <c r="CI9" s="14"/>
      <c r="CJ9" s="14"/>
      <c r="CK9" s="3"/>
      <c r="CL9" s="3"/>
      <c r="CM9" s="3"/>
      <c r="CN9" s="3"/>
      <c r="CO9" s="3"/>
      <c r="CP9" s="3"/>
      <c r="CQ9" s="3"/>
      <c r="CS9" s="104"/>
      <c r="CT9" s="104"/>
      <c r="CU9" s="1"/>
      <c r="CV9" s="1"/>
      <c r="CW9" s="1"/>
      <c r="CX9" s="1"/>
      <c r="CY9" s="1"/>
      <c r="CZ9" s="4"/>
      <c r="DA9" s="1"/>
      <c r="DB9" s="3"/>
      <c r="DC9" s="3"/>
      <c r="DD9" s="3"/>
      <c r="DE9" s="3"/>
      <c r="DF9" s="3"/>
      <c r="DG9" s="14"/>
      <c r="DH9" s="14"/>
      <c r="DI9" s="3"/>
      <c r="DJ9" s="3"/>
      <c r="DK9" s="3"/>
      <c r="DL9" s="3"/>
      <c r="DM9" s="3"/>
      <c r="DN9" s="3"/>
      <c r="DO9" s="3"/>
      <c r="DQ9" s="104"/>
      <c r="DR9" s="104"/>
      <c r="DS9" s="1"/>
      <c r="DT9" s="1"/>
      <c r="DU9" s="1"/>
      <c r="DV9" s="1"/>
      <c r="DW9" s="1"/>
      <c r="DX9" s="4"/>
      <c r="DY9" s="1"/>
      <c r="DZ9" s="3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3"/>
      <c r="EY9" s="3"/>
      <c r="EZ9" s="3"/>
      <c r="FA9" s="3"/>
      <c r="FB9" s="3"/>
      <c r="FC9" s="14"/>
      <c r="FD9" s="3"/>
      <c r="FE9" s="14"/>
      <c r="FF9" s="14"/>
      <c r="FG9" s="14"/>
      <c r="FH9" s="14"/>
      <c r="FI9" s="14"/>
      <c r="FJ9" s="14"/>
      <c r="FK9" s="14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104"/>
      <c r="Z12" s="10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W12" s="104"/>
      <c r="AX12" s="104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U12" s="104"/>
      <c r="BV12" s="104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S12" s="104"/>
      <c r="CT12" s="104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Q12" s="104"/>
      <c r="DR12" s="104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O12" s="104"/>
      <c r="EP12" s="104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</row>
    <row r="13" spans="1:167" ht="13">
      <c r="A13" s="7"/>
      <c r="B13" s="12" t="s">
        <v>212</v>
      </c>
      <c r="C13" s="4">
        <v>0.9</v>
      </c>
      <c r="D13" s="4">
        <v>0.7</v>
      </c>
      <c r="E13" s="4">
        <v>0.8</v>
      </c>
      <c r="F13" s="4">
        <v>1</v>
      </c>
      <c r="G13" s="4">
        <v>1</v>
      </c>
      <c r="H13" s="4">
        <v>1.2</v>
      </c>
      <c r="I13" s="4">
        <v>4</v>
      </c>
      <c r="J13" s="4">
        <v>4.0999999999999996</v>
      </c>
      <c r="K13" s="4">
        <v>4.0999999999999996</v>
      </c>
      <c r="L13" s="4">
        <v>2.5</v>
      </c>
      <c r="M13" s="4">
        <v>4.3</v>
      </c>
      <c r="N13" s="4">
        <v>4.5</v>
      </c>
      <c r="O13" s="4">
        <v>4.3</v>
      </c>
      <c r="P13" s="4">
        <v>4.0999999999999996</v>
      </c>
      <c r="Q13" s="4">
        <v>4.0999999999999996</v>
      </c>
      <c r="R13" s="4">
        <v>4.8</v>
      </c>
      <c r="S13" s="4">
        <v>4.5</v>
      </c>
      <c r="T13" s="4">
        <v>4</v>
      </c>
      <c r="U13" s="4">
        <v>4.4000000000000004</v>
      </c>
      <c r="V13" s="4">
        <v>3.8</v>
      </c>
      <c r="W13" s="4">
        <v>1.8</v>
      </c>
      <c r="Y13" s="7"/>
      <c r="Z13" s="12" t="s">
        <v>212</v>
      </c>
      <c r="AA13" s="4">
        <v>4.3</v>
      </c>
      <c r="AB13" s="4">
        <v>4.5</v>
      </c>
      <c r="AC13" s="4">
        <v>4.9000000000000004</v>
      </c>
      <c r="AD13" s="4">
        <v>7.6</v>
      </c>
      <c r="AE13" s="4">
        <v>8.5</v>
      </c>
      <c r="AF13" s="4">
        <v>8.9</v>
      </c>
      <c r="AG13" s="4">
        <v>8.1</v>
      </c>
      <c r="AH13" s="4">
        <v>6.5</v>
      </c>
      <c r="AI13" s="4">
        <v>6.7</v>
      </c>
      <c r="AJ13" s="4">
        <v>9.5</v>
      </c>
      <c r="AK13" s="4">
        <v>7.5</v>
      </c>
      <c r="AL13" s="4">
        <v>5.5</v>
      </c>
      <c r="AM13" s="4">
        <v>5.8</v>
      </c>
      <c r="AN13" s="4">
        <v>5.4</v>
      </c>
      <c r="AO13" s="4">
        <v>5.3</v>
      </c>
      <c r="AP13" s="4">
        <v>5.4</v>
      </c>
      <c r="AQ13" s="4">
        <v>6.2</v>
      </c>
      <c r="AR13" s="4">
        <v>6.2</v>
      </c>
      <c r="AS13" s="4">
        <v>6.4</v>
      </c>
      <c r="AT13" s="4">
        <v>7.2</v>
      </c>
      <c r="AU13" s="4">
        <v>5.9</v>
      </c>
      <c r="AW13" s="7"/>
      <c r="AX13" s="12" t="s">
        <v>212</v>
      </c>
      <c r="AY13" s="4">
        <v>4.4000000000000004</v>
      </c>
      <c r="AZ13" s="4">
        <v>3.6</v>
      </c>
      <c r="BA13" s="4">
        <v>3.5</v>
      </c>
      <c r="BB13" s="4">
        <v>3.6</v>
      </c>
      <c r="BC13" s="4">
        <v>7.6</v>
      </c>
      <c r="BD13" s="4">
        <v>7.2</v>
      </c>
      <c r="BE13" s="4">
        <v>6.4</v>
      </c>
      <c r="BF13" s="4">
        <v>7.5</v>
      </c>
      <c r="BG13" s="4">
        <v>7.6</v>
      </c>
      <c r="BH13" s="4">
        <v>2.4</v>
      </c>
      <c r="BI13" s="4">
        <v>1.9</v>
      </c>
      <c r="BJ13" s="4">
        <v>2.2000000000000002</v>
      </c>
      <c r="BK13" s="4">
        <v>1.5</v>
      </c>
      <c r="BL13" s="4">
        <v>1.8</v>
      </c>
      <c r="BM13" s="4">
        <v>1.4</v>
      </c>
      <c r="BN13" s="4">
        <v>3.6</v>
      </c>
      <c r="BO13" s="4">
        <v>3.9</v>
      </c>
      <c r="BP13" s="4">
        <v>4.3</v>
      </c>
      <c r="BQ13" s="4">
        <v>3.9</v>
      </c>
      <c r="BR13" s="4">
        <v>4</v>
      </c>
      <c r="BS13" s="4">
        <v>3.4</v>
      </c>
      <c r="BU13" s="7"/>
      <c r="BV13" s="12" t="s">
        <v>212</v>
      </c>
      <c r="BW13" s="4">
        <v>0.2</v>
      </c>
      <c r="BX13" s="4">
        <v>0.6</v>
      </c>
      <c r="BY13" s="4">
        <v>0.7</v>
      </c>
      <c r="BZ13" s="4">
        <v>0.4</v>
      </c>
      <c r="CA13" s="4">
        <v>0.2</v>
      </c>
      <c r="CB13" s="4">
        <v>0.3</v>
      </c>
      <c r="CC13" s="4">
        <v>0.2</v>
      </c>
      <c r="CD13" s="4">
        <v>0.2</v>
      </c>
      <c r="CE13" s="4">
        <v>0.2</v>
      </c>
      <c r="CF13" s="4">
        <v>0.1</v>
      </c>
      <c r="CG13" s="4">
        <v>0.1</v>
      </c>
      <c r="CH13" s="4">
        <v>0.1</v>
      </c>
      <c r="CI13" s="4">
        <v>0.1</v>
      </c>
      <c r="CJ13" s="4">
        <v>0.1</v>
      </c>
      <c r="CK13" s="4">
        <v>0.2</v>
      </c>
      <c r="CL13" s="4">
        <v>0.1</v>
      </c>
      <c r="CM13" s="4">
        <v>0.2</v>
      </c>
      <c r="CN13" s="4">
        <v>0.4</v>
      </c>
      <c r="CO13" s="4">
        <v>0.5</v>
      </c>
      <c r="CP13" s="4">
        <v>0.4</v>
      </c>
      <c r="CQ13" s="4">
        <v>0.5</v>
      </c>
      <c r="CS13" s="7"/>
      <c r="CT13" s="12" t="s">
        <v>212</v>
      </c>
      <c r="CU13" s="4">
        <v>0.2</v>
      </c>
      <c r="CV13" s="4">
        <v>0.2</v>
      </c>
      <c r="CW13" s="4">
        <v>0.1</v>
      </c>
      <c r="CX13" s="4">
        <v>0.1</v>
      </c>
      <c r="CY13" s="4">
        <v>0.2</v>
      </c>
      <c r="CZ13" s="4">
        <v>0.2</v>
      </c>
      <c r="DA13" s="4">
        <v>0.3</v>
      </c>
      <c r="DB13" s="4">
        <v>0.2</v>
      </c>
      <c r="DC13" s="4">
        <v>0.1</v>
      </c>
      <c r="DD13" s="4">
        <v>0.1</v>
      </c>
      <c r="DE13" s="4">
        <v>0.2</v>
      </c>
      <c r="DF13" s="4">
        <v>0.2</v>
      </c>
      <c r="DG13" s="4">
        <v>0.2</v>
      </c>
      <c r="DH13" s="4">
        <v>0.2</v>
      </c>
      <c r="DI13" s="4">
        <v>0.2</v>
      </c>
      <c r="DJ13" s="4">
        <v>0.2</v>
      </c>
      <c r="DK13" s="4">
        <v>0.2</v>
      </c>
      <c r="DL13" s="4">
        <v>0.2</v>
      </c>
      <c r="DM13" s="4">
        <v>0.1</v>
      </c>
      <c r="DN13" s="4">
        <v>0.2</v>
      </c>
      <c r="DO13" s="4">
        <v>0.3</v>
      </c>
      <c r="DQ13" s="7"/>
      <c r="DR13" s="12" t="s">
        <v>212</v>
      </c>
      <c r="DS13" s="4">
        <v>1.3</v>
      </c>
      <c r="DT13" s="4">
        <v>1.9</v>
      </c>
      <c r="DU13" s="4">
        <v>1.1000000000000001</v>
      </c>
      <c r="DV13" s="4">
        <v>1.2</v>
      </c>
      <c r="DW13" s="4">
        <v>1.2</v>
      </c>
      <c r="DX13" s="4">
        <v>1.4</v>
      </c>
      <c r="DY13" s="4">
        <v>1.8</v>
      </c>
      <c r="DZ13" s="4">
        <v>1.8</v>
      </c>
      <c r="EA13" s="4">
        <v>1.9</v>
      </c>
      <c r="EB13" s="4">
        <v>1.7</v>
      </c>
      <c r="EC13" s="4">
        <v>1.9</v>
      </c>
      <c r="ED13" s="4">
        <v>1.4</v>
      </c>
      <c r="EE13" s="4">
        <v>1</v>
      </c>
      <c r="EF13" s="4">
        <v>0.9</v>
      </c>
      <c r="EG13" s="4">
        <v>0.8</v>
      </c>
      <c r="EH13" s="4">
        <v>1.7</v>
      </c>
      <c r="EI13" s="4">
        <v>1.9</v>
      </c>
      <c r="EJ13" s="4">
        <v>1.2</v>
      </c>
      <c r="EK13" s="4">
        <v>1.2</v>
      </c>
      <c r="EL13" s="4">
        <v>1.8</v>
      </c>
      <c r="EM13" s="4">
        <v>2.6</v>
      </c>
      <c r="EO13" s="7"/>
      <c r="EP13" s="12" t="s">
        <v>212</v>
      </c>
      <c r="EQ13" s="4">
        <v>5.9</v>
      </c>
      <c r="ER13" s="4">
        <v>8.6999999999999993</v>
      </c>
      <c r="ES13" s="4">
        <v>8.9</v>
      </c>
      <c r="ET13" s="4">
        <v>9</v>
      </c>
      <c r="EU13" s="4">
        <v>9.4</v>
      </c>
      <c r="EV13" s="4">
        <v>9.6999999999999993</v>
      </c>
      <c r="EW13" s="4">
        <v>10.6</v>
      </c>
      <c r="EX13" s="4">
        <v>9.6999999999999993</v>
      </c>
      <c r="EY13" s="4">
        <v>10.3</v>
      </c>
      <c r="EZ13" s="4">
        <v>5.0999999999999996</v>
      </c>
      <c r="FA13" s="4">
        <v>6.5</v>
      </c>
      <c r="FB13" s="4">
        <v>5.8</v>
      </c>
      <c r="FC13" s="4">
        <v>6</v>
      </c>
      <c r="FD13" s="4">
        <v>6.7</v>
      </c>
      <c r="FE13" s="4">
        <v>6.5</v>
      </c>
      <c r="FF13" s="4">
        <v>7.3</v>
      </c>
      <c r="FG13" s="4">
        <v>6.6</v>
      </c>
      <c r="FH13" s="4">
        <v>9</v>
      </c>
      <c r="FI13" s="4">
        <v>10.3</v>
      </c>
      <c r="FJ13" s="4">
        <v>7.8</v>
      </c>
      <c r="FK13" s="4">
        <v>6.6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 t="s">
        <v>172</v>
      </c>
      <c r="D15" s="2" t="s">
        <v>172</v>
      </c>
      <c r="E15" s="2" t="s">
        <v>172</v>
      </c>
      <c r="F15" s="2" t="s">
        <v>172</v>
      </c>
      <c r="G15" s="2" t="s">
        <v>172</v>
      </c>
      <c r="H15" s="2" t="s">
        <v>172</v>
      </c>
      <c r="I15" s="2" t="s">
        <v>172</v>
      </c>
      <c r="J15" s="2" t="s">
        <v>172</v>
      </c>
      <c r="K15" s="2" t="s">
        <v>172</v>
      </c>
      <c r="L15" s="2" t="s">
        <v>172</v>
      </c>
      <c r="M15" s="2" t="s">
        <v>172</v>
      </c>
      <c r="N15" s="2" t="s">
        <v>172</v>
      </c>
      <c r="O15" s="2" t="s">
        <v>172</v>
      </c>
      <c r="P15" s="2" t="s">
        <v>172</v>
      </c>
      <c r="Q15" s="2" t="s">
        <v>172</v>
      </c>
      <c r="R15" s="2" t="s">
        <v>172</v>
      </c>
      <c r="S15" s="2" t="s">
        <v>172</v>
      </c>
      <c r="T15" s="2" t="s">
        <v>172</v>
      </c>
      <c r="U15" s="2" t="s">
        <v>172</v>
      </c>
      <c r="V15" s="2" t="s">
        <v>172</v>
      </c>
      <c r="W15" s="2" t="s">
        <v>172</v>
      </c>
      <c r="Y15" s="1"/>
      <c r="Z15" s="10" t="s">
        <v>171</v>
      </c>
      <c r="AA15" s="2" t="s">
        <v>172</v>
      </c>
      <c r="AB15" s="2" t="s">
        <v>172</v>
      </c>
      <c r="AC15" s="2" t="s">
        <v>172</v>
      </c>
      <c r="AD15" s="2" t="s">
        <v>172</v>
      </c>
      <c r="AE15" s="2" t="s">
        <v>172</v>
      </c>
      <c r="AF15" s="2" t="s">
        <v>172</v>
      </c>
      <c r="AG15" s="2" t="s">
        <v>172</v>
      </c>
      <c r="AH15" s="2" t="s">
        <v>172</v>
      </c>
      <c r="AI15" s="2" t="s">
        <v>172</v>
      </c>
      <c r="AJ15" s="2" t="s">
        <v>172</v>
      </c>
      <c r="AK15" s="2" t="s">
        <v>172</v>
      </c>
      <c r="AL15" s="2" t="s">
        <v>172</v>
      </c>
      <c r="AM15" s="2" t="s">
        <v>172</v>
      </c>
      <c r="AN15" s="2" t="s">
        <v>172</v>
      </c>
      <c r="AO15" s="2" t="s">
        <v>172</v>
      </c>
      <c r="AP15" s="2" t="s">
        <v>172</v>
      </c>
      <c r="AQ15" s="2" t="s">
        <v>172</v>
      </c>
      <c r="AR15" s="2" t="s">
        <v>172</v>
      </c>
      <c r="AS15" s="2" t="s">
        <v>172</v>
      </c>
      <c r="AT15" s="2" t="s">
        <v>172</v>
      </c>
      <c r="AU15" s="2" t="s">
        <v>172</v>
      </c>
      <c r="AW15" s="1"/>
      <c r="AX15" s="10" t="s">
        <v>171</v>
      </c>
      <c r="AY15" s="2" t="s">
        <v>172</v>
      </c>
      <c r="AZ15" s="2" t="s">
        <v>172</v>
      </c>
      <c r="BA15" s="2" t="s">
        <v>172</v>
      </c>
      <c r="BB15" s="2" t="s">
        <v>172</v>
      </c>
      <c r="BC15" s="2" t="s">
        <v>172</v>
      </c>
      <c r="BD15" s="2" t="s">
        <v>172</v>
      </c>
      <c r="BE15" s="2" t="s">
        <v>172</v>
      </c>
      <c r="BF15" s="2" t="s">
        <v>172</v>
      </c>
      <c r="BG15" s="2" t="s">
        <v>172</v>
      </c>
      <c r="BH15" s="2" t="s">
        <v>172</v>
      </c>
      <c r="BI15" s="2" t="s">
        <v>172</v>
      </c>
      <c r="BJ15" s="2" t="s">
        <v>172</v>
      </c>
      <c r="BK15" s="2" t="s">
        <v>172</v>
      </c>
      <c r="BL15" s="2" t="s">
        <v>172</v>
      </c>
      <c r="BM15" s="2" t="s">
        <v>172</v>
      </c>
      <c r="BN15" s="2" t="s">
        <v>172</v>
      </c>
      <c r="BO15" s="2" t="s">
        <v>172</v>
      </c>
      <c r="BP15" s="2" t="s">
        <v>172</v>
      </c>
      <c r="BQ15" s="2" t="s">
        <v>172</v>
      </c>
      <c r="BR15" s="2" t="s">
        <v>172</v>
      </c>
      <c r="BS15" s="2" t="s">
        <v>172</v>
      </c>
      <c r="BU15" s="1"/>
      <c r="BV15" s="10" t="s">
        <v>171</v>
      </c>
      <c r="BW15" s="2" t="s">
        <v>172</v>
      </c>
      <c r="BX15" s="2" t="s">
        <v>172</v>
      </c>
      <c r="BY15" s="2" t="s">
        <v>172</v>
      </c>
      <c r="BZ15" s="2" t="s">
        <v>172</v>
      </c>
      <c r="CA15" s="2" t="s">
        <v>172</v>
      </c>
      <c r="CB15" s="2" t="s">
        <v>172</v>
      </c>
      <c r="CC15" s="2" t="s">
        <v>172</v>
      </c>
      <c r="CD15" s="2" t="s">
        <v>172</v>
      </c>
      <c r="CE15" s="2" t="s">
        <v>172</v>
      </c>
      <c r="CF15" s="2" t="s">
        <v>172</v>
      </c>
      <c r="CG15" s="2" t="s">
        <v>172</v>
      </c>
      <c r="CH15" s="2" t="s">
        <v>172</v>
      </c>
      <c r="CI15" s="2" t="s">
        <v>172</v>
      </c>
      <c r="CJ15" s="2" t="s">
        <v>172</v>
      </c>
      <c r="CK15" s="2" t="s">
        <v>172</v>
      </c>
      <c r="CL15" s="2" t="s">
        <v>172</v>
      </c>
      <c r="CM15" s="2" t="s">
        <v>172</v>
      </c>
      <c r="CN15" s="2" t="s">
        <v>172</v>
      </c>
      <c r="CO15" s="2" t="s">
        <v>172</v>
      </c>
      <c r="CP15" s="2" t="s">
        <v>172</v>
      </c>
      <c r="CQ15" s="2" t="s">
        <v>172</v>
      </c>
      <c r="CS15" s="1"/>
      <c r="CT15" s="10" t="s">
        <v>171</v>
      </c>
      <c r="CU15" s="2" t="s">
        <v>172</v>
      </c>
      <c r="CV15" s="2" t="s">
        <v>172</v>
      </c>
      <c r="CW15" s="2" t="s">
        <v>172</v>
      </c>
      <c r="CX15" s="2" t="s">
        <v>172</v>
      </c>
      <c r="CY15" s="2" t="s">
        <v>172</v>
      </c>
      <c r="CZ15" s="2" t="s">
        <v>172</v>
      </c>
      <c r="DA15" s="2" t="s">
        <v>172</v>
      </c>
      <c r="DB15" s="2" t="s">
        <v>172</v>
      </c>
      <c r="DC15" s="2" t="s">
        <v>172</v>
      </c>
      <c r="DD15" s="2" t="s">
        <v>172</v>
      </c>
      <c r="DE15" s="2" t="s">
        <v>172</v>
      </c>
      <c r="DF15" s="2" t="s">
        <v>172</v>
      </c>
      <c r="DG15" s="2" t="s">
        <v>172</v>
      </c>
      <c r="DH15" s="2" t="s">
        <v>172</v>
      </c>
      <c r="DI15" s="2" t="s">
        <v>172</v>
      </c>
      <c r="DJ15" s="2" t="s">
        <v>172</v>
      </c>
      <c r="DK15" s="2" t="s">
        <v>172</v>
      </c>
      <c r="DL15" s="2" t="s">
        <v>172</v>
      </c>
      <c r="DM15" s="2" t="s">
        <v>172</v>
      </c>
      <c r="DN15" s="2" t="s">
        <v>172</v>
      </c>
      <c r="DO15" s="2" t="s">
        <v>172</v>
      </c>
      <c r="DQ15" s="1"/>
      <c r="DR15" s="10" t="s">
        <v>171</v>
      </c>
      <c r="DS15" s="2" t="s">
        <v>172</v>
      </c>
      <c r="DT15" s="2" t="s">
        <v>172</v>
      </c>
      <c r="DU15" s="2" t="s">
        <v>172</v>
      </c>
      <c r="DV15" s="2" t="s">
        <v>172</v>
      </c>
      <c r="DW15" s="2" t="s">
        <v>172</v>
      </c>
      <c r="DX15" s="2" t="s">
        <v>172</v>
      </c>
      <c r="DY15" s="2" t="s">
        <v>172</v>
      </c>
      <c r="DZ15" s="2" t="s">
        <v>172</v>
      </c>
      <c r="EA15" s="2" t="s">
        <v>172</v>
      </c>
      <c r="EB15" s="2" t="s">
        <v>172</v>
      </c>
      <c r="EC15" s="2" t="s">
        <v>172</v>
      </c>
      <c r="ED15" s="2" t="s">
        <v>172</v>
      </c>
      <c r="EE15" s="2" t="s">
        <v>172</v>
      </c>
      <c r="EF15" s="2" t="s">
        <v>172</v>
      </c>
      <c r="EG15" s="2" t="s">
        <v>172</v>
      </c>
      <c r="EH15" s="2" t="s">
        <v>172</v>
      </c>
      <c r="EI15" s="2" t="s">
        <v>172</v>
      </c>
      <c r="EJ15" s="2" t="s">
        <v>172</v>
      </c>
      <c r="EK15" s="2" t="s">
        <v>172</v>
      </c>
      <c r="EL15" s="2" t="s">
        <v>172</v>
      </c>
      <c r="EM15" s="2" t="s">
        <v>172</v>
      </c>
      <c r="EO15" s="1"/>
      <c r="EP15" s="10" t="s">
        <v>171</v>
      </c>
      <c r="EQ15" s="2" t="s">
        <v>172</v>
      </c>
      <c r="ER15" s="2" t="s">
        <v>172</v>
      </c>
      <c r="ES15" s="2" t="s">
        <v>172</v>
      </c>
      <c r="ET15" s="2" t="s">
        <v>172</v>
      </c>
      <c r="EU15" s="2" t="s">
        <v>172</v>
      </c>
      <c r="EV15" s="2" t="s">
        <v>172</v>
      </c>
      <c r="EW15" s="2" t="s">
        <v>172</v>
      </c>
      <c r="EX15" s="2" t="s">
        <v>172</v>
      </c>
      <c r="EY15" s="2" t="s">
        <v>172</v>
      </c>
      <c r="EZ15" s="2" t="s">
        <v>172</v>
      </c>
      <c r="FA15" s="2" t="s">
        <v>172</v>
      </c>
      <c r="FB15" s="2" t="s">
        <v>172</v>
      </c>
      <c r="FC15" s="2" t="s">
        <v>172</v>
      </c>
      <c r="FD15" s="2" t="s">
        <v>172</v>
      </c>
      <c r="FE15" s="2" t="s">
        <v>172</v>
      </c>
      <c r="FF15" s="2" t="s">
        <v>172</v>
      </c>
      <c r="FG15" s="2" t="s">
        <v>172</v>
      </c>
      <c r="FH15" s="2" t="s">
        <v>172</v>
      </c>
      <c r="FI15" s="2" t="s">
        <v>172</v>
      </c>
      <c r="FJ15" s="2" t="s">
        <v>172</v>
      </c>
      <c r="FK15" s="2" t="s">
        <v>172</v>
      </c>
    </row>
    <row r="16" spans="1:167" ht="14.5">
      <c r="A16" s="1"/>
      <c r="B16" s="10" t="s">
        <v>173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Y16" s="1"/>
      <c r="Z16" s="10" t="s">
        <v>173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W16" s="1"/>
      <c r="AX16" s="10" t="s">
        <v>173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U16" s="1"/>
      <c r="BV16" s="10" t="s">
        <v>173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S16" s="1"/>
      <c r="CT16" s="10" t="s">
        <v>173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 s="1"/>
      <c r="DR16" s="10" t="s">
        <v>173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O16" s="1"/>
      <c r="EP16" s="10" t="s">
        <v>173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</row>
    <row r="17" spans="1:167" ht="14.5">
      <c r="A17" s="1"/>
      <c r="B17" s="10" t="s">
        <v>175</v>
      </c>
      <c r="C17" s="2">
        <v>0.9</v>
      </c>
      <c r="D17" s="2">
        <v>0.7</v>
      </c>
      <c r="E17" s="2">
        <v>0.8</v>
      </c>
      <c r="F17" s="2">
        <v>1</v>
      </c>
      <c r="G17" s="2">
        <v>1</v>
      </c>
      <c r="H17" s="2">
        <v>1.2</v>
      </c>
      <c r="I17" s="2">
        <v>3.4</v>
      </c>
      <c r="J17" s="2">
        <v>3.3</v>
      </c>
      <c r="K17" s="2">
        <v>3.4</v>
      </c>
      <c r="L17" s="2">
        <v>2.5</v>
      </c>
      <c r="M17" s="2" t="s">
        <v>174</v>
      </c>
      <c r="N17" s="2" t="s">
        <v>174</v>
      </c>
      <c r="O17" s="2" t="s">
        <v>174</v>
      </c>
      <c r="P17" s="2" t="s">
        <v>174</v>
      </c>
      <c r="Q17" s="2" t="s">
        <v>174</v>
      </c>
      <c r="R17" s="2" t="s">
        <v>174</v>
      </c>
      <c r="S17" s="2">
        <v>4.5</v>
      </c>
      <c r="T17" s="2">
        <v>4</v>
      </c>
      <c r="U17" s="2">
        <v>4.4000000000000004</v>
      </c>
      <c r="V17" s="2">
        <v>3.8</v>
      </c>
      <c r="W17" s="2">
        <v>1.8</v>
      </c>
      <c r="Y17" s="1"/>
      <c r="Z17" s="10" t="s">
        <v>175</v>
      </c>
      <c r="AA17" s="2">
        <v>4.3</v>
      </c>
      <c r="AB17" s="2">
        <v>4.3</v>
      </c>
      <c r="AC17" s="2">
        <v>4.8</v>
      </c>
      <c r="AD17" s="2">
        <v>5.6</v>
      </c>
      <c r="AE17" s="2">
        <v>7.3</v>
      </c>
      <c r="AF17" s="2">
        <v>8.3000000000000007</v>
      </c>
      <c r="AG17" s="2">
        <v>7.6</v>
      </c>
      <c r="AH17" s="2">
        <v>6.3</v>
      </c>
      <c r="AI17" s="2">
        <v>6.2</v>
      </c>
      <c r="AJ17" s="2">
        <v>7.8</v>
      </c>
      <c r="AK17" s="2" t="s">
        <v>174</v>
      </c>
      <c r="AL17" s="2" t="s">
        <v>174</v>
      </c>
      <c r="AM17" s="2" t="s">
        <v>174</v>
      </c>
      <c r="AN17" s="2" t="s">
        <v>174</v>
      </c>
      <c r="AO17" s="2" t="s">
        <v>174</v>
      </c>
      <c r="AP17" s="2" t="s">
        <v>174</v>
      </c>
      <c r="AQ17" s="2" t="s">
        <v>174</v>
      </c>
      <c r="AR17" s="2">
        <v>5.5</v>
      </c>
      <c r="AS17" s="2">
        <v>5.7</v>
      </c>
      <c r="AT17" s="2">
        <v>6.6</v>
      </c>
      <c r="AU17" s="2">
        <v>5.9</v>
      </c>
      <c r="AW17" s="1"/>
      <c r="AX17" s="10" t="s">
        <v>175</v>
      </c>
      <c r="AY17" s="2">
        <v>4.4000000000000004</v>
      </c>
      <c r="AZ17" s="2">
        <v>3.6</v>
      </c>
      <c r="BA17" s="2">
        <v>3.5</v>
      </c>
      <c r="BB17" s="2">
        <v>3.6</v>
      </c>
      <c r="BC17" s="2">
        <v>7.6</v>
      </c>
      <c r="BD17" s="2">
        <v>6.4</v>
      </c>
      <c r="BE17" s="2">
        <v>6</v>
      </c>
      <c r="BF17" s="2">
        <v>6.8</v>
      </c>
      <c r="BG17" s="2">
        <v>7</v>
      </c>
      <c r="BH17" s="2">
        <v>2.4</v>
      </c>
      <c r="BI17" s="2">
        <v>1.9</v>
      </c>
      <c r="BJ17" s="2">
        <v>2.2000000000000002</v>
      </c>
      <c r="BK17" s="2">
        <v>1.5</v>
      </c>
      <c r="BL17" s="2">
        <v>1.8</v>
      </c>
      <c r="BM17" s="2">
        <v>1.4</v>
      </c>
      <c r="BN17" s="2">
        <v>3.6</v>
      </c>
      <c r="BO17" s="2">
        <v>3.9</v>
      </c>
      <c r="BP17" s="2">
        <v>4.3</v>
      </c>
      <c r="BQ17" s="2">
        <v>3.9</v>
      </c>
      <c r="BR17" s="2">
        <v>4</v>
      </c>
      <c r="BS17" s="2">
        <v>3.4</v>
      </c>
      <c r="BU17" s="1"/>
      <c r="BV17" s="10" t="s">
        <v>175</v>
      </c>
      <c r="BW17" s="2">
        <v>0</v>
      </c>
      <c r="BX17" s="2">
        <v>0</v>
      </c>
      <c r="BY17" s="2">
        <v>0</v>
      </c>
      <c r="BZ17" s="2">
        <v>0.2</v>
      </c>
      <c r="CA17" s="2">
        <v>0.2</v>
      </c>
      <c r="CB17" s="2">
        <v>0.3</v>
      </c>
      <c r="CC17" s="2">
        <v>0.2</v>
      </c>
      <c r="CD17" s="2">
        <v>0.2</v>
      </c>
      <c r="CE17" s="2">
        <v>0.2</v>
      </c>
      <c r="CF17" s="2">
        <v>0</v>
      </c>
      <c r="CG17" s="2" t="s">
        <v>174</v>
      </c>
      <c r="CH17" s="2" t="s">
        <v>174</v>
      </c>
      <c r="CI17" s="2" t="s">
        <v>174</v>
      </c>
      <c r="CJ17" s="2" t="s">
        <v>174</v>
      </c>
      <c r="CK17" s="2" t="s">
        <v>174</v>
      </c>
      <c r="CL17" s="2" t="s">
        <v>174</v>
      </c>
      <c r="CM17" s="2">
        <v>0.2</v>
      </c>
      <c r="CN17" s="2">
        <v>0.4</v>
      </c>
      <c r="CO17" s="2">
        <v>0.5</v>
      </c>
      <c r="CP17" s="2">
        <v>0.4</v>
      </c>
      <c r="CQ17" s="2">
        <v>0.5</v>
      </c>
      <c r="CS17" s="1"/>
      <c r="CT17" s="10" t="s">
        <v>175</v>
      </c>
      <c r="CU17" s="2">
        <v>0.2</v>
      </c>
      <c r="CV17" s="2">
        <v>0.2</v>
      </c>
      <c r="CW17" s="2">
        <v>0.1</v>
      </c>
      <c r="CX17" s="2">
        <v>0.1</v>
      </c>
      <c r="CY17" s="2">
        <v>0.2</v>
      </c>
      <c r="CZ17" s="2">
        <v>0.2</v>
      </c>
      <c r="DA17" s="2">
        <v>0.2</v>
      </c>
      <c r="DB17" s="2">
        <v>0.2</v>
      </c>
      <c r="DC17" s="2">
        <v>0.1</v>
      </c>
      <c r="DD17" s="2">
        <v>0.1</v>
      </c>
      <c r="DE17" s="2" t="s">
        <v>174</v>
      </c>
      <c r="DF17" s="2" t="s">
        <v>174</v>
      </c>
      <c r="DG17" s="2" t="s">
        <v>174</v>
      </c>
      <c r="DH17" s="2" t="s">
        <v>174</v>
      </c>
      <c r="DI17" s="2" t="s">
        <v>174</v>
      </c>
      <c r="DJ17" s="2" t="s">
        <v>174</v>
      </c>
      <c r="DK17" s="2">
        <v>0.2</v>
      </c>
      <c r="DL17" s="2">
        <v>0.2</v>
      </c>
      <c r="DM17" s="2">
        <v>0.1</v>
      </c>
      <c r="DN17" s="2">
        <v>0.2</v>
      </c>
      <c r="DO17" s="2">
        <v>0.3</v>
      </c>
      <c r="DQ17" s="1"/>
      <c r="DR17" s="10" t="s">
        <v>175</v>
      </c>
      <c r="DS17" s="2">
        <v>1.3</v>
      </c>
      <c r="DT17" s="2">
        <v>1.9</v>
      </c>
      <c r="DU17" s="2">
        <v>1.1000000000000001</v>
      </c>
      <c r="DV17" s="2">
        <v>1.2</v>
      </c>
      <c r="DW17" s="2">
        <v>1.2</v>
      </c>
      <c r="DX17" s="2">
        <v>1.4</v>
      </c>
      <c r="DY17" s="2">
        <v>1.8</v>
      </c>
      <c r="DZ17" s="2">
        <v>1.8</v>
      </c>
      <c r="EA17" s="2">
        <v>1.9</v>
      </c>
      <c r="EB17" s="2">
        <v>1.7</v>
      </c>
      <c r="EC17" s="2" t="s">
        <v>174</v>
      </c>
      <c r="ED17" s="2" t="s">
        <v>174</v>
      </c>
      <c r="EE17" s="2" t="s">
        <v>174</v>
      </c>
      <c r="EF17" s="2" t="s">
        <v>174</v>
      </c>
      <c r="EG17" s="2" t="s">
        <v>174</v>
      </c>
      <c r="EH17" s="2" t="s">
        <v>174</v>
      </c>
      <c r="EI17" s="2">
        <v>1.9</v>
      </c>
      <c r="EJ17" s="2">
        <v>1.2</v>
      </c>
      <c r="EK17" s="2">
        <v>1.2</v>
      </c>
      <c r="EL17" s="2">
        <v>1.8</v>
      </c>
      <c r="EM17" s="2">
        <v>2.6</v>
      </c>
      <c r="EO17" s="1"/>
      <c r="EP17" s="10" t="s">
        <v>175</v>
      </c>
      <c r="EQ17" s="2">
        <v>5.8</v>
      </c>
      <c r="ER17" s="2">
        <v>8.6</v>
      </c>
      <c r="ES17" s="2">
        <v>8.9</v>
      </c>
      <c r="ET17" s="2">
        <v>8.9</v>
      </c>
      <c r="EU17" s="2">
        <v>9.4</v>
      </c>
      <c r="EV17" s="2">
        <v>9.6</v>
      </c>
      <c r="EW17" s="2">
        <v>10.6</v>
      </c>
      <c r="EX17" s="2">
        <v>9.6999999999999993</v>
      </c>
      <c r="EY17" s="2">
        <v>10.3</v>
      </c>
      <c r="EZ17" s="2">
        <v>5.0999999999999996</v>
      </c>
      <c r="FA17" s="2" t="s">
        <v>174</v>
      </c>
      <c r="FB17" s="2" t="s">
        <v>174</v>
      </c>
      <c r="FC17" s="2" t="s">
        <v>174</v>
      </c>
      <c r="FD17" s="2" t="s">
        <v>174</v>
      </c>
      <c r="FE17" s="2" t="s">
        <v>174</v>
      </c>
      <c r="FF17" s="2" t="s">
        <v>174</v>
      </c>
      <c r="FG17" s="2">
        <v>6.5</v>
      </c>
      <c r="FH17" s="2">
        <v>8.9</v>
      </c>
      <c r="FI17" s="2">
        <v>10.199999999999999</v>
      </c>
      <c r="FJ17" s="2">
        <v>7.7</v>
      </c>
      <c r="FK17" s="2">
        <v>6.6</v>
      </c>
    </row>
    <row r="18" spans="1:167" ht="14.5">
      <c r="A18" s="1"/>
      <c r="B18" s="10" t="s">
        <v>176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0.5</v>
      </c>
      <c r="J18" s="2">
        <v>0.9</v>
      </c>
      <c r="K18" s="2">
        <v>0.7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174</v>
      </c>
      <c r="R18" s="2" t="s">
        <v>174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Y18" s="1"/>
      <c r="Z18" s="10" t="s">
        <v>176</v>
      </c>
      <c r="AA18" s="2">
        <v>0.1</v>
      </c>
      <c r="AB18" s="2">
        <v>0.1</v>
      </c>
      <c r="AC18" s="2">
        <v>0.1</v>
      </c>
      <c r="AD18" s="2">
        <v>2</v>
      </c>
      <c r="AE18" s="2">
        <v>1.2</v>
      </c>
      <c r="AF18" s="2">
        <v>0.6</v>
      </c>
      <c r="AG18" s="2">
        <v>0.5</v>
      </c>
      <c r="AH18" s="2">
        <v>0.2</v>
      </c>
      <c r="AI18" s="2">
        <v>0.5</v>
      </c>
      <c r="AJ18" s="2">
        <v>1.7</v>
      </c>
      <c r="AK18" s="2">
        <v>2.1</v>
      </c>
      <c r="AL18" s="2">
        <v>1.2</v>
      </c>
      <c r="AM18" s="2">
        <v>1.5</v>
      </c>
      <c r="AN18" s="2">
        <v>1.1000000000000001</v>
      </c>
      <c r="AO18" s="2">
        <v>0.9</v>
      </c>
      <c r="AP18" s="2">
        <v>1</v>
      </c>
      <c r="AQ18" s="2">
        <v>0.8</v>
      </c>
      <c r="AR18" s="2">
        <v>0.7</v>
      </c>
      <c r="AS18" s="2">
        <v>0.7</v>
      </c>
      <c r="AT18" s="2">
        <v>0.6</v>
      </c>
      <c r="AU18" s="2">
        <v>0</v>
      </c>
      <c r="AW18" s="1"/>
      <c r="AX18" s="10" t="s">
        <v>176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0.7</v>
      </c>
      <c r="BE18" s="2">
        <v>0.3</v>
      </c>
      <c r="BF18" s="2">
        <v>0.7</v>
      </c>
      <c r="BG18" s="2">
        <v>0.6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U18" s="1"/>
      <c r="BV18" s="10" t="s">
        <v>176</v>
      </c>
      <c r="BW18" s="2">
        <v>0.2</v>
      </c>
      <c r="BX18" s="2">
        <v>0.5</v>
      </c>
      <c r="BY18" s="2">
        <v>0.7</v>
      </c>
      <c r="BZ18" s="2">
        <v>0.3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0.1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S18" s="1"/>
      <c r="CT18" s="10" t="s">
        <v>176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 t="s">
        <v>174</v>
      </c>
      <c r="DI18" s="2" t="s">
        <v>174</v>
      </c>
      <c r="DJ18" s="2" t="s">
        <v>174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O18" s="1"/>
      <c r="EP18" s="10" t="s">
        <v>176</v>
      </c>
      <c r="EQ18" s="2">
        <v>0.1</v>
      </c>
      <c r="ER18" s="2">
        <v>0</v>
      </c>
      <c r="ES18" s="2">
        <v>0</v>
      </c>
      <c r="ET18" s="2">
        <v>0.1</v>
      </c>
      <c r="EU18" s="2">
        <v>0</v>
      </c>
      <c r="EV18" s="2">
        <v>0.1</v>
      </c>
      <c r="EW18" s="2">
        <v>0</v>
      </c>
      <c r="EX18" s="2">
        <v>0</v>
      </c>
      <c r="EY18" s="2">
        <v>0</v>
      </c>
      <c r="EZ18" s="2">
        <v>0</v>
      </c>
      <c r="FA18" s="2" t="s">
        <v>174</v>
      </c>
      <c r="FB18" s="2" t="s">
        <v>174</v>
      </c>
      <c r="FC18" s="2" t="s">
        <v>174</v>
      </c>
      <c r="FD18" s="2" t="s">
        <v>174</v>
      </c>
      <c r="FE18" s="2" t="s">
        <v>174</v>
      </c>
      <c r="FF18" s="2" t="s">
        <v>174</v>
      </c>
      <c r="FG18" s="2">
        <v>0.2</v>
      </c>
      <c r="FH18" s="2">
        <v>0.1</v>
      </c>
      <c r="FI18" s="2">
        <v>0.1</v>
      </c>
      <c r="FJ18" s="2">
        <v>0.1</v>
      </c>
      <c r="FK18" s="2">
        <v>0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"/>
      <c r="Z19" s="10" t="s">
        <v>177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W19" s="1"/>
      <c r="AX19" s="10" t="s">
        <v>177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U19" s="1"/>
      <c r="BV19" s="10" t="s">
        <v>177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 s="1"/>
      <c r="DR19" s="10" t="s">
        <v>177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O19" s="1"/>
      <c r="EP19" s="10" t="s">
        <v>177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</row>
    <row r="20" spans="1:167" ht="14.5">
      <c r="A20" s="1"/>
      <c r="B20" s="10" t="s">
        <v>178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Y20" s="1"/>
      <c r="Z20" s="10" t="s">
        <v>178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W20" s="1"/>
      <c r="AX20" s="10" t="s">
        <v>178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U20" s="1"/>
      <c r="BV20" s="10" t="s">
        <v>178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S20" s="1"/>
      <c r="CT20" s="10" t="s">
        <v>178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 s="1"/>
      <c r="DR20" s="10" t="s">
        <v>178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O20" s="1"/>
      <c r="EP20" s="10" t="s">
        <v>178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</row>
    <row r="21" spans="1:167" ht="14.5">
      <c r="A21" s="1"/>
      <c r="B21" s="10" t="s">
        <v>179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1"/>
      <c r="Z21" s="10" t="s">
        <v>179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  <c r="AX21" s="10" t="s">
        <v>179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U21" s="1"/>
      <c r="BV21" s="10" t="s">
        <v>179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O21" s="1"/>
      <c r="EP21" s="10" t="s">
        <v>179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</row>
    <row r="22" spans="1:167" ht="14.5">
      <c r="A22" s="1"/>
      <c r="B22" s="10" t="s">
        <v>180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  <c r="AX22" s="10" t="s">
        <v>180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1"/>
      <c r="Z23" s="10" t="s">
        <v>181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  <c r="AX23" s="10" t="s">
        <v>181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U23" s="1"/>
      <c r="BV23" s="10" t="s">
        <v>181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S23" s="1"/>
      <c r="CT23" s="10" t="s">
        <v>181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 s="1"/>
      <c r="DR23" s="10" t="s">
        <v>181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O23" s="1"/>
      <c r="EP23" s="10" t="s">
        <v>181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W24" s="1"/>
      <c r="AX24" s="10" t="s">
        <v>182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 t="s">
        <v>172</v>
      </c>
      <c r="D27" s="2" t="s">
        <v>172</v>
      </c>
      <c r="E27" s="2" t="s">
        <v>172</v>
      </c>
      <c r="F27" s="2" t="s">
        <v>172</v>
      </c>
      <c r="G27" s="2" t="s">
        <v>172</v>
      </c>
      <c r="H27" s="2" t="s">
        <v>172</v>
      </c>
      <c r="I27" s="2" t="s">
        <v>172</v>
      </c>
      <c r="J27" s="2" t="s">
        <v>172</v>
      </c>
      <c r="K27" s="2" t="s">
        <v>172</v>
      </c>
      <c r="L27" s="2" t="s">
        <v>172</v>
      </c>
      <c r="M27" s="2" t="s">
        <v>172</v>
      </c>
      <c r="N27" s="2" t="s">
        <v>172</v>
      </c>
      <c r="O27" s="2" t="s">
        <v>172</v>
      </c>
      <c r="P27" s="2" t="s">
        <v>172</v>
      </c>
      <c r="Q27" s="2" t="s">
        <v>172</v>
      </c>
      <c r="R27" s="2" t="s">
        <v>172</v>
      </c>
      <c r="S27" s="2" t="s">
        <v>172</v>
      </c>
      <c r="T27" s="2" t="s">
        <v>172</v>
      </c>
      <c r="U27" s="2" t="s">
        <v>172</v>
      </c>
      <c r="V27" s="2" t="s">
        <v>172</v>
      </c>
      <c r="W27" s="2" t="s">
        <v>172</v>
      </c>
      <c r="Y27" s="1"/>
      <c r="Z27" s="10" t="s">
        <v>171</v>
      </c>
      <c r="AA27" s="2" t="s">
        <v>172</v>
      </c>
      <c r="AB27" s="2" t="s">
        <v>172</v>
      </c>
      <c r="AC27" s="2" t="s">
        <v>172</v>
      </c>
      <c r="AD27" s="2" t="s">
        <v>172</v>
      </c>
      <c r="AE27" s="2" t="s">
        <v>172</v>
      </c>
      <c r="AF27" s="2" t="s">
        <v>172</v>
      </c>
      <c r="AG27" s="2" t="s">
        <v>172</v>
      </c>
      <c r="AH27" s="2" t="s">
        <v>172</v>
      </c>
      <c r="AI27" s="2" t="s">
        <v>172</v>
      </c>
      <c r="AJ27" s="2" t="s">
        <v>172</v>
      </c>
      <c r="AK27" s="2" t="s">
        <v>172</v>
      </c>
      <c r="AL27" s="2" t="s">
        <v>172</v>
      </c>
      <c r="AM27" s="2" t="s">
        <v>172</v>
      </c>
      <c r="AN27" s="2" t="s">
        <v>172</v>
      </c>
      <c r="AO27" s="2" t="s">
        <v>172</v>
      </c>
      <c r="AP27" s="2" t="s">
        <v>172</v>
      </c>
      <c r="AQ27" s="2" t="s">
        <v>172</v>
      </c>
      <c r="AR27" s="2" t="s">
        <v>172</v>
      </c>
      <c r="AS27" s="2" t="s">
        <v>172</v>
      </c>
      <c r="AT27" s="2" t="s">
        <v>172</v>
      </c>
      <c r="AU27" s="2" t="s">
        <v>172</v>
      </c>
      <c r="AW27" s="1"/>
      <c r="AX27" s="10" t="s">
        <v>171</v>
      </c>
      <c r="AY27" s="2" t="s">
        <v>172</v>
      </c>
      <c r="AZ27" s="2" t="s">
        <v>172</v>
      </c>
      <c r="BA27" s="2" t="s">
        <v>172</v>
      </c>
      <c r="BB27" s="2" t="s">
        <v>172</v>
      </c>
      <c r="BC27" s="2" t="s">
        <v>172</v>
      </c>
      <c r="BD27" s="2" t="s">
        <v>172</v>
      </c>
      <c r="BE27" s="2" t="s">
        <v>172</v>
      </c>
      <c r="BF27" s="2" t="s">
        <v>172</v>
      </c>
      <c r="BG27" s="2" t="s">
        <v>172</v>
      </c>
      <c r="BH27" s="2" t="s">
        <v>172</v>
      </c>
      <c r="BI27" s="2" t="s">
        <v>172</v>
      </c>
      <c r="BJ27" s="2" t="s">
        <v>172</v>
      </c>
      <c r="BK27" s="2" t="s">
        <v>172</v>
      </c>
      <c r="BL27" s="2" t="s">
        <v>172</v>
      </c>
      <c r="BM27" s="2" t="s">
        <v>172</v>
      </c>
      <c r="BN27" s="2" t="s">
        <v>172</v>
      </c>
      <c r="BO27" s="2" t="s">
        <v>172</v>
      </c>
      <c r="BP27" s="2" t="s">
        <v>172</v>
      </c>
      <c r="BQ27" s="2" t="s">
        <v>172</v>
      </c>
      <c r="BR27" s="2" t="s">
        <v>172</v>
      </c>
      <c r="BS27" s="2" t="s">
        <v>172</v>
      </c>
      <c r="BU27" s="1"/>
      <c r="BV27" s="10" t="s">
        <v>171</v>
      </c>
      <c r="BW27" s="2" t="s">
        <v>172</v>
      </c>
      <c r="BX27" s="2" t="s">
        <v>172</v>
      </c>
      <c r="BY27" s="2" t="s">
        <v>172</v>
      </c>
      <c r="BZ27" s="2" t="s">
        <v>172</v>
      </c>
      <c r="CA27" s="2" t="s">
        <v>172</v>
      </c>
      <c r="CB27" s="2" t="s">
        <v>172</v>
      </c>
      <c r="CC27" s="2" t="s">
        <v>172</v>
      </c>
      <c r="CD27" s="2" t="s">
        <v>172</v>
      </c>
      <c r="CE27" s="2" t="s">
        <v>172</v>
      </c>
      <c r="CF27" s="2" t="s">
        <v>172</v>
      </c>
      <c r="CG27" s="2" t="s">
        <v>172</v>
      </c>
      <c r="CH27" s="2" t="s">
        <v>172</v>
      </c>
      <c r="CI27" s="2" t="s">
        <v>172</v>
      </c>
      <c r="CJ27" s="2" t="s">
        <v>172</v>
      </c>
      <c r="CK27" s="2" t="s">
        <v>172</v>
      </c>
      <c r="CL27" s="2" t="s">
        <v>172</v>
      </c>
      <c r="CM27" s="2" t="s">
        <v>172</v>
      </c>
      <c r="CN27" s="2" t="s">
        <v>172</v>
      </c>
      <c r="CO27" s="2" t="s">
        <v>172</v>
      </c>
      <c r="CP27" s="2" t="s">
        <v>172</v>
      </c>
      <c r="CQ27" s="2" t="s">
        <v>172</v>
      </c>
      <c r="CS27" s="1"/>
      <c r="CT27" s="10" t="s">
        <v>171</v>
      </c>
      <c r="CU27" s="2" t="s">
        <v>172</v>
      </c>
      <c r="CV27" s="2" t="s">
        <v>172</v>
      </c>
      <c r="CW27" s="2" t="s">
        <v>172</v>
      </c>
      <c r="CX27" s="2" t="s">
        <v>172</v>
      </c>
      <c r="CY27" s="2" t="s">
        <v>172</v>
      </c>
      <c r="CZ27" s="2" t="s">
        <v>172</v>
      </c>
      <c r="DA27" s="2" t="s">
        <v>172</v>
      </c>
      <c r="DB27" s="2" t="s">
        <v>172</v>
      </c>
      <c r="DC27" s="2" t="s">
        <v>172</v>
      </c>
      <c r="DD27" s="2" t="s">
        <v>172</v>
      </c>
      <c r="DE27" s="2" t="s">
        <v>172</v>
      </c>
      <c r="DF27" s="2" t="s">
        <v>172</v>
      </c>
      <c r="DG27" s="2" t="s">
        <v>172</v>
      </c>
      <c r="DH27" s="2" t="s">
        <v>172</v>
      </c>
      <c r="DI27" s="2" t="s">
        <v>172</v>
      </c>
      <c r="DJ27" s="2" t="s">
        <v>172</v>
      </c>
      <c r="DK27" s="2" t="s">
        <v>172</v>
      </c>
      <c r="DL27" s="2" t="s">
        <v>172</v>
      </c>
      <c r="DM27" s="2" t="s">
        <v>172</v>
      </c>
      <c r="DN27" s="2" t="s">
        <v>172</v>
      </c>
      <c r="DO27" s="2" t="s">
        <v>172</v>
      </c>
      <c r="DQ27" s="1"/>
      <c r="DR27" s="10" t="s">
        <v>171</v>
      </c>
      <c r="DS27" s="2" t="s">
        <v>172</v>
      </c>
      <c r="DT27" s="2" t="s">
        <v>172</v>
      </c>
      <c r="DU27" s="2" t="s">
        <v>172</v>
      </c>
      <c r="DV27" s="2" t="s">
        <v>172</v>
      </c>
      <c r="DW27" s="2" t="s">
        <v>172</v>
      </c>
      <c r="DX27" s="2" t="s">
        <v>172</v>
      </c>
      <c r="DY27" s="2" t="s">
        <v>172</v>
      </c>
      <c r="DZ27" s="2" t="s">
        <v>172</v>
      </c>
      <c r="EA27" s="2" t="s">
        <v>172</v>
      </c>
      <c r="EB27" s="2" t="s">
        <v>172</v>
      </c>
      <c r="EC27" s="2" t="s">
        <v>172</v>
      </c>
      <c r="ED27" s="2" t="s">
        <v>172</v>
      </c>
      <c r="EE27" s="2" t="s">
        <v>172</v>
      </c>
      <c r="EF27" s="2" t="s">
        <v>172</v>
      </c>
      <c r="EG27" s="2" t="s">
        <v>172</v>
      </c>
      <c r="EH27" s="2" t="s">
        <v>172</v>
      </c>
      <c r="EI27" s="2" t="s">
        <v>172</v>
      </c>
      <c r="EJ27" s="2" t="s">
        <v>172</v>
      </c>
      <c r="EK27" s="2" t="s">
        <v>172</v>
      </c>
      <c r="EL27" s="2" t="s">
        <v>172</v>
      </c>
      <c r="EM27" s="2" t="s">
        <v>172</v>
      </c>
      <c r="EO27" s="1"/>
      <c r="EP27" s="10" t="s">
        <v>171</v>
      </c>
      <c r="EQ27" s="2" t="s">
        <v>172</v>
      </c>
      <c r="ER27" s="2" t="s">
        <v>172</v>
      </c>
      <c r="ES27" s="2" t="s">
        <v>172</v>
      </c>
      <c r="ET27" s="2" t="s">
        <v>172</v>
      </c>
      <c r="EU27" s="2" t="s">
        <v>172</v>
      </c>
      <c r="EV27" s="2" t="s">
        <v>172</v>
      </c>
      <c r="EW27" s="2" t="s">
        <v>172</v>
      </c>
      <c r="EX27" s="2" t="s">
        <v>172</v>
      </c>
      <c r="EY27" s="2" t="s">
        <v>172</v>
      </c>
      <c r="EZ27" s="2" t="s">
        <v>172</v>
      </c>
      <c r="FA27" s="2" t="s">
        <v>172</v>
      </c>
      <c r="FB27" s="2" t="s">
        <v>172</v>
      </c>
      <c r="FC27" s="2" t="s">
        <v>172</v>
      </c>
      <c r="FD27" s="2" t="s">
        <v>172</v>
      </c>
      <c r="FE27" s="2" t="s">
        <v>172</v>
      </c>
      <c r="FF27" s="2" t="s">
        <v>172</v>
      </c>
      <c r="FG27" s="2" t="s">
        <v>172</v>
      </c>
      <c r="FH27" s="2" t="s">
        <v>172</v>
      </c>
      <c r="FI27" s="2" t="s">
        <v>172</v>
      </c>
      <c r="FJ27" s="2" t="s">
        <v>172</v>
      </c>
      <c r="FK27" s="2" t="s">
        <v>172</v>
      </c>
    </row>
    <row r="28" spans="1:167" ht="14.5">
      <c r="A28" s="1"/>
      <c r="B28" s="10" t="s">
        <v>173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Y28" s="1"/>
      <c r="Z28" s="10" t="s">
        <v>173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W28" s="1"/>
      <c r="AX28" s="10" t="s">
        <v>173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U28" s="1"/>
      <c r="BV28" s="10" t="s">
        <v>173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S28" s="1"/>
      <c r="CT28" s="10" t="s">
        <v>173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 s="1"/>
      <c r="DR28" s="10" t="s">
        <v>173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O28" s="1"/>
      <c r="EP28" s="10" t="s">
        <v>173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</row>
    <row r="29" spans="1:167" ht="14.5">
      <c r="A29" s="1"/>
      <c r="B29" s="10" t="s">
        <v>175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86.4</v>
      </c>
      <c r="J29" s="2">
        <v>79.400000000000006</v>
      </c>
      <c r="K29" s="2">
        <v>84.1</v>
      </c>
      <c r="L29" s="2">
        <v>99.2</v>
      </c>
      <c r="M29" s="2" t="s">
        <v>174</v>
      </c>
      <c r="N29" s="2" t="s">
        <v>174</v>
      </c>
      <c r="O29" s="2" t="s">
        <v>174</v>
      </c>
      <c r="P29" s="2" t="s">
        <v>174</v>
      </c>
      <c r="Q29" s="2" t="s">
        <v>174</v>
      </c>
      <c r="R29" s="2" t="s">
        <v>174</v>
      </c>
      <c r="S29" s="2">
        <v>99.9</v>
      </c>
      <c r="T29" s="2">
        <v>100</v>
      </c>
      <c r="U29" s="2">
        <v>100</v>
      </c>
      <c r="V29" s="2">
        <v>100</v>
      </c>
      <c r="W29" s="2">
        <v>100</v>
      </c>
      <c r="Y29" s="1"/>
      <c r="Z29" s="10" t="s">
        <v>175</v>
      </c>
      <c r="AA29" s="2">
        <v>98.8</v>
      </c>
      <c r="AB29" s="2">
        <v>96.9</v>
      </c>
      <c r="AC29" s="2">
        <v>98.5</v>
      </c>
      <c r="AD29" s="2">
        <v>74</v>
      </c>
      <c r="AE29" s="2">
        <v>85.6</v>
      </c>
      <c r="AF29" s="2">
        <v>93.2</v>
      </c>
      <c r="AG29" s="2">
        <v>93.9</v>
      </c>
      <c r="AH29" s="2">
        <v>96.7</v>
      </c>
      <c r="AI29" s="2">
        <v>92.3</v>
      </c>
      <c r="AJ29" s="2">
        <v>81.900000000000006</v>
      </c>
      <c r="AK29" s="2" t="s">
        <v>174</v>
      </c>
      <c r="AL29" s="2" t="s">
        <v>174</v>
      </c>
      <c r="AM29" s="2" t="s">
        <v>174</v>
      </c>
      <c r="AN29" s="2" t="s">
        <v>174</v>
      </c>
      <c r="AO29" s="2" t="s">
        <v>174</v>
      </c>
      <c r="AP29" s="2" t="s">
        <v>174</v>
      </c>
      <c r="AQ29" s="2" t="s">
        <v>174</v>
      </c>
      <c r="AR29" s="2">
        <v>88.3</v>
      </c>
      <c r="AS29" s="2">
        <v>88.9</v>
      </c>
      <c r="AT29" s="2">
        <v>91.8</v>
      </c>
      <c r="AU29" s="2">
        <v>99.5</v>
      </c>
      <c r="AW29" s="1"/>
      <c r="AX29" s="10" t="s">
        <v>175</v>
      </c>
      <c r="AY29" s="2">
        <v>100</v>
      </c>
      <c r="AZ29" s="2">
        <v>100</v>
      </c>
      <c r="BA29" s="2">
        <v>100</v>
      </c>
      <c r="BB29" s="2">
        <v>100</v>
      </c>
      <c r="BC29" s="2">
        <v>100</v>
      </c>
      <c r="BD29" s="2">
        <v>89.9</v>
      </c>
      <c r="BE29" s="2">
        <v>94.7</v>
      </c>
      <c r="BF29" s="2">
        <v>90.2</v>
      </c>
      <c r="BG29" s="2">
        <v>91.6</v>
      </c>
      <c r="BH29" s="2">
        <v>100</v>
      </c>
      <c r="BI29" s="2">
        <v>100</v>
      </c>
      <c r="BJ29" s="2">
        <v>100</v>
      </c>
      <c r="BK29" s="2">
        <v>100</v>
      </c>
      <c r="BL29" s="2">
        <v>100</v>
      </c>
      <c r="BM29" s="2">
        <v>100</v>
      </c>
      <c r="BN29" s="2">
        <v>100</v>
      </c>
      <c r="BO29" s="2">
        <v>100</v>
      </c>
      <c r="BP29" s="2">
        <v>100</v>
      </c>
      <c r="BQ29" s="2">
        <v>100</v>
      </c>
      <c r="BR29" s="2">
        <v>100</v>
      </c>
      <c r="BS29" s="2">
        <v>100</v>
      </c>
      <c r="BU29" s="1"/>
      <c r="BV29" s="10" t="s">
        <v>175</v>
      </c>
      <c r="BW29" s="2">
        <v>14.7</v>
      </c>
      <c r="BX29" s="2">
        <v>7.1</v>
      </c>
      <c r="BY29" s="2">
        <v>1.9</v>
      </c>
      <c r="BZ29" s="2">
        <v>36.6</v>
      </c>
      <c r="CA29" s="2">
        <v>100</v>
      </c>
      <c r="CB29" s="2">
        <v>100</v>
      </c>
      <c r="CC29" s="2">
        <v>100</v>
      </c>
      <c r="CD29" s="2">
        <v>100</v>
      </c>
      <c r="CE29" s="2">
        <v>100</v>
      </c>
      <c r="CF29" s="2">
        <v>21.2</v>
      </c>
      <c r="CG29" s="2" t="s">
        <v>174</v>
      </c>
      <c r="CH29" s="2" t="s">
        <v>174</v>
      </c>
      <c r="CI29" s="2" t="s">
        <v>174</v>
      </c>
      <c r="CJ29" s="2" t="s">
        <v>174</v>
      </c>
      <c r="CK29" s="2" t="s">
        <v>174</v>
      </c>
      <c r="CL29" s="2" t="s">
        <v>174</v>
      </c>
      <c r="CM29" s="2">
        <v>100</v>
      </c>
      <c r="CN29" s="2">
        <v>100</v>
      </c>
      <c r="CO29" s="2">
        <v>100</v>
      </c>
      <c r="CP29" s="2">
        <v>100</v>
      </c>
      <c r="CQ29" s="2">
        <v>100</v>
      </c>
      <c r="CS29" s="1"/>
      <c r="CT29" s="10" t="s">
        <v>175</v>
      </c>
      <c r="CU29" s="2">
        <v>99.5</v>
      </c>
      <c r="CV29" s="2">
        <v>98.8</v>
      </c>
      <c r="CW29" s="2">
        <v>98.1</v>
      </c>
      <c r="CX29" s="2">
        <v>100</v>
      </c>
      <c r="CY29" s="2">
        <v>89.8</v>
      </c>
      <c r="CZ29" s="2">
        <v>92</v>
      </c>
      <c r="DA29" s="2">
        <v>90.2</v>
      </c>
      <c r="DB29" s="2">
        <v>97.9</v>
      </c>
      <c r="DC29" s="2">
        <v>92.3</v>
      </c>
      <c r="DD29" s="2">
        <v>100</v>
      </c>
      <c r="DE29" s="2" t="s">
        <v>174</v>
      </c>
      <c r="DF29" s="2" t="s">
        <v>174</v>
      </c>
      <c r="DG29" s="2" t="s">
        <v>174</v>
      </c>
      <c r="DH29" s="2" t="s">
        <v>174</v>
      </c>
      <c r="DI29" s="2" t="s">
        <v>174</v>
      </c>
      <c r="DJ29" s="2" t="s">
        <v>174</v>
      </c>
      <c r="DK29" s="2">
        <v>95.3</v>
      </c>
      <c r="DL29" s="2">
        <v>96.6</v>
      </c>
      <c r="DM29" s="2">
        <v>93.9</v>
      </c>
      <c r="DN29" s="2">
        <v>96</v>
      </c>
      <c r="DO29" s="2">
        <v>97</v>
      </c>
      <c r="DQ29" s="1"/>
      <c r="DR29" s="10" t="s">
        <v>175</v>
      </c>
      <c r="DS29" s="2">
        <v>100</v>
      </c>
      <c r="DT29" s="2">
        <v>100</v>
      </c>
      <c r="DU29" s="2">
        <v>100</v>
      </c>
      <c r="DV29" s="2">
        <v>100</v>
      </c>
      <c r="DW29" s="2">
        <v>100</v>
      </c>
      <c r="DX29" s="2">
        <v>100</v>
      </c>
      <c r="DY29" s="2">
        <v>100</v>
      </c>
      <c r="DZ29" s="2">
        <v>100</v>
      </c>
      <c r="EA29" s="2">
        <v>100</v>
      </c>
      <c r="EB29" s="2">
        <v>100</v>
      </c>
      <c r="EC29" s="2" t="s">
        <v>174</v>
      </c>
      <c r="ED29" s="2" t="s">
        <v>174</v>
      </c>
      <c r="EE29" s="2" t="s">
        <v>174</v>
      </c>
      <c r="EF29" s="2" t="s">
        <v>174</v>
      </c>
      <c r="EG29" s="2" t="s">
        <v>174</v>
      </c>
      <c r="EH29" s="2" t="s">
        <v>174</v>
      </c>
      <c r="EI29" s="2">
        <v>100</v>
      </c>
      <c r="EJ29" s="2">
        <v>100</v>
      </c>
      <c r="EK29" s="2">
        <v>100</v>
      </c>
      <c r="EL29" s="2">
        <v>100</v>
      </c>
      <c r="EM29" s="2">
        <v>100</v>
      </c>
      <c r="EO29" s="1"/>
      <c r="EP29" s="10" t="s">
        <v>175</v>
      </c>
      <c r="EQ29" s="2">
        <v>97.9</v>
      </c>
      <c r="ER29" s="2">
        <v>99.7</v>
      </c>
      <c r="ES29" s="2">
        <v>99.8</v>
      </c>
      <c r="ET29" s="2">
        <v>99.2</v>
      </c>
      <c r="EU29" s="2">
        <v>100</v>
      </c>
      <c r="EV29" s="2">
        <v>99.1</v>
      </c>
      <c r="EW29" s="2">
        <v>99.6</v>
      </c>
      <c r="EX29" s="2">
        <v>100</v>
      </c>
      <c r="EY29" s="2">
        <v>100</v>
      </c>
      <c r="EZ29" s="2">
        <v>99.7</v>
      </c>
      <c r="FA29" s="2" t="s">
        <v>174</v>
      </c>
      <c r="FB29" s="2" t="s">
        <v>174</v>
      </c>
      <c r="FC29" s="2" t="s">
        <v>174</v>
      </c>
      <c r="FD29" s="2" t="s">
        <v>174</v>
      </c>
      <c r="FE29" s="2" t="s">
        <v>174</v>
      </c>
      <c r="FF29" s="2" t="s">
        <v>174</v>
      </c>
      <c r="FG29" s="2">
        <v>97.6</v>
      </c>
      <c r="FH29" s="2">
        <v>98.7</v>
      </c>
      <c r="FI29" s="2">
        <v>99</v>
      </c>
      <c r="FJ29" s="2">
        <v>98.7</v>
      </c>
      <c r="FK29" s="2">
        <v>100</v>
      </c>
    </row>
    <row r="30" spans="1:167" ht="14.5">
      <c r="A30" s="1"/>
      <c r="B30" s="10" t="s">
        <v>176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13.6</v>
      </c>
      <c r="J30" s="2">
        <v>20.6</v>
      </c>
      <c r="K30" s="2">
        <v>15.9</v>
      </c>
      <c r="L30" s="2">
        <v>0.8</v>
      </c>
      <c r="M30" s="2">
        <v>0</v>
      </c>
      <c r="N30" s="2">
        <v>0</v>
      </c>
      <c r="O30" s="2">
        <v>0.2</v>
      </c>
      <c r="P30" s="2">
        <v>0.4</v>
      </c>
      <c r="Q30" s="2" t="s">
        <v>174</v>
      </c>
      <c r="R30" s="2" t="s">
        <v>174</v>
      </c>
      <c r="S30" s="2">
        <v>0.1</v>
      </c>
      <c r="T30" s="2">
        <v>0</v>
      </c>
      <c r="U30" s="2">
        <v>0</v>
      </c>
      <c r="V30" s="2">
        <v>0</v>
      </c>
      <c r="W30" s="2">
        <v>0</v>
      </c>
      <c r="Y30" s="1"/>
      <c r="Z30" s="10" t="s">
        <v>176</v>
      </c>
      <c r="AA30" s="2">
        <v>1.2</v>
      </c>
      <c r="AB30" s="2">
        <v>3.1</v>
      </c>
      <c r="AC30" s="2">
        <v>1.5</v>
      </c>
      <c r="AD30" s="2">
        <v>26</v>
      </c>
      <c r="AE30" s="2">
        <v>14.4</v>
      </c>
      <c r="AF30" s="2">
        <v>6.8</v>
      </c>
      <c r="AG30" s="2">
        <v>6.1</v>
      </c>
      <c r="AH30" s="2">
        <v>3.3</v>
      </c>
      <c r="AI30" s="2">
        <v>7.7</v>
      </c>
      <c r="AJ30" s="2">
        <v>18.100000000000001</v>
      </c>
      <c r="AK30" s="2">
        <v>28.7</v>
      </c>
      <c r="AL30" s="2">
        <v>22.5</v>
      </c>
      <c r="AM30" s="2">
        <v>25.4</v>
      </c>
      <c r="AN30" s="2">
        <v>21.3</v>
      </c>
      <c r="AO30" s="2">
        <v>17.600000000000001</v>
      </c>
      <c r="AP30" s="2">
        <v>17.600000000000001</v>
      </c>
      <c r="AQ30" s="2">
        <v>13.1</v>
      </c>
      <c r="AR30" s="2">
        <v>11.7</v>
      </c>
      <c r="AS30" s="2">
        <v>11.1</v>
      </c>
      <c r="AT30" s="2">
        <v>8.1999999999999993</v>
      </c>
      <c r="AU30" s="2">
        <v>0.5</v>
      </c>
      <c r="AW30" s="1"/>
      <c r="AX30" s="10" t="s">
        <v>176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10.1</v>
      </c>
      <c r="BE30" s="2">
        <v>5.3</v>
      </c>
      <c r="BF30" s="2">
        <v>9.8000000000000007</v>
      </c>
      <c r="BG30" s="2">
        <v>8.4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U30" s="1"/>
      <c r="BV30" s="10" t="s">
        <v>176</v>
      </c>
      <c r="BW30" s="2">
        <v>85.3</v>
      </c>
      <c r="BX30" s="2">
        <v>92.9</v>
      </c>
      <c r="BY30" s="2">
        <v>98.1</v>
      </c>
      <c r="BZ30" s="2">
        <v>63.4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78.8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S30" s="1"/>
      <c r="CT30" s="10" t="s">
        <v>176</v>
      </c>
      <c r="CU30" s="2">
        <v>0.5</v>
      </c>
      <c r="CV30" s="2">
        <v>1.2</v>
      </c>
      <c r="CW30" s="2">
        <v>1.9</v>
      </c>
      <c r="CX30" s="2">
        <v>0</v>
      </c>
      <c r="CY30" s="2">
        <v>10.199999999999999</v>
      </c>
      <c r="CZ30" s="2">
        <v>8</v>
      </c>
      <c r="DA30" s="2">
        <v>9.8000000000000007</v>
      </c>
      <c r="DB30" s="2">
        <v>2.1</v>
      </c>
      <c r="DC30" s="2">
        <v>7.7</v>
      </c>
      <c r="DD30" s="2">
        <v>0</v>
      </c>
      <c r="DE30" s="2">
        <v>3.3</v>
      </c>
      <c r="DF30" s="2">
        <v>3.9</v>
      </c>
      <c r="DG30" s="2">
        <v>4.3</v>
      </c>
      <c r="DH30" s="2" t="s">
        <v>174</v>
      </c>
      <c r="DI30" s="2" t="s">
        <v>174</v>
      </c>
      <c r="DJ30" s="2" t="s">
        <v>174</v>
      </c>
      <c r="DK30" s="2">
        <v>4.7</v>
      </c>
      <c r="DL30" s="2">
        <v>3.4</v>
      </c>
      <c r="DM30" s="2">
        <v>6.1</v>
      </c>
      <c r="DN30" s="2">
        <v>4</v>
      </c>
      <c r="DO30" s="2">
        <v>3</v>
      </c>
      <c r="DQ30" s="1"/>
      <c r="DR30" s="10" t="s">
        <v>176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>
        <v>2.1</v>
      </c>
      <c r="ER30" s="2">
        <v>0.3</v>
      </c>
      <c r="ES30" s="2">
        <v>0.2</v>
      </c>
      <c r="ET30" s="2">
        <v>0.8</v>
      </c>
      <c r="EU30" s="2">
        <v>0</v>
      </c>
      <c r="EV30" s="2">
        <v>0.9</v>
      </c>
      <c r="EW30" s="2">
        <v>0.4</v>
      </c>
      <c r="EX30" s="2">
        <v>0</v>
      </c>
      <c r="EY30" s="2">
        <v>0</v>
      </c>
      <c r="EZ30" s="2">
        <v>0.3</v>
      </c>
      <c r="FA30" s="2" t="s">
        <v>174</v>
      </c>
      <c r="FB30" s="2" t="s">
        <v>174</v>
      </c>
      <c r="FC30" s="2" t="s">
        <v>174</v>
      </c>
      <c r="FD30" s="2" t="s">
        <v>174</v>
      </c>
      <c r="FE30" s="2" t="s">
        <v>174</v>
      </c>
      <c r="FF30" s="2" t="s">
        <v>174</v>
      </c>
      <c r="FG30" s="2">
        <v>2.4</v>
      </c>
      <c r="FH30" s="2">
        <v>1.3</v>
      </c>
      <c r="FI30" s="2">
        <v>1</v>
      </c>
      <c r="FJ30" s="2">
        <v>1.3</v>
      </c>
      <c r="FK30" s="2">
        <v>0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1"/>
      <c r="Z31" s="10" t="s">
        <v>177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W31" s="1"/>
      <c r="AX31" s="10" t="s">
        <v>177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U31" s="1"/>
      <c r="BV31" s="10" t="s">
        <v>177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S31" s="1"/>
      <c r="CT31" s="10" t="s">
        <v>177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 s="1"/>
      <c r="DR31" s="10" t="s">
        <v>177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O31" s="1"/>
      <c r="EP31" s="10" t="s">
        <v>177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</row>
    <row r="32" spans="1:167" ht="14.5">
      <c r="A32" s="1"/>
      <c r="B32" s="10" t="s">
        <v>178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Y32" s="1"/>
      <c r="Z32" s="10" t="s">
        <v>178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W32" s="1"/>
      <c r="AX32" s="10" t="s">
        <v>178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U32" s="1"/>
      <c r="BV32" s="10" t="s">
        <v>178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S32" s="1"/>
      <c r="CT32" s="10" t="s">
        <v>178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 s="1"/>
      <c r="DR32" s="10" t="s">
        <v>178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O32" s="1"/>
      <c r="EP32" s="10" t="s">
        <v>178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</row>
    <row r="33" spans="1:167" ht="14.5">
      <c r="A33" s="1"/>
      <c r="B33" s="10" t="s">
        <v>179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1"/>
      <c r="Z33" s="10" t="s">
        <v>179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  <c r="AX33" s="10" t="s">
        <v>179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U33" s="1"/>
      <c r="BV33" s="10" t="s">
        <v>179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O33" s="1"/>
      <c r="EP33" s="10" t="s">
        <v>179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</row>
    <row r="34" spans="1:167" ht="14.5">
      <c r="A34" s="1"/>
      <c r="B34" s="10" t="s">
        <v>180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  <c r="AX34" s="10" t="s">
        <v>180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Y35" s="1"/>
      <c r="Z35" s="10" t="s">
        <v>181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  <c r="AX35" s="10" t="s">
        <v>181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U35" s="1"/>
      <c r="BV35" s="10" t="s">
        <v>181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S35" s="1"/>
      <c r="CT35" s="10" t="s">
        <v>181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 s="1"/>
      <c r="DR35" s="10" t="s">
        <v>181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O35" s="1"/>
      <c r="EP35" s="10" t="s">
        <v>181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W36" s="1"/>
      <c r="AX36" s="10" t="s">
        <v>182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 s="1"/>
      <c r="DR36" s="10" t="s">
        <v>182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32">
      <c r="A38" s="7"/>
      <c r="B38" s="8" t="s">
        <v>213</v>
      </c>
      <c r="C38" s="4">
        <v>0.1</v>
      </c>
      <c r="D38" s="4">
        <v>0.1</v>
      </c>
      <c r="E38" s="4">
        <v>0.1</v>
      </c>
      <c r="F38" s="4">
        <v>0.1</v>
      </c>
      <c r="G38" s="4">
        <v>0.1</v>
      </c>
      <c r="H38" s="4">
        <v>0.1</v>
      </c>
      <c r="I38" s="4">
        <v>0.3</v>
      </c>
      <c r="J38" s="4">
        <v>0.3</v>
      </c>
      <c r="K38" s="4">
        <v>0.3</v>
      </c>
      <c r="L38" s="4">
        <v>0.2</v>
      </c>
      <c r="M38" s="4">
        <v>0.3</v>
      </c>
      <c r="N38" s="4">
        <v>0.3</v>
      </c>
      <c r="O38" s="4">
        <v>0.3</v>
      </c>
      <c r="P38" s="4">
        <v>0.3</v>
      </c>
      <c r="Q38" s="4">
        <v>0.3</v>
      </c>
      <c r="R38" s="4">
        <v>0.3</v>
      </c>
      <c r="S38" s="4">
        <v>0.3</v>
      </c>
      <c r="T38" s="4">
        <v>0.3</v>
      </c>
      <c r="U38" s="4">
        <v>0.3</v>
      </c>
      <c r="V38" s="4">
        <v>0.3</v>
      </c>
      <c r="W38" s="4">
        <v>0.1</v>
      </c>
      <c r="Y38" s="7"/>
      <c r="Z38" s="8" t="s">
        <v>213</v>
      </c>
      <c r="AA38" s="4">
        <v>0.3</v>
      </c>
      <c r="AB38" s="4">
        <v>0.3</v>
      </c>
      <c r="AC38" s="4">
        <v>0.3</v>
      </c>
      <c r="AD38" s="4">
        <v>0.5</v>
      </c>
      <c r="AE38" s="4">
        <v>0.6</v>
      </c>
      <c r="AF38" s="4">
        <v>0.6</v>
      </c>
      <c r="AG38" s="4">
        <v>0.6</v>
      </c>
      <c r="AH38" s="4">
        <v>0.5</v>
      </c>
      <c r="AI38" s="4">
        <v>0.5</v>
      </c>
      <c r="AJ38" s="4">
        <v>0.7</v>
      </c>
      <c r="AK38" s="4">
        <v>0.5</v>
      </c>
      <c r="AL38" s="4">
        <v>0.4</v>
      </c>
      <c r="AM38" s="4">
        <v>0.4</v>
      </c>
      <c r="AN38" s="4">
        <v>0.4</v>
      </c>
      <c r="AO38" s="4">
        <v>0.4</v>
      </c>
      <c r="AP38" s="4">
        <v>0.4</v>
      </c>
      <c r="AQ38" s="4">
        <v>0.4</v>
      </c>
      <c r="AR38" s="4">
        <v>0.4</v>
      </c>
      <c r="AS38" s="4">
        <v>0.5</v>
      </c>
      <c r="AT38" s="4">
        <v>0.5</v>
      </c>
      <c r="AU38" s="4">
        <v>0.4</v>
      </c>
      <c r="AW38" s="7"/>
      <c r="AX38" s="8" t="s">
        <v>213</v>
      </c>
      <c r="AY38" s="4">
        <v>0.3</v>
      </c>
      <c r="AZ38" s="4">
        <v>0.3</v>
      </c>
      <c r="BA38" s="4">
        <v>0.2</v>
      </c>
      <c r="BB38" s="4">
        <v>0.3</v>
      </c>
      <c r="BC38" s="4">
        <v>0.5</v>
      </c>
      <c r="BD38" s="4">
        <v>0.5</v>
      </c>
      <c r="BE38" s="4">
        <v>0.4</v>
      </c>
      <c r="BF38" s="4">
        <v>0.5</v>
      </c>
      <c r="BG38" s="4">
        <v>0.5</v>
      </c>
      <c r="BH38" s="4">
        <v>0.2</v>
      </c>
      <c r="BI38" s="4">
        <v>0.1</v>
      </c>
      <c r="BJ38" s="4">
        <v>0.2</v>
      </c>
      <c r="BK38" s="4">
        <v>0.1</v>
      </c>
      <c r="BL38" s="4">
        <v>0.1</v>
      </c>
      <c r="BM38" s="4">
        <v>0.1</v>
      </c>
      <c r="BN38" s="4">
        <v>0.3</v>
      </c>
      <c r="BO38" s="4">
        <v>0.3</v>
      </c>
      <c r="BP38" s="4">
        <v>0.3</v>
      </c>
      <c r="BQ38" s="4">
        <v>0.3</v>
      </c>
      <c r="BR38" s="4">
        <v>0.3</v>
      </c>
      <c r="BS38" s="4">
        <v>0.2</v>
      </c>
      <c r="BU38" s="7"/>
      <c r="BV38" s="8" t="s">
        <v>213</v>
      </c>
      <c r="BW38" s="4">
        <v>0</v>
      </c>
      <c r="BX38" s="4">
        <v>0</v>
      </c>
      <c r="BY38" s="4">
        <v>0.1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S38" s="7"/>
      <c r="CT38" s="8" t="s">
        <v>213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Q38" s="7"/>
      <c r="DR38" s="8" t="s">
        <v>213</v>
      </c>
      <c r="DS38" s="4">
        <v>0.1</v>
      </c>
      <c r="DT38" s="4">
        <v>0.1</v>
      </c>
      <c r="DU38" s="4">
        <v>0.1</v>
      </c>
      <c r="DV38" s="4">
        <v>0.1</v>
      </c>
      <c r="DW38" s="4">
        <v>0.1</v>
      </c>
      <c r="DX38" s="4">
        <v>0.1</v>
      </c>
      <c r="DY38" s="4">
        <v>0.1</v>
      </c>
      <c r="DZ38" s="4">
        <v>0.1</v>
      </c>
      <c r="EA38" s="4">
        <v>0.1</v>
      </c>
      <c r="EB38" s="4">
        <v>0.1</v>
      </c>
      <c r="EC38" s="4">
        <v>0.1</v>
      </c>
      <c r="ED38" s="4">
        <v>0.1</v>
      </c>
      <c r="EE38" s="4">
        <v>0.1</v>
      </c>
      <c r="EF38" s="4">
        <v>0.1</v>
      </c>
      <c r="EG38" s="4">
        <v>0.1</v>
      </c>
      <c r="EH38" s="4">
        <v>0.1</v>
      </c>
      <c r="EI38" s="4">
        <v>0.1</v>
      </c>
      <c r="EJ38" s="4">
        <v>0.1</v>
      </c>
      <c r="EK38" s="4">
        <v>0.1</v>
      </c>
      <c r="EL38" s="4">
        <v>0.1</v>
      </c>
      <c r="EM38" s="4">
        <v>0.2</v>
      </c>
      <c r="EO38" s="7"/>
      <c r="EP38" s="8" t="s">
        <v>213</v>
      </c>
      <c r="EQ38" s="4">
        <v>0.4</v>
      </c>
      <c r="ER38" s="4">
        <v>0.6</v>
      </c>
      <c r="ES38" s="4">
        <v>0.6</v>
      </c>
      <c r="ET38" s="4">
        <v>0.6</v>
      </c>
      <c r="EU38" s="4">
        <v>0.7</v>
      </c>
      <c r="EV38" s="4">
        <v>0.7</v>
      </c>
      <c r="EW38" s="4">
        <v>0.7</v>
      </c>
      <c r="EX38" s="4">
        <v>0.7</v>
      </c>
      <c r="EY38" s="4">
        <v>0.7</v>
      </c>
      <c r="EZ38" s="4">
        <v>0.4</v>
      </c>
      <c r="FA38" s="4">
        <v>0.5</v>
      </c>
      <c r="FB38" s="4">
        <v>0.4</v>
      </c>
      <c r="FC38" s="4">
        <v>0.4</v>
      </c>
      <c r="FD38" s="4">
        <v>0.5</v>
      </c>
      <c r="FE38" s="4">
        <v>0.5</v>
      </c>
      <c r="FF38" s="4">
        <v>0.5</v>
      </c>
      <c r="FG38" s="4">
        <v>0.5</v>
      </c>
      <c r="FH38" s="4">
        <v>0.6</v>
      </c>
      <c r="FI38" s="4">
        <v>0.7</v>
      </c>
      <c r="FJ38" s="4">
        <v>0.5</v>
      </c>
      <c r="FK38" s="4">
        <v>0.5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Y41" s="1"/>
      <c r="Z41" s="10" t="s">
        <v>173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W41" s="1"/>
      <c r="AX41" s="10" t="s">
        <v>173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U41" s="1"/>
      <c r="BV41" s="10" t="s">
        <v>173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S41" s="1"/>
      <c r="CT41" s="10" t="s">
        <v>173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 s="1"/>
      <c r="DR41" s="10" t="s">
        <v>173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O41" s="1"/>
      <c r="EP41" s="10" t="s">
        <v>173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</row>
    <row r="42" spans="1:167" ht="14.5">
      <c r="A42" s="1"/>
      <c r="B42" s="10" t="s">
        <v>175</v>
      </c>
      <c r="C42" s="2">
        <v>0.1</v>
      </c>
      <c r="D42" s="2">
        <v>0.1</v>
      </c>
      <c r="E42" s="2">
        <v>0.1</v>
      </c>
      <c r="F42" s="2">
        <v>0.1</v>
      </c>
      <c r="G42" s="2">
        <v>0.1</v>
      </c>
      <c r="H42" s="2">
        <v>0.1</v>
      </c>
      <c r="I42" s="2">
        <v>0.2</v>
      </c>
      <c r="J42" s="2">
        <v>0.2</v>
      </c>
      <c r="K42" s="2">
        <v>0.2</v>
      </c>
      <c r="L42" s="2">
        <v>0.2</v>
      </c>
      <c r="M42" s="2" t="s">
        <v>174</v>
      </c>
      <c r="N42" s="2" t="s">
        <v>174</v>
      </c>
      <c r="O42" s="2" t="s">
        <v>174</v>
      </c>
      <c r="P42" s="2" t="s">
        <v>174</v>
      </c>
      <c r="Q42" s="2" t="s">
        <v>174</v>
      </c>
      <c r="R42" s="2" t="s">
        <v>174</v>
      </c>
      <c r="S42" s="2">
        <v>0.3</v>
      </c>
      <c r="T42" s="2">
        <v>0.3</v>
      </c>
      <c r="U42" s="2">
        <v>0.3</v>
      </c>
      <c r="V42" s="2">
        <v>0.3</v>
      </c>
      <c r="W42" s="2">
        <v>0.1</v>
      </c>
      <c r="Y42" s="1"/>
      <c r="Z42" s="10" t="s">
        <v>175</v>
      </c>
      <c r="AA42" s="2">
        <v>0.3</v>
      </c>
      <c r="AB42" s="2">
        <v>0.3</v>
      </c>
      <c r="AC42" s="2">
        <v>0.3</v>
      </c>
      <c r="AD42" s="2">
        <v>0.4</v>
      </c>
      <c r="AE42" s="2">
        <v>0.5</v>
      </c>
      <c r="AF42" s="2">
        <v>0.6</v>
      </c>
      <c r="AG42" s="2">
        <v>0.5</v>
      </c>
      <c r="AH42" s="2">
        <v>0.4</v>
      </c>
      <c r="AI42" s="2">
        <v>0.4</v>
      </c>
      <c r="AJ42" s="2">
        <v>0.6</v>
      </c>
      <c r="AK42" s="2" t="s">
        <v>174</v>
      </c>
      <c r="AL42" s="2" t="s">
        <v>174</v>
      </c>
      <c r="AM42" s="2" t="s">
        <v>174</v>
      </c>
      <c r="AN42" s="2" t="s">
        <v>174</v>
      </c>
      <c r="AO42" s="2" t="s">
        <v>174</v>
      </c>
      <c r="AP42" s="2" t="s">
        <v>174</v>
      </c>
      <c r="AQ42" s="2" t="s">
        <v>174</v>
      </c>
      <c r="AR42" s="2">
        <v>0.4</v>
      </c>
      <c r="AS42" s="2">
        <v>0.4</v>
      </c>
      <c r="AT42" s="2">
        <v>0.5</v>
      </c>
      <c r="AU42" s="2">
        <v>0.4</v>
      </c>
      <c r="AW42" s="1"/>
      <c r="AX42" s="10" t="s">
        <v>175</v>
      </c>
      <c r="AY42" s="2">
        <v>0.3</v>
      </c>
      <c r="AZ42" s="2">
        <v>0.3</v>
      </c>
      <c r="BA42" s="2">
        <v>0.3</v>
      </c>
      <c r="BB42" s="2">
        <v>0.3</v>
      </c>
      <c r="BC42" s="2">
        <v>0.5</v>
      </c>
      <c r="BD42" s="2">
        <v>0.5</v>
      </c>
      <c r="BE42" s="2">
        <v>0.4</v>
      </c>
      <c r="BF42" s="2">
        <v>0.5</v>
      </c>
      <c r="BG42" s="2">
        <v>0.5</v>
      </c>
      <c r="BH42" s="2">
        <v>0.2</v>
      </c>
      <c r="BI42" s="2">
        <v>0.1</v>
      </c>
      <c r="BJ42" s="2">
        <v>0.2</v>
      </c>
      <c r="BK42" s="2">
        <v>0.1</v>
      </c>
      <c r="BL42" s="2">
        <v>0.1</v>
      </c>
      <c r="BM42" s="2">
        <v>0.1</v>
      </c>
      <c r="BN42" s="2">
        <v>0.3</v>
      </c>
      <c r="BO42" s="2">
        <v>0.3</v>
      </c>
      <c r="BP42" s="2">
        <v>0.3</v>
      </c>
      <c r="BQ42" s="2">
        <v>0.3</v>
      </c>
      <c r="BR42" s="2">
        <v>0.3</v>
      </c>
      <c r="BS42" s="2">
        <v>0.2</v>
      </c>
      <c r="BU42" s="1"/>
      <c r="BV42" s="10" t="s">
        <v>175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 t="s">
        <v>174</v>
      </c>
      <c r="CH42" s="2" t="s">
        <v>174</v>
      </c>
      <c r="CI42" s="2" t="s">
        <v>174</v>
      </c>
      <c r="CJ42" s="2" t="s">
        <v>174</v>
      </c>
      <c r="CK42" s="2" t="s">
        <v>174</v>
      </c>
      <c r="CL42" s="2" t="s">
        <v>174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S42" s="1"/>
      <c r="CT42" s="10" t="s">
        <v>175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 t="s">
        <v>174</v>
      </c>
      <c r="DF42" s="2" t="s">
        <v>174</v>
      </c>
      <c r="DG42" s="2" t="s">
        <v>174</v>
      </c>
      <c r="DH42" s="2" t="s">
        <v>174</v>
      </c>
      <c r="DI42" s="2" t="s">
        <v>174</v>
      </c>
      <c r="DJ42" s="2" t="s">
        <v>174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 s="1"/>
      <c r="DR42" s="10" t="s">
        <v>175</v>
      </c>
      <c r="DS42" s="2">
        <v>0.1</v>
      </c>
      <c r="DT42" s="2">
        <v>0.1</v>
      </c>
      <c r="DU42" s="2">
        <v>0.1</v>
      </c>
      <c r="DV42" s="2">
        <v>0.1</v>
      </c>
      <c r="DW42" s="2">
        <v>0.1</v>
      </c>
      <c r="DX42" s="2">
        <v>0.1</v>
      </c>
      <c r="DY42" s="2">
        <v>0.1</v>
      </c>
      <c r="DZ42" s="2">
        <v>0.1</v>
      </c>
      <c r="EA42" s="2">
        <v>0.1</v>
      </c>
      <c r="EB42" s="2">
        <v>0.1</v>
      </c>
      <c r="EC42" s="2" t="s">
        <v>174</v>
      </c>
      <c r="ED42" s="2" t="s">
        <v>174</v>
      </c>
      <c r="EE42" s="2" t="s">
        <v>174</v>
      </c>
      <c r="EF42" s="2" t="s">
        <v>174</v>
      </c>
      <c r="EG42" s="2" t="s">
        <v>174</v>
      </c>
      <c r="EH42" s="2" t="s">
        <v>174</v>
      </c>
      <c r="EI42" s="2">
        <v>0.1</v>
      </c>
      <c r="EJ42" s="2">
        <v>0.1</v>
      </c>
      <c r="EK42" s="2">
        <v>0.1</v>
      </c>
      <c r="EL42" s="2">
        <v>0.1</v>
      </c>
      <c r="EM42" s="2">
        <v>0.2</v>
      </c>
      <c r="EO42" s="1"/>
      <c r="EP42" s="10" t="s">
        <v>175</v>
      </c>
      <c r="EQ42" s="2">
        <v>0.4</v>
      </c>
      <c r="ER42" s="2">
        <v>0.6</v>
      </c>
      <c r="ES42" s="2">
        <v>0.6</v>
      </c>
      <c r="ET42" s="2">
        <v>0.6</v>
      </c>
      <c r="EU42" s="2">
        <v>0.7</v>
      </c>
      <c r="EV42" s="2">
        <v>0.7</v>
      </c>
      <c r="EW42" s="2">
        <v>0.7</v>
      </c>
      <c r="EX42" s="2">
        <v>0.7</v>
      </c>
      <c r="EY42" s="2">
        <v>0.7</v>
      </c>
      <c r="EZ42" s="2">
        <v>0.4</v>
      </c>
      <c r="FA42" s="2" t="s">
        <v>174</v>
      </c>
      <c r="FB42" s="2" t="s">
        <v>174</v>
      </c>
      <c r="FC42" s="2" t="s">
        <v>174</v>
      </c>
      <c r="FD42" s="2" t="s">
        <v>174</v>
      </c>
      <c r="FE42" s="2" t="s">
        <v>174</v>
      </c>
      <c r="FF42" s="2" t="s">
        <v>174</v>
      </c>
      <c r="FG42" s="2">
        <v>0.5</v>
      </c>
      <c r="FH42" s="2">
        <v>0.6</v>
      </c>
      <c r="FI42" s="2">
        <v>0.7</v>
      </c>
      <c r="FJ42" s="2">
        <v>0.5</v>
      </c>
      <c r="FK42" s="2">
        <v>0.5</v>
      </c>
    </row>
    <row r="43" spans="1:167" ht="14.5">
      <c r="A43" s="1"/>
      <c r="B43" s="10" t="s">
        <v>176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0.1</v>
      </c>
      <c r="K43" s="2">
        <v>0.1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174</v>
      </c>
      <c r="R43" s="2" t="s">
        <v>174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Y43" s="1"/>
      <c r="Z43" s="10" t="s">
        <v>176</v>
      </c>
      <c r="AA43" s="2">
        <v>0</v>
      </c>
      <c r="AB43" s="2">
        <v>0</v>
      </c>
      <c r="AC43" s="2">
        <v>0</v>
      </c>
      <c r="AD43" s="2">
        <v>0.2</v>
      </c>
      <c r="AE43" s="2">
        <v>0.1</v>
      </c>
      <c r="AF43" s="2">
        <v>0</v>
      </c>
      <c r="AG43" s="2">
        <v>0</v>
      </c>
      <c r="AH43" s="2">
        <v>0</v>
      </c>
      <c r="AI43" s="2">
        <v>0</v>
      </c>
      <c r="AJ43" s="2">
        <v>0.1</v>
      </c>
      <c r="AK43" s="2">
        <v>0.2</v>
      </c>
      <c r="AL43" s="2">
        <v>0.1</v>
      </c>
      <c r="AM43" s="2">
        <v>0.1</v>
      </c>
      <c r="AN43" s="2">
        <v>0.1</v>
      </c>
      <c r="AO43" s="2">
        <v>0.1</v>
      </c>
      <c r="AP43" s="2">
        <v>0.1</v>
      </c>
      <c r="AQ43" s="2">
        <v>0.1</v>
      </c>
      <c r="AR43" s="2">
        <v>0.1</v>
      </c>
      <c r="AS43" s="2">
        <v>0.1</v>
      </c>
      <c r="AT43" s="2">
        <v>0</v>
      </c>
      <c r="AU43" s="2">
        <v>0</v>
      </c>
      <c r="AW43" s="1"/>
      <c r="AX43" s="10" t="s">
        <v>176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0.1</v>
      </c>
      <c r="BE43" s="2">
        <v>0</v>
      </c>
      <c r="BF43" s="2">
        <v>0.1</v>
      </c>
      <c r="BG43" s="2">
        <v>0.1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U43" s="1"/>
      <c r="BV43" s="10" t="s">
        <v>176</v>
      </c>
      <c r="BW43" s="2">
        <v>0</v>
      </c>
      <c r="BX43" s="2">
        <v>0</v>
      </c>
      <c r="BY43" s="2">
        <v>0.1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S43" s="1"/>
      <c r="CT43" s="10" t="s">
        <v>176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 t="s">
        <v>174</v>
      </c>
      <c r="DI43" s="2" t="s">
        <v>174</v>
      </c>
      <c r="DJ43" s="2" t="s">
        <v>174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 t="s">
        <v>174</v>
      </c>
      <c r="FB43" s="2" t="s">
        <v>174</v>
      </c>
      <c r="FC43" s="2" t="s">
        <v>174</v>
      </c>
      <c r="FD43" s="2" t="s">
        <v>174</v>
      </c>
      <c r="FE43" s="2" t="s">
        <v>174</v>
      </c>
      <c r="FF43" s="2" t="s">
        <v>174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1"/>
      <c r="Z44" s="10" t="s">
        <v>177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W44" s="1"/>
      <c r="AX44" s="10" t="s">
        <v>177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U44" s="1"/>
      <c r="BV44" s="10" t="s">
        <v>177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 s="1"/>
      <c r="DR44" s="10" t="s">
        <v>177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O44" s="1"/>
      <c r="EP44" s="10" t="s">
        <v>177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</row>
    <row r="45" spans="1:167" ht="14.5">
      <c r="A45" s="1"/>
      <c r="B45" s="10" t="s">
        <v>178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Y45" s="1"/>
      <c r="Z45" s="10" t="s">
        <v>178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W45" s="1"/>
      <c r="AX45" s="10" t="s">
        <v>178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S45" s="1"/>
      <c r="CT45" s="10" t="s">
        <v>178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 s="1"/>
      <c r="DR45" s="10" t="s">
        <v>178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O45" s="1"/>
      <c r="EP45" s="10" t="s">
        <v>178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</row>
    <row r="46" spans="1:167" ht="14.5">
      <c r="A46" s="1"/>
      <c r="B46" s="10" t="s">
        <v>179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1"/>
      <c r="Z46" s="10" t="s">
        <v>179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W46" s="1"/>
      <c r="AX46" s="10" t="s">
        <v>179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U46" s="1"/>
      <c r="BV46" s="10" t="s">
        <v>179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O46" s="1"/>
      <c r="EP46" s="10" t="s">
        <v>179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</row>
    <row r="47" spans="1:167" ht="14.5">
      <c r="A47" s="1"/>
      <c r="B47" s="10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W47" s="1"/>
      <c r="AX47" s="10" t="s">
        <v>180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S48" s="1"/>
      <c r="CT48" s="10" t="s">
        <v>181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70.2</v>
      </c>
      <c r="D51" s="4">
        <v>70.2</v>
      </c>
      <c r="E51" s="4">
        <v>70.2</v>
      </c>
      <c r="F51" s="4">
        <v>70.2</v>
      </c>
      <c r="G51" s="4">
        <v>70.2</v>
      </c>
      <c r="H51" s="4">
        <v>70.2</v>
      </c>
      <c r="I51" s="4">
        <v>70.8</v>
      </c>
      <c r="J51" s="4">
        <v>71.2</v>
      </c>
      <c r="K51" s="4">
        <v>70.900000000000006</v>
      </c>
      <c r="L51" s="4">
        <v>70.3</v>
      </c>
      <c r="M51" s="4">
        <v>70.2</v>
      </c>
      <c r="N51" s="4">
        <v>70.2</v>
      </c>
      <c r="O51" s="4">
        <v>70.2</v>
      </c>
      <c r="P51" s="4">
        <v>70.2</v>
      </c>
      <c r="Q51" s="4">
        <v>70.3</v>
      </c>
      <c r="R51" s="4">
        <v>70.3</v>
      </c>
      <c r="S51" s="4">
        <v>70.2</v>
      </c>
      <c r="T51" s="4">
        <v>70.2</v>
      </c>
      <c r="U51" s="4">
        <v>70.2</v>
      </c>
      <c r="V51" s="4">
        <v>70.2</v>
      </c>
      <c r="W51" s="4">
        <v>70.2</v>
      </c>
      <c r="Y51" s="7"/>
      <c r="Z51" s="12" t="s">
        <v>187</v>
      </c>
      <c r="AA51" s="4">
        <v>70.3</v>
      </c>
      <c r="AB51" s="4">
        <v>70.400000000000006</v>
      </c>
      <c r="AC51" s="4">
        <v>70.3</v>
      </c>
      <c r="AD51" s="4">
        <v>71.400000000000006</v>
      </c>
      <c r="AE51" s="4">
        <v>70.900000000000006</v>
      </c>
      <c r="AF51" s="4">
        <v>70.5</v>
      </c>
      <c r="AG51" s="4">
        <v>70.5</v>
      </c>
      <c r="AH51" s="4">
        <v>70.400000000000006</v>
      </c>
      <c r="AI51" s="4">
        <v>70.599999999999994</v>
      </c>
      <c r="AJ51" s="4">
        <v>71</v>
      </c>
      <c r="AK51" s="4">
        <v>71.5</v>
      </c>
      <c r="AL51" s="4">
        <v>71.2</v>
      </c>
      <c r="AM51" s="4">
        <v>71.400000000000006</v>
      </c>
      <c r="AN51" s="4">
        <v>71.2</v>
      </c>
      <c r="AO51" s="4">
        <v>71</v>
      </c>
      <c r="AP51" s="4">
        <v>71</v>
      </c>
      <c r="AQ51" s="4">
        <v>70.8</v>
      </c>
      <c r="AR51" s="4">
        <v>70.7</v>
      </c>
      <c r="AS51" s="4">
        <v>70.7</v>
      </c>
      <c r="AT51" s="4">
        <v>70.599999999999994</v>
      </c>
      <c r="AU51" s="4">
        <v>70.2</v>
      </c>
      <c r="AW51" s="7"/>
      <c r="AX51" s="12" t="s">
        <v>187</v>
      </c>
      <c r="AY51" s="4">
        <v>70.2</v>
      </c>
      <c r="AZ51" s="4">
        <v>70.2</v>
      </c>
      <c r="BA51" s="4">
        <v>70.2</v>
      </c>
      <c r="BB51" s="4">
        <v>70.2</v>
      </c>
      <c r="BC51" s="4">
        <v>70.2</v>
      </c>
      <c r="BD51" s="4">
        <v>70.7</v>
      </c>
      <c r="BE51" s="4">
        <v>70.5</v>
      </c>
      <c r="BF51" s="4">
        <v>70.7</v>
      </c>
      <c r="BG51" s="4">
        <v>70.599999999999994</v>
      </c>
      <c r="BH51" s="4">
        <v>70.2</v>
      </c>
      <c r="BI51" s="4">
        <v>70.2</v>
      </c>
      <c r="BJ51" s="4">
        <v>70.2</v>
      </c>
      <c r="BK51" s="4">
        <v>70.2</v>
      </c>
      <c r="BL51" s="4">
        <v>70.2</v>
      </c>
      <c r="BM51" s="4">
        <v>70.2</v>
      </c>
      <c r="BN51" s="4">
        <v>70.2</v>
      </c>
      <c r="BO51" s="4">
        <v>70.2</v>
      </c>
      <c r="BP51" s="4">
        <v>70.2</v>
      </c>
      <c r="BQ51" s="4">
        <v>70.2</v>
      </c>
      <c r="BR51" s="4">
        <v>70.2</v>
      </c>
      <c r="BS51" s="4">
        <v>70.2</v>
      </c>
      <c r="BU51" s="7"/>
      <c r="BV51" s="12" t="s">
        <v>187</v>
      </c>
      <c r="BW51" s="4">
        <v>74.099999999999994</v>
      </c>
      <c r="BX51" s="4">
        <v>74.400000000000006</v>
      </c>
      <c r="BY51" s="4">
        <v>74.7</v>
      </c>
      <c r="BZ51" s="4">
        <v>73.099999999999994</v>
      </c>
      <c r="CA51" s="4">
        <v>70.2</v>
      </c>
      <c r="CB51" s="4">
        <v>70.2</v>
      </c>
      <c r="CC51" s="4">
        <v>70.2</v>
      </c>
      <c r="CD51" s="4">
        <v>70.2</v>
      </c>
      <c r="CE51" s="4">
        <v>70.2</v>
      </c>
      <c r="CF51" s="4">
        <v>73.8</v>
      </c>
      <c r="CG51" s="4">
        <v>70.2</v>
      </c>
      <c r="CH51" s="4">
        <v>70.2</v>
      </c>
      <c r="CI51" s="4">
        <v>70.2</v>
      </c>
      <c r="CJ51" s="4">
        <v>70.2</v>
      </c>
      <c r="CK51" s="4">
        <v>70.2</v>
      </c>
      <c r="CL51" s="4">
        <v>70.2</v>
      </c>
      <c r="CM51" s="4">
        <v>70.2</v>
      </c>
      <c r="CN51" s="4">
        <v>70.2</v>
      </c>
      <c r="CO51" s="4">
        <v>70.2</v>
      </c>
      <c r="CP51" s="4">
        <v>70.2</v>
      </c>
      <c r="CQ51" s="4">
        <v>70.2</v>
      </c>
      <c r="CS51" s="7"/>
      <c r="CT51" s="12" t="s">
        <v>187</v>
      </c>
      <c r="CU51" s="4">
        <v>70.3</v>
      </c>
      <c r="CV51" s="4">
        <v>70.3</v>
      </c>
      <c r="CW51" s="4">
        <v>70.3</v>
      </c>
      <c r="CX51" s="4">
        <v>70.2</v>
      </c>
      <c r="CY51" s="4">
        <v>70.7</v>
      </c>
      <c r="CZ51" s="4">
        <v>70.599999999999994</v>
      </c>
      <c r="DA51" s="4">
        <v>70.7</v>
      </c>
      <c r="DB51" s="4">
        <v>70.3</v>
      </c>
      <c r="DC51" s="4">
        <v>70.599999999999994</v>
      </c>
      <c r="DD51" s="4">
        <v>70.2</v>
      </c>
      <c r="DE51" s="4">
        <v>70.400000000000006</v>
      </c>
      <c r="DF51" s="4">
        <v>70.400000000000006</v>
      </c>
      <c r="DG51" s="4">
        <v>70.400000000000006</v>
      </c>
      <c r="DH51" s="4">
        <v>70.400000000000006</v>
      </c>
      <c r="DI51" s="4">
        <v>70.400000000000006</v>
      </c>
      <c r="DJ51" s="4">
        <v>70.400000000000006</v>
      </c>
      <c r="DK51" s="4">
        <v>70.400000000000006</v>
      </c>
      <c r="DL51" s="4">
        <v>70.400000000000006</v>
      </c>
      <c r="DM51" s="4">
        <v>70.5</v>
      </c>
      <c r="DN51" s="4">
        <v>70.400000000000006</v>
      </c>
      <c r="DO51" s="4">
        <v>70.3</v>
      </c>
      <c r="DQ51" s="7"/>
      <c r="DR51" s="12" t="s">
        <v>187</v>
      </c>
      <c r="DS51" s="4">
        <v>70.2</v>
      </c>
      <c r="DT51" s="4">
        <v>70.2</v>
      </c>
      <c r="DU51" s="4">
        <v>70.2</v>
      </c>
      <c r="DV51" s="4">
        <v>70.2</v>
      </c>
      <c r="DW51" s="4">
        <v>70.2</v>
      </c>
      <c r="DX51" s="4">
        <v>70.2</v>
      </c>
      <c r="DY51" s="4">
        <v>70.2</v>
      </c>
      <c r="DZ51" s="4">
        <v>70.2</v>
      </c>
      <c r="EA51" s="4">
        <v>70.2</v>
      </c>
      <c r="EB51" s="4">
        <v>70.2</v>
      </c>
      <c r="EC51" s="4">
        <v>70.2</v>
      </c>
      <c r="ED51" s="4">
        <v>70.2</v>
      </c>
      <c r="EE51" s="4">
        <v>70.2</v>
      </c>
      <c r="EF51" s="4">
        <v>70.2</v>
      </c>
      <c r="EG51" s="4">
        <v>70.2</v>
      </c>
      <c r="EH51" s="4">
        <v>70.2</v>
      </c>
      <c r="EI51" s="4">
        <v>70.2</v>
      </c>
      <c r="EJ51" s="4">
        <v>70.2</v>
      </c>
      <c r="EK51" s="4">
        <v>70.2</v>
      </c>
      <c r="EL51" s="4">
        <v>70.2</v>
      </c>
      <c r="EM51" s="4">
        <v>70.2</v>
      </c>
      <c r="EO51" s="7"/>
      <c r="EP51" s="12" t="s">
        <v>187</v>
      </c>
      <c r="EQ51" s="4">
        <v>70.3</v>
      </c>
      <c r="ER51" s="4">
        <v>70.2</v>
      </c>
      <c r="ES51" s="4">
        <v>70.2</v>
      </c>
      <c r="ET51" s="4">
        <v>70.3</v>
      </c>
      <c r="EU51" s="4">
        <v>70.2</v>
      </c>
      <c r="EV51" s="4">
        <v>70.3</v>
      </c>
      <c r="EW51" s="4">
        <v>70.2</v>
      </c>
      <c r="EX51" s="4">
        <v>70.2</v>
      </c>
      <c r="EY51" s="4">
        <v>70.2</v>
      </c>
      <c r="EZ51" s="4">
        <v>70.2</v>
      </c>
      <c r="FA51" s="4">
        <v>70.3</v>
      </c>
      <c r="FB51" s="4">
        <v>70.3</v>
      </c>
      <c r="FC51" s="4">
        <v>70.3</v>
      </c>
      <c r="FD51" s="4">
        <v>70.3</v>
      </c>
      <c r="FE51" s="4">
        <v>70.3</v>
      </c>
      <c r="FF51" s="4">
        <v>70.400000000000006</v>
      </c>
      <c r="FG51" s="4">
        <v>70.3</v>
      </c>
      <c r="FH51" s="4">
        <v>70.3</v>
      </c>
      <c r="FI51" s="4">
        <v>70.3</v>
      </c>
      <c r="FJ51" s="4">
        <v>70.3</v>
      </c>
      <c r="FK51" s="4">
        <v>70.2</v>
      </c>
    </row>
    <row r="52" spans="1:167" ht="14.5">
      <c r="A52" s="104"/>
      <c r="B52" s="10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04"/>
      <c r="Z52" s="104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04"/>
      <c r="AX52" s="104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04"/>
      <c r="BV52" s="104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04"/>
      <c r="CT52" s="104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04"/>
      <c r="DR52" s="104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1:167" ht="14.5">
      <c r="A53" s="107" t="s">
        <v>188</v>
      </c>
      <c r="B53" s="10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07" t="s">
        <v>188</v>
      </c>
      <c r="Z53" s="10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07" t="s">
        <v>188</v>
      </c>
      <c r="AX53" s="107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07" t="s">
        <v>188</v>
      </c>
      <c r="BV53" s="107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07" t="s">
        <v>188</v>
      </c>
      <c r="CT53" s="107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07" t="s">
        <v>188</v>
      </c>
      <c r="DR53" s="107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1:167" ht="14.5">
      <c r="A54" s="108" t="s">
        <v>189</v>
      </c>
      <c r="B54" s="10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08" t="s">
        <v>189</v>
      </c>
      <c r="Z54" s="10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08" t="s">
        <v>189</v>
      </c>
      <c r="AX54" s="108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108" t="s">
        <v>189</v>
      </c>
      <c r="BV54" s="108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108" t="s">
        <v>189</v>
      </c>
      <c r="CT54" s="108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108" t="s">
        <v>189</v>
      </c>
      <c r="DR54" s="108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1:167" ht="14.5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04"/>
      <c r="Z55" s="10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04"/>
      <c r="AX55" s="104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04"/>
      <c r="BV55" s="104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04"/>
      <c r="CT55" s="104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04"/>
      <c r="DR55" s="104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1:167" ht="14.5">
      <c r="A56" s="104"/>
      <c r="B56" s="10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04"/>
      <c r="Z56" s="10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04"/>
      <c r="AX56" s="104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04"/>
      <c r="BV56" s="104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04"/>
      <c r="CT56" s="104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04"/>
      <c r="DR56" s="104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1:167" ht="14.5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04"/>
      <c r="Z57" s="10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04"/>
      <c r="AX57" s="104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04"/>
      <c r="BV57" s="104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04"/>
      <c r="CT57" s="104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04"/>
      <c r="DR57" s="104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1:167" ht="14.5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04"/>
      <c r="Z58" s="10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04"/>
      <c r="AX58" s="104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04"/>
      <c r="BV58" s="104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04"/>
      <c r="CT58" s="104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04"/>
      <c r="DR58" s="104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1:167" ht="14.5">
      <c r="A59" s="104"/>
      <c r="B59" s="10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04"/>
      <c r="Z59" s="10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04"/>
      <c r="AX59" s="104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04"/>
      <c r="BV59" s="104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04"/>
      <c r="CT59" s="104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04"/>
      <c r="DR59" s="104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1:167" ht="14.5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04"/>
      <c r="Z60" s="10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04"/>
      <c r="AX60" s="104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04"/>
      <c r="BV60" s="104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04"/>
      <c r="CT60" s="104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04"/>
      <c r="DR60" s="104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1:167" ht="14.5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04"/>
      <c r="Z61" s="10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04"/>
      <c r="AX61" s="104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04"/>
      <c r="BV61" s="104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04"/>
      <c r="CT61" s="10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04"/>
      <c r="DR61" s="104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1:167" ht="14.5">
      <c r="A62" s="104"/>
      <c r="B62" s="10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04"/>
      <c r="Z62" s="10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04"/>
      <c r="AX62" s="104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04"/>
      <c r="BV62" s="104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04"/>
      <c r="CT62" s="10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04"/>
      <c r="DR62" s="104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1:167" ht="14.5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04"/>
      <c r="Z63" s="10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04"/>
      <c r="AX63" s="104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04"/>
      <c r="BV63" s="104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04"/>
      <c r="CT63" s="10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04"/>
      <c r="DR63" s="104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K70"/>
  <sheetViews>
    <sheetView workbookViewId="0">
      <selection activeCell="AX21" sqref="AX21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48" max="166" width="9" hidden="1" customWidth="1"/>
  </cols>
  <sheetData>
    <row r="1" spans="1:167" ht="14.5">
      <c r="A1" s="104"/>
      <c r="B1" s="10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04"/>
      <c r="Z1" s="10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04"/>
      <c r="AX1" s="104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04"/>
      <c r="BV1" s="10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04"/>
      <c r="CT1" s="104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04"/>
      <c r="DR1" s="104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04"/>
      <c r="EP1" s="104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5">
      <c r="A2" s="104"/>
      <c r="B2" s="10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04"/>
      <c r="Z2" s="10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04"/>
      <c r="AX2" s="10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04"/>
      <c r="BV2" s="10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04"/>
      <c r="CT2" s="104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04"/>
      <c r="DR2" s="104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04"/>
      <c r="EP2" s="104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4.5">
      <c r="A3" s="104"/>
      <c r="B3" s="10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04"/>
      <c r="Z3" s="10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04"/>
      <c r="AX3" s="104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04"/>
      <c r="BV3" s="10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04"/>
      <c r="CT3" s="104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04"/>
      <c r="DR3" s="104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04"/>
      <c r="EP3" s="104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ht="14.5">
      <c r="A4" s="104"/>
      <c r="B4" s="10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04"/>
      <c r="Z4" s="10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04"/>
      <c r="AX4" s="10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04"/>
      <c r="BV4" s="10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04"/>
      <c r="CT4" s="104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04"/>
      <c r="DR4" s="104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04"/>
      <c r="EP4" s="104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18">
      <c r="A5" s="105" t="s">
        <v>160</v>
      </c>
      <c r="B5" s="105"/>
      <c r="C5" s="1"/>
      <c r="D5" s="1"/>
      <c r="E5" s="1"/>
      <c r="F5" s="1"/>
      <c r="G5" s="1"/>
      <c r="H5" s="1"/>
      <c r="I5" s="1"/>
      <c r="J5" s="2"/>
      <c r="K5" s="1"/>
      <c r="L5" s="2"/>
      <c r="M5" s="2"/>
      <c r="N5" s="2"/>
      <c r="O5" s="2"/>
      <c r="P5" s="1"/>
      <c r="Q5" s="2"/>
      <c r="R5" s="2"/>
      <c r="S5" s="2"/>
      <c r="T5" s="2"/>
      <c r="U5" s="2"/>
      <c r="V5" s="2"/>
      <c r="W5" s="2"/>
      <c r="Y5" s="105" t="s">
        <v>160</v>
      </c>
      <c r="Z5" s="105"/>
      <c r="AA5" s="1"/>
      <c r="AB5" s="1"/>
      <c r="AC5" s="1"/>
      <c r="AD5" s="1"/>
      <c r="AE5" s="1"/>
      <c r="AF5" s="1"/>
      <c r="AG5" s="1"/>
      <c r="AH5" s="2"/>
      <c r="AI5" s="1"/>
      <c r="AJ5" s="2"/>
      <c r="AK5" s="2"/>
      <c r="AL5" s="2"/>
      <c r="AM5" s="2"/>
      <c r="AN5" s="1"/>
      <c r="AO5" s="2"/>
      <c r="AP5" s="2"/>
      <c r="AQ5" s="2"/>
      <c r="AR5" s="2"/>
      <c r="AS5" s="2"/>
      <c r="AT5" s="2"/>
      <c r="AU5" s="2"/>
      <c r="AW5" s="105" t="s">
        <v>160</v>
      </c>
      <c r="AX5" s="105"/>
      <c r="AY5" s="1"/>
      <c r="AZ5" s="1"/>
      <c r="BA5" s="1"/>
      <c r="BB5" s="1"/>
      <c r="BC5" s="1"/>
      <c r="BD5" s="1"/>
      <c r="BE5" s="1"/>
      <c r="BF5" s="2"/>
      <c r="BG5" s="1"/>
      <c r="BH5" s="2"/>
      <c r="BI5" s="2"/>
      <c r="BJ5" s="2"/>
      <c r="BK5" s="2"/>
      <c r="BL5" s="1"/>
      <c r="BM5" s="2"/>
      <c r="BN5" s="2"/>
      <c r="BO5" s="2"/>
      <c r="BP5" s="2"/>
      <c r="BQ5" s="2"/>
      <c r="BR5" s="2"/>
      <c r="BS5" s="2"/>
      <c r="BU5" s="105" t="s">
        <v>160</v>
      </c>
      <c r="BV5" s="105"/>
      <c r="BW5" s="1"/>
      <c r="BX5" s="1"/>
      <c r="BY5" s="1"/>
      <c r="BZ5" s="1"/>
      <c r="CA5" s="1"/>
      <c r="CB5" s="1"/>
      <c r="CC5" s="1"/>
      <c r="CD5" s="2"/>
      <c r="CE5" s="1"/>
      <c r="CF5" s="2"/>
      <c r="CG5" s="2"/>
      <c r="CH5" s="2"/>
      <c r="CI5" s="2"/>
      <c r="CJ5" s="1"/>
      <c r="CK5" s="2"/>
      <c r="CL5" s="2"/>
      <c r="CM5" s="2"/>
      <c r="CN5" s="2"/>
      <c r="CO5" s="2"/>
      <c r="CP5" s="2"/>
      <c r="CQ5" s="2"/>
      <c r="CS5" s="105" t="s">
        <v>160</v>
      </c>
      <c r="CT5" s="105"/>
      <c r="CU5" s="1"/>
      <c r="CV5" s="1"/>
      <c r="CW5" s="1"/>
      <c r="CX5" s="1"/>
      <c r="CY5" s="1"/>
      <c r="CZ5" s="1"/>
      <c r="DA5" s="1"/>
      <c r="DB5" s="2"/>
      <c r="DC5" s="1"/>
      <c r="DD5" s="2"/>
      <c r="DE5" s="2"/>
      <c r="DF5" s="2"/>
      <c r="DG5" s="2"/>
      <c r="DH5" s="1"/>
      <c r="DI5" s="2"/>
      <c r="DJ5" s="2"/>
      <c r="DK5" s="2"/>
      <c r="DL5" s="2"/>
      <c r="DM5" s="2"/>
      <c r="DN5" s="2"/>
      <c r="DO5" s="2"/>
      <c r="DQ5" s="105" t="s">
        <v>160</v>
      </c>
      <c r="DR5" s="105"/>
      <c r="DS5" s="1"/>
      <c r="DT5" s="1"/>
      <c r="DU5" s="1"/>
      <c r="DV5" s="1"/>
      <c r="DW5" s="1"/>
      <c r="DX5" s="1"/>
      <c r="DY5" s="1"/>
      <c r="DZ5" s="2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05" t="s">
        <v>160</v>
      </c>
      <c r="EP5" s="105"/>
      <c r="EQ5" s="1"/>
      <c r="ER5" s="1"/>
      <c r="ES5" s="1"/>
      <c r="ET5" s="1"/>
      <c r="EU5" s="1"/>
      <c r="EV5" s="1"/>
      <c r="EW5" s="1"/>
      <c r="EX5" s="2"/>
      <c r="EY5" s="1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</row>
    <row r="6" spans="1:167" ht="14.5">
      <c r="A6" s="104"/>
      <c r="B6" s="104"/>
      <c r="C6" s="1"/>
      <c r="D6" s="1"/>
      <c r="E6" s="1"/>
      <c r="F6" s="1"/>
      <c r="G6" s="1"/>
      <c r="H6" s="2"/>
      <c r="I6" s="1"/>
      <c r="J6" s="2"/>
      <c r="K6" s="1"/>
      <c r="L6" s="1"/>
      <c r="M6" s="1"/>
      <c r="N6" s="1"/>
      <c r="O6" s="2"/>
      <c r="P6" s="2"/>
      <c r="Q6" s="1"/>
      <c r="R6" s="1"/>
      <c r="S6" s="1"/>
      <c r="T6" s="1"/>
      <c r="U6" s="1"/>
      <c r="V6" s="1"/>
      <c r="W6" s="1"/>
      <c r="Y6" s="104"/>
      <c r="Z6" s="104"/>
      <c r="AA6" s="1"/>
      <c r="AB6" s="1"/>
      <c r="AC6" s="1"/>
      <c r="AD6" s="1"/>
      <c r="AE6" s="1"/>
      <c r="AF6" s="2"/>
      <c r="AG6" s="1"/>
      <c r="AH6" s="2"/>
      <c r="AI6" s="1"/>
      <c r="AJ6" s="1"/>
      <c r="AK6" s="1"/>
      <c r="AL6" s="1"/>
      <c r="AM6" s="2"/>
      <c r="AN6" s="2"/>
      <c r="AO6" s="1"/>
      <c r="AP6" s="1"/>
      <c r="AQ6" s="1"/>
      <c r="AR6" s="1"/>
      <c r="AS6" s="1"/>
      <c r="AT6" s="1"/>
      <c r="AU6" s="1"/>
      <c r="AW6" s="104"/>
      <c r="AX6" s="104"/>
      <c r="AY6" s="1"/>
      <c r="AZ6" s="1"/>
      <c r="BA6" s="1"/>
      <c r="BB6" s="1"/>
      <c r="BC6" s="1"/>
      <c r="BD6" s="2"/>
      <c r="BE6" s="1"/>
      <c r="BF6" s="2"/>
      <c r="BG6" s="1"/>
      <c r="BH6" s="1"/>
      <c r="BI6" s="1"/>
      <c r="BJ6" s="1"/>
      <c r="BK6" s="2"/>
      <c r="BL6" s="2"/>
      <c r="BM6" s="2"/>
      <c r="BN6" s="2"/>
      <c r="BO6" s="2"/>
      <c r="BP6" s="2"/>
      <c r="BQ6" s="2"/>
      <c r="BR6" s="2"/>
      <c r="BS6" s="2"/>
      <c r="BU6" s="104"/>
      <c r="BV6" s="104"/>
      <c r="BW6" s="1"/>
      <c r="BX6" s="1"/>
      <c r="BY6" s="1"/>
      <c r="BZ6" s="1"/>
      <c r="CA6" s="1"/>
      <c r="CB6" s="2"/>
      <c r="CC6" s="1"/>
      <c r="CD6" s="2"/>
      <c r="CE6" s="1"/>
      <c r="CF6" s="1"/>
      <c r="CG6" s="1"/>
      <c r="CH6" s="1"/>
      <c r="CI6" s="2"/>
      <c r="CJ6" s="2"/>
      <c r="CK6" s="1"/>
      <c r="CL6" s="1"/>
      <c r="CM6" s="1"/>
      <c r="CN6" s="1"/>
      <c r="CO6" s="1"/>
      <c r="CP6" s="1"/>
      <c r="CQ6" s="1"/>
      <c r="CS6" s="104"/>
      <c r="CT6" s="104"/>
      <c r="CU6" s="1"/>
      <c r="CV6" s="1"/>
      <c r="CW6" s="1"/>
      <c r="CX6" s="1"/>
      <c r="CY6" s="1"/>
      <c r="CZ6" s="2"/>
      <c r="DA6" s="1"/>
      <c r="DB6" s="2"/>
      <c r="DC6" s="1"/>
      <c r="DD6" s="1"/>
      <c r="DE6" s="1"/>
      <c r="DF6" s="1"/>
      <c r="DG6" s="2"/>
      <c r="DH6" s="2"/>
      <c r="DI6" s="1"/>
      <c r="DJ6" s="1"/>
      <c r="DK6" s="1"/>
      <c r="DL6" s="1"/>
      <c r="DM6" s="1"/>
      <c r="DN6" s="1"/>
      <c r="DO6" s="1"/>
      <c r="DQ6" s="104"/>
      <c r="DR6" s="104"/>
      <c r="DS6" s="1"/>
      <c r="DT6" s="1"/>
      <c r="DU6" s="1"/>
      <c r="DV6" s="1"/>
      <c r="DW6" s="1"/>
      <c r="DX6" s="2"/>
      <c r="DY6" s="1"/>
      <c r="DZ6" s="2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04"/>
      <c r="EP6" s="104"/>
      <c r="EQ6" s="1"/>
      <c r="ER6" s="1"/>
      <c r="ES6" s="1"/>
      <c r="ET6" s="1"/>
      <c r="EU6" s="1"/>
      <c r="EV6" s="2"/>
      <c r="EW6" s="1"/>
      <c r="EX6" s="2"/>
      <c r="EY6" s="1"/>
      <c r="EZ6" s="1"/>
      <c r="FA6" s="1"/>
      <c r="FB6" s="1"/>
      <c r="FC6" s="2"/>
      <c r="FD6" s="1"/>
      <c r="FE6" s="2"/>
      <c r="FF6" s="2"/>
      <c r="FG6" s="2"/>
      <c r="FH6" s="2"/>
      <c r="FI6" s="2"/>
      <c r="FJ6" s="2"/>
      <c r="FK6" s="2"/>
    </row>
    <row r="7" spans="1:167" ht="17.5">
      <c r="A7" s="106" t="s">
        <v>161</v>
      </c>
      <c r="B7" s="10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06" t="s">
        <v>162</v>
      </c>
      <c r="Z7" s="10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06" t="s">
        <v>163</v>
      </c>
      <c r="AX7" s="106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06" t="s">
        <v>164</v>
      </c>
      <c r="BV7" s="106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106" t="s">
        <v>165</v>
      </c>
      <c r="CT7" s="106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106" t="s">
        <v>166</v>
      </c>
      <c r="DR7" s="10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106" t="s">
        <v>167</v>
      </c>
      <c r="EP7" s="10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ht="15.5">
      <c r="A8" s="106" t="s">
        <v>214</v>
      </c>
      <c r="B8" s="10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06" t="s">
        <v>215</v>
      </c>
      <c r="Z8" s="10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06" t="s">
        <v>215</v>
      </c>
      <c r="AX8" s="106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106" t="s">
        <v>215</v>
      </c>
      <c r="BV8" s="106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106" t="s">
        <v>215</v>
      </c>
      <c r="CT8" s="106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106" t="s">
        <v>215</v>
      </c>
      <c r="DR8" s="10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06" t="s">
        <v>215</v>
      </c>
      <c r="EP8" s="106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ht="15.5">
      <c r="A9" s="104"/>
      <c r="B9" s="104"/>
      <c r="C9" s="1"/>
      <c r="D9" s="1"/>
      <c r="E9" s="1"/>
      <c r="F9" s="1"/>
      <c r="G9" s="1"/>
      <c r="H9" s="4"/>
      <c r="I9" s="1"/>
      <c r="J9" s="3"/>
      <c r="K9" s="3"/>
      <c r="L9" s="3"/>
      <c r="M9" s="3"/>
      <c r="N9" s="3"/>
      <c r="O9" s="14"/>
      <c r="P9" s="14"/>
      <c r="Q9" s="3"/>
      <c r="R9" s="3"/>
      <c r="S9" s="3"/>
      <c r="T9" s="3"/>
      <c r="U9" s="3"/>
      <c r="V9" s="3"/>
      <c r="W9" s="3"/>
      <c r="Y9" s="104"/>
      <c r="Z9" s="104"/>
      <c r="AA9" s="1"/>
      <c r="AB9" s="1"/>
      <c r="AC9" s="1"/>
      <c r="AD9" s="1"/>
      <c r="AE9" s="1"/>
      <c r="AF9" s="4"/>
      <c r="AG9" s="1"/>
      <c r="AH9" s="3"/>
      <c r="AI9" s="3"/>
      <c r="AJ9" s="3"/>
      <c r="AK9" s="3"/>
      <c r="AL9" s="3"/>
      <c r="AM9" s="14"/>
      <c r="AN9" s="14"/>
      <c r="AO9" s="3"/>
      <c r="AP9" s="3"/>
      <c r="AQ9" s="3"/>
      <c r="AR9" s="3"/>
      <c r="AS9" s="3"/>
      <c r="AT9" s="3"/>
      <c r="AU9" s="3"/>
      <c r="AW9" s="104"/>
      <c r="AX9" s="104"/>
      <c r="AY9" s="1"/>
      <c r="AZ9" s="1"/>
      <c r="BA9" s="1"/>
      <c r="BB9" s="1"/>
      <c r="BC9" s="1"/>
      <c r="BD9" s="4"/>
      <c r="BE9" s="1"/>
      <c r="BF9" s="3"/>
      <c r="BG9" s="3"/>
      <c r="BH9" s="3"/>
      <c r="BI9" s="3"/>
      <c r="BJ9" s="3"/>
      <c r="BK9" s="14"/>
      <c r="BL9" s="14"/>
      <c r="BM9" s="14"/>
      <c r="BN9" s="14"/>
      <c r="BO9" s="14"/>
      <c r="BP9" s="14"/>
      <c r="BQ9" s="14"/>
      <c r="BR9" s="14"/>
      <c r="BS9" s="14"/>
      <c r="BU9" s="104"/>
      <c r="BV9" s="104"/>
      <c r="BW9" s="1"/>
      <c r="BX9" s="1"/>
      <c r="BY9" s="1"/>
      <c r="BZ9" s="1"/>
      <c r="CA9" s="1"/>
      <c r="CB9" s="4"/>
      <c r="CC9" s="1"/>
      <c r="CD9" s="3"/>
      <c r="CE9" s="3"/>
      <c r="CF9" s="3"/>
      <c r="CG9" s="3"/>
      <c r="CH9" s="3"/>
      <c r="CI9" s="14"/>
      <c r="CJ9" s="14"/>
      <c r="CK9" s="3"/>
      <c r="CL9" s="3"/>
      <c r="CM9" s="3"/>
      <c r="CN9" s="3"/>
      <c r="CO9" s="3"/>
      <c r="CP9" s="3"/>
      <c r="CQ9" s="3"/>
      <c r="CS9" s="104"/>
      <c r="CT9" s="104"/>
      <c r="CU9" s="1"/>
      <c r="CV9" s="1"/>
      <c r="CW9" s="1"/>
      <c r="CX9" s="1"/>
      <c r="CY9" s="1"/>
      <c r="CZ9" s="4"/>
      <c r="DA9" s="1"/>
      <c r="DB9" s="3"/>
      <c r="DC9" s="3"/>
      <c r="DD9" s="3"/>
      <c r="DE9" s="3"/>
      <c r="DF9" s="3"/>
      <c r="DG9" s="14"/>
      <c r="DH9" s="14"/>
      <c r="DI9" s="3"/>
      <c r="DJ9" s="3"/>
      <c r="DK9" s="3"/>
      <c r="DL9" s="3"/>
      <c r="DM9" s="3"/>
      <c r="DN9" s="3"/>
      <c r="DO9" s="3"/>
      <c r="DQ9" s="104"/>
      <c r="DR9" s="104"/>
      <c r="DS9" s="1"/>
      <c r="DT9" s="1"/>
      <c r="DU9" s="1"/>
      <c r="DV9" s="1"/>
      <c r="DW9" s="1"/>
      <c r="DX9" s="4"/>
      <c r="DY9" s="1"/>
      <c r="DZ9" s="3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04"/>
      <c r="EP9" s="104"/>
      <c r="EQ9" s="1"/>
      <c r="ER9" s="1"/>
      <c r="ES9" s="1"/>
      <c r="ET9" s="1"/>
      <c r="EU9" s="1"/>
      <c r="EV9" s="4"/>
      <c r="EW9" s="1"/>
      <c r="EX9" s="3"/>
      <c r="EY9" s="3"/>
      <c r="EZ9" s="3"/>
      <c r="FA9" s="3"/>
      <c r="FB9" s="3"/>
      <c r="FC9" s="14"/>
      <c r="FD9" s="3"/>
      <c r="FE9" s="14"/>
      <c r="FF9" s="14"/>
      <c r="FG9" s="14"/>
      <c r="FH9" s="14"/>
      <c r="FI9" s="14"/>
      <c r="FJ9" s="14"/>
      <c r="FK9" s="14"/>
    </row>
    <row r="10" spans="1:167" ht="14.5">
      <c r="A10" s="104"/>
      <c r="B10" s="10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04"/>
      <c r="Z10" s="10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04"/>
      <c r="AX10" s="10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04"/>
      <c r="BV10" s="10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04"/>
      <c r="CT10" s="104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04"/>
      <c r="DR10" s="104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04"/>
      <c r="EP10" s="10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ht="14.5">
      <c r="A11" s="104"/>
      <c r="B11" s="104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Y11" s="104"/>
      <c r="Z11" s="104"/>
      <c r="AA11" s="5">
        <v>2000</v>
      </c>
      <c r="AB11" s="5">
        <v>2001</v>
      </c>
      <c r="AC11" s="5">
        <v>2002</v>
      </c>
      <c r="AD11" s="5">
        <v>2003</v>
      </c>
      <c r="AE11" s="5">
        <v>2004</v>
      </c>
      <c r="AF11" s="5">
        <v>2005</v>
      </c>
      <c r="AG11" s="5">
        <v>2006</v>
      </c>
      <c r="AH11" s="5">
        <v>2007</v>
      </c>
      <c r="AI11" s="5">
        <v>2008</v>
      </c>
      <c r="AJ11" s="5">
        <v>2009</v>
      </c>
      <c r="AK11" s="5">
        <v>2010</v>
      </c>
      <c r="AL11" s="5">
        <v>2011</v>
      </c>
      <c r="AM11" s="5">
        <v>2012</v>
      </c>
      <c r="AN11" s="5">
        <v>2013</v>
      </c>
      <c r="AO11" s="5">
        <v>2014</v>
      </c>
      <c r="AP11" s="5">
        <v>2015</v>
      </c>
      <c r="AQ11" s="5">
        <v>2016</v>
      </c>
      <c r="AR11" s="5">
        <v>2017</v>
      </c>
      <c r="AS11" s="5">
        <v>2018</v>
      </c>
      <c r="AT11" s="5">
        <v>2019</v>
      </c>
      <c r="AU11" s="5">
        <v>2020</v>
      </c>
      <c r="AW11" s="104"/>
      <c r="AX11" s="104"/>
      <c r="AY11" s="5">
        <v>2000</v>
      </c>
      <c r="AZ11" s="5">
        <v>2001</v>
      </c>
      <c r="BA11" s="5">
        <v>2002</v>
      </c>
      <c r="BB11" s="5">
        <v>2003</v>
      </c>
      <c r="BC11" s="5">
        <v>2004</v>
      </c>
      <c r="BD11" s="5">
        <v>2005</v>
      </c>
      <c r="BE11" s="5">
        <v>2006</v>
      </c>
      <c r="BF11" s="5">
        <v>2007</v>
      </c>
      <c r="BG11" s="5">
        <v>2008</v>
      </c>
      <c r="BH11" s="5">
        <v>2009</v>
      </c>
      <c r="BI11" s="5">
        <v>2010</v>
      </c>
      <c r="BJ11" s="5">
        <v>2011</v>
      </c>
      <c r="BK11" s="5">
        <v>2012</v>
      </c>
      <c r="BL11" s="5">
        <v>2013</v>
      </c>
      <c r="BM11" s="5">
        <v>2014</v>
      </c>
      <c r="BN11" s="5">
        <v>2015</v>
      </c>
      <c r="BO11" s="5">
        <v>2016</v>
      </c>
      <c r="BP11" s="5">
        <v>2017</v>
      </c>
      <c r="BQ11" s="5">
        <v>2018</v>
      </c>
      <c r="BR11" s="5">
        <v>2019</v>
      </c>
      <c r="BS11" s="5">
        <v>2020</v>
      </c>
      <c r="BU11" s="104"/>
      <c r="BV11" s="104"/>
      <c r="BW11" s="5">
        <v>2000</v>
      </c>
      <c r="BX11" s="5">
        <v>2001</v>
      </c>
      <c r="BY11" s="5">
        <v>2002</v>
      </c>
      <c r="BZ11" s="5">
        <v>2003</v>
      </c>
      <c r="CA11" s="5">
        <v>2004</v>
      </c>
      <c r="CB11" s="5">
        <v>2005</v>
      </c>
      <c r="CC11" s="5">
        <v>2006</v>
      </c>
      <c r="CD11" s="5">
        <v>2007</v>
      </c>
      <c r="CE11" s="5">
        <v>2008</v>
      </c>
      <c r="CF11" s="5">
        <v>2009</v>
      </c>
      <c r="CG11" s="5">
        <v>2010</v>
      </c>
      <c r="CH11" s="5">
        <v>2011</v>
      </c>
      <c r="CI11" s="5">
        <v>2012</v>
      </c>
      <c r="CJ11" s="5">
        <v>2013</v>
      </c>
      <c r="CK11" s="5">
        <v>2014</v>
      </c>
      <c r="CL11" s="5">
        <v>2015</v>
      </c>
      <c r="CM11" s="5">
        <v>2016</v>
      </c>
      <c r="CN11" s="5">
        <v>2017</v>
      </c>
      <c r="CO11" s="5">
        <v>2018</v>
      </c>
      <c r="CP11" s="5">
        <v>2019</v>
      </c>
      <c r="CQ11" s="5">
        <v>2020</v>
      </c>
      <c r="CS11" s="104"/>
      <c r="CT11" s="104"/>
      <c r="CU11" s="5">
        <v>2000</v>
      </c>
      <c r="CV11" s="5">
        <v>2001</v>
      </c>
      <c r="CW11" s="5">
        <v>2002</v>
      </c>
      <c r="CX11" s="5">
        <v>2003</v>
      </c>
      <c r="CY11" s="5">
        <v>2004</v>
      </c>
      <c r="CZ11" s="5">
        <v>2005</v>
      </c>
      <c r="DA11" s="5">
        <v>2006</v>
      </c>
      <c r="DB11" s="5">
        <v>2007</v>
      </c>
      <c r="DC11" s="5">
        <v>2008</v>
      </c>
      <c r="DD11" s="5">
        <v>2009</v>
      </c>
      <c r="DE11" s="5">
        <v>2010</v>
      </c>
      <c r="DF11" s="5">
        <v>2011</v>
      </c>
      <c r="DG11" s="5">
        <v>2012</v>
      </c>
      <c r="DH11" s="5">
        <v>2013</v>
      </c>
      <c r="DI11" s="5">
        <v>2014</v>
      </c>
      <c r="DJ11" s="5">
        <v>2015</v>
      </c>
      <c r="DK11" s="5">
        <v>2016</v>
      </c>
      <c r="DL11" s="5">
        <v>2017</v>
      </c>
      <c r="DM11" s="5">
        <v>2018</v>
      </c>
      <c r="DN11" s="5">
        <v>2019</v>
      </c>
      <c r="DO11" s="5">
        <v>2020</v>
      </c>
      <c r="DQ11" s="104"/>
      <c r="DR11" s="104"/>
      <c r="DS11" s="5">
        <v>2000</v>
      </c>
      <c r="DT11" s="5">
        <v>2001</v>
      </c>
      <c r="DU11" s="5">
        <v>2002</v>
      </c>
      <c r="DV11" s="5">
        <v>2003</v>
      </c>
      <c r="DW11" s="5">
        <v>2004</v>
      </c>
      <c r="DX11" s="5">
        <v>2005</v>
      </c>
      <c r="DY11" s="5">
        <v>2006</v>
      </c>
      <c r="DZ11" s="5">
        <v>2007</v>
      </c>
      <c r="EA11" s="5">
        <v>2008</v>
      </c>
      <c r="EB11" s="5">
        <v>2009</v>
      </c>
      <c r="EC11" s="5">
        <v>2010</v>
      </c>
      <c r="ED11" s="5">
        <v>2011</v>
      </c>
      <c r="EE11" s="5">
        <v>2012</v>
      </c>
      <c r="EF11" s="5">
        <v>2013</v>
      </c>
      <c r="EG11" s="5">
        <v>2014</v>
      </c>
      <c r="EH11" s="5">
        <v>2015</v>
      </c>
      <c r="EI11" s="5">
        <v>2016</v>
      </c>
      <c r="EJ11" s="5">
        <v>2017</v>
      </c>
      <c r="EK11" s="5">
        <v>2018</v>
      </c>
      <c r="EL11" s="5">
        <v>2019</v>
      </c>
      <c r="EM11" s="5">
        <v>2020</v>
      </c>
      <c r="EO11" s="104"/>
      <c r="EP11" s="104"/>
      <c r="EQ11" s="5">
        <v>2000</v>
      </c>
      <c r="ER11" s="5">
        <v>2001</v>
      </c>
      <c r="ES11" s="5">
        <v>2002</v>
      </c>
      <c r="ET11" s="5">
        <v>2003</v>
      </c>
      <c r="EU11" s="5">
        <v>2004</v>
      </c>
      <c r="EV11" s="5">
        <v>2005</v>
      </c>
      <c r="EW11" s="5">
        <v>2006</v>
      </c>
      <c r="EX11" s="5">
        <v>2007</v>
      </c>
      <c r="EY11" s="5">
        <v>2008</v>
      </c>
      <c r="EZ11" s="5">
        <v>2009</v>
      </c>
      <c r="FA11" s="5">
        <v>2010</v>
      </c>
      <c r="FB11" s="5">
        <v>2011</v>
      </c>
      <c r="FC11" s="5">
        <v>2012</v>
      </c>
      <c r="FD11" s="5">
        <v>2013</v>
      </c>
      <c r="FE11" s="5">
        <v>2014</v>
      </c>
      <c r="FF11" s="5">
        <v>2015</v>
      </c>
      <c r="FG11" s="5">
        <v>2016</v>
      </c>
      <c r="FH11" s="5">
        <v>2017</v>
      </c>
      <c r="FI11" s="5">
        <v>2018</v>
      </c>
      <c r="FJ11" s="5">
        <v>2019</v>
      </c>
      <c r="FK11" s="5">
        <v>2020</v>
      </c>
    </row>
    <row r="12" spans="1:167" ht="14.5">
      <c r="A12" s="104"/>
      <c r="B12" s="10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104"/>
      <c r="Z12" s="10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W12" s="104"/>
      <c r="AX12" s="104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U12" s="104"/>
      <c r="BV12" s="104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S12" s="104"/>
      <c r="CT12" s="104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Q12" s="104"/>
      <c r="DR12" s="104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O12" s="104"/>
      <c r="EP12" s="104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</row>
    <row r="13" spans="1:167" ht="117">
      <c r="A13" s="7"/>
      <c r="B13" s="8" t="s">
        <v>216</v>
      </c>
      <c r="C13" s="4">
        <v>29.9</v>
      </c>
      <c r="D13" s="4">
        <v>25</v>
      </c>
      <c r="E13" s="4">
        <v>24.9</v>
      </c>
      <c r="F13" s="4">
        <v>29</v>
      </c>
      <c r="G13" s="4">
        <v>28.5</v>
      </c>
      <c r="H13" s="4">
        <v>33.1</v>
      </c>
      <c r="I13" s="4">
        <v>28.1</v>
      </c>
      <c r="J13" s="4">
        <v>27.2</v>
      </c>
      <c r="K13" s="4">
        <v>27.5</v>
      </c>
      <c r="L13" s="4">
        <v>25</v>
      </c>
      <c r="M13" s="4">
        <v>27.1</v>
      </c>
      <c r="N13" s="4">
        <v>27.9</v>
      </c>
      <c r="O13" s="4">
        <v>25.4</v>
      </c>
      <c r="P13" s="4">
        <v>22.8</v>
      </c>
      <c r="Q13" s="4">
        <v>22.7</v>
      </c>
      <c r="R13" s="4">
        <v>20.9</v>
      </c>
      <c r="S13" s="4">
        <v>17.3</v>
      </c>
      <c r="T13" s="4">
        <v>17.8</v>
      </c>
      <c r="U13" s="4">
        <v>18.100000000000001</v>
      </c>
      <c r="V13" s="4">
        <v>20.7</v>
      </c>
      <c r="W13" s="4">
        <v>19.2</v>
      </c>
      <c r="Y13" s="7"/>
      <c r="Z13" s="8" t="s">
        <v>216</v>
      </c>
      <c r="AA13" s="4">
        <v>25.2</v>
      </c>
      <c r="AB13" s="4">
        <v>21.3</v>
      </c>
      <c r="AC13" s="4">
        <v>23.2</v>
      </c>
      <c r="AD13" s="4">
        <v>24.3</v>
      </c>
      <c r="AE13" s="4">
        <v>21</v>
      </c>
      <c r="AF13" s="4">
        <v>15.6</v>
      </c>
      <c r="AG13" s="4">
        <v>22.8</v>
      </c>
      <c r="AH13" s="4">
        <v>23.5</v>
      </c>
      <c r="AI13" s="4">
        <v>29.4</v>
      </c>
      <c r="AJ13" s="4">
        <v>40.700000000000003</v>
      </c>
      <c r="AK13" s="4">
        <v>35</v>
      </c>
      <c r="AL13" s="4">
        <v>27.8</v>
      </c>
      <c r="AM13" s="4">
        <v>36.799999999999997</v>
      </c>
      <c r="AN13" s="4">
        <v>37.9</v>
      </c>
      <c r="AO13" s="4">
        <v>34.6</v>
      </c>
      <c r="AP13" s="4">
        <v>33.5</v>
      </c>
      <c r="AQ13" s="4">
        <v>32.5</v>
      </c>
      <c r="AR13" s="4">
        <v>36.1</v>
      </c>
      <c r="AS13" s="4">
        <v>41.3</v>
      </c>
      <c r="AT13" s="4">
        <v>44</v>
      </c>
      <c r="AU13" s="4">
        <v>42.1</v>
      </c>
      <c r="AW13" s="7"/>
      <c r="AX13" s="8" t="s">
        <v>216</v>
      </c>
      <c r="AY13" s="4">
        <v>21.7</v>
      </c>
      <c r="AZ13" s="4">
        <v>20.6</v>
      </c>
      <c r="BA13" s="4">
        <v>20.2</v>
      </c>
      <c r="BB13" s="4">
        <v>20</v>
      </c>
      <c r="BC13" s="4">
        <v>22.5</v>
      </c>
      <c r="BD13" s="4">
        <v>25.3</v>
      </c>
      <c r="BE13" s="4">
        <v>25.5</v>
      </c>
      <c r="BF13" s="4">
        <v>31.9</v>
      </c>
      <c r="BG13" s="4">
        <v>33</v>
      </c>
      <c r="BH13" s="4">
        <v>32.4</v>
      </c>
      <c r="BI13" s="4">
        <v>28.4</v>
      </c>
      <c r="BJ13" s="4">
        <v>31.9</v>
      </c>
      <c r="BK13" s="4">
        <v>34.200000000000003</v>
      </c>
      <c r="BL13" s="4">
        <v>32.9</v>
      </c>
      <c r="BM13" s="4">
        <v>33.9</v>
      </c>
      <c r="BN13" s="4">
        <v>36.4</v>
      </c>
      <c r="BO13" s="4">
        <v>40.299999999999997</v>
      </c>
      <c r="BP13" s="4">
        <v>38.4</v>
      </c>
      <c r="BQ13" s="4">
        <v>36.1</v>
      </c>
      <c r="BR13" s="4">
        <v>36.200000000000003</v>
      </c>
      <c r="BS13" s="4">
        <v>38.299999999999997</v>
      </c>
      <c r="BU13" s="7"/>
      <c r="BV13" s="8" t="s">
        <v>216</v>
      </c>
      <c r="BW13" s="4">
        <v>2.8</v>
      </c>
      <c r="BX13" s="4">
        <v>2.9</v>
      </c>
      <c r="BY13" s="4">
        <v>2.6</v>
      </c>
      <c r="BZ13" s="4">
        <v>3.7</v>
      </c>
      <c r="CA13" s="4">
        <v>3</v>
      </c>
      <c r="CB13" s="4">
        <v>2.9</v>
      </c>
      <c r="CC13" s="4">
        <v>5.3</v>
      </c>
      <c r="CD13" s="4">
        <v>5.5</v>
      </c>
      <c r="CE13" s="4">
        <v>5.5</v>
      </c>
      <c r="CF13" s="4">
        <v>5.0999999999999996</v>
      </c>
      <c r="CG13" s="4">
        <v>4.0999999999999996</v>
      </c>
      <c r="CH13" s="4">
        <v>3.4</v>
      </c>
      <c r="CI13" s="4">
        <v>7</v>
      </c>
      <c r="CJ13" s="4">
        <v>6.8</v>
      </c>
      <c r="CK13" s="4">
        <v>3.9</v>
      </c>
      <c r="CL13" s="4">
        <v>3.4</v>
      </c>
      <c r="CM13" s="4">
        <v>3.1</v>
      </c>
      <c r="CN13" s="4">
        <v>4.3</v>
      </c>
      <c r="CO13" s="4">
        <v>5.3</v>
      </c>
      <c r="CP13" s="4">
        <v>5.4</v>
      </c>
      <c r="CQ13" s="4">
        <v>5.9</v>
      </c>
      <c r="CS13" s="7"/>
      <c r="CT13" s="8" t="s">
        <v>216</v>
      </c>
      <c r="CU13" s="4">
        <v>68.599999999999994</v>
      </c>
      <c r="CV13" s="4">
        <v>68.900000000000006</v>
      </c>
      <c r="CW13" s="4">
        <v>64.8</v>
      </c>
      <c r="CX13" s="4">
        <v>70.2</v>
      </c>
      <c r="CY13" s="4">
        <v>66.900000000000006</v>
      </c>
      <c r="CZ13" s="4">
        <v>77.099999999999994</v>
      </c>
      <c r="DA13" s="4">
        <v>78.400000000000006</v>
      </c>
      <c r="DB13" s="4">
        <v>82.4</v>
      </c>
      <c r="DC13" s="4">
        <v>85.4</v>
      </c>
      <c r="DD13" s="4">
        <v>78.900000000000006</v>
      </c>
      <c r="DE13" s="4">
        <v>85.3</v>
      </c>
      <c r="DF13" s="4">
        <v>81.400000000000006</v>
      </c>
      <c r="DG13" s="4">
        <v>79.099999999999994</v>
      </c>
      <c r="DH13" s="4">
        <v>79</v>
      </c>
      <c r="DI13" s="4">
        <v>87.8</v>
      </c>
      <c r="DJ13" s="4">
        <v>95.7</v>
      </c>
      <c r="DK13" s="4">
        <v>90.7</v>
      </c>
      <c r="DL13" s="4">
        <v>98</v>
      </c>
      <c r="DM13" s="4">
        <v>103.2</v>
      </c>
      <c r="DN13" s="4">
        <v>89</v>
      </c>
      <c r="DO13" s="4">
        <v>90</v>
      </c>
      <c r="DQ13" s="7"/>
      <c r="DR13" s="8" t="s">
        <v>216</v>
      </c>
      <c r="DS13" s="4">
        <v>317.8</v>
      </c>
      <c r="DT13" s="4">
        <v>327.60000000000002</v>
      </c>
      <c r="DU13" s="4">
        <v>354.3</v>
      </c>
      <c r="DV13" s="4">
        <v>441.4</v>
      </c>
      <c r="DW13" s="4">
        <v>431.1</v>
      </c>
      <c r="DX13" s="4">
        <v>465.8</v>
      </c>
      <c r="DY13" s="4">
        <v>492</v>
      </c>
      <c r="DZ13" s="4">
        <v>622.29999999999995</v>
      </c>
      <c r="EA13" s="4">
        <v>619</v>
      </c>
      <c r="EB13" s="4">
        <v>689.2</v>
      </c>
      <c r="EC13" s="4">
        <v>741.4</v>
      </c>
      <c r="ED13" s="4">
        <v>883</v>
      </c>
      <c r="EE13" s="4">
        <v>933.6</v>
      </c>
      <c r="EF13" s="4">
        <v>969.7</v>
      </c>
      <c r="EG13" s="15">
        <v>1003.9</v>
      </c>
      <c r="EH13" s="15">
        <v>1061.7</v>
      </c>
      <c r="EI13" s="4">
        <v>972.7</v>
      </c>
      <c r="EJ13" s="15">
        <v>1059.5</v>
      </c>
      <c r="EK13" s="15">
        <v>1191.5999999999999</v>
      </c>
      <c r="EL13" s="15">
        <v>1228.2</v>
      </c>
      <c r="EM13" s="15">
        <v>1162.5999999999999</v>
      </c>
      <c r="EO13" s="7"/>
      <c r="EP13" s="8" t="s">
        <v>216</v>
      </c>
      <c r="EQ13" s="4">
        <v>39.799999999999997</v>
      </c>
      <c r="ER13" s="4">
        <v>46.1</v>
      </c>
      <c r="ES13" s="4">
        <v>39.200000000000003</v>
      </c>
      <c r="ET13" s="4">
        <v>38.200000000000003</v>
      </c>
      <c r="EU13" s="4">
        <v>40.299999999999997</v>
      </c>
      <c r="EV13" s="4">
        <v>34.299999999999997</v>
      </c>
      <c r="EW13" s="4">
        <v>45.8</v>
      </c>
      <c r="EX13" s="4">
        <v>50.4</v>
      </c>
      <c r="EY13" s="4">
        <v>54.3</v>
      </c>
      <c r="EZ13" s="4">
        <v>49.4</v>
      </c>
      <c r="FA13" s="4">
        <v>52.8</v>
      </c>
      <c r="FB13" s="4">
        <v>53.7</v>
      </c>
      <c r="FC13" s="4">
        <v>58.7</v>
      </c>
      <c r="FD13" s="4">
        <v>59.6</v>
      </c>
      <c r="FE13" s="4">
        <v>56.4</v>
      </c>
      <c r="FF13" s="4">
        <v>61.4</v>
      </c>
      <c r="FG13" s="4">
        <v>69.599999999999994</v>
      </c>
      <c r="FH13" s="4">
        <v>72.8</v>
      </c>
      <c r="FI13" s="4">
        <v>80.900000000000006</v>
      </c>
      <c r="FJ13" s="4">
        <v>80.099999999999994</v>
      </c>
      <c r="FK13" s="4">
        <v>81</v>
      </c>
    </row>
    <row r="14" spans="1:167" ht="14.5">
      <c r="A14" s="1"/>
      <c r="B14" s="9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Y14" s="1"/>
      <c r="Z14" s="9" t="s">
        <v>170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W14" s="1"/>
      <c r="AX14" s="9" t="s">
        <v>170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U14" s="1"/>
      <c r="BV14" s="9" t="s">
        <v>170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S14" s="1"/>
      <c r="CT14" s="9" t="s">
        <v>170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Q14" s="1"/>
      <c r="DR14" s="9" t="s">
        <v>170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O14" s="1"/>
      <c r="EP14" s="9" t="s">
        <v>170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</row>
    <row r="15" spans="1:167" ht="14.5">
      <c r="A15" s="1"/>
      <c r="B15" s="10" t="s">
        <v>171</v>
      </c>
      <c r="C15" s="2">
        <v>9.9</v>
      </c>
      <c r="D15" s="2">
        <v>9</v>
      </c>
      <c r="E15" s="2">
        <v>8.6</v>
      </c>
      <c r="F15" s="2">
        <v>8.9</v>
      </c>
      <c r="G15" s="2">
        <v>7.9</v>
      </c>
      <c r="H15" s="2">
        <v>9.6</v>
      </c>
      <c r="I15" s="2">
        <v>10</v>
      </c>
      <c r="J15" s="2">
        <v>9.8000000000000007</v>
      </c>
      <c r="K15" s="2">
        <v>10.8</v>
      </c>
      <c r="L15" s="2">
        <v>8.8000000000000007</v>
      </c>
      <c r="M15" s="2">
        <v>10.199999999999999</v>
      </c>
      <c r="N15" s="2">
        <v>9.4</v>
      </c>
      <c r="O15" s="2">
        <v>9.3000000000000007</v>
      </c>
      <c r="P15" s="2">
        <v>8.9</v>
      </c>
      <c r="Q15" s="2">
        <v>9.1999999999999993</v>
      </c>
      <c r="R15" s="2">
        <v>8.1999999999999993</v>
      </c>
      <c r="S15" s="2">
        <v>8.1999999999999993</v>
      </c>
      <c r="T15" s="2">
        <v>8.5</v>
      </c>
      <c r="U15" s="2">
        <v>7.5</v>
      </c>
      <c r="V15" s="2">
        <v>7.5</v>
      </c>
      <c r="W15" s="2">
        <v>7.6</v>
      </c>
      <c r="Y15" s="1"/>
      <c r="Z15" s="10" t="s">
        <v>171</v>
      </c>
      <c r="AA15" s="2">
        <v>9.3000000000000007</v>
      </c>
      <c r="AB15" s="2">
        <v>8</v>
      </c>
      <c r="AC15" s="2">
        <v>8.3000000000000007</v>
      </c>
      <c r="AD15" s="2">
        <v>8.1999999999999993</v>
      </c>
      <c r="AE15" s="2">
        <v>7.6</v>
      </c>
      <c r="AF15" s="2">
        <v>7.6</v>
      </c>
      <c r="AG15" s="2">
        <v>9</v>
      </c>
      <c r="AH15" s="2">
        <v>9.6999999999999993</v>
      </c>
      <c r="AI15" s="2">
        <v>10.1</v>
      </c>
      <c r="AJ15" s="2">
        <v>9.1</v>
      </c>
      <c r="AK15" s="2">
        <v>9.9</v>
      </c>
      <c r="AL15" s="2">
        <v>12.1</v>
      </c>
      <c r="AM15" s="2">
        <v>12.6</v>
      </c>
      <c r="AN15" s="2">
        <v>13.1</v>
      </c>
      <c r="AO15" s="2">
        <v>13.5</v>
      </c>
      <c r="AP15" s="2">
        <v>13.3</v>
      </c>
      <c r="AQ15" s="2">
        <v>12.9</v>
      </c>
      <c r="AR15" s="2">
        <v>13.6</v>
      </c>
      <c r="AS15" s="2">
        <v>13.2</v>
      </c>
      <c r="AT15" s="2">
        <v>13.9</v>
      </c>
      <c r="AU15" s="2">
        <v>14</v>
      </c>
      <c r="AW15" s="1"/>
      <c r="AX15" s="10" t="s">
        <v>171</v>
      </c>
      <c r="AY15" s="2">
        <v>8.9</v>
      </c>
      <c r="AZ15" s="2">
        <v>10.199999999999999</v>
      </c>
      <c r="BA15" s="2">
        <v>9.1999999999999993</v>
      </c>
      <c r="BB15" s="2">
        <v>9</v>
      </c>
      <c r="BC15" s="2">
        <v>10.199999999999999</v>
      </c>
      <c r="BD15" s="2">
        <v>10.9</v>
      </c>
      <c r="BE15" s="2">
        <v>12.1</v>
      </c>
      <c r="BF15" s="2">
        <v>17.8</v>
      </c>
      <c r="BG15" s="2">
        <v>17.2</v>
      </c>
      <c r="BH15" s="2">
        <v>15.2</v>
      </c>
      <c r="BI15" s="2">
        <v>13.3</v>
      </c>
      <c r="BJ15" s="2">
        <v>14.8</v>
      </c>
      <c r="BK15" s="2">
        <v>14.8</v>
      </c>
      <c r="BL15" s="2">
        <v>15.1</v>
      </c>
      <c r="BM15" s="2">
        <v>16.8</v>
      </c>
      <c r="BN15" s="2">
        <v>17.5</v>
      </c>
      <c r="BO15" s="2">
        <v>17.8</v>
      </c>
      <c r="BP15" s="2">
        <v>17.399999999999999</v>
      </c>
      <c r="BQ15" s="2">
        <v>18.3</v>
      </c>
      <c r="BR15" s="2">
        <v>17.5</v>
      </c>
      <c r="BS15" s="2">
        <v>18.600000000000001</v>
      </c>
      <c r="BU15" s="1"/>
      <c r="BV15" s="10" t="s">
        <v>171</v>
      </c>
      <c r="BW15" s="2">
        <v>1.9</v>
      </c>
      <c r="BX15" s="2">
        <v>1.7</v>
      </c>
      <c r="BY15" s="2">
        <v>1.8</v>
      </c>
      <c r="BZ15" s="2">
        <v>1.8</v>
      </c>
      <c r="CA15" s="2">
        <v>0.8</v>
      </c>
      <c r="CB15" s="2">
        <v>0.8</v>
      </c>
      <c r="CC15" s="2">
        <v>0.8</v>
      </c>
      <c r="CD15" s="2">
        <v>0.5</v>
      </c>
      <c r="CE15" s="2">
        <v>0.6</v>
      </c>
      <c r="CF15" s="2">
        <v>0.7</v>
      </c>
      <c r="CG15" s="2">
        <v>0.7</v>
      </c>
      <c r="CH15" s="2" t="s">
        <v>174</v>
      </c>
      <c r="CI15" s="2" t="s">
        <v>174</v>
      </c>
      <c r="CJ15" s="2" t="s">
        <v>174</v>
      </c>
      <c r="CK15" s="2" t="s">
        <v>174</v>
      </c>
      <c r="CL15" s="2" t="s">
        <v>174</v>
      </c>
      <c r="CM15" s="2">
        <v>1.4</v>
      </c>
      <c r="CN15" s="2">
        <v>1.6</v>
      </c>
      <c r="CO15" s="2">
        <v>1.8</v>
      </c>
      <c r="CP15" s="2">
        <v>1.9</v>
      </c>
      <c r="CQ15" s="2">
        <v>1.9</v>
      </c>
      <c r="CS15" s="1"/>
      <c r="CT15" s="10" t="s">
        <v>171</v>
      </c>
      <c r="CU15" s="2">
        <v>11.8</v>
      </c>
      <c r="CV15" s="2">
        <v>12.3</v>
      </c>
      <c r="CW15" s="2">
        <v>11.6</v>
      </c>
      <c r="CX15" s="2">
        <v>12.5</v>
      </c>
      <c r="CY15" s="2">
        <v>12.8</v>
      </c>
      <c r="CZ15" s="2">
        <v>14.4</v>
      </c>
      <c r="DA15" s="2">
        <v>15.3</v>
      </c>
      <c r="DB15" s="2">
        <v>16.899999999999999</v>
      </c>
      <c r="DC15" s="2">
        <v>17.5</v>
      </c>
      <c r="DD15" s="2">
        <v>15.9</v>
      </c>
      <c r="DE15" s="2" t="s">
        <v>174</v>
      </c>
      <c r="DF15" s="2" t="s">
        <v>174</v>
      </c>
      <c r="DG15" s="2" t="s">
        <v>174</v>
      </c>
      <c r="DH15" s="2" t="s">
        <v>174</v>
      </c>
      <c r="DI15" s="2" t="s">
        <v>174</v>
      </c>
      <c r="DJ15" s="2" t="s">
        <v>174</v>
      </c>
      <c r="DK15" s="2" t="s">
        <v>174</v>
      </c>
      <c r="DL15" s="2">
        <v>25.9</v>
      </c>
      <c r="DM15" s="2">
        <v>26.7</v>
      </c>
      <c r="DN15" s="2">
        <v>26.2</v>
      </c>
      <c r="DO15" s="2">
        <v>25</v>
      </c>
      <c r="DQ15" s="1"/>
      <c r="DR15" s="10" t="s">
        <v>171</v>
      </c>
      <c r="DS15" s="2">
        <v>54.8</v>
      </c>
      <c r="DT15" s="2">
        <v>55.5</v>
      </c>
      <c r="DU15" s="2">
        <v>55.4</v>
      </c>
      <c r="DV15" s="2">
        <v>52.6</v>
      </c>
      <c r="DW15" s="2">
        <v>58.2</v>
      </c>
      <c r="DX15" s="2">
        <v>62.5</v>
      </c>
      <c r="DY15" s="2">
        <v>56.7</v>
      </c>
      <c r="DZ15" s="2">
        <v>53.5</v>
      </c>
      <c r="EA15" s="2">
        <v>51.1</v>
      </c>
      <c r="EB15" s="2">
        <v>51.7</v>
      </c>
      <c r="EC15" s="2">
        <v>48.2</v>
      </c>
      <c r="ED15" s="2">
        <v>47.1</v>
      </c>
      <c r="EE15" s="2">
        <v>50.9</v>
      </c>
      <c r="EF15" s="2">
        <v>44.9</v>
      </c>
      <c r="EG15" s="2">
        <v>47</v>
      </c>
      <c r="EH15" s="2">
        <v>46.4</v>
      </c>
      <c r="EI15" s="2">
        <v>47.7</v>
      </c>
      <c r="EJ15" s="2">
        <v>45.8</v>
      </c>
      <c r="EK15" s="2">
        <v>40.299999999999997</v>
      </c>
      <c r="EL15" s="2">
        <v>42.5</v>
      </c>
      <c r="EM15" s="2">
        <v>41.6</v>
      </c>
      <c r="EO15" s="1"/>
      <c r="EP15" s="10" t="s">
        <v>171</v>
      </c>
      <c r="EQ15" s="2">
        <v>10.7</v>
      </c>
      <c r="ER15" s="2">
        <v>11.4</v>
      </c>
      <c r="ES15" s="2">
        <v>10.6</v>
      </c>
      <c r="ET15" s="2">
        <v>8.9</v>
      </c>
      <c r="EU15" s="2">
        <v>8.4</v>
      </c>
      <c r="EV15" s="2">
        <v>8.1</v>
      </c>
      <c r="EW15" s="2">
        <v>7.5</v>
      </c>
      <c r="EX15" s="2">
        <v>9</v>
      </c>
      <c r="EY15" s="2">
        <v>7</v>
      </c>
      <c r="EZ15" s="2">
        <v>7.1</v>
      </c>
      <c r="FA15" s="2" t="s">
        <v>174</v>
      </c>
      <c r="FB15" s="2" t="s">
        <v>174</v>
      </c>
      <c r="FC15" s="2" t="s">
        <v>174</v>
      </c>
      <c r="FD15" s="2" t="s">
        <v>174</v>
      </c>
      <c r="FE15" s="2" t="s">
        <v>174</v>
      </c>
      <c r="FF15" s="2" t="s">
        <v>174</v>
      </c>
      <c r="FG15" s="2" t="s">
        <v>174</v>
      </c>
      <c r="FH15" s="2" t="s">
        <v>174</v>
      </c>
      <c r="FI15" s="2">
        <v>6.7</v>
      </c>
      <c r="FJ15" s="2">
        <v>6.5</v>
      </c>
      <c r="FK15" s="2">
        <v>6.2</v>
      </c>
    </row>
    <row r="16" spans="1:167" ht="14.5">
      <c r="A16" s="1"/>
      <c r="B16" s="10" t="s">
        <v>173</v>
      </c>
      <c r="C16" s="2">
        <v>0</v>
      </c>
      <c r="D16" s="2">
        <v>0</v>
      </c>
      <c r="E16" s="2">
        <v>0</v>
      </c>
      <c r="F16" s="2">
        <v>0.5</v>
      </c>
      <c r="G16" s="2">
        <v>0.7</v>
      </c>
      <c r="H16" s="2">
        <v>0.7</v>
      </c>
      <c r="I16" s="2">
        <v>0.7</v>
      </c>
      <c r="J16" s="2">
        <v>0.7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Y16" s="1"/>
      <c r="Z16" s="10" t="s">
        <v>173</v>
      </c>
      <c r="AA16" s="2">
        <v>0.7</v>
      </c>
      <c r="AB16" s="2">
        <v>0.7</v>
      </c>
      <c r="AC16" s="2">
        <v>0.7</v>
      </c>
      <c r="AD16" s="2">
        <v>0.3</v>
      </c>
      <c r="AE16" s="2">
        <v>0.4</v>
      </c>
      <c r="AF16" s="2">
        <v>0.4</v>
      </c>
      <c r="AG16" s="2">
        <v>0.2</v>
      </c>
      <c r="AH16" s="2">
        <v>0.2</v>
      </c>
      <c r="AI16" s="2">
        <v>0.2</v>
      </c>
      <c r="AJ16" s="2">
        <v>0.5</v>
      </c>
      <c r="AK16" s="2">
        <v>0.6</v>
      </c>
      <c r="AL16" s="2">
        <v>0.3</v>
      </c>
      <c r="AM16" s="2">
        <v>0.3</v>
      </c>
      <c r="AN16" s="2">
        <v>0.3</v>
      </c>
      <c r="AO16" s="2">
        <v>0.3</v>
      </c>
      <c r="AP16" s="2">
        <v>0.3</v>
      </c>
      <c r="AQ16" s="2">
        <v>0.3</v>
      </c>
      <c r="AR16" s="2">
        <v>0.4</v>
      </c>
      <c r="AS16" s="2">
        <v>0.4</v>
      </c>
      <c r="AT16" s="2">
        <v>0.4</v>
      </c>
      <c r="AU16" s="2">
        <v>0.4</v>
      </c>
      <c r="AW16" s="1"/>
      <c r="AX16" s="10" t="s">
        <v>173</v>
      </c>
      <c r="AY16" s="2">
        <v>7.1</v>
      </c>
      <c r="AZ16" s="2">
        <v>6.5</v>
      </c>
      <c r="BA16" s="2">
        <v>6.9</v>
      </c>
      <c r="BB16" s="2">
        <v>6.1</v>
      </c>
      <c r="BC16" s="2">
        <v>6.7</v>
      </c>
      <c r="BD16" s="2">
        <v>6.6</v>
      </c>
      <c r="BE16" s="2">
        <v>5.4</v>
      </c>
      <c r="BF16" s="2">
        <v>5.3</v>
      </c>
      <c r="BG16" s="2">
        <v>6.6</v>
      </c>
      <c r="BH16" s="2">
        <v>7.3</v>
      </c>
      <c r="BI16" s="2">
        <v>6.2</v>
      </c>
      <c r="BJ16" s="2">
        <v>5.8</v>
      </c>
      <c r="BK16" s="2">
        <v>5.9</v>
      </c>
      <c r="BL16" s="2">
        <v>5.4</v>
      </c>
      <c r="BM16" s="2">
        <v>5.0999999999999996</v>
      </c>
      <c r="BN16" s="2">
        <v>4.9000000000000004</v>
      </c>
      <c r="BO16" s="2">
        <v>4.8</v>
      </c>
      <c r="BP16" s="2">
        <v>4.0999999999999996</v>
      </c>
      <c r="BQ16" s="2">
        <v>4.5999999999999996</v>
      </c>
      <c r="BR16" s="2">
        <v>5.0999999999999996</v>
      </c>
      <c r="BS16" s="2">
        <v>4.9000000000000004</v>
      </c>
      <c r="BU16" s="1"/>
      <c r="BV16" s="10" t="s">
        <v>173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S16" s="1"/>
      <c r="CT16" s="10" t="s">
        <v>173</v>
      </c>
      <c r="CU16" s="2">
        <v>36.9</v>
      </c>
      <c r="CV16" s="2">
        <v>34.700000000000003</v>
      </c>
      <c r="CW16" s="2">
        <v>30.3</v>
      </c>
      <c r="CX16" s="2">
        <v>37</v>
      </c>
      <c r="CY16" s="2">
        <v>34.9</v>
      </c>
      <c r="CZ16" s="2">
        <v>41.5</v>
      </c>
      <c r="DA16" s="2">
        <v>42.6</v>
      </c>
      <c r="DB16" s="2">
        <v>44.7</v>
      </c>
      <c r="DC16" s="2">
        <v>44.8</v>
      </c>
      <c r="DD16" s="2">
        <v>41.7</v>
      </c>
      <c r="DE16" s="2">
        <v>43.7</v>
      </c>
      <c r="DF16" s="2">
        <v>46.6</v>
      </c>
      <c r="DG16" s="2">
        <v>40.799999999999997</v>
      </c>
      <c r="DH16" s="2">
        <v>41.4</v>
      </c>
      <c r="DI16" s="2">
        <v>47.1</v>
      </c>
      <c r="DJ16" s="2">
        <v>55</v>
      </c>
      <c r="DK16" s="2">
        <v>52</v>
      </c>
      <c r="DL16" s="2">
        <v>52.7</v>
      </c>
      <c r="DM16" s="2">
        <v>52.6</v>
      </c>
      <c r="DN16" s="2">
        <v>40</v>
      </c>
      <c r="DO16" s="2">
        <v>41.7</v>
      </c>
      <c r="DQ16" s="1"/>
      <c r="DR16" s="10" t="s">
        <v>173</v>
      </c>
      <c r="DS16" s="2">
        <v>89</v>
      </c>
      <c r="DT16" s="2">
        <v>93.7</v>
      </c>
      <c r="DU16" s="2">
        <v>128.6</v>
      </c>
      <c r="DV16" s="2">
        <v>201.6</v>
      </c>
      <c r="DW16" s="2">
        <v>187.3</v>
      </c>
      <c r="DX16" s="2">
        <v>187.7</v>
      </c>
      <c r="DY16" s="2">
        <v>197.8</v>
      </c>
      <c r="DZ16" s="2">
        <v>314.5</v>
      </c>
      <c r="EA16" s="2">
        <v>320.10000000000002</v>
      </c>
      <c r="EB16" s="2">
        <v>345</v>
      </c>
      <c r="EC16" s="2">
        <v>382.6</v>
      </c>
      <c r="ED16" s="2">
        <v>510.2</v>
      </c>
      <c r="EE16" s="2">
        <v>556.9</v>
      </c>
      <c r="EF16" s="2">
        <v>604.20000000000005</v>
      </c>
      <c r="EG16" s="2">
        <v>655.8</v>
      </c>
      <c r="EH16" s="2">
        <v>699.9</v>
      </c>
      <c r="EI16" s="2">
        <v>629.6</v>
      </c>
      <c r="EJ16" s="2">
        <v>693.3</v>
      </c>
      <c r="EK16" s="2">
        <v>815.5</v>
      </c>
      <c r="EL16" s="2">
        <v>834.2</v>
      </c>
      <c r="EM16" s="2">
        <v>772.9</v>
      </c>
      <c r="EO16" s="1"/>
      <c r="EP16" s="10" t="s">
        <v>173</v>
      </c>
      <c r="EQ16" s="2">
        <v>4.5</v>
      </c>
      <c r="ER16" s="2">
        <v>3</v>
      </c>
      <c r="ES16" s="2">
        <v>4.0999999999999996</v>
      </c>
      <c r="ET16" s="2">
        <v>1.5</v>
      </c>
      <c r="EU16" s="2">
        <v>4.4000000000000004</v>
      </c>
      <c r="EV16" s="2">
        <v>3.2</v>
      </c>
      <c r="EW16" s="2">
        <v>12.4</v>
      </c>
      <c r="EX16" s="2">
        <v>17.399999999999999</v>
      </c>
      <c r="EY16" s="2">
        <v>22.1</v>
      </c>
      <c r="EZ16" s="2">
        <v>23.1</v>
      </c>
      <c r="FA16" s="2">
        <v>25</v>
      </c>
      <c r="FB16" s="2">
        <v>26.7</v>
      </c>
      <c r="FC16" s="2">
        <v>28.2</v>
      </c>
      <c r="FD16" s="2">
        <v>27.7</v>
      </c>
      <c r="FE16" s="2">
        <v>27.7</v>
      </c>
      <c r="FF16" s="2">
        <v>29.7</v>
      </c>
      <c r="FG16" s="2">
        <v>41.7</v>
      </c>
      <c r="FH16" s="2">
        <v>41.8</v>
      </c>
      <c r="FI16" s="2">
        <v>44.9</v>
      </c>
      <c r="FJ16" s="2">
        <v>42.9</v>
      </c>
      <c r="FK16" s="2">
        <v>43.1</v>
      </c>
    </row>
    <row r="17" spans="1:167" ht="14.5">
      <c r="A17" s="1"/>
      <c r="B17" s="10" t="s">
        <v>175</v>
      </c>
      <c r="C17" s="2">
        <v>6.7</v>
      </c>
      <c r="D17" s="2">
        <v>5.7</v>
      </c>
      <c r="E17" s="2">
        <v>6.8</v>
      </c>
      <c r="F17" s="2">
        <v>8.1</v>
      </c>
      <c r="G17" s="2">
        <v>7.1</v>
      </c>
      <c r="H17" s="2">
        <v>7</v>
      </c>
      <c r="I17" s="2">
        <v>5.6</v>
      </c>
      <c r="J17" s="2">
        <v>4.9000000000000004</v>
      </c>
      <c r="K17" s="2">
        <v>4.8</v>
      </c>
      <c r="L17" s="2">
        <v>4.7</v>
      </c>
      <c r="M17" s="2">
        <v>5.2</v>
      </c>
      <c r="N17" s="2" t="s">
        <v>174</v>
      </c>
      <c r="O17" s="2" t="s">
        <v>174</v>
      </c>
      <c r="P17" s="2" t="s">
        <v>174</v>
      </c>
      <c r="Q17" s="2" t="s">
        <v>174</v>
      </c>
      <c r="R17" s="2" t="s">
        <v>174</v>
      </c>
      <c r="S17" s="2">
        <v>3.8</v>
      </c>
      <c r="T17" s="2" t="s">
        <v>174</v>
      </c>
      <c r="U17" s="2">
        <v>3.5</v>
      </c>
      <c r="V17" s="2">
        <v>4.5999999999999996</v>
      </c>
      <c r="W17" s="2">
        <v>4.3</v>
      </c>
      <c r="Y17" s="1"/>
      <c r="Z17" s="10" t="s">
        <v>175</v>
      </c>
      <c r="AA17" s="2">
        <v>4.4000000000000004</v>
      </c>
      <c r="AB17" s="2">
        <v>2.8</v>
      </c>
      <c r="AC17" s="2">
        <v>3.4</v>
      </c>
      <c r="AD17" s="2">
        <v>4.7</v>
      </c>
      <c r="AE17" s="2">
        <v>5.3</v>
      </c>
      <c r="AF17" s="2">
        <v>3.9</v>
      </c>
      <c r="AG17" s="2">
        <v>3.9</v>
      </c>
      <c r="AH17" s="2">
        <v>5.6</v>
      </c>
      <c r="AI17" s="2">
        <v>6.6</v>
      </c>
      <c r="AJ17" s="2">
        <v>10.3</v>
      </c>
      <c r="AK17" s="2">
        <v>9.1</v>
      </c>
      <c r="AL17" s="2">
        <v>9.5</v>
      </c>
      <c r="AM17" s="2">
        <v>10.4</v>
      </c>
      <c r="AN17" s="2">
        <v>11.8</v>
      </c>
      <c r="AO17" s="2">
        <v>12</v>
      </c>
      <c r="AP17" s="2">
        <v>12.7</v>
      </c>
      <c r="AQ17" s="2">
        <v>11.1</v>
      </c>
      <c r="AR17" s="2">
        <v>11.6</v>
      </c>
      <c r="AS17" s="2">
        <v>12.8</v>
      </c>
      <c r="AT17" s="2">
        <v>13.8</v>
      </c>
      <c r="AU17" s="2">
        <v>13.5</v>
      </c>
      <c r="AW17" s="1"/>
      <c r="AX17" s="10" t="s">
        <v>175</v>
      </c>
      <c r="AY17" s="2">
        <v>4.3</v>
      </c>
      <c r="AZ17" s="2">
        <v>3</v>
      </c>
      <c r="BA17" s="2">
        <v>3.4</v>
      </c>
      <c r="BB17" s="2">
        <v>3.6</v>
      </c>
      <c r="BC17" s="2">
        <v>4.2</v>
      </c>
      <c r="BD17" s="2">
        <v>4.0999999999999996</v>
      </c>
      <c r="BE17" s="2">
        <v>3.7</v>
      </c>
      <c r="BF17" s="2">
        <v>3.7</v>
      </c>
      <c r="BG17" s="2">
        <v>3.8</v>
      </c>
      <c r="BH17" s="2">
        <v>5.0999999999999996</v>
      </c>
      <c r="BI17" s="2">
        <v>3.9</v>
      </c>
      <c r="BJ17" s="2">
        <v>5.3</v>
      </c>
      <c r="BK17" s="2">
        <v>6.4</v>
      </c>
      <c r="BL17" s="2">
        <v>7.5</v>
      </c>
      <c r="BM17" s="2">
        <v>7.6</v>
      </c>
      <c r="BN17" s="2">
        <v>9.6999999999999993</v>
      </c>
      <c r="BO17" s="2">
        <v>11.7</v>
      </c>
      <c r="BP17" s="2">
        <v>10.6</v>
      </c>
      <c r="BQ17" s="2">
        <v>8.6</v>
      </c>
      <c r="BR17" s="2">
        <v>8.9</v>
      </c>
      <c r="BS17" s="2">
        <v>10.199999999999999</v>
      </c>
      <c r="BU17" s="1"/>
      <c r="BV17" s="10" t="s">
        <v>175</v>
      </c>
      <c r="BW17" s="2">
        <v>0.6</v>
      </c>
      <c r="BX17" s="2">
        <v>0.6</v>
      </c>
      <c r="BY17" s="2">
        <v>0.6</v>
      </c>
      <c r="BZ17" s="2">
        <v>0.6</v>
      </c>
      <c r="CA17" s="2">
        <v>0.6</v>
      </c>
      <c r="CB17" s="2">
        <v>0.6</v>
      </c>
      <c r="CC17" s="2">
        <v>0.6</v>
      </c>
      <c r="CD17" s="2">
        <v>0.6</v>
      </c>
      <c r="CE17" s="2">
        <v>0.7</v>
      </c>
      <c r="CF17" s="2">
        <v>0.9</v>
      </c>
      <c r="CG17" s="2" t="s">
        <v>174</v>
      </c>
      <c r="CH17" s="2">
        <v>1.3</v>
      </c>
      <c r="CI17" s="2">
        <v>1.4</v>
      </c>
      <c r="CJ17" s="2">
        <v>1.1000000000000001</v>
      </c>
      <c r="CK17" s="2">
        <v>1.1000000000000001</v>
      </c>
      <c r="CL17" s="2">
        <v>0.9</v>
      </c>
      <c r="CM17" s="2">
        <v>0.8</v>
      </c>
      <c r="CN17" s="2">
        <v>1.3</v>
      </c>
      <c r="CO17" s="2">
        <v>1.7</v>
      </c>
      <c r="CP17" s="2">
        <v>1.6</v>
      </c>
      <c r="CQ17" s="2">
        <v>2</v>
      </c>
      <c r="CS17" s="1"/>
      <c r="CT17" s="10" t="s">
        <v>175</v>
      </c>
      <c r="CU17" s="2">
        <v>2.8</v>
      </c>
      <c r="CV17" s="2">
        <v>2.6</v>
      </c>
      <c r="CW17" s="2">
        <v>2.4</v>
      </c>
      <c r="CX17" s="2">
        <v>2.6</v>
      </c>
      <c r="CY17" s="2">
        <v>2.6</v>
      </c>
      <c r="CZ17" s="2">
        <v>3.3</v>
      </c>
      <c r="DA17" s="2">
        <v>3.4</v>
      </c>
      <c r="DB17" s="2">
        <v>3.8</v>
      </c>
      <c r="DC17" s="2">
        <v>3.9</v>
      </c>
      <c r="DD17" s="2">
        <v>2.7</v>
      </c>
      <c r="DE17" s="2">
        <v>4.3</v>
      </c>
      <c r="DF17" s="2">
        <v>4.0999999999999996</v>
      </c>
      <c r="DG17" s="2">
        <v>4.2</v>
      </c>
      <c r="DH17" s="2">
        <v>3.8</v>
      </c>
      <c r="DI17" s="2">
        <v>4</v>
      </c>
      <c r="DJ17" s="2">
        <v>3.7</v>
      </c>
      <c r="DK17" s="2">
        <v>2.2999999999999998</v>
      </c>
      <c r="DL17" s="2">
        <v>7.2</v>
      </c>
      <c r="DM17" s="2">
        <v>10.4</v>
      </c>
      <c r="DN17" s="2">
        <v>10.8</v>
      </c>
      <c r="DO17" s="2">
        <v>14.5</v>
      </c>
      <c r="DQ17" s="1"/>
      <c r="DR17" s="10" t="s">
        <v>175</v>
      </c>
      <c r="DS17" s="2">
        <v>29.3</v>
      </c>
      <c r="DT17" s="2">
        <v>26.3</v>
      </c>
      <c r="DU17" s="2">
        <v>19.600000000000001</v>
      </c>
      <c r="DV17" s="2">
        <v>24.5</v>
      </c>
      <c r="DW17" s="2">
        <v>29.3</v>
      </c>
      <c r="DX17" s="2">
        <v>33.5</v>
      </c>
      <c r="DY17" s="2">
        <v>36.4</v>
      </c>
      <c r="DZ17" s="2">
        <v>40.6</v>
      </c>
      <c r="EA17" s="2">
        <v>47.6</v>
      </c>
      <c r="EB17" s="2">
        <v>54.4</v>
      </c>
      <c r="EC17" s="2">
        <v>74.099999999999994</v>
      </c>
      <c r="ED17" s="2">
        <v>75.599999999999994</v>
      </c>
      <c r="EE17" s="2">
        <v>70.400000000000006</v>
      </c>
      <c r="EF17" s="2">
        <v>71.599999999999994</v>
      </c>
      <c r="EG17" s="2">
        <v>62</v>
      </c>
      <c r="EH17" s="2">
        <v>67.900000000000006</v>
      </c>
      <c r="EI17" s="2" t="s">
        <v>174</v>
      </c>
      <c r="EJ17" s="2">
        <v>71.7</v>
      </c>
      <c r="EK17" s="2">
        <v>75.900000000000006</v>
      </c>
      <c r="EL17" s="2">
        <v>80</v>
      </c>
      <c r="EM17" s="2">
        <v>75.2</v>
      </c>
      <c r="EO17" s="1"/>
      <c r="EP17" s="10" t="s">
        <v>175</v>
      </c>
      <c r="EQ17" s="2">
        <v>18.399999999999999</v>
      </c>
      <c r="ER17" s="2">
        <v>20.3</v>
      </c>
      <c r="ES17" s="2">
        <v>18</v>
      </c>
      <c r="ET17" s="2">
        <v>19.8</v>
      </c>
      <c r="EU17" s="2">
        <v>19.8</v>
      </c>
      <c r="EV17" s="2">
        <v>19.3</v>
      </c>
      <c r="EW17" s="2">
        <v>20.3</v>
      </c>
      <c r="EX17" s="2">
        <v>17.600000000000001</v>
      </c>
      <c r="EY17" s="2">
        <v>17.5</v>
      </c>
      <c r="EZ17" s="2">
        <v>13.5</v>
      </c>
      <c r="FA17" s="2" t="s">
        <v>174</v>
      </c>
      <c r="FB17" s="2" t="s">
        <v>174</v>
      </c>
      <c r="FC17" s="2" t="s">
        <v>174</v>
      </c>
      <c r="FD17" s="2" t="s">
        <v>174</v>
      </c>
      <c r="FE17" s="2" t="s">
        <v>174</v>
      </c>
      <c r="FF17" s="2" t="s">
        <v>174</v>
      </c>
      <c r="FG17" s="2" t="s">
        <v>174</v>
      </c>
      <c r="FH17" s="2">
        <v>23.3</v>
      </c>
      <c r="FI17" s="2">
        <v>27.4</v>
      </c>
      <c r="FJ17" s="2">
        <v>28.7</v>
      </c>
      <c r="FK17" s="2">
        <v>30.1</v>
      </c>
    </row>
    <row r="18" spans="1:167" ht="14.5">
      <c r="A18" s="1"/>
      <c r="B18" s="10" t="s">
        <v>176</v>
      </c>
      <c r="C18" s="2">
        <v>7.2</v>
      </c>
      <c r="D18" s="2">
        <v>6.7</v>
      </c>
      <c r="E18" s="2">
        <v>6.5</v>
      </c>
      <c r="F18" s="2">
        <v>7.3</v>
      </c>
      <c r="G18" s="2">
        <v>9</v>
      </c>
      <c r="H18" s="2">
        <v>12.4</v>
      </c>
      <c r="I18" s="2">
        <v>7</v>
      </c>
      <c r="J18" s="2">
        <v>7.4</v>
      </c>
      <c r="K18" s="2">
        <v>7.5</v>
      </c>
      <c r="L18" s="2">
        <v>5.7</v>
      </c>
      <c r="M18" s="2">
        <v>6.4</v>
      </c>
      <c r="N18" s="2">
        <v>8</v>
      </c>
      <c r="O18" s="2">
        <v>6.6</v>
      </c>
      <c r="P18" s="2">
        <v>5.4</v>
      </c>
      <c r="Q18" s="2">
        <v>4.7</v>
      </c>
      <c r="R18" s="2">
        <v>5.0999999999999996</v>
      </c>
      <c r="S18" s="2">
        <v>4.9000000000000004</v>
      </c>
      <c r="T18" s="2">
        <v>4.9000000000000004</v>
      </c>
      <c r="U18" s="2">
        <v>4.2</v>
      </c>
      <c r="V18" s="2">
        <v>4.7</v>
      </c>
      <c r="W18" s="2">
        <v>4</v>
      </c>
      <c r="Y18" s="1"/>
      <c r="Z18" s="10" t="s">
        <v>176</v>
      </c>
      <c r="AA18" s="2">
        <v>6.6</v>
      </c>
      <c r="AB18" s="2">
        <v>7.2</v>
      </c>
      <c r="AC18" s="2">
        <v>8</v>
      </c>
      <c r="AD18" s="2">
        <v>8.1</v>
      </c>
      <c r="AE18" s="2">
        <v>7.8</v>
      </c>
      <c r="AF18" s="2">
        <v>3.7</v>
      </c>
      <c r="AG18" s="2">
        <v>9.6999999999999993</v>
      </c>
      <c r="AH18" s="2">
        <v>8</v>
      </c>
      <c r="AI18" s="2">
        <v>12.5</v>
      </c>
      <c r="AJ18" s="2">
        <v>20.8</v>
      </c>
      <c r="AK18" s="2">
        <v>15.4</v>
      </c>
      <c r="AL18" s="2">
        <v>5.8</v>
      </c>
      <c r="AM18" s="2">
        <v>8.1</v>
      </c>
      <c r="AN18" s="2">
        <v>7.5</v>
      </c>
      <c r="AO18" s="2">
        <v>8.8000000000000007</v>
      </c>
      <c r="AP18" s="2">
        <v>7.1</v>
      </c>
      <c r="AQ18" s="2">
        <v>8.1</v>
      </c>
      <c r="AR18" s="2">
        <v>10.5</v>
      </c>
      <c r="AS18" s="2">
        <v>9.3000000000000007</v>
      </c>
      <c r="AT18" s="2">
        <v>9.9</v>
      </c>
      <c r="AU18" s="2">
        <v>9.4</v>
      </c>
      <c r="AW18" s="1"/>
      <c r="AX18" s="10" t="s">
        <v>176</v>
      </c>
      <c r="AY18" s="2">
        <v>0.1</v>
      </c>
      <c r="AZ18" s="2">
        <v>0</v>
      </c>
      <c r="BA18" s="2">
        <v>0</v>
      </c>
      <c r="BB18" s="2">
        <v>0</v>
      </c>
      <c r="BC18" s="2">
        <v>0.1</v>
      </c>
      <c r="BD18" s="2">
        <v>0.1</v>
      </c>
      <c r="BE18" s="2">
        <v>0</v>
      </c>
      <c r="BF18" s="2">
        <v>0.2</v>
      </c>
      <c r="BG18" s="2">
        <v>0.1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U18" s="1"/>
      <c r="BV18" s="10" t="s">
        <v>176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2.5</v>
      </c>
      <c r="CD18" s="2">
        <v>2.5</v>
      </c>
      <c r="CE18" s="2">
        <v>2.2000000000000002</v>
      </c>
      <c r="CF18" s="2">
        <v>1.8</v>
      </c>
      <c r="CG18" s="2">
        <v>0.9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S18" s="1"/>
      <c r="CT18" s="10" t="s">
        <v>176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0.1</v>
      </c>
      <c r="DB18" s="2">
        <v>0</v>
      </c>
      <c r="DC18" s="2">
        <v>0</v>
      </c>
      <c r="DD18" s="2">
        <v>0</v>
      </c>
      <c r="DE18" s="2">
        <v>0</v>
      </c>
      <c r="DF18" s="2">
        <v>0.2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 s="1"/>
      <c r="DR18" s="10" t="s">
        <v>176</v>
      </c>
      <c r="DS18" s="2">
        <v>0.2</v>
      </c>
      <c r="DT18" s="2">
        <v>0.3</v>
      </c>
      <c r="DU18" s="2">
        <v>0.3</v>
      </c>
      <c r="DV18" s="2">
        <v>0</v>
      </c>
      <c r="DW18" s="2">
        <v>0</v>
      </c>
      <c r="DX18" s="2">
        <v>0</v>
      </c>
      <c r="DY18" s="2">
        <v>0.2</v>
      </c>
      <c r="DZ18" s="2">
        <v>0.3</v>
      </c>
      <c r="EA18" s="2">
        <v>0.2</v>
      </c>
      <c r="EB18" s="2">
        <v>0</v>
      </c>
      <c r="EC18" s="2">
        <v>0</v>
      </c>
      <c r="ED18" s="2">
        <v>0.1</v>
      </c>
      <c r="EE18" s="2">
        <v>0.1</v>
      </c>
      <c r="EF18" s="2">
        <v>0.1</v>
      </c>
      <c r="EG18" s="2">
        <v>0.1</v>
      </c>
      <c r="EH18" s="2">
        <v>0.1</v>
      </c>
      <c r="EI18" s="2">
        <v>0.2</v>
      </c>
      <c r="EJ18" s="2">
        <v>0.2</v>
      </c>
      <c r="EK18" s="2">
        <v>0.1</v>
      </c>
      <c r="EL18" s="2">
        <v>0</v>
      </c>
      <c r="EM18" s="2">
        <v>0</v>
      </c>
      <c r="EO18" s="1"/>
      <c r="EP18" s="10" t="s">
        <v>176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0.2</v>
      </c>
      <c r="EX18" s="2">
        <v>0</v>
      </c>
      <c r="EY18" s="2">
        <v>0</v>
      </c>
      <c r="EZ18" s="2">
        <v>0.1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 t="s">
        <v>174</v>
      </c>
      <c r="FI18" s="2">
        <v>0</v>
      </c>
      <c r="FJ18" s="2">
        <v>0</v>
      </c>
      <c r="FK18" s="2">
        <v>0</v>
      </c>
    </row>
    <row r="19" spans="1:167" ht="14.5">
      <c r="A19" s="1"/>
      <c r="B19" s="10" t="s">
        <v>177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 t="s">
        <v>174</v>
      </c>
      <c r="J19" s="2" t="s">
        <v>174</v>
      </c>
      <c r="K19" s="2" t="s">
        <v>174</v>
      </c>
      <c r="L19" s="2" t="s">
        <v>174</v>
      </c>
      <c r="M19" s="2">
        <v>0</v>
      </c>
      <c r="N19" s="2">
        <v>0</v>
      </c>
      <c r="O19" s="2">
        <v>0</v>
      </c>
      <c r="P19" s="2" t="s">
        <v>174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"/>
      <c r="Z19" s="10" t="s">
        <v>177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W19" s="1"/>
      <c r="AX19" s="10" t="s">
        <v>177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U19" s="1"/>
      <c r="BV19" s="10" t="s">
        <v>177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S19" s="1"/>
      <c r="CT19" s="10" t="s">
        <v>177</v>
      </c>
      <c r="CU19" s="2">
        <v>14.8</v>
      </c>
      <c r="CV19" s="2">
        <v>16.7</v>
      </c>
      <c r="CW19" s="2">
        <v>16.7</v>
      </c>
      <c r="CX19" s="2">
        <v>15</v>
      </c>
      <c r="CY19" s="2">
        <v>13.6</v>
      </c>
      <c r="CZ19" s="2">
        <v>13.6</v>
      </c>
      <c r="DA19" s="2">
        <v>12.8</v>
      </c>
      <c r="DB19" s="2">
        <v>12.8</v>
      </c>
      <c r="DC19" s="2">
        <v>14.4</v>
      </c>
      <c r="DD19" s="2">
        <v>13.2</v>
      </c>
      <c r="DE19" s="2">
        <v>12.9</v>
      </c>
      <c r="DF19" s="2">
        <v>5.8</v>
      </c>
      <c r="DG19" s="2">
        <v>6.1</v>
      </c>
      <c r="DH19" s="2">
        <v>5.6</v>
      </c>
      <c r="DI19" s="2">
        <v>7.9</v>
      </c>
      <c r="DJ19" s="2">
        <v>7.2</v>
      </c>
      <c r="DK19" s="2">
        <v>7.6</v>
      </c>
      <c r="DL19" s="2">
        <v>7.2</v>
      </c>
      <c r="DM19" s="2">
        <v>8.3000000000000007</v>
      </c>
      <c r="DN19" s="2">
        <v>6.1</v>
      </c>
      <c r="DO19" s="2">
        <v>5.3</v>
      </c>
      <c r="DQ19" s="1"/>
      <c r="DR19" s="10" t="s">
        <v>177</v>
      </c>
      <c r="DS19" s="2">
        <v>128.69999999999999</v>
      </c>
      <c r="DT19" s="2">
        <v>133.4</v>
      </c>
      <c r="DU19" s="2">
        <v>133.4</v>
      </c>
      <c r="DV19" s="2">
        <v>147.9</v>
      </c>
      <c r="DW19" s="2">
        <v>141.69999999999999</v>
      </c>
      <c r="DX19" s="2">
        <v>158.4</v>
      </c>
      <c r="DY19" s="2">
        <v>176.4</v>
      </c>
      <c r="DZ19" s="2">
        <v>187.4</v>
      </c>
      <c r="EA19" s="2">
        <v>171.6</v>
      </c>
      <c r="EB19" s="2">
        <v>211.9</v>
      </c>
      <c r="EC19" s="2">
        <v>204.6</v>
      </c>
      <c r="ED19" s="2">
        <v>212.8</v>
      </c>
      <c r="EE19" s="2">
        <v>208.2</v>
      </c>
      <c r="EF19" s="2">
        <v>208.7</v>
      </c>
      <c r="EG19" s="2">
        <v>202.1</v>
      </c>
      <c r="EH19" s="2">
        <v>212.3</v>
      </c>
      <c r="EI19" s="2">
        <v>206.5</v>
      </c>
      <c r="EJ19" s="2">
        <v>212.4</v>
      </c>
      <c r="EK19" s="2">
        <v>214.5</v>
      </c>
      <c r="EL19" s="2">
        <v>226.2</v>
      </c>
      <c r="EM19" s="2">
        <v>230.6</v>
      </c>
      <c r="EO19" s="1"/>
      <c r="EP19" s="10" t="s">
        <v>177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</row>
    <row r="20" spans="1:167" ht="14.5">
      <c r="A20" s="1"/>
      <c r="B20" s="10" t="s">
        <v>178</v>
      </c>
      <c r="C20" s="2">
        <v>1.5</v>
      </c>
      <c r="D20" s="2">
        <v>0.2</v>
      </c>
      <c r="E20" s="2">
        <v>0.1</v>
      </c>
      <c r="F20" s="2">
        <v>0.1</v>
      </c>
      <c r="G20" s="2">
        <v>0.1</v>
      </c>
      <c r="H20" s="2">
        <v>0.3</v>
      </c>
      <c r="I20" s="2">
        <v>0.3</v>
      </c>
      <c r="J20" s="2">
        <v>0.3</v>
      </c>
      <c r="K20" s="2">
        <v>0.3</v>
      </c>
      <c r="L20" s="2">
        <v>0.3</v>
      </c>
      <c r="M20" s="2">
        <v>0.3</v>
      </c>
      <c r="N20" s="2">
        <v>0.3</v>
      </c>
      <c r="O20" s="2">
        <v>0.2</v>
      </c>
      <c r="P20" s="2">
        <v>0.2</v>
      </c>
      <c r="Q20" s="2">
        <v>0.1</v>
      </c>
      <c r="R20" s="2">
        <v>0.3</v>
      </c>
      <c r="S20" s="2">
        <v>0.2</v>
      </c>
      <c r="T20" s="2">
        <v>0.2</v>
      </c>
      <c r="U20" s="2">
        <v>0.2</v>
      </c>
      <c r="V20" s="2">
        <v>0.2</v>
      </c>
      <c r="W20" s="2">
        <v>0.2</v>
      </c>
      <c r="Y20" s="1"/>
      <c r="Z20" s="10" t="s">
        <v>178</v>
      </c>
      <c r="AA20" s="2">
        <v>0.5</v>
      </c>
      <c r="AB20" s="2">
        <v>0.2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W20" s="1"/>
      <c r="AX20" s="10" t="s">
        <v>178</v>
      </c>
      <c r="AY20" s="2">
        <v>1.4</v>
      </c>
      <c r="AZ20" s="2">
        <v>1</v>
      </c>
      <c r="BA20" s="2">
        <v>0.7</v>
      </c>
      <c r="BB20" s="2">
        <v>1.2</v>
      </c>
      <c r="BC20" s="2">
        <v>1.3</v>
      </c>
      <c r="BD20" s="2">
        <v>3.7</v>
      </c>
      <c r="BE20" s="2">
        <v>4.3</v>
      </c>
      <c r="BF20" s="2">
        <v>4.8</v>
      </c>
      <c r="BG20" s="2">
        <v>5.2</v>
      </c>
      <c r="BH20" s="2">
        <v>4.7</v>
      </c>
      <c r="BI20" s="2">
        <v>5</v>
      </c>
      <c r="BJ20" s="2">
        <v>6</v>
      </c>
      <c r="BK20" s="2">
        <v>7</v>
      </c>
      <c r="BL20" s="2">
        <v>4.9000000000000004</v>
      </c>
      <c r="BM20" s="2">
        <v>4.4000000000000004</v>
      </c>
      <c r="BN20" s="2">
        <v>4.4000000000000004</v>
      </c>
      <c r="BO20" s="2">
        <v>6.1</v>
      </c>
      <c r="BP20" s="2">
        <v>6.2</v>
      </c>
      <c r="BQ20" s="2">
        <v>4.5999999999999996</v>
      </c>
      <c r="BR20" s="2">
        <v>4.7</v>
      </c>
      <c r="BS20" s="2">
        <v>4.7</v>
      </c>
      <c r="BU20" s="1"/>
      <c r="BV20" s="10" t="s">
        <v>178</v>
      </c>
      <c r="BW20" s="2">
        <v>0.2</v>
      </c>
      <c r="BX20" s="2">
        <v>0.6</v>
      </c>
      <c r="BY20" s="2">
        <v>0.3</v>
      </c>
      <c r="BZ20" s="2">
        <v>1.3</v>
      </c>
      <c r="CA20" s="2">
        <v>1.6</v>
      </c>
      <c r="CB20" s="2">
        <v>1.4</v>
      </c>
      <c r="CC20" s="2">
        <v>1.5</v>
      </c>
      <c r="CD20" s="2">
        <v>1.8</v>
      </c>
      <c r="CE20" s="2">
        <v>2</v>
      </c>
      <c r="CF20" s="2">
        <v>1.8</v>
      </c>
      <c r="CG20" s="2">
        <v>1.2</v>
      </c>
      <c r="CH20" s="2">
        <v>1.2</v>
      </c>
      <c r="CI20" s="2">
        <v>1.4</v>
      </c>
      <c r="CJ20" s="2">
        <v>1.6</v>
      </c>
      <c r="CK20" s="2">
        <v>1.3</v>
      </c>
      <c r="CL20" s="2">
        <v>1.1000000000000001</v>
      </c>
      <c r="CM20" s="2">
        <v>0.9</v>
      </c>
      <c r="CN20" s="2">
        <v>1.5</v>
      </c>
      <c r="CO20" s="2">
        <v>1.8</v>
      </c>
      <c r="CP20" s="2">
        <v>1.9</v>
      </c>
      <c r="CQ20" s="2">
        <v>2.1</v>
      </c>
      <c r="CS20" s="1"/>
      <c r="CT20" s="10" t="s">
        <v>178</v>
      </c>
      <c r="CU20" s="2">
        <v>2.2000000000000002</v>
      </c>
      <c r="CV20" s="2">
        <v>2.6</v>
      </c>
      <c r="CW20" s="2">
        <v>3.7</v>
      </c>
      <c r="CX20" s="2">
        <v>3</v>
      </c>
      <c r="CY20" s="2">
        <v>3</v>
      </c>
      <c r="CZ20" s="2">
        <v>4.3</v>
      </c>
      <c r="DA20" s="2">
        <v>4.2</v>
      </c>
      <c r="DB20" s="2">
        <v>4.3</v>
      </c>
      <c r="DC20" s="2">
        <v>4.7</v>
      </c>
      <c r="DD20" s="2">
        <v>5.4</v>
      </c>
      <c r="DE20" s="2">
        <v>4.9000000000000004</v>
      </c>
      <c r="DF20" s="2">
        <v>4.5999999999999996</v>
      </c>
      <c r="DG20" s="2">
        <v>6.3</v>
      </c>
      <c r="DH20" s="2">
        <v>4.5999999999999996</v>
      </c>
      <c r="DI20" s="2">
        <v>5.8</v>
      </c>
      <c r="DJ20" s="2">
        <v>5.9</v>
      </c>
      <c r="DK20" s="2">
        <v>4.7</v>
      </c>
      <c r="DL20" s="2">
        <v>4.9000000000000004</v>
      </c>
      <c r="DM20" s="2">
        <v>5.4</v>
      </c>
      <c r="DN20" s="2">
        <v>5.9</v>
      </c>
      <c r="DO20" s="2">
        <v>3.5</v>
      </c>
      <c r="DQ20" s="1"/>
      <c r="DR20" s="10" t="s">
        <v>178</v>
      </c>
      <c r="DS20" s="2">
        <v>15.7</v>
      </c>
      <c r="DT20" s="2">
        <v>18.5</v>
      </c>
      <c r="DU20" s="2">
        <v>17.100000000000001</v>
      </c>
      <c r="DV20" s="2">
        <v>14.6</v>
      </c>
      <c r="DW20" s="2">
        <v>14.6</v>
      </c>
      <c r="DX20" s="2">
        <v>23.5</v>
      </c>
      <c r="DY20" s="2">
        <v>24.1</v>
      </c>
      <c r="DZ20" s="2">
        <v>25.6</v>
      </c>
      <c r="EA20" s="2">
        <v>27.8</v>
      </c>
      <c r="EB20" s="2">
        <v>25.4</v>
      </c>
      <c r="EC20" s="2">
        <v>31.7</v>
      </c>
      <c r="ED20" s="2">
        <v>37</v>
      </c>
      <c r="EE20" s="2">
        <v>46.8</v>
      </c>
      <c r="EF20" s="2">
        <v>39.799999999999997</v>
      </c>
      <c r="EG20" s="2">
        <v>36.799999999999997</v>
      </c>
      <c r="EH20" s="2">
        <v>35.1</v>
      </c>
      <c r="EI20" s="2">
        <v>30.6</v>
      </c>
      <c r="EJ20" s="2">
        <v>36</v>
      </c>
      <c r="EK20" s="2">
        <v>45.3</v>
      </c>
      <c r="EL20" s="2">
        <v>45.3</v>
      </c>
      <c r="EM20" s="2">
        <v>42.4</v>
      </c>
      <c r="EO20" s="1"/>
      <c r="EP20" s="10" t="s">
        <v>178</v>
      </c>
      <c r="EQ20" s="2">
        <v>1.5</v>
      </c>
      <c r="ER20" s="2">
        <v>1.1000000000000001</v>
      </c>
      <c r="ES20" s="2">
        <v>0.9</v>
      </c>
      <c r="ET20" s="2">
        <v>0.9</v>
      </c>
      <c r="EU20" s="2">
        <v>0.8</v>
      </c>
      <c r="EV20" s="2">
        <v>1.9</v>
      </c>
      <c r="EW20" s="2">
        <v>1.5</v>
      </c>
      <c r="EX20" s="2">
        <v>2</v>
      </c>
      <c r="EY20" s="2">
        <v>2.4</v>
      </c>
      <c r="EZ20" s="2">
        <v>1.8</v>
      </c>
      <c r="FA20" s="2">
        <v>1.9</v>
      </c>
      <c r="FB20" s="2">
        <v>1.8</v>
      </c>
      <c r="FC20" s="2">
        <v>1.7</v>
      </c>
      <c r="FD20" s="2">
        <v>1.6</v>
      </c>
      <c r="FE20" s="2">
        <v>1.4</v>
      </c>
      <c r="FF20" s="2">
        <v>1.3</v>
      </c>
      <c r="FG20" s="2">
        <v>1.2</v>
      </c>
      <c r="FH20" s="2">
        <v>1.2</v>
      </c>
      <c r="FI20" s="2">
        <v>1.9</v>
      </c>
      <c r="FJ20" s="2">
        <v>1.9</v>
      </c>
      <c r="FK20" s="2">
        <v>1.6</v>
      </c>
    </row>
    <row r="21" spans="1:167" ht="14.5">
      <c r="A21" s="1"/>
      <c r="B21" s="10" t="s">
        <v>179</v>
      </c>
      <c r="C21" s="2">
        <v>2.1</v>
      </c>
      <c r="D21" s="2">
        <v>1.2</v>
      </c>
      <c r="E21" s="2">
        <v>0.9</v>
      </c>
      <c r="F21" s="2">
        <v>0.1</v>
      </c>
      <c r="G21" s="2">
        <v>0</v>
      </c>
      <c r="H21" s="2">
        <v>0</v>
      </c>
      <c r="I21" s="2">
        <v>0</v>
      </c>
      <c r="J21" s="2">
        <v>1.4</v>
      </c>
      <c r="K21" s="2">
        <v>0.3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2.7</v>
      </c>
      <c r="R21" s="2">
        <v>3.7</v>
      </c>
      <c r="S21" s="2">
        <v>0</v>
      </c>
      <c r="T21" s="2">
        <v>0</v>
      </c>
      <c r="U21" s="2">
        <v>2.7</v>
      </c>
      <c r="V21" s="2">
        <v>3.7</v>
      </c>
      <c r="W21" s="2">
        <v>3.1</v>
      </c>
      <c r="Y21" s="1"/>
      <c r="Z21" s="10" t="s">
        <v>179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5.2</v>
      </c>
      <c r="AN21" s="2">
        <v>5.2</v>
      </c>
      <c r="AO21" s="2">
        <v>0</v>
      </c>
      <c r="AP21" s="2">
        <v>0</v>
      </c>
      <c r="AQ21" s="2">
        <v>0</v>
      </c>
      <c r="AR21" s="2">
        <v>0</v>
      </c>
      <c r="AS21" s="2">
        <v>0.2</v>
      </c>
      <c r="AT21" s="2">
        <v>0.8</v>
      </c>
      <c r="AU21" s="2">
        <v>1.2</v>
      </c>
      <c r="AW21" s="1"/>
      <c r="AX21" s="10" t="s">
        <v>179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U21" s="1"/>
      <c r="BV21" s="10" t="s">
        <v>179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S21" s="1"/>
      <c r="CT21" s="10" t="s">
        <v>179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 s="1"/>
      <c r="DR21" s="10" t="s">
        <v>179</v>
      </c>
      <c r="DS21" s="2">
        <v>0.2</v>
      </c>
      <c r="DT21" s="2">
        <v>0</v>
      </c>
      <c r="DU21" s="2">
        <v>0</v>
      </c>
      <c r="DV21" s="2">
        <v>0.3</v>
      </c>
      <c r="DW21" s="2">
        <v>0</v>
      </c>
      <c r="DX21" s="2">
        <v>0.3</v>
      </c>
      <c r="DY21" s="2">
        <v>0.4</v>
      </c>
      <c r="DZ21" s="2">
        <v>0.5</v>
      </c>
      <c r="EA21" s="2" t="s">
        <v>174</v>
      </c>
      <c r="EB21" s="2" t="s">
        <v>174</v>
      </c>
      <c r="EC21" s="2">
        <v>0.2</v>
      </c>
      <c r="ED21" s="2">
        <v>0.2</v>
      </c>
      <c r="EE21" s="2" t="s">
        <v>174</v>
      </c>
      <c r="EF21" s="2" t="s">
        <v>174</v>
      </c>
      <c r="EG21" s="2" t="s">
        <v>174</v>
      </c>
      <c r="EH21" s="2" t="s">
        <v>174</v>
      </c>
      <c r="EI21" s="2" t="s">
        <v>174</v>
      </c>
      <c r="EJ21" s="2" t="s">
        <v>174</v>
      </c>
      <c r="EK21" s="2">
        <v>0</v>
      </c>
      <c r="EL21" s="2">
        <v>0</v>
      </c>
      <c r="EM21" s="2">
        <v>0</v>
      </c>
      <c r="EO21" s="1"/>
      <c r="EP21" s="10" t="s">
        <v>179</v>
      </c>
      <c r="EQ21" s="2">
        <v>4.7</v>
      </c>
      <c r="ER21" s="2">
        <v>10.199999999999999</v>
      </c>
      <c r="ES21" s="2">
        <v>5.6</v>
      </c>
      <c r="ET21" s="2">
        <v>7.1</v>
      </c>
      <c r="EU21" s="2">
        <v>6.9</v>
      </c>
      <c r="EV21" s="2">
        <v>1.8</v>
      </c>
      <c r="EW21" s="2">
        <v>3.9</v>
      </c>
      <c r="EX21" s="2">
        <v>4.4000000000000004</v>
      </c>
      <c r="EY21" s="2">
        <v>5.2</v>
      </c>
      <c r="EZ21" s="2">
        <v>3.9</v>
      </c>
      <c r="FA21" s="2" t="s">
        <v>174</v>
      </c>
      <c r="FB21" s="2" t="s">
        <v>174</v>
      </c>
      <c r="FC21" s="2" t="s">
        <v>174</v>
      </c>
      <c r="FD21" s="2" t="s">
        <v>174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</row>
    <row r="22" spans="1:167" ht="14.5">
      <c r="A22" s="1"/>
      <c r="B22" s="10" t="s">
        <v>180</v>
      </c>
      <c r="C22" s="2">
        <v>2.5</v>
      </c>
      <c r="D22" s="2">
        <v>2.2000000000000002</v>
      </c>
      <c r="E22" s="2">
        <v>2.1</v>
      </c>
      <c r="F22" s="2">
        <v>4</v>
      </c>
      <c r="G22" s="2">
        <v>3.7</v>
      </c>
      <c r="H22" s="2">
        <v>3.1</v>
      </c>
      <c r="I22" s="2">
        <v>3.6</v>
      </c>
      <c r="J22" s="2">
        <v>1.6</v>
      </c>
      <c r="K22" s="2">
        <v>3.5</v>
      </c>
      <c r="L22" s="2">
        <v>5</v>
      </c>
      <c r="M22" s="2" t="s">
        <v>174</v>
      </c>
      <c r="N22" s="2" t="s">
        <v>174</v>
      </c>
      <c r="O22" s="2" t="s">
        <v>174</v>
      </c>
      <c r="P22" s="2" t="s">
        <v>174</v>
      </c>
      <c r="Q22" s="2" t="s">
        <v>174</v>
      </c>
      <c r="R22" s="2" t="s">
        <v>174</v>
      </c>
      <c r="S22" s="2" t="s">
        <v>174</v>
      </c>
      <c r="T22" s="2" t="s">
        <v>174</v>
      </c>
      <c r="U22" s="2">
        <v>0</v>
      </c>
      <c r="V22" s="2">
        <v>0</v>
      </c>
      <c r="W22" s="2">
        <v>0</v>
      </c>
      <c r="Y22" s="1"/>
      <c r="Z22" s="10" t="s">
        <v>180</v>
      </c>
      <c r="AA22" s="2" t="s">
        <v>174</v>
      </c>
      <c r="AB22" s="2" t="s">
        <v>174</v>
      </c>
      <c r="AC22" s="2" t="s">
        <v>174</v>
      </c>
      <c r="AD22" s="2" t="s">
        <v>174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5.4</v>
      </c>
      <c r="AT22" s="2">
        <v>5.2</v>
      </c>
      <c r="AU22" s="2">
        <v>3.6</v>
      </c>
      <c r="AW22" s="1"/>
      <c r="AX22" s="10" t="s">
        <v>180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U22" s="1"/>
      <c r="BV22" s="10" t="s">
        <v>180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S22" s="1"/>
      <c r="CT22" s="10" t="s">
        <v>180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 s="1"/>
      <c r="DR22" s="10" t="s">
        <v>180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O22" s="1"/>
      <c r="EP22" s="10" t="s">
        <v>180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ht="14.5">
      <c r="A23" s="1"/>
      <c r="B23" s="10" t="s">
        <v>181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1"/>
      <c r="Z23" s="10" t="s">
        <v>181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  <c r="AX23" s="10" t="s">
        <v>181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U23" s="1"/>
      <c r="BV23" s="10" t="s">
        <v>181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S23" s="1"/>
      <c r="CT23" s="10" t="s">
        <v>181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 s="1"/>
      <c r="DR23" s="10" t="s">
        <v>181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O23" s="1"/>
      <c r="EP23" s="10" t="s">
        <v>181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</row>
    <row r="24" spans="1:167" ht="15.5">
      <c r="A24" s="1"/>
      <c r="B24" s="10" t="s">
        <v>182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1"/>
      <c r="Z24" s="10" t="s">
        <v>182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W24" s="1"/>
      <c r="AX24" s="10" t="s">
        <v>182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U24" s="1"/>
      <c r="BV24" s="10" t="s">
        <v>182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S24" s="1"/>
      <c r="CT24" s="10" t="s">
        <v>182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 s="1"/>
      <c r="DR24" s="10" t="s">
        <v>182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O24" s="1"/>
      <c r="EP24" s="10" t="s">
        <v>182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ht="14.5">
      <c r="A25" s="104"/>
      <c r="B25" s="10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Y25" s="104"/>
      <c r="Z25" s="10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W25" s="104"/>
      <c r="AX25" s="104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U25" s="104"/>
      <c r="BV25" s="104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S25" s="104"/>
      <c r="CT25" s="104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Q25" s="104"/>
      <c r="DR25" s="104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O25" s="104"/>
      <c r="EP25" s="104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</row>
    <row r="26" spans="1:167" ht="14.5">
      <c r="A26" s="1"/>
      <c r="B26" s="9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Y26" s="1"/>
      <c r="Z26" s="9" t="s">
        <v>183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W26" s="1"/>
      <c r="AX26" s="9" t="s">
        <v>183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U26" s="1"/>
      <c r="BV26" s="9" t="s">
        <v>183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S26" s="1"/>
      <c r="CT26" s="9" t="s">
        <v>183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Q26" s="1"/>
      <c r="DR26" s="9" t="s">
        <v>183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O26" s="1"/>
      <c r="EP26" s="9" t="s">
        <v>183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</row>
    <row r="27" spans="1:167" ht="14.5">
      <c r="A27" s="1"/>
      <c r="B27" s="10" t="s">
        <v>171</v>
      </c>
      <c r="C27" s="2">
        <v>32.9</v>
      </c>
      <c r="D27" s="2">
        <v>36.1</v>
      </c>
      <c r="E27" s="2">
        <v>34.4</v>
      </c>
      <c r="F27" s="2">
        <v>30.7</v>
      </c>
      <c r="G27" s="2">
        <v>27.6</v>
      </c>
      <c r="H27" s="2">
        <v>28.9</v>
      </c>
      <c r="I27" s="2">
        <v>35.6</v>
      </c>
      <c r="J27" s="2">
        <v>36</v>
      </c>
      <c r="K27" s="2">
        <v>39.1</v>
      </c>
      <c r="L27" s="2">
        <v>35.200000000000003</v>
      </c>
      <c r="M27" s="2">
        <v>37.5</v>
      </c>
      <c r="N27" s="2">
        <v>33.9</v>
      </c>
      <c r="O27" s="2">
        <v>36.6</v>
      </c>
      <c r="P27" s="2">
        <v>39.1</v>
      </c>
      <c r="Q27" s="2">
        <v>40.4</v>
      </c>
      <c r="R27" s="2">
        <v>39.1</v>
      </c>
      <c r="S27" s="2">
        <v>47.3</v>
      </c>
      <c r="T27" s="2">
        <v>47.9</v>
      </c>
      <c r="U27" s="2">
        <v>41.6</v>
      </c>
      <c r="V27" s="2">
        <v>36.299999999999997</v>
      </c>
      <c r="W27" s="2">
        <v>39.5</v>
      </c>
      <c r="Y27" s="1"/>
      <c r="Z27" s="10" t="s">
        <v>171</v>
      </c>
      <c r="AA27" s="2">
        <v>37</v>
      </c>
      <c r="AB27" s="2">
        <v>37.700000000000003</v>
      </c>
      <c r="AC27" s="2">
        <v>35.6</v>
      </c>
      <c r="AD27" s="2">
        <v>33.799999999999997</v>
      </c>
      <c r="AE27" s="2">
        <v>36.1</v>
      </c>
      <c r="AF27" s="2">
        <v>49</v>
      </c>
      <c r="AG27" s="2">
        <v>39.5</v>
      </c>
      <c r="AH27" s="2">
        <v>41.1</v>
      </c>
      <c r="AI27" s="2">
        <v>34.200000000000003</v>
      </c>
      <c r="AJ27" s="2">
        <v>22.3</v>
      </c>
      <c r="AK27" s="2">
        <v>28.3</v>
      </c>
      <c r="AL27" s="2">
        <v>43.6</v>
      </c>
      <c r="AM27" s="2">
        <v>34.299999999999997</v>
      </c>
      <c r="AN27" s="2">
        <v>34.4</v>
      </c>
      <c r="AO27" s="2">
        <v>38.9</v>
      </c>
      <c r="AP27" s="2">
        <v>39.700000000000003</v>
      </c>
      <c r="AQ27" s="2">
        <v>39.6</v>
      </c>
      <c r="AR27" s="2">
        <v>37.799999999999997</v>
      </c>
      <c r="AS27" s="2">
        <v>31.9</v>
      </c>
      <c r="AT27" s="2">
        <v>31.6</v>
      </c>
      <c r="AU27" s="2">
        <v>33.299999999999997</v>
      </c>
      <c r="AW27" s="1"/>
      <c r="AX27" s="10" t="s">
        <v>171</v>
      </c>
      <c r="AY27" s="2">
        <v>40.9</v>
      </c>
      <c r="AZ27" s="2">
        <v>49.2</v>
      </c>
      <c r="BA27" s="2">
        <v>45.4</v>
      </c>
      <c r="BB27" s="2">
        <v>45.1</v>
      </c>
      <c r="BC27" s="2">
        <v>45.4</v>
      </c>
      <c r="BD27" s="2">
        <v>43</v>
      </c>
      <c r="BE27" s="2">
        <v>47.5</v>
      </c>
      <c r="BF27" s="2">
        <v>55.8</v>
      </c>
      <c r="BG27" s="2">
        <v>52.2</v>
      </c>
      <c r="BH27" s="2">
        <v>47</v>
      </c>
      <c r="BI27" s="2">
        <v>46.7</v>
      </c>
      <c r="BJ27" s="2">
        <v>46.4</v>
      </c>
      <c r="BK27" s="2">
        <v>43.4</v>
      </c>
      <c r="BL27" s="2">
        <v>45.8</v>
      </c>
      <c r="BM27" s="2">
        <v>49.5</v>
      </c>
      <c r="BN27" s="2">
        <v>48</v>
      </c>
      <c r="BO27" s="2">
        <v>44.1</v>
      </c>
      <c r="BP27" s="2">
        <v>45.3</v>
      </c>
      <c r="BQ27" s="2">
        <v>50.6</v>
      </c>
      <c r="BR27" s="2">
        <v>48.4</v>
      </c>
      <c r="BS27" s="2">
        <v>48.4</v>
      </c>
      <c r="BU27" s="1"/>
      <c r="BV27" s="10" t="s">
        <v>171</v>
      </c>
      <c r="BW27" s="2">
        <v>68.599999999999994</v>
      </c>
      <c r="BX27" s="2">
        <v>58.1</v>
      </c>
      <c r="BY27" s="2">
        <v>67.2</v>
      </c>
      <c r="BZ27" s="2">
        <v>48.4</v>
      </c>
      <c r="CA27" s="2">
        <v>26.9</v>
      </c>
      <c r="CB27" s="2">
        <v>27.6</v>
      </c>
      <c r="CC27" s="2">
        <v>14.8</v>
      </c>
      <c r="CD27" s="2">
        <v>9.9</v>
      </c>
      <c r="CE27" s="2">
        <v>10.7</v>
      </c>
      <c r="CF27" s="2">
        <v>13.1</v>
      </c>
      <c r="CG27" s="2">
        <v>17.3</v>
      </c>
      <c r="CH27" s="2" t="s">
        <v>174</v>
      </c>
      <c r="CI27" s="2" t="s">
        <v>174</v>
      </c>
      <c r="CJ27" s="2" t="s">
        <v>174</v>
      </c>
      <c r="CK27" s="2" t="s">
        <v>174</v>
      </c>
      <c r="CL27" s="2" t="s">
        <v>174</v>
      </c>
      <c r="CM27" s="2">
        <v>45.2</v>
      </c>
      <c r="CN27" s="2">
        <v>36.700000000000003</v>
      </c>
      <c r="CO27" s="2">
        <v>33.9</v>
      </c>
      <c r="CP27" s="2">
        <v>35.1</v>
      </c>
      <c r="CQ27" s="2">
        <v>31.6</v>
      </c>
      <c r="CS27" s="1"/>
      <c r="CT27" s="10" t="s">
        <v>171</v>
      </c>
      <c r="CU27" s="2">
        <v>17.2</v>
      </c>
      <c r="CV27" s="2">
        <v>17.8</v>
      </c>
      <c r="CW27" s="2">
        <v>17.899999999999999</v>
      </c>
      <c r="CX27" s="2">
        <v>17.899999999999999</v>
      </c>
      <c r="CY27" s="2">
        <v>19.100000000000001</v>
      </c>
      <c r="CZ27" s="2">
        <v>18.7</v>
      </c>
      <c r="DA27" s="2">
        <v>19.5</v>
      </c>
      <c r="DB27" s="2">
        <v>20.5</v>
      </c>
      <c r="DC27" s="2">
        <v>20.5</v>
      </c>
      <c r="DD27" s="2">
        <v>20.2</v>
      </c>
      <c r="DE27" s="2" t="s">
        <v>174</v>
      </c>
      <c r="DF27" s="2" t="s">
        <v>174</v>
      </c>
      <c r="DG27" s="2" t="s">
        <v>174</v>
      </c>
      <c r="DH27" s="2" t="s">
        <v>174</v>
      </c>
      <c r="DI27" s="2" t="s">
        <v>174</v>
      </c>
      <c r="DJ27" s="2" t="s">
        <v>174</v>
      </c>
      <c r="DK27" s="2" t="s">
        <v>174</v>
      </c>
      <c r="DL27" s="2">
        <v>26.5</v>
      </c>
      <c r="DM27" s="2">
        <v>25.8</v>
      </c>
      <c r="DN27" s="2">
        <v>29.4</v>
      </c>
      <c r="DO27" s="2">
        <v>27.8</v>
      </c>
      <c r="DQ27" s="1"/>
      <c r="DR27" s="10" t="s">
        <v>171</v>
      </c>
      <c r="DS27" s="2">
        <v>17.2</v>
      </c>
      <c r="DT27" s="2">
        <v>17</v>
      </c>
      <c r="DU27" s="2">
        <v>15.6</v>
      </c>
      <c r="DV27" s="2">
        <v>11.9</v>
      </c>
      <c r="DW27" s="2">
        <v>13.5</v>
      </c>
      <c r="DX27" s="2">
        <v>13.4</v>
      </c>
      <c r="DY27" s="2">
        <v>11.5</v>
      </c>
      <c r="DZ27" s="2">
        <v>8.6</v>
      </c>
      <c r="EA27" s="2">
        <v>8.3000000000000007</v>
      </c>
      <c r="EB27" s="2">
        <v>7.5</v>
      </c>
      <c r="EC27" s="2">
        <v>6.5</v>
      </c>
      <c r="ED27" s="2">
        <v>5.3</v>
      </c>
      <c r="EE27" s="2">
        <v>5.4</v>
      </c>
      <c r="EF27" s="2">
        <v>4.5999999999999996</v>
      </c>
      <c r="EG27" s="2">
        <v>4.7</v>
      </c>
      <c r="EH27" s="2">
        <v>4.4000000000000004</v>
      </c>
      <c r="EI27" s="2">
        <v>4.9000000000000004</v>
      </c>
      <c r="EJ27" s="2">
        <v>4.3</v>
      </c>
      <c r="EK27" s="2">
        <v>3.4</v>
      </c>
      <c r="EL27" s="2">
        <v>3.5</v>
      </c>
      <c r="EM27" s="2">
        <v>3.6</v>
      </c>
      <c r="EO27" s="1"/>
      <c r="EP27" s="10" t="s">
        <v>171</v>
      </c>
      <c r="EQ27" s="2">
        <v>27</v>
      </c>
      <c r="ER27" s="2">
        <v>24.8</v>
      </c>
      <c r="ES27" s="2">
        <v>27</v>
      </c>
      <c r="ET27" s="2">
        <v>23.3</v>
      </c>
      <c r="EU27" s="2">
        <v>20.9</v>
      </c>
      <c r="EV27" s="2">
        <v>23.6</v>
      </c>
      <c r="EW27" s="2">
        <v>16.399999999999999</v>
      </c>
      <c r="EX27" s="2">
        <v>17.899999999999999</v>
      </c>
      <c r="EY27" s="2">
        <v>12.9</v>
      </c>
      <c r="EZ27" s="2">
        <v>14.3</v>
      </c>
      <c r="FA27" s="2" t="s">
        <v>174</v>
      </c>
      <c r="FB27" s="2" t="s">
        <v>174</v>
      </c>
      <c r="FC27" s="2" t="s">
        <v>174</v>
      </c>
      <c r="FD27" s="2" t="s">
        <v>174</v>
      </c>
      <c r="FE27" s="2" t="s">
        <v>174</v>
      </c>
      <c r="FF27" s="2" t="s">
        <v>174</v>
      </c>
      <c r="FG27" s="2" t="s">
        <v>174</v>
      </c>
      <c r="FH27" s="2" t="s">
        <v>174</v>
      </c>
      <c r="FI27" s="2">
        <v>8.3000000000000007</v>
      </c>
      <c r="FJ27" s="2">
        <v>8.1</v>
      </c>
      <c r="FK27" s="2">
        <v>7.7</v>
      </c>
    </row>
    <row r="28" spans="1:167" ht="14.5">
      <c r="A28" s="1"/>
      <c r="B28" s="10" t="s">
        <v>173</v>
      </c>
      <c r="C28" s="2">
        <v>0</v>
      </c>
      <c r="D28" s="2">
        <v>0</v>
      </c>
      <c r="E28" s="2">
        <v>0</v>
      </c>
      <c r="F28" s="2">
        <v>1.6</v>
      </c>
      <c r="G28" s="2">
        <v>2.6</v>
      </c>
      <c r="H28" s="2">
        <v>2.2000000000000002</v>
      </c>
      <c r="I28" s="2">
        <v>2.4</v>
      </c>
      <c r="J28" s="2">
        <v>2.4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Y28" s="1"/>
      <c r="Z28" s="10" t="s">
        <v>173</v>
      </c>
      <c r="AA28" s="2">
        <v>2.6</v>
      </c>
      <c r="AB28" s="2">
        <v>3.3</v>
      </c>
      <c r="AC28" s="2">
        <v>2.9</v>
      </c>
      <c r="AD28" s="2">
        <v>1.4</v>
      </c>
      <c r="AE28" s="2">
        <v>1.7</v>
      </c>
      <c r="AF28" s="2">
        <v>2.4</v>
      </c>
      <c r="AG28" s="2">
        <v>1</v>
      </c>
      <c r="AH28" s="2">
        <v>1</v>
      </c>
      <c r="AI28" s="2">
        <v>0.8</v>
      </c>
      <c r="AJ28" s="2">
        <v>1.1000000000000001</v>
      </c>
      <c r="AK28" s="2">
        <v>1.7</v>
      </c>
      <c r="AL28" s="2">
        <v>1.1000000000000001</v>
      </c>
      <c r="AM28" s="2">
        <v>0.9</v>
      </c>
      <c r="AN28" s="2">
        <v>0.9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0.9</v>
      </c>
      <c r="AU28" s="2">
        <v>0.9</v>
      </c>
      <c r="AW28" s="1"/>
      <c r="AX28" s="10" t="s">
        <v>173</v>
      </c>
      <c r="AY28" s="2">
        <v>32.5</v>
      </c>
      <c r="AZ28" s="2">
        <v>31.3</v>
      </c>
      <c r="BA28" s="2">
        <v>34.299999999999997</v>
      </c>
      <c r="BB28" s="2">
        <v>30.7</v>
      </c>
      <c r="BC28" s="2">
        <v>29.6</v>
      </c>
      <c r="BD28" s="2">
        <v>26</v>
      </c>
      <c r="BE28" s="2">
        <v>21.2</v>
      </c>
      <c r="BF28" s="2">
        <v>16.7</v>
      </c>
      <c r="BG28" s="2">
        <v>20</v>
      </c>
      <c r="BH28" s="2">
        <v>22.7</v>
      </c>
      <c r="BI28" s="2">
        <v>21.9</v>
      </c>
      <c r="BJ28" s="2">
        <v>18.100000000000001</v>
      </c>
      <c r="BK28" s="2">
        <v>17.3</v>
      </c>
      <c r="BL28" s="2">
        <v>16.3</v>
      </c>
      <c r="BM28" s="2">
        <v>14.9</v>
      </c>
      <c r="BN28" s="2">
        <v>13.4</v>
      </c>
      <c r="BO28" s="2">
        <v>11.8</v>
      </c>
      <c r="BP28" s="2">
        <v>10.8</v>
      </c>
      <c r="BQ28" s="2">
        <v>12.7</v>
      </c>
      <c r="BR28" s="2">
        <v>14.2</v>
      </c>
      <c r="BS28" s="2">
        <v>12.7</v>
      </c>
      <c r="BU28" s="1"/>
      <c r="BV28" s="10" t="s">
        <v>173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S28" s="1"/>
      <c r="CT28" s="10" t="s">
        <v>173</v>
      </c>
      <c r="CU28" s="2">
        <v>53.9</v>
      </c>
      <c r="CV28" s="2">
        <v>50.4</v>
      </c>
      <c r="CW28" s="2">
        <v>46.9</v>
      </c>
      <c r="CX28" s="2">
        <v>52.8</v>
      </c>
      <c r="CY28" s="2">
        <v>52.1</v>
      </c>
      <c r="CZ28" s="2">
        <v>53.8</v>
      </c>
      <c r="DA28" s="2">
        <v>54.3</v>
      </c>
      <c r="DB28" s="2">
        <v>54.2</v>
      </c>
      <c r="DC28" s="2">
        <v>52.5</v>
      </c>
      <c r="DD28" s="2">
        <v>52.9</v>
      </c>
      <c r="DE28" s="2">
        <v>51.3</v>
      </c>
      <c r="DF28" s="2">
        <v>57.3</v>
      </c>
      <c r="DG28" s="2">
        <v>51.6</v>
      </c>
      <c r="DH28" s="2">
        <v>52.4</v>
      </c>
      <c r="DI28" s="2">
        <v>53.7</v>
      </c>
      <c r="DJ28" s="2">
        <v>57.5</v>
      </c>
      <c r="DK28" s="2">
        <v>57.3</v>
      </c>
      <c r="DL28" s="2">
        <v>53.8</v>
      </c>
      <c r="DM28" s="2">
        <v>50.9</v>
      </c>
      <c r="DN28" s="2">
        <v>45</v>
      </c>
      <c r="DO28" s="2">
        <v>46.3</v>
      </c>
      <c r="DQ28" s="1"/>
      <c r="DR28" s="10" t="s">
        <v>173</v>
      </c>
      <c r="DS28" s="2">
        <v>28</v>
      </c>
      <c r="DT28" s="2">
        <v>28.6</v>
      </c>
      <c r="DU28" s="2">
        <v>36.299999999999997</v>
      </c>
      <c r="DV28" s="2">
        <v>45.7</v>
      </c>
      <c r="DW28" s="2">
        <v>43.4</v>
      </c>
      <c r="DX28" s="2">
        <v>40.299999999999997</v>
      </c>
      <c r="DY28" s="2">
        <v>40.200000000000003</v>
      </c>
      <c r="DZ28" s="2">
        <v>50.5</v>
      </c>
      <c r="EA28" s="2">
        <v>51.7</v>
      </c>
      <c r="EB28" s="2">
        <v>50.1</v>
      </c>
      <c r="EC28" s="2">
        <v>51.6</v>
      </c>
      <c r="ED28" s="2">
        <v>57.8</v>
      </c>
      <c r="EE28" s="2">
        <v>59.6</v>
      </c>
      <c r="EF28" s="2">
        <v>62.3</v>
      </c>
      <c r="EG28" s="2">
        <v>65.3</v>
      </c>
      <c r="EH28" s="2">
        <v>65.900000000000006</v>
      </c>
      <c r="EI28" s="2">
        <v>64.7</v>
      </c>
      <c r="EJ28" s="2">
        <v>65.400000000000006</v>
      </c>
      <c r="EK28" s="2">
        <v>68.400000000000006</v>
      </c>
      <c r="EL28" s="2">
        <v>67.900000000000006</v>
      </c>
      <c r="EM28" s="2">
        <v>66.5</v>
      </c>
      <c r="EO28" s="1"/>
      <c r="EP28" s="10" t="s">
        <v>173</v>
      </c>
      <c r="EQ28" s="2">
        <v>11.2</v>
      </c>
      <c r="ER28" s="2">
        <v>6.6</v>
      </c>
      <c r="ES28" s="2">
        <v>10.6</v>
      </c>
      <c r="ET28" s="2">
        <v>4</v>
      </c>
      <c r="EU28" s="2">
        <v>11</v>
      </c>
      <c r="EV28" s="2">
        <v>9.4</v>
      </c>
      <c r="EW28" s="2">
        <v>27.1</v>
      </c>
      <c r="EX28" s="2">
        <v>34.4</v>
      </c>
      <c r="EY28" s="2">
        <v>40.700000000000003</v>
      </c>
      <c r="EZ28" s="2">
        <v>46.7</v>
      </c>
      <c r="FA28" s="2">
        <v>47.4</v>
      </c>
      <c r="FB28" s="2">
        <v>49.8</v>
      </c>
      <c r="FC28" s="2">
        <v>48</v>
      </c>
      <c r="FD28" s="2">
        <v>46.4</v>
      </c>
      <c r="FE28" s="2">
        <v>49.1</v>
      </c>
      <c r="FF28" s="2">
        <v>48.4</v>
      </c>
      <c r="FG28" s="2">
        <v>59.8</v>
      </c>
      <c r="FH28" s="2">
        <v>57.4</v>
      </c>
      <c r="FI28" s="2">
        <v>55.5</v>
      </c>
      <c r="FJ28" s="2">
        <v>53.6</v>
      </c>
      <c r="FK28" s="2">
        <v>53.2</v>
      </c>
    </row>
    <row r="29" spans="1:167" ht="14.5">
      <c r="A29" s="1"/>
      <c r="B29" s="10" t="s">
        <v>175</v>
      </c>
      <c r="C29" s="2">
        <v>22.5</v>
      </c>
      <c r="D29" s="2">
        <v>22.7</v>
      </c>
      <c r="E29" s="2">
        <v>27.4</v>
      </c>
      <c r="F29" s="2">
        <v>27.8</v>
      </c>
      <c r="G29" s="2">
        <v>24.8</v>
      </c>
      <c r="H29" s="2">
        <v>21.2</v>
      </c>
      <c r="I29" s="2">
        <v>19.8</v>
      </c>
      <c r="J29" s="2">
        <v>18.100000000000001</v>
      </c>
      <c r="K29" s="2">
        <v>17.5</v>
      </c>
      <c r="L29" s="2">
        <v>18.600000000000001</v>
      </c>
      <c r="M29" s="2">
        <v>19.2</v>
      </c>
      <c r="N29" s="2" t="s">
        <v>174</v>
      </c>
      <c r="O29" s="2" t="s">
        <v>174</v>
      </c>
      <c r="P29" s="2" t="s">
        <v>174</v>
      </c>
      <c r="Q29" s="2" t="s">
        <v>174</v>
      </c>
      <c r="R29" s="2" t="s">
        <v>174</v>
      </c>
      <c r="S29" s="2">
        <v>21.9</v>
      </c>
      <c r="T29" s="2" t="s">
        <v>174</v>
      </c>
      <c r="U29" s="2">
        <v>19.3</v>
      </c>
      <c r="V29" s="2">
        <v>22</v>
      </c>
      <c r="W29" s="2">
        <v>22.7</v>
      </c>
      <c r="Y29" s="1"/>
      <c r="Z29" s="10" t="s">
        <v>175</v>
      </c>
      <c r="AA29" s="2">
        <v>17.399999999999999</v>
      </c>
      <c r="AB29" s="2">
        <v>13.2</v>
      </c>
      <c r="AC29" s="2">
        <v>14.4</v>
      </c>
      <c r="AD29" s="2">
        <v>19.3</v>
      </c>
      <c r="AE29" s="2">
        <v>25.2</v>
      </c>
      <c r="AF29" s="2">
        <v>25</v>
      </c>
      <c r="AG29" s="2">
        <v>16.899999999999999</v>
      </c>
      <c r="AH29" s="2">
        <v>23.6</v>
      </c>
      <c r="AI29" s="2">
        <v>22.3</v>
      </c>
      <c r="AJ29" s="2">
        <v>25.4</v>
      </c>
      <c r="AK29" s="2">
        <v>26</v>
      </c>
      <c r="AL29" s="2">
        <v>34.299999999999997</v>
      </c>
      <c r="AM29" s="2">
        <v>28.3</v>
      </c>
      <c r="AN29" s="2">
        <v>31.1</v>
      </c>
      <c r="AO29" s="2">
        <v>34.5</v>
      </c>
      <c r="AP29" s="2">
        <v>38</v>
      </c>
      <c r="AQ29" s="2">
        <v>34.299999999999997</v>
      </c>
      <c r="AR29" s="2">
        <v>32.1</v>
      </c>
      <c r="AS29" s="2">
        <v>31.1</v>
      </c>
      <c r="AT29" s="2">
        <v>31.4</v>
      </c>
      <c r="AU29" s="2">
        <v>32.1</v>
      </c>
      <c r="AW29" s="1"/>
      <c r="AX29" s="10" t="s">
        <v>175</v>
      </c>
      <c r="AY29" s="2">
        <v>19.7</v>
      </c>
      <c r="AZ29" s="2">
        <v>14.5</v>
      </c>
      <c r="BA29" s="2">
        <v>16.600000000000001</v>
      </c>
      <c r="BB29" s="2">
        <v>18</v>
      </c>
      <c r="BC29" s="2">
        <v>18.8</v>
      </c>
      <c r="BD29" s="2">
        <v>16.2</v>
      </c>
      <c r="BE29" s="2">
        <v>14.5</v>
      </c>
      <c r="BF29" s="2">
        <v>11.7</v>
      </c>
      <c r="BG29" s="2">
        <v>11.5</v>
      </c>
      <c r="BH29" s="2">
        <v>15.8</v>
      </c>
      <c r="BI29" s="2">
        <v>13.7</v>
      </c>
      <c r="BJ29" s="2">
        <v>16.7</v>
      </c>
      <c r="BK29" s="2">
        <v>18.8</v>
      </c>
      <c r="BL29" s="2">
        <v>22.9</v>
      </c>
      <c r="BM29" s="2">
        <v>22.5</v>
      </c>
      <c r="BN29" s="2">
        <v>26.6</v>
      </c>
      <c r="BO29" s="2">
        <v>29</v>
      </c>
      <c r="BP29" s="2">
        <v>27.6</v>
      </c>
      <c r="BQ29" s="2">
        <v>23.9</v>
      </c>
      <c r="BR29" s="2">
        <v>24.5</v>
      </c>
      <c r="BS29" s="2">
        <v>26.6</v>
      </c>
      <c r="BU29" s="1"/>
      <c r="BV29" s="10" t="s">
        <v>175</v>
      </c>
      <c r="BW29" s="2">
        <v>23.4</v>
      </c>
      <c r="BX29" s="2">
        <v>22</v>
      </c>
      <c r="BY29" s="2">
        <v>22.7</v>
      </c>
      <c r="BZ29" s="2">
        <v>16.2</v>
      </c>
      <c r="CA29" s="2">
        <v>19.899999999999999</v>
      </c>
      <c r="CB29" s="2">
        <v>22.7</v>
      </c>
      <c r="CC29" s="2">
        <v>10.9</v>
      </c>
      <c r="CD29" s="2">
        <v>11.8</v>
      </c>
      <c r="CE29" s="2">
        <v>12.4</v>
      </c>
      <c r="CF29" s="2">
        <v>17.3</v>
      </c>
      <c r="CG29" s="2" t="s">
        <v>174</v>
      </c>
      <c r="CH29" s="2">
        <v>38.799999999999997</v>
      </c>
      <c r="CI29" s="2">
        <v>20</v>
      </c>
      <c r="CJ29" s="2">
        <v>15.7</v>
      </c>
      <c r="CK29" s="2">
        <v>29.3</v>
      </c>
      <c r="CL29" s="2">
        <v>27.5</v>
      </c>
      <c r="CM29" s="2">
        <v>26.5</v>
      </c>
      <c r="CN29" s="2">
        <v>29.2</v>
      </c>
      <c r="CO29" s="2">
        <v>31.1</v>
      </c>
      <c r="CP29" s="2">
        <v>29.3</v>
      </c>
      <c r="CQ29" s="2">
        <v>33.299999999999997</v>
      </c>
      <c r="CS29" s="1"/>
      <c r="CT29" s="10" t="s">
        <v>175</v>
      </c>
      <c r="CU29" s="2">
        <v>4</v>
      </c>
      <c r="CV29" s="2">
        <v>3.8</v>
      </c>
      <c r="CW29" s="2">
        <v>3.7</v>
      </c>
      <c r="CX29" s="2">
        <v>3.7</v>
      </c>
      <c r="CY29" s="2">
        <v>4</v>
      </c>
      <c r="CZ29" s="2">
        <v>4.3</v>
      </c>
      <c r="DA29" s="2">
        <v>4.3</v>
      </c>
      <c r="DB29" s="2">
        <v>4.5999999999999996</v>
      </c>
      <c r="DC29" s="2">
        <v>4.5999999999999996</v>
      </c>
      <c r="DD29" s="2">
        <v>3.4</v>
      </c>
      <c r="DE29" s="2">
        <v>5</v>
      </c>
      <c r="DF29" s="2">
        <v>5</v>
      </c>
      <c r="DG29" s="2">
        <v>5.3</v>
      </c>
      <c r="DH29" s="2">
        <v>4.8</v>
      </c>
      <c r="DI29" s="2">
        <v>4.5</v>
      </c>
      <c r="DJ29" s="2">
        <v>3.8</v>
      </c>
      <c r="DK29" s="2">
        <v>2.5</v>
      </c>
      <c r="DL29" s="2">
        <v>7.3</v>
      </c>
      <c r="DM29" s="2">
        <v>10</v>
      </c>
      <c r="DN29" s="2">
        <v>12.1</v>
      </c>
      <c r="DO29" s="2">
        <v>16.100000000000001</v>
      </c>
      <c r="DQ29" s="1"/>
      <c r="DR29" s="10" t="s">
        <v>175</v>
      </c>
      <c r="DS29" s="2">
        <v>9.1999999999999993</v>
      </c>
      <c r="DT29" s="2">
        <v>8</v>
      </c>
      <c r="DU29" s="2">
        <v>5.5</v>
      </c>
      <c r="DV29" s="2">
        <v>5.5</v>
      </c>
      <c r="DW29" s="2">
        <v>6.8</v>
      </c>
      <c r="DX29" s="2">
        <v>7.2</v>
      </c>
      <c r="DY29" s="2">
        <v>7.4</v>
      </c>
      <c r="DZ29" s="2">
        <v>6.5</v>
      </c>
      <c r="EA29" s="2">
        <v>7.7</v>
      </c>
      <c r="EB29" s="2">
        <v>7.9</v>
      </c>
      <c r="EC29" s="2">
        <v>10</v>
      </c>
      <c r="ED29" s="2">
        <v>8.6</v>
      </c>
      <c r="EE29" s="2">
        <v>7.5</v>
      </c>
      <c r="EF29" s="2">
        <v>7.4</v>
      </c>
      <c r="EG29" s="2">
        <v>6.2</v>
      </c>
      <c r="EH29" s="2">
        <v>6.4</v>
      </c>
      <c r="EI29" s="2" t="s">
        <v>174</v>
      </c>
      <c r="EJ29" s="2">
        <v>6.8</v>
      </c>
      <c r="EK29" s="2">
        <v>6.4</v>
      </c>
      <c r="EL29" s="2">
        <v>6.5</v>
      </c>
      <c r="EM29" s="2">
        <v>6.5</v>
      </c>
      <c r="EO29" s="1"/>
      <c r="EP29" s="10" t="s">
        <v>175</v>
      </c>
      <c r="EQ29" s="2">
        <v>46.1</v>
      </c>
      <c r="ER29" s="2">
        <v>44</v>
      </c>
      <c r="ES29" s="2">
        <v>45.8</v>
      </c>
      <c r="ET29" s="2">
        <v>51.9</v>
      </c>
      <c r="EU29" s="2">
        <v>49.1</v>
      </c>
      <c r="EV29" s="2">
        <v>56.3</v>
      </c>
      <c r="EW29" s="2">
        <v>44.3</v>
      </c>
      <c r="EX29" s="2">
        <v>35</v>
      </c>
      <c r="EY29" s="2">
        <v>32.200000000000003</v>
      </c>
      <c r="EZ29" s="2">
        <v>27.3</v>
      </c>
      <c r="FA29" s="2" t="s">
        <v>174</v>
      </c>
      <c r="FB29" s="2" t="s">
        <v>174</v>
      </c>
      <c r="FC29" s="2" t="s">
        <v>174</v>
      </c>
      <c r="FD29" s="2" t="s">
        <v>174</v>
      </c>
      <c r="FE29" s="2" t="s">
        <v>174</v>
      </c>
      <c r="FF29" s="2" t="s">
        <v>174</v>
      </c>
      <c r="FG29" s="2" t="s">
        <v>174</v>
      </c>
      <c r="FH29" s="2">
        <v>32</v>
      </c>
      <c r="FI29" s="2">
        <v>33.9</v>
      </c>
      <c r="FJ29" s="2">
        <v>35.9</v>
      </c>
      <c r="FK29" s="2">
        <v>37.200000000000003</v>
      </c>
    </row>
    <row r="30" spans="1:167" ht="14.5">
      <c r="A30" s="1"/>
      <c r="B30" s="10" t="s">
        <v>176</v>
      </c>
      <c r="C30" s="2">
        <v>24.2</v>
      </c>
      <c r="D30" s="2">
        <v>26.8</v>
      </c>
      <c r="E30" s="2">
        <v>26.3</v>
      </c>
      <c r="F30" s="2">
        <v>25.2</v>
      </c>
      <c r="G30" s="2">
        <v>31.5</v>
      </c>
      <c r="H30" s="2">
        <v>37.6</v>
      </c>
      <c r="I30" s="2">
        <v>25</v>
      </c>
      <c r="J30" s="2">
        <v>27.1</v>
      </c>
      <c r="K30" s="2">
        <v>27.4</v>
      </c>
      <c r="L30" s="2">
        <v>22.9</v>
      </c>
      <c r="M30" s="2">
        <v>23.8</v>
      </c>
      <c r="N30" s="2">
        <v>28.7</v>
      </c>
      <c r="O30" s="2">
        <v>25.9</v>
      </c>
      <c r="P30" s="2">
        <v>23.9</v>
      </c>
      <c r="Q30" s="2">
        <v>20.7</v>
      </c>
      <c r="R30" s="2">
        <v>24.4</v>
      </c>
      <c r="S30" s="2">
        <v>28.6</v>
      </c>
      <c r="T30" s="2">
        <v>27.5</v>
      </c>
      <c r="U30" s="2">
        <v>23.1</v>
      </c>
      <c r="V30" s="2">
        <v>22.6</v>
      </c>
      <c r="W30" s="2">
        <v>20.7</v>
      </c>
      <c r="Y30" s="1"/>
      <c r="Z30" s="10" t="s">
        <v>176</v>
      </c>
      <c r="AA30" s="2">
        <v>26.4</v>
      </c>
      <c r="AB30" s="2">
        <v>34</v>
      </c>
      <c r="AC30" s="2">
        <v>34.5</v>
      </c>
      <c r="AD30" s="2">
        <v>33.299999999999997</v>
      </c>
      <c r="AE30" s="2">
        <v>36.9</v>
      </c>
      <c r="AF30" s="2">
        <v>23.5</v>
      </c>
      <c r="AG30" s="2">
        <v>42.5</v>
      </c>
      <c r="AH30" s="2">
        <v>34.1</v>
      </c>
      <c r="AI30" s="2">
        <v>42.5</v>
      </c>
      <c r="AJ30" s="2">
        <v>51.2</v>
      </c>
      <c r="AK30" s="2">
        <v>43.9</v>
      </c>
      <c r="AL30" s="2">
        <v>21</v>
      </c>
      <c r="AM30" s="2">
        <v>22.1</v>
      </c>
      <c r="AN30" s="2">
        <v>19.7</v>
      </c>
      <c r="AO30" s="2">
        <v>25.5</v>
      </c>
      <c r="AP30" s="2">
        <v>21.2</v>
      </c>
      <c r="AQ30" s="2">
        <v>25</v>
      </c>
      <c r="AR30" s="2">
        <v>29.2</v>
      </c>
      <c r="AS30" s="2">
        <v>22.6</v>
      </c>
      <c r="AT30" s="2">
        <v>22.5</v>
      </c>
      <c r="AU30" s="2">
        <v>22.4</v>
      </c>
      <c r="AW30" s="1"/>
      <c r="AX30" s="10" t="s">
        <v>176</v>
      </c>
      <c r="AY30" s="2">
        <v>0.3</v>
      </c>
      <c r="AZ30" s="2">
        <v>0.2</v>
      </c>
      <c r="BA30" s="2">
        <v>0.2</v>
      </c>
      <c r="BB30" s="2">
        <v>0</v>
      </c>
      <c r="BC30" s="2">
        <v>0.3</v>
      </c>
      <c r="BD30" s="2">
        <v>0.3</v>
      </c>
      <c r="BE30" s="2">
        <v>0</v>
      </c>
      <c r="BF30" s="2">
        <v>0.6</v>
      </c>
      <c r="BG30" s="2">
        <v>0.4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U30" s="1"/>
      <c r="BV30" s="10" t="s">
        <v>176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46.7</v>
      </c>
      <c r="CD30" s="2">
        <v>46.1</v>
      </c>
      <c r="CE30" s="2">
        <v>40.200000000000003</v>
      </c>
      <c r="CF30" s="2">
        <v>35</v>
      </c>
      <c r="CG30" s="2">
        <v>22.7</v>
      </c>
      <c r="CH30" s="2">
        <v>1.4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S30" s="1"/>
      <c r="CT30" s="10" t="s">
        <v>176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0.1</v>
      </c>
      <c r="DB30" s="2">
        <v>0</v>
      </c>
      <c r="DC30" s="2">
        <v>0</v>
      </c>
      <c r="DD30" s="2">
        <v>0</v>
      </c>
      <c r="DE30" s="2">
        <v>0</v>
      </c>
      <c r="DF30" s="2">
        <v>0.3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 s="1"/>
      <c r="DR30" s="10" t="s">
        <v>176</v>
      </c>
      <c r="DS30" s="2">
        <v>0.1</v>
      </c>
      <c r="DT30" s="2">
        <v>0.1</v>
      </c>
      <c r="DU30" s="2">
        <v>0.1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O30" s="1"/>
      <c r="EP30" s="10" t="s">
        <v>176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0.4</v>
      </c>
      <c r="EX30" s="2">
        <v>0.1</v>
      </c>
      <c r="EY30" s="2">
        <v>0.1</v>
      </c>
      <c r="EZ30" s="2">
        <v>0.1</v>
      </c>
      <c r="FA30" s="2">
        <v>0.1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 t="s">
        <v>174</v>
      </c>
      <c r="FI30" s="2">
        <v>0</v>
      </c>
      <c r="FJ30" s="2">
        <v>0</v>
      </c>
      <c r="FK30" s="2">
        <v>0</v>
      </c>
    </row>
    <row r="31" spans="1:167" ht="14.5">
      <c r="A31" s="1"/>
      <c r="B31" s="10" t="s">
        <v>177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 t="s">
        <v>174</v>
      </c>
      <c r="J31" s="2" t="s">
        <v>174</v>
      </c>
      <c r="K31" s="2" t="s">
        <v>174</v>
      </c>
      <c r="L31" s="2" t="s">
        <v>174</v>
      </c>
      <c r="M31" s="2">
        <v>0</v>
      </c>
      <c r="N31" s="2">
        <v>0</v>
      </c>
      <c r="O31" s="2">
        <v>0</v>
      </c>
      <c r="P31" s="2" t="s">
        <v>174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1"/>
      <c r="Z31" s="10" t="s">
        <v>177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W31" s="1"/>
      <c r="AX31" s="10" t="s">
        <v>177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U31" s="1"/>
      <c r="BV31" s="10" t="s">
        <v>177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0.4</v>
      </c>
      <c r="CP31" s="2">
        <v>0.4</v>
      </c>
      <c r="CQ31" s="2">
        <v>0</v>
      </c>
      <c r="CS31" s="1"/>
      <c r="CT31" s="10" t="s">
        <v>177</v>
      </c>
      <c r="CU31" s="2">
        <v>21.6</v>
      </c>
      <c r="CV31" s="2">
        <v>24.2</v>
      </c>
      <c r="CW31" s="2">
        <v>25.8</v>
      </c>
      <c r="CX31" s="2">
        <v>21.4</v>
      </c>
      <c r="CY31" s="2">
        <v>20.399999999999999</v>
      </c>
      <c r="CZ31" s="2">
        <v>17.7</v>
      </c>
      <c r="DA31" s="2">
        <v>16.399999999999999</v>
      </c>
      <c r="DB31" s="2">
        <v>15.6</v>
      </c>
      <c r="DC31" s="2">
        <v>16.8</v>
      </c>
      <c r="DD31" s="2">
        <v>16.7</v>
      </c>
      <c r="DE31" s="2">
        <v>15.2</v>
      </c>
      <c r="DF31" s="2">
        <v>7.1</v>
      </c>
      <c r="DG31" s="2">
        <v>7.7</v>
      </c>
      <c r="DH31" s="2">
        <v>7.1</v>
      </c>
      <c r="DI31" s="2">
        <v>9</v>
      </c>
      <c r="DJ31" s="2">
        <v>7.5</v>
      </c>
      <c r="DK31" s="2">
        <v>8.4</v>
      </c>
      <c r="DL31" s="2">
        <v>7.4</v>
      </c>
      <c r="DM31" s="2">
        <v>8</v>
      </c>
      <c r="DN31" s="2">
        <v>6.9</v>
      </c>
      <c r="DO31" s="2">
        <v>5.9</v>
      </c>
      <c r="DQ31" s="1"/>
      <c r="DR31" s="10" t="s">
        <v>177</v>
      </c>
      <c r="DS31" s="2">
        <v>40.5</v>
      </c>
      <c r="DT31" s="2">
        <v>40.700000000000003</v>
      </c>
      <c r="DU31" s="2">
        <v>37.6</v>
      </c>
      <c r="DV31" s="2">
        <v>33.5</v>
      </c>
      <c r="DW31" s="2">
        <v>32.9</v>
      </c>
      <c r="DX31" s="2">
        <v>34</v>
      </c>
      <c r="DY31" s="2">
        <v>35.9</v>
      </c>
      <c r="DZ31" s="2">
        <v>30.1</v>
      </c>
      <c r="EA31" s="2">
        <v>27.7</v>
      </c>
      <c r="EB31" s="2">
        <v>30.7</v>
      </c>
      <c r="EC31" s="2">
        <v>27.6</v>
      </c>
      <c r="ED31" s="2">
        <v>24.1</v>
      </c>
      <c r="EE31" s="2">
        <v>22.3</v>
      </c>
      <c r="EF31" s="2">
        <v>21.5</v>
      </c>
      <c r="EG31" s="2">
        <v>20.100000000000001</v>
      </c>
      <c r="EH31" s="2">
        <v>20</v>
      </c>
      <c r="EI31" s="2">
        <v>21.2</v>
      </c>
      <c r="EJ31" s="2">
        <v>20</v>
      </c>
      <c r="EK31" s="2">
        <v>18</v>
      </c>
      <c r="EL31" s="2">
        <v>18.399999999999999</v>
      </c>
      <c r="EM31" s="2">
        <v>19.8</v>
      </c>
      <c r="EO31" s="1"/>
      <c r="EP31" s="10" t="s">
        <v>177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</row>
    <row r="32" spans="1:167" ht="14.5">
      <c r="A32" s="1"/>
      <c r="B32" s="10" t="s">
        <v>178</v>
      </c>
      <c r="C32" s="2">
        <v>5.0999999999999996</v>
      </c>
      <c r="D32" s="2">
        <v>0.7</v>
      </c>
      <c r="E32" s="2">
        <v>0.3</v>
      </c>
      <c r="F32" s="2">
        <v>0.4</v>
      </c>
      <c r="G32" s="2">
        <v>0.4</v>
      </c>
      <c r="H32" s="2">
        <v>0.8</v>
      </c>
      <c r="I32" s="2">
        <v>0.9</v>
      </c>
      <c r="J32" s="2">
        <v>1.1000000000000001</v>
      </c>
      <c r="K32" s="2">
        <v>1.3</v>
      </c>
      <c r="L32" s="2">
        <v>1.4</v>
      </c>
      <c r="M32" s="2">
        <v>1</v>
      </c>
      <c r="N32" s="2">
        <v>1</v>
      </c>
      <c r="O32" s="2">
        <v>0.8</v>
      </c>
      <c r="P32" s="2">
        <v>0.8</v>
      </c>
      <c r="Q32" s="2">
        <v>0.3</v>
      </c>
      <c r="R32" s="2">
        <v>1.3</v>
      </c>
      <c r="S32" s="2">
        <v>1.3</v>
      </c>
      <c r="T32" s="2">
        <v>1.2</v>
      </c>
      <c r="U32" s="2">
        <v>0.9</v>
      </c>
      <c r="V32" s="2">
        <v>1.2</v>
      </c>
      <c r="W32" s="2">
        <v>0.9</v>
      </c>
      <c r="Y32" s="1"/>
      <c r="Z32" s="10" t="s">
        <v>178</v>
      </c>
      <c r="AA32" s="2">
        <v>2.1</v>
      </c>
      <c r="AB32" s="2">
        <v>0.9</v>
      </c>
      <c r="AC32" s="2">
        <v>0</v>
      </c>
      <c r="AD32" s="2">
        <v>0</v>
      </c>
      <c r="AE32" s="2">
        <v>0</v>
      </c>
      <c r="AF32" s="2">
        <v>0.2</v>
      </c>
      <c r="AG32" s="2">
        <v>0.1</v>
      </c>
      <c r="AH32" s="2">
        <v>0.1</v>
      </c>
      <c r="AI32" s="2">
        <v>0.1</v>
      </c>
      <c r="AJ32" s="2">
        <v>0.1</v>
      </c>
      <c r="AK32" s="2">
        <v>0.1</v>
      </c>
      <c r="AL32" s="2">
        <v>0.1</v>
      </c>
      <c r="AM32" s="2">
        <v>0.1</v>
      </c>
      <c r="AN32" s="2">
        <v>0.1</v>
      </c>
      <c r="AO32" s="2">
        <v>0.1</v>
      </c>
      <c r="AP32" s="2">
        <v>0.1</v>
      </c>
      <c r="AQ32" s="2">
        <v>0.1</v>
      </c>
      <c r="AR32" s="2">
        <v>0</v>
      </c>
      <c r="AS32" s="2">
        <v>0</v>
      </c>
      <c r="AT32" s="2">
        <v>0</v>
      </c>
      <c r="AU32" s="2">
        <v>0</v>
      </c>
      <c r="AW32" s="1"/>
      <c r="AX32" s="10" t="s">
        <v>178</v>
      </c>
      <c r="AY32" s="2">
        <v>6.7</v>
      </c>
      <c r="AZ32" s="2">
        <v>4.7</v>
      </c>
      <c r="BA32" s="2">
        <v>3.5</v>
      </c>
      <c r="BB32" s="2">
        <v>6.2</v>
      </c>
      <c r="BC32" s="2">
        <v>5.9</v>
      </c>
      <c r="BD32" s="2">
        <v>14.6</v>
      </c>
      <c r="BE32" s="2">
        <v>16.8</v>
      </c>
      <c r="BF32" s="2">
        <v>15.2</v>
      </c>
      <c r="BG32" s="2">
        <v>15.9</v>
      </c>
      <c r="BH32" s="2">
        <v>14.6</v>
      </c>
      <c r="BI32" s="2">
        <v>17.7</v>
      </c>
      <c r="BJ32" s="2">
        <v>18.8</v>
      </c>
      <c r="BK32" s="2">
        <v>20.5</v>
      </c>
      <c r="BL32" s="2">
        <v>14.9</v>
      </c>
      <c r="BM32" s="2">
        <v>13.1</v>
      </c>
      <c r="BN32" s="2">
        <v>12</v>
      </c>
      <c r="BO32" s="2">
        <v>15.1</v>
      </c>
      <c r="BP32" s="2">
        <v>16.3</v>
      </c>
      <c r="BQ32" s="2">
        <v>12.8</v>
      </c>
      <c r="BR32" s="2">
        <v>12.9</v>
      </c>
      <c r="BS32" s="2">
        <v>12.3</v>
      </c>
      <c r="BU32" s="1"/>
      <c r="BV32" s="10" t="s">
        <v>178</v>
      </c>
      <c r="BW32" s="2">
        <v>8</v>
      </c>
      <c r="BX32" s="2">
        <v>19.899999999999999</v>
      </c>
      <c r="BY32" s="2">
        <v>10.199999999999999</v>
      </c>
      <c r="BZ32" s="2">
        <v>35.4</v>
      </c>
      <c r="CA32" s="2">
        <v>53.2</v>
      </c>
      <c r="CB32" s="2">
        <v>49.7</v>
      </c>
      <c r="CC32" s="2">
        <v>27.7</v>
      </c>
      <c r="CD32" s="2">
        <v>32.299999999999997</v>
      </c>
      <c r="CE32" s="2">
        <v>36.700000000000003</v>
      </c>
      <c r="CF32" s="2">
        <v>34.5</v>
      </c>
      <c r="CG32" s="2">
        <v>29.4</v>
      </c>
      <c r="CH32" s="2">
        <v>34.9</v>
      </c>
      <c r="CI32" s="2">
        <v>19.8</v>
      </c>
      <c r="CJ32" s="2">
        <v>23.6</v>
      </c>
      <c r="CK32" s="2">
        <v>32.5</v>
      </c>
      <c r="CL32" s="2">
        <v>33.799999999999997</v>
      </c>
      <c r="CM32" s="2">
        <v>28.3</v>
      </c>
      <c r="CN32" s="2">
        <v>34</v>
      </c>
      <c r="CO32" s="2">
        <v>34.6</v>
      </c>
      <c r="CP32" s="2">
        <v>35.200000000000003</v>
      </c>
      <c r="CQ32" s="2">
        <v>35.1</v>
      </c>
      <c r="CS32" s="1"/>
      <c r="CT32" s="10" t="s">
        <v>178</v>
      </c>
      <c r="CU32" s="2">
        <v>3.2</v>
      </c>
      <c r="CV32" s="2">
        <v>3.8</v>
      </c>
      <c r="CW32" s="2">
        <v>5.7</v>
      </c>
      <c r="CX32" s="2">
        <v>4.3</v>
      </c>
      <c r="CY32" s="2">
        <v>4.5</v>
      </c>
      <c r="CZ32" s="2">
        <v>5.5</v>
      </c>
      <c r="DA32" s="2">
        <v>5.4</v>
      </c>
      <c r="DB32" s="2">
        <v>5.2</v>
      </c>
      <c r="DC32" s="2">
        <v>5.5</v>
      </c>
      <c r="DD32" s="2">
        <v>6.8</v>
      </c>
      <c r="DE32" s="2">
        <v>5.7</v>
      </c>
      <c r="DF32" s="2">
        <v>5.6</v>
      </c>
      <c r="DG32" s="2">
        <v>8</v>
      </c>
      <c r="DH32" s="2">
        <v>5.8</v>
      </c>
      <c r="DI32" s="2">
        <v>6.6</v>
      </c>
      <c r="DJ32" s="2">
        <v>6.2</v>
      </c>
      <c r="DK32" s="2">
        <v>5.2</v>
      </c>
      <c r="DL32" s="2">
        <v>5</v>
      </c>
      <c r="DM32" s="2">
        <v>5.2</v>
      </c>
      <c r="DN32" s="2">
        <v>6.6</v>
      </c>
      <c r="DO32" s="2">
        <v>3.9</v>
      </c>
      <c r="DQ32" s="1"/>
      <c r="DR32" s="10" t="s">
        <v>178</v>
      </c>
      <c r="DS32" s="2">
        <v>4.9000000000000004</v>
      </c>
      <c r="DT32" s="2">
        <v>5.6</v>
      </c>
      <c r="DU32" s="2">
        <v>4.8</v>
      </c>
      <c r="DV32" s="2">
        <v>3.3</v>
      </c>
      <c r="DW32" s="2">
        <v>3.4</v>
      </c>
      <c r="DX32" s="2">
        <v>5</v>
      </c>
      <c r="DY32" s="2">
        <v>4.9000000000000004</v>
      </c>
      <c r="DZ32" s="2">
        <v>4.0999999999999996</v>
      </c>
      <c r="EA32" s="2">
        <v>4.5</v>
      </c>
      <c r="EB32" s="2">
        <v>3.7</v>
      </c>
      <c r="EC32" s="2">
        <v>4.3</v>
      </c>
      <c r="ED32" s="2">
        <v>4.2</v>
      </c>
      <c r="EE32" s="2">
        <v>5</v>
      </c>
      <c r="EF32" s="2">
        <v>4.0999999999999996</v>
      </c>
      <c r="EG32" s="2">
        <v>3.7</v>
      </c>
      <c r="EH32" s="2">
        <v>3.3</v>
      </c>
      <c r="EI32" s="2">
        <v>3.1</v>
      </c>
      <c r="EJ32" s="2">
        <v>3.4</v>
      </c>
      <c r="EK32" s="2">
        <v>3.8</v>
      </c>
      <c r="EL32" s="2">
        <v>3.7</v>
      </c>
      <c r="EM32" s="2">
        <v>3.6</v>
      </c>
      <c r="EO32" s="1"/>
      <c r="EP32" s="10" t="s">
        <v>178</v>
      </c>
      <c r="EQ32" s="2">
        <v>3.9</v>
      </c>
      <c r="ER32" s="2">
        <v>2.4</v>
      </c>
      <c r="ES32" s="2">
        <v>2.2999999999999998</v>
      </c>
      <c r="ET32" s="2">
        <v>2.2999999999999998</v>
      </c>
      <c r="EU32" s="2">
        <v>2</v>
      </c>
      <c r="EV32" s="2">
        <v>5.5</v>
      </c>
      <c r="EW32" s="2">
        <v>3.3</v>
      </c>
      <c r="EX32" s="2">
        <v>4</v>
      </c>
      <c r="EY32" s="2">
        <v>4.5</v>
      </c>
      <c r="EZ32" s="2">
        <v>3.6</v>
      </c>
      <c r="FA32" s="2">
        <v>3.7</v>
      </c>
      <c r="FB32" s="2">
        <v>3.4</v>
      </c>
      <c r="FC32" s="2">
        <v>2.9</v>
      </c>
      <c r="FD32" s="2">
        <v>2.8</v>
      </c>
      <c r="FE32" s="2">
        <v>2.5</v>
      </c>
      <c r="FF32" s="2">
        <v>2.2000000000000002</v>
      </c>
      <c r="FG32" s="2">
        <v>1.7</v>
      </c>
      <c r="FH32" s="2">
        <v>1.6</v>
      </c>
      <c r="FI32" s="2">
        <v>2.2999999999999998</v>
      </c>
      <c r="FJ32" s="2">
        <v>2.4</v>
      </c>
      <c r="FK32" s="2">
        <v>1.9</v>
      </c>
    </row>
    <row r="33" spans="1:167" ht="14.5">
      <c r="A33" s="1"/>
      <c r="B33" s="10" t="s">
        <v>179</v>
      </c>
      <c r="C33" s="2">
        <v>6.9</v>
      </c>
      <c r="D33" s="2">
        <v>4.8</v>
      </c>
      <c r="E33" s="2">
        <v>3.5</v>
      </c>
      <c r="F33" s="2">
        <v>0.3</v>
      </c>
      <c r="G33" s="2">
        <v>0</v>
      </c>
      <c r="H33" s="2">
        <v>0</v>
      </c>
      <c r="I33" s="2">
        <v>0</v>
      </c>
      <c r="J33" s="2">
        <v>5.2</v>
      </c>
      <c r="K33" s="2">
        <v>1.2</v>
      </c>
      <c r="L33" s="2">
        <v>0</v>
      </c>
      <c r="M33" s="2">
        <v>0</v>
      </c>
      <c r="N33" s="2">
        <v>0</v>
      </c>
      <c r="O33" s="2">
        <v>0</v>
      </c>
      <c r="P33" s="2">
        <v>4.4000000000000004</v>
      </c>
      <c r="Q33" s="2">
        <v>11.7</v>
      </c>
      <c r="R33" s="2">
        <v>17.8</v>
      </c>
      <c r="S33" s="2">
        <v>0</v>
      </c>
      <c r="T33" s="2">
        <v>0</v>
      </c>
      <c r="U33" s="2">
        <v>15.1</v>
      </c>
      <c r="V33" s="2">
        <v>17.8</v>
      </c>
      <c r="W33" s="2">
        <v>16.2</v>
      </c>
      <c r="Y33" s="1"/>
      <c r="Z33" s="10" t="s">
        <v>179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14.2</v>
      </c>
      <c r="AN33" s="2">
        <v>13.8</v>
      </c>
      <c r="AO33" s="2">
        <v>0</v>
      </c>
      <c r="AP33" s="2">
        <v>0</v>
      </c>
      <c r="AQ33" s="2">
        <v>0</v>
      </c>
      <c r="AR33" s="2">
        <v>0</v>
      </c>
      <c r="AS33" s="2">
        <v>0.5</v>
      </c>
      <c r="AT33" s="2">
        <v>1.8</v>
      </c>
      <c r="AU33" s="2">
        <v>2.8</v>
      </c>
      <c r="AW33" s="1"/>
      <c r="AX33" s="10" t="s">
        <v>179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U33" s="1"/>
      <c r="BV33" s="10" t="s">
        <v>179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S33" s="1"/>
      <c r="CT33" s="10" t="s">
        <v>179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 s="1"/>
      <c r="DR33" s="10" t="s">
        <v>179</v>
      </c>
      <c r="DS33" s="2">
        <v>0.1</v>
      </c>
      <c r="DT33" s="2">
        <v>0</v>
      </c>
      <c r="DU33" s="2">
        <v>0</v>
      </c>
      <c r="DV33" s="2">
        <v>0.1</v>
      </c>
      <c r="DW33" s="2">
        <v>0</v>
      </c>
      <c r="DX33" s="2">
        <v>0.1</v>
      </c>
      <c r="DY33" s="2">
        <v>0.1</v>
      </c>
      <c r="DZ33" s="2">
        <v>0.1</v>
      </c>
      <c r="EA33" s="2" t="s">
        <v>174</v>
      </c>
      <c r="EB33" s="2" t="s">
        <v>174</v>
      </c>
      <c r="EC33" s="2">
        <v>0</v>
      </c>
      <c r="ED33" s="2">
        <v>0</v>
      </c>
      <c r="EE33" s="2" t="s">
        <v>174</v>
      </c>
      <c r="EF33" s="2" t="s">
        <v>174</v>
      </c>
      <c r="EG33" s="2" t="s">
        <v>174</v>
      </c>
      <c r="EH33" s="2" t="s">
        <v>174</v>
      </c>
      <c r="EI33" s="2" t="s">
        <v>174</v>
      </c>
      <c r="EJ33" s="2" t="s">
        <v>174</v>
      </c>
      <c r="EK33" s="2">
        <v>0</v>
      </c>
      <c r="EL33" s="2">
        <v>0</v>
      </c>
      <c r="EM33" s="2">
        <v>0</v>
      </c>
      <c r="EO33" s="1"/>
      <c r="EP33" s="10" t="s">
        <v>179</v>
      </c>
      <c r="EQ33" s="2">
        <v>11.8</v>
      </c>
      <c r="ER33" s="2">
        <v>22.1</v>
      </c>
      <c r="ES33" s="2">
        <v>14.3</v>
      </c>
      <c r="ET33" s="2">
        <v>18.5</v>
      </c>
      <c r="EU33" s="2">
        <v>17</v>
      </c>
      <c r="EV33" s="2">
        <v>5.3</v>
      </c>
      <c r="EW33" s="2">
        <v>8.4</v>
      </c>
      <c r="EX33" s="2">
        <v>8.6</v>
      </c>
      <c r="EY33" s="2">
        <v>9.6</v>
      </c>
      <c r="EZ33" s="2">
        <v>8</v>
      </c>
      <c r="FA33" s="2" t="s">
        <v>174</v>
      </c>
      <c r="FB33" s="2" t="s">
        <v>174</v>
      </c>
      <c r="FC33" s="2" t="s">
        <v>174</v>
      </c>
      <c r="FD33" s="2" t="s">
        <v>174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</row>
    <row r="34" spans="1:167" ht="14.5">
      <c r="A34" s="1"/>
      <c r="B34" s="10" t="s">
        <v>180</v>
      </c>
      <c r="C34" s="2">
        <v>8.4</v>
      </c>
      <c r="D34" s="2">
        <v>8.9</v>
      </c>
      <c r="E34" s="2">
        <v>8.1999999999999993</v>
      </c>
      <c r="F34" s="2">
        <v>14</v>
      </c>
      <c r="G34" s="2">
        <v>13.1</v>
      </c>
      <c r="H34" s="2">
        <v>9.4</v>
      </c>
      <c r="I34" s="2">
        <v>12.8</v>
      </c>
      <c r="J34" s="2">
        <v>6</v>
      </c>
      <c r="K34" s="2">
        <v>12.7</v>
      </c>
      <c r="L34" s="2">
        <v>20</v>
      </c>
      <c r="M34" s="2" t="s">
        <v>174</v>
      </c>
      <c r="N34" s="2" t="s">
        <v>174</v>
      </c>
      <c r="O34" s="2" t="s">
        <v>174</v>
      </c>
      <c r="P34" s="2" t="s">
        <v>174</v>
      </c>
      <c r="Q34" s="2" t="s">
        <v>174</v>
      </c>
      <c r="R34" s="2" t="s">
        <v>174</v>
      </c>
      <c r="S34" s="2" t="s">
        <v>174</v>
      </c>
      <c r="T34" s="2" t="s">
        <v>174</v>
      </c>
      <c r="U34" s="2">
        <v>0</v>
      </c>
      <c r="V34" s="2">
        <v>0</v>
      </c>
      <c r="W34" s="2">
        <v>0</v>
      </c>
      <c r="Y34" s="1"/>
      <c r="Z34" s="10" t="s">
        <v>180</v>
      </c>
      <c r="AA34" s="2" t="s">
        <v>174</v>
      </c>
      <c r="AB34" s="2" t="s">
        <v>174</v>
      </c>
      <c r="AC34" s="2" t="s">
        <v>174</v>
      </c>
      <c r="AD34" s="2" t="s">
        <v>174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13</v>
      </c>
      <c r="AT34" s="2">
        <v>11.7</v>
      </c>
      <c r="AU34" s="2">
        <v>8.5</v>
      </c>
      <c r="AW34" s="1"/>
      <c r="AX34" s="10" t="s">
        <v>180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U34" s="1"/>
      <c r="BV34" s="10" t="s">
        <v>180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S34" s="1"/>
      <c r="CT34" s="10" t="s">
        <v>180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 s="1"/>
      <c r="DR34" s="10" t="s">
        <v>180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O34" s="1"/>
      <c r="EP34" s="10" t="s">
        <v>180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</row>
    <row r="35" spans="1:167" ht="14.5">
      <c r="A35" s="1"/>
      <c r="B35" s="10" t="s">
        <v>181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Y35" s="1"/>
      <c r="Z35" s="10" t="s">
        <v>181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  <c r="AX35" s="10" t="s">
        <v>181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U35" s="1"/>
      <c r="BV35" s="10" t="s">
        <v>181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S35" s="1"/>
      <c r="CT35" s="10" t="s">
        <v>181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 s="1"/>
      <c r="DR35" s="10" t="s">
        <v>181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O35" s="1"/>
      <c r="EP35" s="10" t="s">
        <v>181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</row>
    <row r="36" spans="1:167" ht="15.5">
      <c r="A36" s="1"/>
      <c r="B36" s="10" t="s">
        <v>182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1"/>
      <c r="Z36" s="10" t="s">
        <v>182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W36" s="1"/>
      <c r="AX36" s="10" t="s">
        <v>182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U36" s="1"/>
      <c r="BV36" s="10" t="s">
        <v>182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S36" s="1"/>
      <c r="CT36" s="10" t="s">
        <v>182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 s="1"/>
      <c r="DR36" s="10" t="s">
        <v>182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O36" s="1"/>
      <c r="EP36" s="10" t="s">
        <v>182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ht="14.5">
      <c r="A37" s="104"/>
      <c r="B37" s="10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Y37" s="104"/>
      <c r="Z37" s="10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W37" s="104"/>
      <c r="AX37" s="10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U37" s="104"/>
      <c r="BV37" s="104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S37" s="104"/>
      <c r="CT37" s="104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Q37" s="104"/>
      <c r="DR37" s="104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O37" s="104"/>
      <c r="EP37" s="104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</row>
    <row r="38" spans="1:167" ht="197">
      <c r="A38" s="7"/>
      <c r="B38" s="8" t="s">
        <v>217</v>
      </c>
      <c r="C38" s="4">
        <v>1.6</v>
      </c>
      <c r="D38" s="4">
        <v>1.3</v>
      </c>
      <c r="E38" s="4">
        <v>1.3</v>
      </c>
      <c r="F38" s="4">
        <v>1.6</v>
      </c>
      <c r="G38" s="4">
        <v>1.6</v>
      </c>
      <c r="H38" s="4">
        <v>1.8</v>
      </c>
      <c r="I38" s="4">
        <v>1.5</v>
      </c>
      <c r="J38" s="4">
        <v>1.4</v>
      </c>
      <c r="K38" s="4">
        <v>1.4</v>
      </c>
      <c r="L38" s="4">
        <v>1.4</v>
      </c>
      <c r="M38" s="4">
        <v>1.4</v>
      </c>
      <c r="N38" s="4">
        <v>1.5</v>
      </c>
      <c r="O38" s="4">
        <v>1.3</v>
      </c>
      <c r="P38" s="4">
        <v>1.1000000000000001</v>
      </c>
      <c r="Q38" s="4">
        <v>1.1000000000000001</v>
      </c>
      <c r="R38" s="4">
        <v>1</v>
      </c>
      <c r="S38" s="4">
        <v>0.7</v>
      </c>
      <c r="T38" s="4">
        <v>0.7</v>
      </c>
      <c r="U38" s="4">
        <v>0.8</v>
      </c>
      <c r="V38" s="4">
        <v>1</v>
      </c>
      <c r="W38" s="4">
        <v>0.9</v>
      </c>
      <c r="Y38" s="7"/>
      <c r="Z38" s="8" t="s">
        <v>217</v>
      </c>
      <c r="AA38" s="4">
        <v>1.3</v>
      </c>
      <c r="AB38" s="4">
        <v>1.1000000000000001</v>
      </c>
      <c r="AC38" s="4">
        <v>1.2</v>
      </c>
      <c r="AD38" s="4">
        <v>1.3</v>
      </c>
      <c r="AE38" s="4">
        <v>1</v>
      </c>
      <c r="AF38" s="4">
        <v>0.6</v>
      </c>
      <c r="AG38" s="4">
        <v>1</v>
      </c>
      <c r="AH38" s="4">
        <v>1</v>
      </c>
      <c r="AI38" s="4">
        <v>1.4</v>
      </c>
      <c r="AJ38" s="4">
        <v>2.2999999999999998</v>
      </c>
      <c r="AK38" s="4">
        <v>1.8</v>
      </c>
      <c r="AL38" s="4">
        <v>1.1000000000000001</v>
      </c>
      <c r="AM38" s="4">
        <v>1.8</v>
      </c>
      <c r="AN38" s="4">
        <v>1.9</v>
      </c>
      <c r="AO38" s="4">
        <v>1.5</v>
      </c>
      <c r="AP38" s="4">
        <v>1.4</v>
      </c>
      <c r="AQ38" s="4">
        <v>1.4</v>
      </c>
      <c r="AR38" s="4">
        <v>1.6</v>
      </c>
      <c r="AS38" s="4">
        <v>2.2000000000000002</v>
      </c>
      <c r="AT38" s="4">
        <v>2.4</v>
      </c>
      <c r="AU38" s="4">
        <v>2.2000000000000002</v>
      </c>
      <c r="AW38" s="7"/>
      <c r="AX38" s="8" t="s">
        <v>217</v>
      </c>
      <c r="AY38" s="4">
        <v>0.9</v>
      </c>
      <c r="AZ38" s="4">
        <v>0.7</v>
      </c>
      <c r="BA38" s="4">
        <v>0.8</v>
      </c>
      <c r="BB38" s="4">
        <v>0.7</v>
      </c>
      <c r="BC38" s="4">
        <v>0.8</v>
      </c>
      <c r="BD38" s="4">
        <v>1</v>
      </c>
      <c r="BE38" s="4">
        <v>0.9</v>
      </c>
      <c r="BF38" s="4">
        <v>0.9</v>
      </c>
      <c r="BG38" s="4">
        <v>1</v>
      </c>
      <c r="BH38" s="4">
        <v>1.1000000000000001</v>
      </c>
      <c r="BI38" s="4">
        <v>1</v>
      </c>
      <c r="BJ38" s="4">
        <v>1.1000000000000001</v>
      </c>
      <c r="BK38" s="4">
        <v>1.3</v>
      </c>
      <c r="BL38" s="4">
        <v>1.2</v>
      </c>
      <c r="BM38" s="4">
        <v>1.1000000000000001</v>
      </c>
      <c r="BN38" s="4">
        <v>1.3</v>
      </c>
      <c r="BO38" s="4">
        <v>1.5</v>
      </c>
      <c r="BP38" s="4">
        <v>1.4</v>
      </c>
      <c r="BQ38" s="4">
        <v>1.2</v>
      </c>
      <c r="BR38" s="4">
        <v>1.2</v>
      </c>
      <c r="BS38" s="4">
        <v>1.3</v>
      </c>
      <c r="BU38" s="7"/>
      <c r="BV38" s="8" t="s">
        <v>217</v>
      </c>
      <c r="BW38" s="4">
        <v>0.1</v>
      </c>
      <c r="BX38" s="4">
        <v>0.1</v>
      </c>
      <c r="BY38" s="4">
        <v>0.1</v>
      </c>
      <c r="BZ38" s="4">
        <v>0.1</v>
      </c>
      <c r="CA38" s="4">
        <v>0.1</v>
      </c>
      <c r="CB38" s="4">
        <v>0.1</v>
      </c>
      <c r="CC38" s="4">
        <v>0.3</v>
      </c>
      <c r="CD38" s="4">
        <v>0.3</v>
      </c>
      <c r="CE38" s="4">
        <v>0.3</v>
      </c>
      <c r="CF38" s="4">
        <v>0.3</v>
      </c>
      <c r="CG38" s="4">
        <v>0.2</v>
      </c>
      <c r="CH38" s="4">
        <v>0.2</v>
      </c>
      <c r="CI38" s="4">
        <v>0.2</v>
      </c>
      <c r="CJ38" s="4">
        <v>0.2</v>
      </c>
      <c r="CK38" s="4">
        <v>0.2</v>
      </c>
      <c r="CL38" s="4">
        <v>0.1</v>
      </c>
      <c r="CM38" s="4">
        <v>0.1</v>
      </c>
      <c r="CN38" s="4">
        <v>0.2</v>
      </c>
      <c r="CO38" s="4">
        <v>0.2</v>
      </c>
      <c r="CP38" s="4">
        <v>0.2</v>
      </c>
      <c r="CQ38" s="4">
        <v>0.3</v>
      </c>
      <c r="CS38" s="7"/>
      <c r="CT38" s="8" t="s">
        <v>217</v>
      </c>
      <c r="CU38" s="4">
        <v>3.5</v>
      </c>
      <c r="CV38" s="4">
        <v>3.5</v>
      </c>
      <c r="CW38" s="4">
        <v>3.2</v>
      </c>
      <c r="CX38" s="4">
        <v>3.6</v>
      </c>
      <c r="CY38" s="4">
        <v>3.4</v>
      </c>
      <c r="CZ38" s="4">
        <v>4</v>
      </c>
      <c r="DA38" s="4">
        <v>4</v>
      </c>
      <c r="DB38" s="4">
        <v>4.2</v>
      </c>
      <c r="DC38" s="4">
        <v>4.3</v>
      </c>
      <c r="DD38" s="4">
        <v>4</v>
      </c>
      <c r="DE38" s="4">
        <v>4.2</v>
      </c>
      <c r="DF38" s="4">
        <v>4</v>
      </c>
      <c r="DG38" s="4">
        <v>3.7</v>
      </c>
      <c r="DH38" s="4">
        <v>3.6</v>
      </c>
      <c r="DI38" s="4">
        <v>4.2</v>
      </c>
      <c r="DJ38" s="4">
        <v>4.5999999999999996</v>
      </c>
      <c r="DK38" s="4">
        <v>4.3</v>
      </c>
      <c r="DL38" s="4">
        <v>4.7</v>
      </c>
      <c r="DM38" s="4">
        <v>5</v>
      </c>
      <c r="DN38" s="4">
        <v>4.0999999999999996</v>
      </c>
      <c r="DO38" s="4">
        <v>4.3</v>
      </c>
      <c r="DQ38" s="7"/>
      <c r="DR38" s="8" t="s">
        <v>217</v>
      </c>
      <c r="DS38" s="4">
        <v>16.100000000000001</v>
      </c>
      <c r="DT38" s="4">
        <v>16.399999999999999</v>
      </c>
      <c r="DU38" s="4">
        <v>17.899999999999999</v>
      </c>
      <c r="DV38" s="4">
        <v>23.1</v>
      </c>
      <c r="DW38" s="4">
        <v>22.4</v>
      </c>
      <c r="DX38" s="4">
        <v>23.9</v>
      </c>
      <c r="DY38" s="4">
        <v>25.7</v>
      </c>
      <c r="DZ38" s="4">
        <v>33.700000000000003</v>
      </c>
      <c r="EA38" s="4">
        <v>33.9</v>
      </c>
      <c r="EB38" s="4">
        <v>38</v>
      </c>
      <c r="EC38" s="4">
        <v>41.1</v>
      </c>
      <c r="ED38" s="4">
        <v>49.4</v>
      </c>
      <c r="EE38" s="4">
        <v>51.8</v>
      </c>
      <c r="EF38" s="4">
        <v>54.2</v>
      </c>
      <c r="EG38" s="4">
        <v>55.7</v>
      </c>
      <c r="EH38" s="4">
        <v>59</v>
      </c>
      <c r="EI38" s="4">
        <v>54</v>
      </c>
      <c r="EJ38" s="4">
        <v>59.3</v>
      </c>
      <c r="EK38" s="4">
        <v>67.400000000000006</v>
      </c>
      <c r="EL38" s="4">
        <v>69.900000000000006</v>
      </c>
      <c r="EM38" s="4">
        <v>65.8</v>
      </c>
      <c r="EO38" s="7"/>
      <c r="EP38" s="8" t="s">
        <v>217</v>
      </c>
      <c r="EQ38" s="4">
        <v>2</v>
      </c>
      <c r="ER38" s="4">
        <v>2.4</v>
      </c>
      <c r="ES38" s="4">
        <v>2.1</v>
      </c>
      <c r="ET38" s="4">
        <v>2.2000000000000002</v>
      </c>
      <c r="EU38" s="4">
        <v>2.2999999999999998</v>
      </c>
      <c r="EV38" s="4">
        <v>1.8</v>
      </c>
      <c r="EW38" s="4">
        <v>2.6</v>
      </c>
      <c r="EX38" s="4">
        <v>2.8</v>
      </c>
      <c r="EY38" s="4">
        <v>3.2</v>
      </c>
      <c r="EZ38" s="4">
        <v>2.8</v>
      </c>
      <c r="FA38" s="4">
        <v>3.2</v>
      </c>
      <c r="FB38" s="4">
        <v>3.3</v>
      </c>
      <c r="FC38" s="4">
        <v>3.5</v>
      </c>
      <c r="FD38" s="4">
        <v>3.5</v>
      </c>
      <c r="FE38" s="4">
        <v>3.3</v>
      </c>
      <c r="FF38" s="4">
        <v>3.6</v>
      </c>
      <c r="FG38" s="4">
        <v>4.0999999999999996</v>
      </c>
      <c r="FH38" s="4">
        <v>4.2</v>
      </c>
      <c r="FI38" s="4">
        <v>4.7</v>
      </c>
      <c r="FJ38" s="4">
        <v>4.7</v>
      </c>
      <c r="FK38" s="4">
        <v>4.8</v>
      </c>
    </row>
    <row r="39" spans="1:167" ht="15">
      <c r="A39" s="1"/>
      <c r="B39" s="9" t="s">
        <v>185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Y39" s="1"/>
      <c r="Z39" s="9" t="s">
        <v>185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W39" s="1"/>
      <c r="AX39" s="9" t="s">
        <v>185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1"/>
      <c r="BV39" s="9" t="s">
        <v>185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S39" s="1"/>
      <c r="CT39" s="9" t="s">
        <v>185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Q39" s="1"/>
      <c r="DR39" s="9" t="s">
        <v>185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O39" s="1"/>
      <c r="EP39" s="9" t="s">
        <v>185</v>
      </c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</row>
    <row r="40" spans="1:167" ht="15.5">
      <c r="A40" s="1"/>
      <c r="B40" s="10" t="s">
        <v>171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186</v>
      </c>
      <c r="Y40" s="1"/>
      <c r="Z40" s="10" t="s">
        <v>171</v>
      </c>
      <c r="AA40" s="11" t="s">
        <v>186</v>
      </c>
      <c r="AB40" s="11" t="s">
        <v>186</v>
      </c>
      <c r="AC40" s="11" t="s">
        <v>186</v>
      </c>
      <c r="AD40" s="11" t="s">
        <v>186</v>
      </c>
      <c r="AE40" s="11" t="s">
        <v>186</v>
      </c>
      <c r="AF40" s="11" t="s">
        <v>186</v>
      </c>
      <c r="AG40" s="11" t="s">
        <v>186</v>
      </c>
      <c r="AH40" s="11" t="s">
        <v>186</v>
      </c>
      <c r="AI40" s="11" t="s">
        <v>186</v>
      </c>
      <c r="AJ40" s="11" t="s">
        <v>186</v>
      </c>
      <c r="AK40" s="11" t="s">
        <v>186</v>
      </c>
      <c r="AL40" s="11" t="s">
        <v>186</v>
      </c>
      <c r="AM40" s="11" t="s">
        <v>186</v>
      </c>
      <c r="AN40" s="11" t="s">
        <v>186</v>
      </c>
      <c r="AO40" s="11" t="s">
        <v>186</v>
      </c>
      <c r="AP40" s="11" t="s">
        <v>186</v>
      </c>
      <c r="AQ40" s="11" t="s">
        <v>186</v>
      </c>
      <c r="AR40" s="11" t="s">
        <v>186</v>
      </c>
      <c r="AS40" s="11" t="s">
        <v>186</v>
      </c>
      <c r="AT40" s="11" t="s">
        <v>186</v>
      </c>
      <c r="AU40" s="11" t="s">
        <v>186</v>
      </c>
      <c r="AW40" s="1"/>
      <c r="AX40" s="10" t="s">
        <v>171</v>
      </c>
      <c r="AY40" s="11" t="s">
        <v>186</v>
      </c>
      <c r="AZ40" s="11" t="s">
        <v>186</v>
      </c>
      <c r="BA40" s="11" t="s">
        <v>186</v>
      </c>
      <c r="BB40" s="11" t="s">
        <v>186</v>
      </c>
      <c r="BC40" s="11" t="s">
        <v>186</v>
      </c>
      <c r="BD40" s="11" t="s">
        <v>186</v>
      </c>
      <c r="BE40" s="11" t="s">
        <v>186</v>
      </c>
      <c r="BF40" s="11" t="s">
        <v>186</v>
      </c>
      <c r="BG40" s="11" t="s">
        <v>186</v>
      </c>
      <c r="BH40" s="11" t="s">
        <v>186</v>
      </c>
      <c r="BI40" s="11" t="s">
        <v>186</v>
      </c>
      <c r="BJ40" s="11" t="s">
        <v>186</v>
      </c>
      <c r="BK40" s="11" t="s">
        <v>186</v>
      </c>
      <c r="BL40" s="11" t="s">
        <v>186</v>
      </c>
      <c r="BM40" s="11" t="s">
        <v>186</v>
      </c>
      <c r="BN40" s="11" t="s">
        <v>186</v>
      </c>
      <c r="BO40" s="11" t="s">
        <v>186</v>
      </c>
      <c r="BP40" s="11" t="s">
        <v>186</v>
      </c>
      <c r="BQ40" s="11" t="s">
        <v>186</v>
      </c>
      <c r="BR40" s="11" t="s">
        <v>186</v>
      </c>
      <c r="BS40" s="11" t="s">
        <v>186</v>
      </c>
      <c r="BU40" s="1"/>
      <c r="BV40" s="10" t="s">
        <v>171</v>
      </c>
      <c r="BW40" s="11" t="s">
        <v>186</v>
      </c>
      <c r="BX40" s="11" t="s">
        <v>186</v>
      </c>
      <c r="BY40" s="11" t="s">
        <v>186</v>
      </c>
      <c r="BZ40" s="11" t="s">
        <v>186</v>
      </c>
      <c r="CA40" s="11" t="s">
        <v>186</v>
      </c>
      <c r="CB40" s="11" t="s">
        <v>186</v>
      </c>
      <c r="CC40" s="11" t="s">
        <v>186</v>
      </c>
      <c r="CD40" s="11" t="s">
        <v>186</v>
      </c>
      <c r="CE40" s="11" t="s">
        <v>186</v>
      </c>
      <c r="CF40" s="11" t="s">
        <v>186</v>
      </c>
      <c r="CG40" s="11" t="s">
        <v>186</v>
      </c>
      <c r="CH40" s="11" t="s">
        <v>186</v>
      </c>
      <c r="CI40" s="11" t="s">
        <v>186</v>
      </c>
      <c r="CJ40" s="11" t="s">
        <v>186</v>
      </c>
      <c r="CK40" s="11" t="s">
        <v>186</v>
      </c>
      <c r="CL40" s="11" t="s">
        <v>186</v>
      </c>
      <c r="CM40" s="11" t="s">
        <v>186</v>
      </c>
      <c r="CN40" s="11" t="s">
        <v>186</v>
      </c>
      <c r="CO40" s="11" t="s">
        <v>186</v>
      </c>
      <c r="CP40" s="11" t="s">
        <v>186</v>
      </c>
      <c r="CQ40" s="11" t="s">
        <v>186</v>
      </c>
      <c r="CS40" s="1"/>
      <c r="CT40" s="10" t="s">
        <v>171</v>
      </c>
      <c r="CU40" s="11" t="s">
        <v>186</v>
      </c>
      <c r="CV40" s="11" t="s">
        <v>186</v>
      </c>
      <c r="CW40" s="11" t="s">
        <v>186</v>
      </c>
      <c r="CX40" s="11" t="s">
        <v>186</v>
      </c>
      <c r="CY40" s="11" t="s">
        <v>186</v>
      </c>
      <c r="CZ40" s="11" t="s">
        <v>186</v>
      </c>
      <c r="DA40" s="11" t="s">
        <v>186</v>
      </c>
      <c r="DB40" s="11" t="s">
        <v>186</v>
      </c>
      <c r="DC40" s="11" t="s">
        <v>186</v>
      </c>
      <c r="DD40" s="11" t="s">
        <v>186</v>
      </c>
      <c r="DE40" s="11" t="s">
        <v>186</v>
      </c>
      <c r="DF40" s="11" t="s">
        <v>186</v>
      </c>
      <c r="DG40" s="11" t="s">
        <v>186</v>
      </c>
      <c r="DH40" s="11" t="s">
        <v>186</v>
      </c>
      <c r="DI40" s="11" t="s">
        <v>186</v>
      </c>
      <c r="DJ40" s="11" t="s">
        <v>186</v>
      </c>
      <c r="DK40" s="11" t="s">
        <v>186</v>
      </c>
      <c r="DL40" s="11" t="s">
        <v>186</v>
      </c>
      <c r="DM40" s="11" t="s">
        <v>186</v>
      </c>
      <c r="DN40" s="11" t="s">
        <v>186</v>
      </c>
      <c r="DO40" s="11" t="s">
        <v>186</v>
      </c>
      <c r="DQ40" s="1"/>
      <c r="DR40" s="10" t="s">
        <v>171</v>
      </c>
      <c r="DS40" s="11" t="s">
        <v>186</v>
      </c>
      <c r="DT40" s="11" t="s">
        <v>186</v>
      </c>
      <c r="DU40" s="11" t="s">
        <v>186</v>
      </c>
      <c r="DV40" s="11" t="s">
        <v>186</v>
      </c>
      <c r="DW40" s="11" t="s">
        <v>186</v>
      </c>
      <c r="DX40" s="11" t="s">
        <v>186</v>
      </c>
      <c r="DY40" s="11" t="s">
        <v>186</v>
      </c>
      <c r="DZ40" s="11" t="s">
        <v>186</v>
      </c>
      <c r="EA40" s="11" t="s">
        <v>186</v>
      </c>
      <c r="EB40" s="11" t="s">
        <v>186</v>
      </c>
      <c r="EC40" s="11" t="s">
        <v>186</v>
      </c>
      <c r="ED40" s="11" t="s">
        <v>186</v>
      </c>
      <c r="EE40" s="11" t="s">
        <v>186</v>
      </c>
      <c r="EF40" s="11" t="s">
        <v>186</v>
      </c>
      <c r="EG40" s="11" t="s">
        <v>186</v>
      </c>
      <c r="EH40" s="11" t="s">
        <v>186</v>
      </c>
      <c r="EI40" s="11" t="s">
        <v>186</v>
      </c>
      <c r="EJ40" s="11" t="s">
        <v>186</v>
      </c>
      <c r="EK40" s="11" t="s">
        <v>186</v>
      </c>
      <c r="EL40" s="11" t="s">
        <v>186</v>
      </c>
      <c r="EM40" s="11" t="s">
        <v>186</v>
      </c>
      <c r="EO40" s="1"/>
      <c r="EP40" s="10" t="s">
        <v>171</v>
      </c>
      <c r="EQ40" s="11" t="s">
        <v>186</v>
      </c>
      <c r="ER40" s="11" t="s">
        <v>186</v>
      </c>
      <c r="ES40" s="11" t="s">
        <v>186</v>
      </c>
      <c r="ET40" s="11" t="s">
        <v>186</v>
      </c>
      <c r="EU40" s="11" t="s">
        <v>186</v>
      </c>
      <c r="EV40" s="11" t="s">
        <v>186</v>
      </c>
      <c r="EW40" s="11" t="s">
        <v>186</v>
      </c>
      <c r="EX40" s="11" t="s">
        <v>186</v>
      </c>
      <c r="EY40" s="11" t="s">
        <v>186</v>
      </c>
      <c r="EZ40" s="11" t="s">
        <v>186</v>
      </c>
      <c r="FA40" s="11" t="s">
        <v>186</v>
      </c>
      <c r="FB40" s="11" t="s">
        <v>186</v>
      </c>
      <c r="FC40" s="11" t="s">
        <v>186</v>
      </c>
      <c r="FD40" s="11" t="s">
        <v>186</v>
      </c>
      <c r="FE40" s="11" t="s">
        <v>186</v>
      </c>
      <c r="FF40" s="11" t="s">
        <v>186</v>
      </c>
      <c r="FG40" s="11" t="s">
        <v>186</v>
      </c>
      <c r="FH40" s="11" t="s">
        <v>186</v>
      </c>
      <c r="FI40" s="11" t="s">
        <v>186</v>
      </c>
      <c r="FJ40" s="11" t="s">
        <v>186</v>
      </c>
      <c r="FK40" s="11" t="s">
        <v>186</v>
      </c>
    </row>
    <row r="41" spans="1:167" ht="14.5">
      <c r="A41" s="1"/>
      <c r="B41" s="10" t="s">
        <v>173</v>
      </c>
      <c r="C41" s="2">
        <v>0</v>
      </c>
      <c r="D41" s="2">
        <v>0</v>
      </c>
      <c r="E41" s="2">
        <v>0</v>
      </c>
      <c r="F41" s="2">
        <v>0</v>
      </c>
      <c r="G41" s="2">
        <v>0.1</v>
      </c>
      <c r="H41" s="2">
        <v>0.1</v>
      </c>
      <c r="I41" s="2">
        <v>0.1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Y41" s="1"/>
      <c r="Z41" s="10" t="s">
        <v>173</v>
      </c>
      <c r="AA41" s="2">
        <v>0</v>
      </c>
      <c r="AB41" s="2">
        <v>0.1</v>
      </c>
      <c r="AC41" s="2">
        <v>0.1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W41" s="1"/>
      <c r="AX41" s="10" t="s">
        <v>173</v>
      </c>
      <c r="AY41" s="2">
        <v>0.5</v>
      </c>
      <c r="AZ41" s="2">
        <v>0.4</v>
      </c>
      <c r="BA41" s="2">
        <v>0.5</v>
      </c>
      <c r="BB41" s="2">
        <v>0.4</v>
      </c>
      <c r="BC41" s="2">
        <v>0.5</v>
      </c>
      <c r="BD41" s="2">
        <v>0.4</v>
      </c>
      <c r="BE41" s="2">
        <v>0.4</v>
      </c>
      <c r="BF41" s="2">
        <v>0.4</v>
      </c>
      <c r="BG41" s="2">
        <v>0.4</v>
      </c>
      <c r="BH41" s="2">
        <v>0.5</v>
      </c>
      <c r="BI41" s="2">
        <v>0.4</v>
      </c>
      <c r="BJ41" s="2">
        <v>0.4</v>
      </c>
      <c r="BK41" s="2">
        <v>0.4</v>
      </c>
      <c r="BL41" s="2">
        <v>0.4</v>
      </c>
      <c r="BM41" s="2">
        <v>0.3</v>
      </c>
      <c r="BN41" s="2">
        <v>0.3</v>
      </c>
      <c r="BO41" s="2">
        <v>0.3</v>
      </c>
      <c r="BP41" s="2">
        <v>0.3</v>
      </c>
      <c r="BQ41" s="2">
        <v>0.3</v>
      </c>
      <c r="BR41" s="2">
        <v>0.3</v>
      </c>
      <c r="BS41" s="2">
        <v>0.3</v>
      </c>
      <c r="BU41" s="1"/>
      <c r="BV41" s="10" t="s">
        <v>173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S41" s="1"/>
      <c r="CT41" s="10" t="s">
        <v>173</v>
      </c>
      <c r="CU41" s="2">
        <v>2.5</v>
      </c>
      <c r="CV41" s="2">
        <v>2.4</v>
      </c>
      <c r="CW41" s="2">
        <v>2.1</v>
      </c>
      <c r="CX41" s="2">
        <v>2.5</v>
      </c>
      <c r="CY41" s="2">
        <v>2.4</v>
      </c>
      <c r="CZ41" s="2">
        <v>2.8</v>
      </c>
      <c r="DA41" s="2">
        <v>2.9</v>
      </c>
      <c r="DB41" s="2">
        <v>3.1</v>
      </c>
      <c r="DC41" s="2">
        <v>3.1</v>
      </c>
      <c r="DD41" s="2">
        <v>2.8</v>
      </c>
      <c r="DE41" s="2">
        <v>3</v>
      </c>
      <c r="DF41" s="2">
        <v>3.2</v>
      </c>
      <c r="DG41" s="2">
        <v>2.8</v>
      </c>
      <c r="DH41" s="2">
        <v>2.8</v>
      </c>
      <c r="DI41" s="2">
        <v>3.2</v>
      </c>
      <c r="DJ41" s="2">
        <v>3.7</v>
      </c>
      <c r="DK41" s="2">
        <v>3.5</v>
      </c>
      <c r="DL41" s="2">
        <v>3.5</v>
      </c>
      <c r="DM41" s="2">
        <v>3.5</v>
      </c>
      <c r="DN41" s="2">
        <v>2.7</v>
      </c>
      <c r="DO41" s="2">
        <v>2.8</v>
      </c>
      <c r="DQ41" s="1"/>
      <c r="DR41" s="10" t="s">
        <v>173</v>
      </c>
      <c r="DS41" s="2">
        <v>5.3</v>
      </c>
      <c r="DT41" s="2">
        <v>5.6</v>
      </c>
      <c r="DU41" s="2">
        <v>7.6</v>
      </c>
      <c r="DV41" s="2">
        <v>11.9</v>
      </c>
      <c r="DW41" s="2">
        <v>11.1</v>
      </c>
      <c r="DX41" s="2">
        <v>11.1</v>
      </c>
      <c r="DY41" s="2">
        <v>11.7</v>
      </c>
      <c r="DZ41" s="2">
        <v>18.5</v>
      </c>
      <c r="EA41" s="2">
        <v>18.8</v>
      </c>
      <c r="EB41" s="2">
        <v>20.3</v>
      </c>
      <c r="EC41" s="2">
        <v>22.2</v>
      </c>
      <c r="ED41" s="2">
        <v>29.6</v>
      </c>
      <c r="EE41" s="2">
        <v>32.299999999999997</v>
      </c>
      <c r="EF41" s="2">
        <v>35</v>
      </c>
      <c r="EG41" s="2">
        <v>37.9</v>
      </c>
      <c r="EH41" s="2">
        <v>40.299999999999997</v>
      </c>
      <c r="EI41" s="2">
        <v>36.6</v>
      </c>
      <c r="EJ41" s="2">
        <v>40.299999999999997</v>
      </c>
      <c r="EK41" s="2">
        <v>47.3</v>
      </c>
      <c r="EL41" s="2">
        <v>48.5</v>
      </c>
      <c r="EM41" s="2">
        <v>45</v>
      </c>
      <c r="EO41" s="1"/>
      <c r="EP41" s="10" t="s">
        <v>173</v>
      </c>
      <c r="EQ41" s="2">
        <v>0.3</v>
      </c>
      <c r="ER41" s="2">
        <v>0.2</v>
      </c>
      <c r="ES41" s="2">
        <v>0.3</v>
      </c>
      <c r="ET41" s="2">
        <v>0.1</v>
      </c>
      <c r="EU41" s="2">
        <v>0.3</v>
      </c>
      <c r="EV41" s="2">
        <v>0.2</v>
      </c>
      <c r="EW41" s="2">
        <v>0.8</v>
      </c>
      <c r="EX41" s="2">
        <v>1.1000000000000001</v>
      </c>
      <c r="EY41" s="2">
        <v>1.4</v>
      </c>
      <c r="EZ41" s="2">
        <v>1.4</v>
      </c>
      <c r="FA41" s="2">
        <v>1.5</v>
      </c>
      <c r="FB41" s="2">
        <v>1.6</v>
      </c>
      <c r="FC41" s="2">
        <v>1.7</v>
      </c>
      <c r="FD41" s="2">
        <v>1.7</v>
      </c>
      <c r="FE41" s="2">
        <v>1.7</v>
      </c>
      <c r="FF41" s="2">
        <v>1.8</v>
      </c>
      <c r="FG41" s="2">
        <v>2.5</v>
      </c>
      <c r="FH41" s="2">
        <v>2.5</v>
      </c>
      <c r="FI41" s="2">
        <v>2.7</v>
      </c>
      <c r="FJ41" s="2">
        <v>2.6</v>
      </c>
      <c r="FK41" s="2">
        <v>2.6</v>
      </c>
    </row>
    <row r="42" spans="1:167" ht="14.5">
      <c r="A42" s="1"/>
      <c r="B42" s="10" t="s">
        <v>175</v>
      </c>
      <c r="C42" s="2">
        <v>0.5</v>
      </c>
      <c r="D42" s="2">
        <v>0.4</v>
      </c>
      <c r="E42" s="2">
        <v>0.5</v>
      </c>
      <c r="F42" s="2">
        <v>0.6</v>
      </c>
      <c r="G42" s="2">
        <v>0.5</v>
      </c>
      <c r="H42" s="2">
        <v>0.5</v>
      </c>
      <c r="I42" s="2">
        <v>0.4</v>
      </c>
      <c r="J42" s="2">
        <v>0.4</v>
      </c>
      <c r="K42" s="2">
        <v>0.3</v>
      </c>
      <c r="L42" s="2">
        <v>0.3</v>
      </c>
      <c r="M42" s="2">
        <v>0.4</v>
      </c>
      <c r="N42" s="2" t="s">
        <v>174</v>
      </c>
      <c r="O42" s="2" t="s">
        <v>174</v>
      </c>
      <c r="P42" s="2" t="s">
        <v>174</v>
      </c>
      <c r="Q42" s="2" t="s">
        <v>174</v>
      </c>
      <c r="R42" s="2" t="s">
        <v>174</v>
      </c>
      <c r="S42" s="2">
        <v>0.3</v>
      </c>
      <c r="T42" s="2" t="s">
        <v>174</v>
      </c>
      <c r="U42" s="2">
        <v>0.3</v>
      </c>
      <c r="V42" s="2">
        <v>0.3</v>
      </c>
      <c r="W42" s="2">
        <v>0.3</v>
      </c>
      <c r="Y42" s="1"/>
      <c r="Z42" s="10" t="s">
        <v>175</v>
      </c>
      <c r="AA42" s="2">
        <v>0.3</v>
      </c>
      <c r="AB42" s="2">
        <v>0.2</v>
      </c>
      <c r="AC42" s="2">
        <v>0.2</v>
      </c>
      <c r="AD42" s="2">
        <v>0.3</v>
      </c>
      <c r="AE42" s="2">
        <v>0.4</v>
      </c>
      <c r="AF42" s="2">
        <v>0.3</v>
      </c>
      <c r="AG42" s="2">
        <v>0.3</v>
      </c>
      <c r="AH42" s="2">
        <v>0.4</v>
      </c>
      <c r="AI42" s="2">
        <v>0.5</v>
      </c>
      <c r="AJ42" s="2">
        <v>0.7</v>
      </c>
      <c r="AK42" s="2">
        <v>0.6</v>
      </c>
      <c r="AL42" s="2">
        <v>0.7</v>
      </c>
      <c r="AM42" s="2">
        <v>0.7</v>
      </c>
      <c r="AN42" s="2">
        <v>0.8</v>
      </c>
      <c r="AO42" s="2">
        <v>0.8</v>
      </c>
      <c r="AP42" s="2">
        <v>0.9</v>
      </c>
      <c r="AQ42" s="2">
        <v>0.8</v>
      </c>
      <c r="AR42" s="2">
        <v>0.8</v>
      </c>
      <c r="AS42" s="2">
        <v>0.9</v>
      </c>
      <c r="AT42" s="2">
        <v>1</v>
      </c>
      <c r="AU42" s="2">
        <v>1</v>
      </c>
      <c r="AW42" s="1"/>
      <c r="AX42" s="10" t="s">
        <v>175</v>
      </c>
      <c r="AY42" s="2">
        <v>0.3</v>
      </c>
      <c r="AZ42" s="2">
        <v>0.2</v>
      </c>
      <c r="BA42" s="2">
        <v>0.2</v>
      </c>
      <c r="BB42" s="2">
        <v>0.3</v>
      </c>
      <c r="BC42" s="2">
        <v>0.3</v>
      </c>
      <c r="BD42" s="2">
        <v>0.3</v>
      </c>
      <c r="BE42" s="2">
        <v>0.3</v>
      </c>
      <c r="BF42" s="2">
        <v>0.3</v>
      </c>
      <c r="BG42" s="2">
        <v>0.3</v>
      </c>
      <c r="BH42" s="2">
        <v>0.4</v>
      </c>
      <c r="BI42" s="2">
        <v>0.3</v>
      </c>
      <c r="BJ42" s="2">
        <v>0.4</v>
      </c>
      <c r="BK42" s="2">
        <v>0.5</v>
      </c>
      <c r="BL42" s="2">
        <v>0.5</v>
      </c>
      <c r="BM42" s="2">
        <v>0.5</v>
      </c>
      <c r="BN42" s="2">
        <v>0.7</v>
      </c>
      <c r="BO42" s="2">
        <v>0.8</v>
      </c>
      <c r="BP42" s="2">
        <v>0.7</v>
      </c>
      <c r="BQ42" s="2">
        <v>0.6</v>
      </c>
      <c r="BR42" s="2">
        <v>0.6</v>
      </c>
      <c r="BS42" s="2">
        <v>0.7</v>
      </c>
      <c r="BU42" s="1"/>
      <c r="BV42" s="10" t="s">
        <v>175</v>
      </c>
      <c r="BW42" s="2">
        <v>0.1</v>
      </c>
      <c r="BX42" s="2">
        <v>0</v>
      </c>
      <c r="BY42" s="2">
        <v>0</v>
      </c>
      <c r="BZ42" s="2">
        <v>0</v>
      </c>
      <c r="CA42" s="2">
        <v>0</v>
      </c>
      <c r="CB42" s="2">
        <v>0.1</v>
      </c>
      <c r="CC42" s="2">
        <v>0</v>
      </c>
      <c r="CD42" s="2">
        <v>0.1</v>
      </c>
      <c r="CE42" s="2">
        <v>0.1</v>
      </c>
      <c r="CF42" s="2">
        <v>0.1</v>
      </c>
      <c r="CG42" s="2" t="s">
        <v>174</v>
      </c>
      <c r="CH42" s="2">
        <v>0.1</v>
      </c>
      <c r="CI42" s="2">
        <v>0.1</v>
      </c>
      <c r="CJ42" s="2">
        <v>0.1</v>
      </c>
      <c r="CK42" s="2">
        <v>0.1</v>
      </c>
      <c r="CL42" s="2">
        <v>0.1</v>
      </c>
      <c r="CM42" s="2">
        <v>0.1</v>
      </c>
      <c r="CN42" s="2">
        <v>0.1</v>
      </c>
      <c r="CO42" s="2">
        <v>0.1</v>
      </c>
      <c r="CP42" s="2">
        <v>0.1</v>
      </c>
      <c r="CQ42" s="2">
        <v>0.1</v>
      </c>
      <c r="CS42" s="1"/>
      <c r="CT42" s="10" t="s">
        <v>175</v>
      </c>
      <c r="CU42" s="2">
        <v>0.2</v>
      </c>
      <c r="CV42" s="2">
        <v>0.2</v>
      </c>
      <c r="CW42" s="2">
        <v>0.2</v>
      </c>
      <c r="CX42" s="2">
        <v>0.2</v>
      </c>
      <c r="CY42" s="2">
        <v>0.2</v>
      </c>
      <c r="CZ42" s="2">
        <v>0.2</v>
      </c>
      <c r="DA42" s="2">
        <v>0.2</v>
      </c>
      <c r="DB42" s="2">
        <v>0.3</v>
      </c>
      <c r="DC42" s="2">
        <v>0.3</v>
      </c>
      <c r="DD42" s="2">
        <v>0.2</v>
      </c>
      <c r="DE42" s="2">
        <v>0.3</v>
      </c>
      <c r="DF42" s="2">
        <v>0.3</v>
      </c>
      <c r="DG42" s="2">
        <v>0.3</v>
      </c>
      <c r="DH42" s="2">
        <v>0.3</v>
      </c>
      <c r="DI42" s="2">
        <v>0.3</v>
      </c>
      <c r="DJ42" s="2">
        <v>0.3</v>
      </c>
      <c r="DK42" s="2">
        <v>0.2</v>
      </c>
      <c r="DL42" s="2">
        <v>0.5</v>
      </c>
      <c r="DM42" s="2">
        <v>0.7</v>
      </c>
      <c r="DN42" s="2">
        <v>0.8</v>
      </c>
      <c r="DO42" s="2">
        <v>1</v>
      </c>
      <c r="DQ42" s="1"/>
      <c r="DR42" s="10" t="s">
        <v>175</v>
      </c>
      <c r="DS42" s="2">
        <v>2.1</v>
      </c>
      <c r="DT42" s="2">
        <v>1.9</v>
      </c>
      <c r="DU42" s="2">
        <v>1.4</v>
      </c>
      <c r="DV42" s="2">
        <v>1.7</v>
      </c>
      <c r="DW42" s="2">
        <v>2.1</v>
      </c>
      <c r="DX42" s="2">
        <v>2.4</v>
      </c>
      <c r="DY42" s="2">
        <v>2.6</v>
      </c>
      <c r="DZ42" s="2">
        <v>2.9</v>
      </c>
      <c r="EA42" s="2">
        <v>3.3</v>
      </c>
      <c r="EB42" s="2">
        <v>3.8</v>
      </c>
      <c r="EC42" s="2">
        <v>5.2</v>
      </c>
      <c r="ED42" s="2">
        <v>5.3</v>
      </c>
      <c r="EE42" s="2">
        <v>5</v>
      </c>
      <c r="EF42" s="2">
        <v>5</v>
      </c>
      <c r="EG42" s="2">
        <v>4.4000000000000004</v>
      </c>
      <c r="EH42" s="2">
        <v>4.8</v>
      </c>
      <c r="EI42" s="2" t="s">
        <v>174</v>
      </c>
      <c r="EJ42" s="2">
        <v>5</v>
      </c>
      <c r="EK42" s="2">
        <v>5.3</v>
      </c>
      <c r="EL42" s="2">
        <v>5.6</v>
      </c>
      <c r="EM42" s="2">
        <v>5.3</v>
      </c>
      <c r="EO42" s="1"/>
      <c r="EP42" s="10" t="s">
        <v>175</v>
      </c>
      <c r="EQ42" s="2">
        <v>1.3</v>
      </c>
      <c r="ER42" s="2">
        <v>1.4</v>
      </c>
      <c r="ES42" s="2">
        <v>1.3</v>
      </c>
      <c r="ET42" s="2">
        <v>1.4</v>
      </c>
      <c r="EU42" s="2">
        <v>1.4</v>
      </c>
      <c r="EV42" s="2">
        <v>1.4</v>
      </c>
      <c r="EW42" s="2">
        <v>1.4</v>
      </c>
      <c r="EX42" s="2">
        <v>1.2</v>
      </c>
      <c r="EY42" s="2">
        <v>1.2</v>
      </c>
      <c r="EZ42" s="2">
        <v>1</v>
      </c>
      <c r="FA42" s="2" t="s">
        <v>174</v>
      </c>
      <c r="FB42" s="2" t="s">
        <v>174</v>
      </c>
      <c r="FC42" s="2" t="s">
        <v>174</v>
      </c>
      <c r="FD42" s="2" t="s">
        <v>174</v>
      </c>
      <c r="FE42" s="2" t="s">
        <v>174</v>
      </c>
      <c r="FF42" s="2" t="s">
        <v>174</v>
      </c>
      <c r="FG42" s="2" t="s">
        <v>174</v>
      </c>
      <c r="FH42" s="2">
        <v>1.6</v>
      </c>
      <c r="FI42" s="2">
        <v>1.9</v>
      </c>
      <c r="FJ42" s="2">
        <v>2</v>
      </c>
      <c r="FK42" s="2">
        <v>2.1</v>
      </c>
    </row>
    <row r="43" spans="1:167" ht="14.5">
      <c r="A43" s="1"/>
      <c r="B43" s="10" t="s">
        <v>176</v>
      </c>
      <c r="C43" s="2">
        <v>0.5</v>
      </c>
      <c r="D43" s="2">
        <v>0.5</v>
      </c>
      <c r="E43" s="2">
        <v>0.5</v>
      </c>
      <c r="F43" s="2">
        <v>0.5</v>
      </c>
      <c r="G43" s="2">
        <v>0.7</v>
      </c>
      <c r="H43" s="2">
        <v>0.9</v>
      </c>
      <c r="I43" s="2">
        <v>0.5</v>
      </c>
      <c r="J43" s="2">
        <v>0.6</v>
      </c>
      <c r="K43" s="2">
        <v>0.6</v>
      </c>
      <c r="L43" s="2">
        <v>0.4</v>
      </c>
      <c r="M43" s="2">
        <v>0.5</v>
      </c>
      <c r="N43" s="2">
        <v>0.6</v>
      </c>
      <c r="O43" s="2">
        <v>0.5</v>
      </c>
      <c r="P43" s="2">
        <v>0.4</v>
      </c>
      <c r="Q43" s="2">
        <v>0.4</v>
      </c>
      <c r="R43" s="2">
        <v>0.4</v>
      </c>
      <c r="S43" s="2">
        <v>0.4</v>
      </c>
      <c r="T43" s="2">
        <v>0.4</v>
      </c>
      <c r="U43" s="2">
        <v>0.3</v>
      </c>
      <c r="V43" s="2">
        <v>0.4</v>
      </c>
      <c r="W43" s="2">
        <v>0.3</v>
      </c>
      <c r="Y43" s="1"/>
      <c r="Z43" s="10" t="s">
        <v>176</v>
      </c>
      <c r="AA43" s="2">
        <v>0.5</v>
      </c>
      <c r="AB43" s="2">
        <v>0.5</v>
      </c>
      <c r="AC43" s="2">
        <v>0.6</v>
      </c>
      <c r="AD43" s="2">
        <v>0.6</v>
      </c>
      <c r="AE43" s="2">
        <v>0.6</v>
      </c>
      <c r="AF43" s="2">
        <v>0.3</v>
      </c>
      <c r="AG43" s="2">
        <v>0.7</v>
      </c>
      <c r="AH43" s="2">
        <v>0.6</v>
      </c>
      <c r="AI43" s="2">
        <v>0.9</v>
      </c>
      <c r="AJ43" s="2">
        <v>1.6</v>
      </c>
      <c r="AK43" s="2">
        <v>1.2</v>
      </c>
      <c r="AL43" s="2">
        <v>0.4</v>
      </c>
      <c r="AM43" s="2">
        <v>0.6</v>
      </c>
      <c r="AN43" s="2">
        <v>0.6</v>
      </c>
      <c r="AO43" s="2">
        <v>0.7</v>
      </c>
      <c r="AP43" s="2">
        <v>0.5</v>
      </c>
      <c r="AQ43" s="2">
        <v>0.6</v>
      </c>
      <c r="AR43" s="2">
        <v>0.8</v>
      </c>
      <c r="AS43" s="2">
        <v>0.7</v>
      </c>
      <c r="AT43" s="2">
        <v>0.7</v>
      </c>
      <c r="AU43" s="2">
        <v>0.7</v>
      </c>
      <c r="AW43" s="1"/>
      <c r="AX43" s="10" t="s">
        <v>176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U43" s="1"/>
      <c r="BV43" s="10" t="s">
        <v>176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0.2</v>
      </c>
      <c r="CD43" s="2">
        <v>0.2</v>
      </c>
      <c r="CE43" s="2">
        <v>0.2</v>
      </c>
      <c r="CF43" s="2">
        <v>0.1</v>
      </c>
      <c r="CG43" s="2">
        <v>0.1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S43" s="1"/>
      <c r="CT43" s="10" t="s">
        <v>176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 s="1"/>
      <c r="DR43" s="10" t="s">
        <v>176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O43" s="1"/>
      <c r="EP43" s="10" t="s">
        <v>176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 t="s">
        <v>174</v>
      </c>
      <c r="FI43" s="2">
        <v>0</v>
      </c>
      <c r="FJ43" s="2">
        <v>0</v>
      </c>
      <c r="FK43" s="2">
        <v>0</v>
      </c>
    </row>
    <row r="44" spans="1:167" ht="14.5">
      <c r="A44" s="1"/>
      <c r="B44" s="10" t="s">
        <v>177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 t="s">
        <v>174</v>
      </c>
      <c r="J44" s="2" t="s">
        <v>174</v>
      </c>
      <c r="K44" s="2" t="s">
        <v>174</v>
      </c>
      <c r="L44" s="2" t="s">
        <v>174</v>
      </c>
      <c r="M44" s="2">
        <v>0</v>
      </c>
      <c r="N44" s="2">
        <v>0</v>
      </c>
      <c r="O44" s="2">
        <v>0</v>
      </c>
      <c r="P44" s="2" t="s">
        <v>174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1"/>
      <c r="Z44" s="10" t="s">
        <v>177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W44" s="1"/>
      <c r="AX44" s="10" t="s">
        <v>177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U44" s="1"/>
      <c r="BV44" s="10" t="s">
        <v>177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S44" s="1"/>
      <c r="CT44" s="10" t="s">
        <v>177</v>
      </c>
      <c r="CU44" s="2">
        <v>0.7</v>
      </c>
      <c r="CV44" s="2">
        <v>0.8</v>
      </c>
      <c r="CW44" s="2">
        <v>0.8</v>
      </c>
      <c r="CX44" s="2">
        <v>0.7</v>
      </c>
      <c r="CY44" s="2">
        <v>0.6</v>
      </c>
      <c r="CZ44" s="2">
        <v>0.6</v>
      </c>
      <c r="DA44" s="2">
        <v>0.6</v>
      </c>
      <c r="DB44" s="2">
        <v>0.6</v>
      </c>
      <c r="DC44" s="2">
        <v>0.7</v>
      </c>
      <c r="DD44" s="2">
        <v>0.6</v>
      </c>
      <c r="DE44" s="2">
        <v>0.6</v>
      </c>
      <c r="DF44" s="2">
        <v>0.3</v>
      </c>
      <c r="DG44" s="2">
        <v>0.3</v>
      </c>
      <c r="DH44" s="2">
        <v>0.3</v>
      </c>
      <c r="DI44" s="2">
        <v>0.4</v>
      </c>
      <c r="DJ44" s="2">
        <v>0.3</v>
      </c>
      <c r="DK44" s="2">
        <v>0.4</v>
      </c>
      <c r="DL44" s="2">
        <v>0.4</v>
      </c>
      <c r="DM44" s="2">
        <v>0.4</v>
      </c>
      <c r="DN44" s="2">
        <v>0.3</v>
      </c>
      <c r="DO44" s="2">
        <v>0.3</v>
      </c>
      <c r="DQ44" s="1"/>
      <c r="DR44" s="10" t="s">
        <v>177</v>
      </c>
      <c r="DS44" s="2">
        <v>7.8</v>
      </c>
      <c r="DT44" s="2">
        <v>7.9</v>
      </c>
      <c r="DU44" s="2">
        <v>7.9</v>
      </c>
      <c r="DV44" s="2">
        <v>8.6</v>
      </c>
      <c r="DW44" s="2">
        <v>8.4</v>
      </c>
      <c r="DX44" s="2">
        <v>9</v>
      </c>
      <c r="DY44" s="2">
        <v>10</v>
      </c>
      <c r="DZ44" s="2">
        <v>10.7</v>
      </c>
      <c r="EA44" s="2">
        <v>9.9</v>
      </c>
      <c r="EB44" s="2">
        <v>12.3</v>
      </c>
      <c r="EC44" s="2">
        <v>11.8</v>
      </c>
      <c r="ED44" s="2">
        <v>12.2</v>
      </c>
      <c r="EE44" s="2">
        <v>11.7</v>
      </c>
      <c r="EF44" s="2">
        <v>11.7</v>
      </c>
      <c r="EG44" s="2">
        <v>11.2</v>
      </c>
      <c r="EH44" s="2">
        <v>11.8</v>
      </c>
      <c r="EI44" s="2">
        <v>11.5</v>
      </c>
      <c r="EJ44" s="2">
        <v>11.7</v>
      </c>
      <c r="EK44" s="2">
        <v>12</v>
      </c>
      <c r="EL44" s="2">
        <v>13</v>
      </c>
      <c r="EM44" s="2">
        <v>12.9</v>
      </c>
      <c r="EO44" s="1"/>
      <c r="EP44" s="10" t="s">
        <v>177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</row>
    <row r="45" spans="1:167" ht="14.5">
      <c r="A45" s="1"/>
      <c r="B45" s="10" t="s">
        <v>178</v>
      </c>
      <c r="C45" s="2">
        <v>0.1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Y45" s="1"/>
      <c r="Z45" s="10" t="s">
        <v>178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W45" s="1"/>
      <c r="AX45" s="10" t="s">
        <v>178</v>
      </c>
      <c r="AY45" s="2">
        <v>0.1</v>
      </c>
      <c r="AZ45" s="2">
        <v>0.1</v>
      </c>
      <c r="BA45" s="2">
        <v>0</v>
      </c>
      <c r="BB45" s="2">
        <v>0.1</v>
      </c>
      <c r="BC45" s="2">
        <v>0.1</v>
      </c>
      <c r="BD45" s="2">
        <v>0.2</v>
      </c>
      <c r="BE45" s="2">
        <v>0.3</v>
      </c>
      <c r="BF45" s="2">
        <v>0.3</v>
      </c>
      <c r="BG45" s="2">
        <v>0.3</v>
      </c>
      <c r="BH45" s="2">
        <v>0.3</v>
      </c>
      <c r="BI45" s="2">
        <v>0.3</v>
      </c>
      <c r="BJ45" s="2">
        <v>0.4</v>
      </c>
      <c r="BK45" s="2">
        <v>0.4</v>
      </c>
      <c r="BL45" s="2">
        <v>0.3</v>
      </c>
      <c r="BM45" s="2">
        <v>0.3</v>
      </c>
      <c r="BN45" s="2">
        <v>0.3</v>
      </c>
      <c r="BO45" s="2">
        <v>0.4</v>
      </c>
      <c r="BP45" s="2">
        <v>0.4</v>
      </c>
      <c r="BQ45" s="2">
        <v>0.3</v>
      </c>
      <c r="BR45" s="2">
        <v>0.3</v>
      </c>
      <c r="BS45" s="2">
        <v>0.3</v>
      </c>
      <c r="BU45" s="1"/>
      <c r="BV45" s="10" t="s">
        <v>178</v>
      </c>
      <c r="BW45" s="2">
        <v>0</v>
      </c>
      <c r="BX45" s="2">
        <v>0</v>
      </c>
      <c r="BY45" s="2">
        <v>0</v>
      </c>
      <c r="BZ45" s="2">
        <v>0.1</v>
      </c>
      <c r="CA45" s="2">
        <v>0.1</v>
      </c>
      <c r="CB45" s="2">
        <v>0.1</v>
      </c>
      <c r="CC45" s="2">
        <v>0.1</v>
      </c>
      <c r="CD45" s="2">
        <v>0.1</v>
      </c>
      <c r="CE45" s="2">
        <v>0.1</v>
      </c>
      <c r="CF45" s="2">
        <v>0.1</v>
      </c>
      <c r="CG45" s="2">
        <v>0.1</v>
      </c>
      <c r="CH45" s="2">
        <v>0.1</v>
      </c>
      <c r="CI45" s="2">
        <v>0.1</v>
      </c>
      <c r="CJ45" s="2">
        <v>0.1</v>
      </c>
      <c r="CK45" s="2">
        <v>0.1</v>
      </c>
      <c r="CL45" s="2">
        <v>0.1</v>
      </c>
      <c r="CM45" s="2">
        <v>0.1</v>
      </c>
      <c r="CN45" s="2">
        <v>0.1</v>
      </c>
      <c r="CO45" s="2">
        <v>0.1</v>
      </c>
      <c r="CP45" s="2">
        <v>0.1</v>
      </c>
      <c r="CQ45" s="2">
        <v>0.1</v>
      </c>
      <c r="CS45" s="1"/>
      <c r="CT45" s="10" t="s">
        <v>178</v>
      </c>
      <c r="CU45" s="2">
        <v>0.1</v>
      </c>
      <c r="CV45" s="2">
        <v>0.2</v>
      </c>
      <c r="CW45" s="2">
        <v>0.2</v>
      </c>
      <c r="CX45" s="2">
        <v>0.2</v>
      </c>
      <c r="CY45" s="2">
        <v>0.2</v>
      </c>
      <c r="CZ45" s="2">
        <v>0.3</v>
      </c>
      <c r="DA45" s="2">
        <v>0.3</v>
      </c>
      <c r="DB45" s="2">
        <v>0.3</v>
      </c>
      <c r="DC45" s="2">
        <v>0.3</v>
      </c>
      <c r="DD45" s="2">
        <v>0.3</v>
      </c>
      <c r="DE45" s="2">
        <v>0.3</v>
      </c>
      <c r="DF45" s="2">
        <v>0.3</v>
      </c>
      <c r="DG45" s="2">
        <v>0.4</v>
      </c>
      <c r="DH45" s="2">
        <v>0.3</v>
      </c>
      <c r="DI45" s="2">
        <v>0.4</v>
      </c>
      <c r="DJ45" s="2">
        <v>0.4</v>
      </c>
      <c r="DK45" s="2">
        <v>0.3</v>
      </c>
      <c r="DL45" s="2">
        <v>0.3</v>
      </c>
      <c r="DM45" s="2">
        <v>0.3</v>
      </c>
      <c r="DN45" s="2">
        <v>0.4</v>
      </c>
      <c r="DO45" s="2">
        <v>0.2</v>
      </c>
      <c r="DQ45" s="1"/>
      <c r="DR45" s="10" t="s">
        <v>178</v>
      </c>
      <c r="DS45" s="2">
        <v>1</v>
      </c>
      <c r="DT45" s="2">
        <v>1.1000000000000001</v>
      </c>
      <c r="DU45" s="2">
        <v>1</v>
      </c>
      <c r="DV45" s="2">
        <v>0.9</v>
      </c>
      <c r="DW45" s="2">
        <v>0.9</v>
      </c>
      <c r="DX45" s="2">
        <v>1.4</v>
      </c>
      <c r="DY45" s="2">
        <v>1.5</v>
      </c>
      <c r="DZ45" s="2">
        <v>1.6</v>
      </c>
      <c r="EA45" s="2">
        <v>1.7</v>
      </c>
      <c r="EB45" s="2">
        <v>1.6</v>
      </c>
      <c r="EC45" s="2">
        <v>1.9</v>
      </c>
      <c r="ED45" s="2">
        <v>2.2999999999999998</v>
      </c>
      <c r="EE45" s="2">
        <v>2.9</v>
      </c>
      <c r="EF45" s="2">
        <v>2.4</v>
      </c>
      <c r="EG45" s="2">
        <v>2.2999999999999998</v>
      </c>
      <c r="EH45" s="2">
        <v>2.2000000000000002</v>
      </c>
      <c r="EI45" s="2">
        <v>1.9</v>
      </c>
      <c r="EJ45" s="2">
        <v>2.2000000000000002</v>
      </c>
      <c r="EK45" s="2">
        <v>2.8</v>
      </c>
      <c r="EL45" s="2">
        <v>2.8</v>
      </c>
      <c r="EM45" s="2">
        <v>2.6</v>
      </c>
      <c r="EO45" s="1"/>
      <c r="EP45" s="10" t="s">
        <v>178</v>
      </c>
      <c r="EQ45" s="2">
        <v>0.1</v>
      </c>
      <c r="ER45" s="2">
        <v>0.1</v>
      </c>
      <c r="ES45" s="2">
        <v>0.1</v>
      </c>
      <c r="ET45" s="2">
        <v>0.1</v>
      </c>
      <c r="EU45" s="2">
        <v>0.1</v>
      </c>
      <c r="EV45" s="2">
        <v>0.1</v>
      </c>
      <c r="EW45" s="2">
        <v>0.1</v>
      </c>
      <c r="EX45" s="2">
        <v>0.1</v>
      </c>
      <c r="EY45" s="2">
        <v>0.2</v>
      </c>
      <c r="EZ45" s="2">
        <v>0.1</v>
      </c>
      <c r="FA45" s="2">
        <v>0.1</v>
      </c>
      <c r="FB45" s="2">
        <v>0.1</v>
      </c>
      <c r="FC45" s="2">
        <v>0.1</v>
      </c>
      <c r="FD45" s="2">
        <v>0.1</v>
      </c>
      <c r="FE45" s="2">
        <v>0.1</v>
      </c>
      <c r="FF45" s="2">
        <v>0.1</v>
      </c>
      <c r="FG45" s="2">
        <v>0.1</v>
      </c>
      <c r="FH45" s="2">
        <v>0.1</v>
      </c>
      <c r="FI45" s="2">
        <v>0.1</v>
      </c>
      <c r="FJ45" s="2">
        <v>0.1</v>
      </c>
      <c r="FK45" s="2">
        <v>0.1</v>
      </c>
    </row>
    <row r="46" spans="1:167" ht="14.5">
      <c r="A46" s="1"/>
      <c r="B46" s="10" t="s">
        <v>179</v>
      </c>
      <c r="C46" s="2">
        <v>0.2</v>
      </c>
      <c r="D46" s="2">
        <v>0.1</v>
      </c>
      <c r="E46" s="2">
        <v>0.1</v>
      </c>
      <c r="F46" s="2">
        <v>0</v>
      </c>
      <c r="G46" s="2">
        <v>0</v>
      </c>
      <c r="H46" s="2">
        <v>0</v>
      </c>
      <c r="I46" s="2">
        <v>0</v>
      </c>
      <c r="J46" s="2">
        <v>0.1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0.1</v>
      </c>
      <c r="Q46" s="2">
        <v>0.2</v>
      </c>
      <c r="R46" s="2">
        <v>0.3</v>
      </c>
      <c r="S46" s="2">
        <v>0</v>
      </c>
      <c r="T46" s="2">
        <v>0</v>
      </c>
      <c r="U46" s="2">
        <v>0.3</v>
      </c>
      <c r="V46" s="2">
        <v>0.3</v>
      </c>
      <c r="W46" s="2">
        <v>0.3</v>
      </c>
      <c r="Y46" s="1"/>
      <c r="Z46" s="10" t="s">
        <v>179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0.5</v>
      </c>
      <c r="AN46" s="2">
        <v>0.5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0.1</v>
      </c>
      <c r="AU46" s="2">
        <v>0.1</v>
      </c>
      <c r="AW46" s="1"/>
      <c r="AX46" s="10" t="s">
        <v>179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U46" s="1"/>
      <c r="BV46" s="10" t="s">
        <v>179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S46" s="1"/>
      <c r="CT46" s="10" t="s">
        <v>179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 s="1"/>
      <c r="DR46" s="10" t="s">
        <v>179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 t="s">
        <v>174</v>
      </c>
      <c r="EB46" s="2" t="s">
        <v>174</v>
      </c>
      <c r="EC46" s="2">
        <v>0</v>
      </c>
      <c r="ED46" s="2">
        <v>0</v>
      </c>
      <c r="EE46" s="2" t="s">
        <v>174</v>
      </c>
      <c r="EF46" s="2" t="s">
        <v>174</v>
      </c>
      <c r="EG46" s="2" t="s">
        <v>174</v>
      </c>
      <c r="EH46" s="2" t="s">
        <v>174</v>
      </c>
      <c r="EI46" s="2" t="s">
        <v>174</v>
      </c>
      <c r="EJ46" s="2" t="s">
        <v>174</v>
      </c>
      <c r="EK46" s="2">
        <v>0</v>
      </c>
      <c r="EL46" s="2">
        <v>0</v>
      </c>
      <c r="EM46" s="2">
        <v>0</v>
      </c>
      <c r="EO46" s="1"/>
      <c r="EP46" s="10" t="s">
        <v>179</v>
      </c>
      <c r="EQ46" s="2">
        <v>0.3</v>
      </c>
      <c r="ER46" s="2">
        <v>0.7</v>
      </c>
      <c r="ES46" s="2">
        <v>0.5</v>
      </c>
      <c r="ET46" s="2">
        <v>0.6</v>
      </c>
      <c r="EU46" s="2">
        <v>0.6</v>
      </c>
      <c r="EV46" s="2">
        <v>0.2</v>
      </c>
      <c r="EW46" s="2">
        <v>0.3</v>
      </c>
      <c r="EX46" s="2">
        <v>0.4</v>
      </c>
      <c r="EY46" s="2">
        <v>0.5</v>
      </c>
      <c r="EZ46" s="2">
        <v>0.3</v>
      </c>
      <c r="FA46" s="2" t="s">
        <v>174</v>
      </c>
      <c r="FB46" s="2" t="s">
        <v>174</v>
      </c>
      <c r="FC46" s="2" t="s">
        <v>174</v>
      </c>
      <c r="FD46" s="2" t="s">
        <v>174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</row>
    <row r="47" spans="1:167" ht="14.5">
      <c r="A47" s="1"/>
      <c r="B47" s="10" t="s">
        <v>180</v>
      </c>
      <c r="C47" s="2">
        <v>0.3</v>
      </c>
      <c r="D47" s="2">
        <v>0.2</v>
      </c>
      <c r="E47" s="2">
        <v>0.2</v>
      </c>
      <c r="F47" s="2">
        <v>0.5</v>
      </c>
      <c r="G47" s="2">
        <v>0.4</v>
      </c>
      <c r="H47" s="2">
        <v>0.3</v>
      </c>
      <c r="I47" s="2">
        <v>0.4</v>
      </c>
      <c r="J47" s="2">
        <v>0.2</v>
      </c>
      <c r="K47" s="2">
        <v>0.4</v>
      </c>
      <c r="L47" s="2">
        <v>0.6</v>
      </c>
      <c r="M47" s="2" t="s">
        <v>174</v>
      </c>
      <c r="N47" s="2" t="s">
        <v>174</v>
      </c>
      <c r="O47" s="2" t="s">
        <v>174</v>
      </c>
      <c r="P47" s="2" t="s">
        <v>174</v>
      </c>
      <c r="Q47" s="2" t="s">
        <v>174</v>
      </c>
      <c r="R47" s="2" t="s">
        <v>174</v>
      </c>
      <c r="S47" s="2" t="s">
        <v>174</v>
      </c>
      <c r="T47" s="2" t="s">
        <v>174</v>
      </c>
      <c r="U47" s="2">
        <v>0</v>
      </c>
      <c r="V47" s="2">
        <v>0</v>
      </c>
      <c r="W47" s="2">
        <v>0</v>
      </c>
      <c r="Y47" s="1"/>
      <c r="Z47" s="10" t="s">
        <v>180</v>
      </c>
      <c r="AA47" s="2" t="s">
        <v>174</v>
      </c>
      <c r="AB47" s="2" t="s">
        <v>174</v>
      </c>
      <c r="AC47" s="2" t="s">
        <v>174</v>
      </c>
      <c r="AD47" s="2" t="s">
        <v>174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0.6</v>
      </c>
      <c r="AT47" s="2">
        <v>0.6</v>
      </c>
      <c r="AU47" s="2">
        <v>0.4</v>
      </c>
      <c r="AW47" s="1"/>
      <c r="AX47" s="10" t="s">
        <v>180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U47" s="1"/>
      <c r="BV47" s="10" t="s">
        <v>180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S47" s="1"/>
      <c r="CT47" s="10" t="s">
        <v>180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 s="1"/>
      <c r="DR47" s="10" t="s">
        <v>180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1"/>
      <c r="EP47" s="10" t="s">
        <v>180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</row>
    <row r="48" spans="1:167" ht="14.5">
      <c r="A48" s="1"/>
      <c r="B48" s="10" t="s">
        <v>181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1"/>
      <c r="Z48" s="10" t="s">
        <v>181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W48" s="1"/>
      <c r="AX48" s="10" t="s">
        <v>181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U48" s="1"/>
      <c r="BV48" s="10" t="s">
        <v>181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S48" s="1"/>
      <c r="CT48" s="10" t="s">
        <v>181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 s="1"/>
      <c r="DR48" s="10" t="s">
        <v>181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1"/>
      <c r="EP48" s="10" t="s">
        <v>181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</row>
    <row r="49" spans="1:167" ht="15.5">
      <c r="A49" s="1"/>
      <c r="B49" s="10" t="s">
        <v>182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1"/>
      <c r="Z49" s="10" t="s">
        <v>182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W49" s="1"/>
      <c r="AX49" s="10" t="s">
        <v>182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U49" s="1"/>
      <c r="BV49" s="10" t="s">
        <v>182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S49" s="1"/>
      <c r="CT49" s="10" t="s">
        <v>182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 s="1"/>
      <c r="DR49" s="10" t="s">
        <v>182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1"/>
      <c r="EP49" s="10" t="s">
        <v>182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ht="14.5">
      <c r="A50" s="104"/>
      <c r="B50" s="10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Y50" s="104"/>
      <c r="Z50" s="10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W50" s="104"/>
      <c r="AX50" s="10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s="104"/>
      <c r="BV50" s="104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S50" s="104"/>
      <c r="CT50" s="104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Q50" s="104"/>
      <c r="DR50" s="104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s="104"/>
      <c r="EP50" s="104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</row>
    <row r="51" spans="1:167" ht="13">
      <c r="A51" s="7"/>
      <c r="B51" s="12" t="s">
        <v>187</v>
      </c>
      <c r="C51" s="4">
        <v>52.2</v>
      </c>
      <c r="D51" s="4">
        <v>50.3</v>
      </c>
      <c r="E51" s="4">
        <v>51.1</v>
      </c>
      <c r="F51" s="4">
        <v>55.3</v>
      </c>
      <c r="G51" s="4">
        <v>57.4</v>
      </c>
      <c r="H51" s="4">
        <v>55.3</v>
      </c>
      <c r="I51" s="4">
        <v>51.8</v>
      </c>
      <c r="J51" s="4">
        <v>49.9</v>
      </c>
      <c r="K51" s="4">
        <v>49.3</v>
      </c>
      <c r="L51" s="4">
        <v>54.8</v>
      </c>
      <c r="M51" s="4">
        <v>52.3</v>
      </c>
      <c r="N51" s="4">
        <v>53.4</v>
      </c>
      <c r="O51" s="4">
        <v>51.9</v>
      </c>
      <c r="P51" s="4">
        <v>47.8</v>
      </c>
      <c r="Q51" s="4">
        <v>48.1</v>
      </c>
      <c r="R51" s="4">
        <v>47.8</v>
      </c>
      <c r="S51" s="4">
        <v>38.5</v>
      </c>
      <c r="T51" s="4">
        <v>38.1</v>
      </c>
      <c r="U51" s="4">
        <v>45.6</v>
      </c>
      <c r="V51" s="4">
        <v>48.7</v>
      </c>
      <c r="W51" s="4">
        <v>46.2</v>
      </c>
      <c r="Y51" s="7"/>
      <c r="Z51" s="12" t="s">
        <v>187</v>
      </c>
      <c r="AA51" s="4">
        <v>51</v>
      </c>
      <c r="AB51" s="4">
        <v>49.5</v>
      </c>
      <c r="AC51" s="4">
        <v>51.8</v>
      </c>
      <c r="AD51" s="4">
        <v>52.8</v>
      </c>
      <c r="AE51" s="4">
        <v>46.5</v>
      </c>
      <c r="AF51" s="4">
        <v>36.799999999999997</v>
      </c>
      <c r="AG51" s="4">
        <v>44.4</v>
      </c>
      <c r="AH51" s="4">
        <v>42.9</v>
      </c>
      <c r="AI51" s="4">
        <v>48.1</v>
      </c>
      <c r="AJ51" s="4">
        <v>56.9</v>
      </c>
      <c r="AK51" s="4">
        <v>52.3</v>
      </c>
      <c r="AL51" s="4">
        <v>40.5</v>
      </c>
      <c r="AM51" s="4">
        <v>49.6</v>
      </c>
      <c r="AN51" s="4">
        <v>49.4</v>
      </c>
      <c r="AO51" s="4">
        <v>44.1</v>
      </c>
      <c r="AP51" s="4">
        <v>43.3</v>
      </c>
      <c r="AQ51" s="4">
        <v>43.5</v>
      </c>
      <c r="AR51" s="4">
        <v>45</v>
      </c>
      <c r="AS51" s="4">
        <v>54.1</v>
      </c>
      <c r="AT51" s="4">
        <v>54</v>
      </c>
      <c r="AU51" s="4">
        <v>51.7</v>
      </c>
      <c r="AW51" s="7"/>
      <c r="AX51" s="12" t="s">
        <v>187</v>
      </c>
      <c r="AY51" s="4">
        <v>40.1</v>
      </c>
      <c r="AZ51" s="4">
        <v>34.5</v>
      </c>
      <c r="BA51" s="4">
        <v>37.200000000000003</v>
      </c>
      <c r="BB51" s="4">
        <v>37.200000000000003</v>
      </c>
      <c r="BC51" s="4">
        <v>37</v>
      </c>
      <c r="BD51" s="4">
        <v>38</v>
      </c>
      <c r="BE51" s="4">
        <v>34.799999999999997</v>
      </c>
      <c r="BF51" s="4">
        <v>29.2</v>
      </c>
      <c r="BG51" s="4">
        <v>31.5</v>
      </c>
      <c r="BH51" s="4">
        <v>35.200000000000003</v>
      </c>
      <c r="BI51" s="4">
        <v>35.1</v>
      </c>
      <c r="BJ51" s="4">
        <v>35.299999999999997</v>
      </c>
      <c r="BK51" s="4">
        <v>37.200000000000003</v>
      </c>
      <c r="BL51" s="4">
        <v>36</v>
      </c>
      <c r="BM51" s="4">
        <v>33.6</v>
      </c>
      <c r="BN51" s="4">
        <v>34.799999999999997</v>
      </c>
      <c r="BO51" s="4">
        <v>37.4</v>
      </c>
      <c r="BP51" s="4">
        <v>36.5</v>
      </c>
      <c r="BQ51" s="4">
        <v>33</v>
      </c>
      <c r="BR51" s="4">
        <v>34.4</v>
      </c>
      <c r="BS51" s="4">
        <v>34.5</v>
      </c>
      <c r="BU51" s="7"/>
      <c r="BV51" s="12" t="s">
        <v>187</v>
      </c>
      <c r="BW51" s="4">
        <v>21.3</v>
      </c>
      <c r="BX51" s="4">
        <v>27.6</v>
      </c>
      <c r="BY51" s="4">
        <v>22.1</v>
      </c>
      <c r="BZ51" s="4">
        <v>33</v>
      </c>
      <c r="CA51" s="4">
        <v>46.5</v>
      </c>
      <c r="CB51" s="4">
        <v>46.3</v>
      </c>
      <c r="CC51" s="4">
        <v>59.5</v>
      </c>
      <c r="CD51" s="4">
        <v>62.5</v>
      </c>
      <c r="CE51" s="4">
        <v>61.2</v>
      </c>
      <c r="CF51" s="4">
        <v>59.5</v>
      </c>
      <c r="CG51" s="4">
        <v>56.4</v>
      </c>
      <c r="CH51" s="4">
        <v>49.6</v>
      </c>
      <c r="CI51" s="4">
        <v>26.2</v>
      </c>
      <c r="CJ51" s="4">
        <v>25.4</v>
      </c>
      <c r="CK51" s="4">
        <v>40.5</v>
      </c>
      <c r="CL51" s="4">
        <v>40</v>
      </c>
      <c r="CM51" s="4">
        <v>35.9</v>
      </c>
      <c r="CN51" s="4">
        <v>41.3</v>
      </c>
      <c r="CO51" s="4">
        <v>43.3</v>
      </c>
      <c r="CP51" s="4">
        <v>42.4</v>
      </c>
      <c r="CQ51" s="4">
        <v>44.8</v>
      </c>
      <c r="CS51" s="7"/>
      <c r="CT51" s="12" t="s">
        <v>187</v>
      </c>
      <c r="CU51" s="4">
        <v>51.7</v>
      </c>
      <c r="CV51" s="4">
        <v>50.5</v>
      </c>
      <c r="CW51" s="4">
        <v>49.8</v>
      </c>
      <c r="CX51" s="4">
        <v>51.1</v>
      </c>
      <c r="CY51" s="4">
        <v>50.5</v>
      </c>
      <c r="CZ51" s="4">
        <v>51.4</v>
      </c>
      <c r="DA51" s="4">
        <v>51.2</v>
      </c>
      <c r="DB51" s="4">
        <v>50.7</v>
      </c>
      <c r="DC51" s="4">
        <v>50.2</v>
      </c>
      <c r="DD51" s="4">
        <v>50.4</v>
      </c>
      <c r="DE51" s="4">
        <v>49.3</v>
      </c>
      <c r="DF51" s="4">
        <v>49.5</v>
      </c>
      <c r="DG51" s="4">
        <v>47.1</v>
      </c>
      <c r="DH51" s="4">
        <v>45.6</v>
      </c>
      <c r="DI51" s="4">
        <v>47.5</v>
      </c>
      <c r="DJ51" s="4">
        <v>48.4</v>
      </c>
      <c r="DK51" s="4">
        <v>47.4</v>
      </c>
      <c r="DL51" s="4">
        <v>47.9</v>
      </c>
      <c r="DM51" s="4">
        <v>48.1</v>
      </c>
      <c r="DN51" s="4">
        <v>45.9</v>
      </c>
      <c r="DO51" s="4">
        <v>47.4</v>
      </c>
      <c r="DQ51" s="7"/>
      <c r="DR51" s="12" t="s">
        <v>187</v>
      </c>
      <c r="DS51" s="4">
        <v>50.6</v>
      </c>
      <c r="DT51" s="4">
        <v>50.1</v>
      </c>
      <c r="DU51" s="4">
        <v>50.6</v>
      </c>
      <c r="DV51" s="4">
        <v>52.3</v>
      </c>
      <c r="DW51" s="4">
        <v>52.1</v>
      </c>
      <c r="DX51" s="4">
        <v>51.3</v>
      </c>
      <c r="DY51" s="4">
        <v>52.2</v>
      </c>
      <c r="DZ51" s="4">
        <v>54.2</v>
      </c>
      <c r="EA51" s="4">
        <v>54.7</v>
      </c>
      <c r="EB51" s="4">
        <v>55.1</v>
      </c>
      <c r="EC51" s="4">
        <v>55.5</v>
      </c>
      <c r="ED51" s="4">
        <v>56</v>
      </c>
      <c r="EE51" s="4">
        <v>55.5</v>
      </c>
      <c r="EF51" s="4">
        <v>55.9</v>
      </c>
      <c r="EG51" s="4">
        <v>55.4</v>
      </c>
      <c r="EH51" s="4">
        <v>55.6</v>
      </c>
      <c r="EI51" s="4">
        <v>55.5</v>
      </c>
      <c r="EJ51" s="4">
        <v>56</v>
      </c>
      <c r="EK51" s="4">
        <v>56.6</v>
      </c>
      <c r="EL51" s="4">
        <v>56.9</v>
      </c>
      <c r="EM51" s="4">
        <v>56.6</v>
      </c>
      <c r="EO51" s="7"/>
      <c r="EP51" s="12" t="s">
        <v>187</v>
      </c>
      <c r="EQ51" s="4">
        <v>50.3</v>
      </c>
      <c r="ER51" s="4">
        <v>52.5</v>
      </c>
      <c r="ES51" s="4">
        <v>52.5</v>
      </c>
      <c r="ET51" s="4">
        <v>56.4</v>
      </c>
      <c r="EU51" s="4">
        <v>57.2</v>
      </c>
      <c r="EV51" s="4">
        <v>53.3</v>
      </c>
      <c r="EW51" s="4">
        <v>57.4</v>
      </c>
      <c r="EX51" s="4">
        <v>55.7</v>
      </c>
      <c r="EY51" s="4">
        <v>58.5</v>
      </c>
      <c r="EZ51" s="4">
        <v>56.8</v>
      </c>
      <c r="FA51" s="4">
        <v>61.5</v>
      </c>
      <c r="FB51" s="4">
        <v>60.6</v>
      </c>
      <c r="FC51" s="4">
        <v>60</v>
      </c>
      <c r="FD51" s="4">
        <v>59.6</v>
      </c>
      <c r="FE51" s="4">
        <v>59.1</v>
      </c>
      <c r="FF51" s="4">
        <v>59.2</v>
      </c>
      <c r="FG51" s="4">
        <v>58.3</v>
      </c>
      <c r="FH51" s="4">
        <v>58</v>
      </c>
      <c r="FI51" s="4">
        <v>58.3</v>
      </c>
      <c r="FJ51" s="4">
        <v>58.6</v>
      </c>
      <c r="FK51" s="4">
        <v>59</v>
      </c>
    </row>
    <row r="52" spans="1:167" ht="14.5">
      <c r="A52" s="104"/>
      <c r="B52" s="10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04"/>
      <c r="Z52" s="104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04"/>
      <c r="AX52" s="104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04"/>
      <c r="BV52" s="104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04"/>
      <c r="CT52" s="104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04"/>
      <c r="DR52" s="104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04"/>
      <c r="EP52" s="104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1:167" ht="14.5">
      <c r="A53" s="107" t="s">
        <v>188</v>
      </c>
      <c r="B53" s="10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07" t="s">
        <v>188</v>
      </c>
      <c r="Z53" s="10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07" t="s">
        <v>188</v>
      </c>
      <c r="AX53" s="107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07" t="s">
        <v>188</v>
      </c>
      <c r="BV53" s="107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07" t="s">
        <v>188</v>
      </c>
      <c r="CT53" s="107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07" t="s">
        <v>188</v>
      </c>
      <c r="DR53" s="107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07" t="s">
        <v>188</v>
      </c>
      <c r="EP53" s="107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1:167" ht="14.5">
      <c r="A54" s="108" t="s">
        <v>189</v>
      </c>
      <c r="B54" s="10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08" t="s">
        <v>189</v>
      </c>
      <c r="Z54" s="10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08" t="s">
        <v>189</v>
      </c>
      <c r="AX54" s="108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108" t="s">
        <v>189</v>
      </c>
      <c r="BV54" s="108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108" t="s">
        <v>189</v>
      </c>
      <c r="CT54" s="108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108" t="s">
        <v>189</v>
      </c>
      <c r="DR54" s="108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108" t="s">
        <v>189</v>
      </c>
      <c r="EP54" s="108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1:167" ht="14.5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04"/>
      <c r="Z55" s="10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04"/>
      <c r="AX55" s="104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04"/>
      <c r="BV55" s="104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04"/>
      <c r="CT55" s="104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04"/>
      <c r="DR55" s="104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04"/>
      <c r="EP55" s="104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1:167" ht="14.5">
      <c r="A56" s="104"/>
      <c r="B56" s="10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04"/>
      <c r="Z56" s="104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04"/>
      <c r="AX56" s="104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04"/>
      <c r="BV56" s="104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04"/>
      <c r="CT56" s="104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04"/>
      <c r="DR56" s="104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04"/>
      <c r="EP56" s="104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1:167" ht="14.5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04"/>
      <c r="Z57" s="104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04"/>
      <c r="AX57" s="104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04"/>
      <c r="BV57" s="104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04"/>
      <c r="CT57" s="104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04"/>
      <c r="DR57" s="104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04"/>
      <c r="EP57" s="104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1:167" ht="14.5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04"/>
      <c r="Z58" s="104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04"/>
      <c r="AX58" s="104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04"/>
      <c r="BV58" s="104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04"/>
      <c r="CT58" s="104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04"/>
      <c r="DR58" s="104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04"/>
      <c r="EP58" s="104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1:167" ht="14.5">
      <c r="A59" s="104"/>
      <c r="B59" s="10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04"/>
      <c r="Z59" s="104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04"/>
      <c r="AX59" s="104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04"/>
      <c r="BV59" s="104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04"/>
      <c r="CT59" s="104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04"/>
      <c r="DR59" s="104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04"/>
      <c r="EP59" s="104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1:167" ht="14.5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04"/>
      <c r="Z60" s="104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04"/>
      <c r="AX60" s="104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04"/>
      <c r="BV60" s="104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04"/>
      <c r="CT60" s="104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04"/>
      <c r="DR60" s="104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04"/>
      <c r="EP60" s="104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1:167" ht="14.5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04"/>
      <c r="Z61" s="104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04"/>
      <c r="AX61" s="104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04"/>
      <c r="BV61" s="104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04"/>
      <c r="CT61" s="10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04"/>
      <c r="DR61" s="104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04"/>
      <c r="EP61" s="104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1:167" ht="14.5">
      <c r="A62" s="104"/>
      <c r="B62" s="10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04"/>
      <c r="Z62" s="104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04"/>
      <c r="AX62" s="104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04"/>
      <c r="BV62" s="104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04"/>
      <c r="CT62" s="10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04"/>
      <c r="DR62" s="104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04"/>
      <c r="EP62" s="104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1:167" ht="14.5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04"/>
      <c r="Z63" s="104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04"/>
      <c r="AX63" s="104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04"/>
      <c r="BV63" s="104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04"/>
      <c r="CT63" s="10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04"/>
      <c r="DR63" s="104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04"/>
      <c r="EP63" s="104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1:167" ht="14.5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04"/>
      <c r="Z64" s="104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04"/>
      <c r="AX64" s="104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04"/>
      <c r="BV64" s="104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04"/>
      <c r="CT64" s="10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04"/>
      <c r="DR64" s="104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04"/>
      <c r="EP64" s="104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1:167" ht="14.5">
      <c r="A65" s="104"/>
      <c r="B65" s="10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04"/>
      <c r="Z65" s="104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04"/>
      <c r="AX65" s="104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04"/>
      <c r="BV65" s="104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04"/>
      <c r="CT65" s="10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04"/>
      <c r="DR65" s="104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04"/>
      <c r="EP65" s="104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1:167" ht="14.5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04"/>
      <c r="Z66" s="104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04"/>
      <c r="AX66" s="104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04"/>
      <c r="BV66" s="104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04"/>
      <c r="CT66" s="10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04"/>
      <c r="DR66" s="104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04"/>
      <c r="EP66" s="104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1:167" ht="14.5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04"/>
      <c r="Z67" s="104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04"/>
      <c r="AX67" s="104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04"/>
      <c r="BV67" s="104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04"/>
      <c r="CT67" s="10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04"/>
      <c r="DR67" s="104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04"/>
      <c r="EP67" s="10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1:167" ht="14.5">
      <c r="A68" s="104"/>
      <c r="B68" s="10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04"/>
      <c r="Z68" s="104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04"/>
      <c r="AX68" s="104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04"/>
      <c r="BV68" s="104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04"/>
      <c r="CT68" s="10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04"/>
      <c r="DR68" s="104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04"/>
      <c r="EP68" s="104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1:167" ht="14.5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04"/>
      <c r="Z69" s="10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04"/>
      <c r="AX69" s="104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04"/>
      <c r="BV69" s="104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04"/>
      <c r="CT69" s="10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04"/>
      <c r="DR69" s="104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04"/>
      <c r="EP69" s="104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1:167" ht="14.5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04"/>
      <c r="Z70" s="104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04"/>
      <c r="AX70" s="104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04"/>
      <c r="BV70" s="104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04"/>
      <c r="CT70" s="10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04"/>
      <c r="DR70" s="104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04"/>
      <c r="EP70" s="104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SEC_Comm</vt:lpstr>
      <vt:lpstr>SEC_Processes</vt:lpstr>
      <vt:lpstr>Tech_SHAR_2050</vt:lpstr>
      <vt:lpstr>Tech_Dem_Sum</vt:lpstr>
      <vt:lpstr>Demands</vt:lpstr>
      <vt:lpstr>Tech_fuel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  <vt:lpstr>attached_mining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2004-11-16T14:57:00Z</cp:lastPrinted>
  <dcterms:created xsi:type="dcterms:W3CDTF">2000-12-13T15:53:00Z</dcterms:created>
  <dcterms:modified xsi:type="dcterms:W3CDTF">2024-05-16T19:34:06Z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595638479749120</vt:r8>
  </property>
  <property fmtid="{D5CDD505-2E9C-101B-9397-08002B2CF9AE}" pid="3" name="ICV">
    <vt:lpwstr>2060E61068584311A71AF93142D29721_12</vt:lpwstr>
  </property>
  <property fmtid="{D5CDD505-2E9C-101B-9397-08002B2CF9AE}" pid="4" name="KSOProductBuildVer">
    <vt:lpwstr>1033-12.2.0.16731</vt:lpwstr>
  </property>
</Properties>
</file>