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9" documentId="11_ECAA049CD8E590687E6B9F9771A186AB94451923" xr6:coauthVersionLast="47" xr6:coauthVersionMax="47" xr10:uidLastSave="{88653AAA-4DB5-4F94-8700-3686B0DC141B}"/>
  <bookViews>
    <workbookView xWindow="19200" yWindow="180" windowWidth="19200" windowHeight="10620" tabRatio="853" activeTab="7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  <sheet name="Sheet1" sheetId="23" r:id="rId7"/>
    <sheet name="attached_energy_demand_prop" sheetId="24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2" i="24" l="1"/>
  <c r="T152" i="24"/>
  <c r="S152" i="24"/>
  <c r="R152" i="24"/>
  <c r="P152" i="24"/>
  <c r="U151" i="24"/>
  <c r="T151" i="24"/>
  <c r="S151" i="24"/>
  <c r="R151" i="24"/>
  <c r="P151" i="24"/>
  <c r="U150" i="24"/>
  <c r="T150" i="24"/>
  <c r="S150" i="24"/>
  <c r="R150" i="24"/>
  <c r="P150" i="24"/>
  <c r="U149" i="24"/>
  <c r="T149" i="24"/>
  <c r="S149" i="24"/>
  <c r="R149" i="24"/>
  <c r="P149" i="24"/>
  <c r="U148" i="24"/>
  <c r="T148" i="24"/>
  <c r="S148" i="24"/>
  <c r="R148" i="24"/>
  <c r="P148" i="24"/>
  <c r="U147" i="24"/>
  <c r="T147" i="24"/>
  <c r="S147" i="24"/>
  <c r="R147" i="24"/>
  <c r="P147" i="24"/>
  <c r="U146" i="24"/>
  <c r="T146" i="24"/>
  <c r="S146" i="24"/>
  <c r="R146" i="24"/>
  <c r="P146" i="24"/>
  <c r="U145" i="24"/>
  <c r="T145" i="24"/>
  <c r="S145" i="24"/>
  <c r="R145" i="24"/>
  <c r="P145" i="24"/>
  <c r="U144" i="24"/>
  <c r="T144" i="24"/>
  <c r="S144" i="24"/>
  <c r="R144" i="24"/>
  <c r="P144" i="24"/>
  <c r="U143" i="24"/>
  <c r="T143" i="24"/>
  <c r="S143" i="24"/>
  <c r="R143" i="24"/>
  <c r="P143" i="24"/>
  <c r="U142" i="24"/>
  <c r="T142" i="24"/>
  <c r="S142" i="24"/>
  <c r="R142" i="24"/>
  <c r="P142" i="24"/>
  <c r="U141" i="24"/>
  <c r="T141" i="24"/>
  <c r="S141" i="24"/>
  <c r="R141" i="24"/>
  <c r="P141" i="24"/>
  <c r="U140" i="24"/>
  <c r="T140" i="24"/>
  <c r="S140" i="24"/>
  <c r="R140" i="24"/>
  <c r="P140" i="24"/>
  <c r="U139" i="24"/>
  <c r="T139" i="24"/>
  <c r="S139" i="24"/>
  <c r="R139" i="24"/>
  <c r="P139" i="24"/>
  <c r="U138" i="24"/>
  <c r="T138" i="24"/>
  <c r="S138" i="24"/>
  <c r="R138" i="24"/>
  <c r="P138" i="24"/>
  <c r="U137" i="24"/>
  <c r="T137" i="24"/>
  <c r="S137" i="24"/>
  <c r="R137" i="24"/>
  <c r="P137" i="24"/>
  <c r="U136" i="24"/>
  <c r="T136" i="24"/>
  <c r="S136" i="24"/>
  <c r="R136" i="24"/>
  <c r="P136" i="24"/>
  <c r="U135" i="24"/>
  <c r="T135" i="24"/>
  <c r="S135" i="24"/>
  <c r="R135" i="24"/>
  <c r="P135" i="24"/>
  <c r="U134" i="24"/>
  <c r="T134" i="24"/>
  <c r="S134" i="24"/>
  <c r="R134" i="24"/>
  <c r="P134" i="24"/>
  <c r="U133" i="24"/>
  <c r="T133" i="24"/>
  <c r="S133" i="24"/>
  <c r="R133" i="24"/>
  <c r="P133" i="24"/>
  <c r="U132" i="24"/>
  <c r="T132" i="24"/>
  <c r="S132" i="24"/>
  <c r="R132" i="24"/>
  <c r="P132" i="24"/>
  <c r="U131" i="24"/>
  <c r="T131" i="24"/>
  <c r="S131" i="24"/>
  <c r="R131" i="24"/>
  <c r="P131" i="24"/>
  <c r="U130" i="24"/>
  <c r="T130" i="24"/>
  <c r="S130" i="24"/>
  <c r="R130" i="24"/>
  <c r="P130" i="24"/>
  <c r="U129" i="24"/>
  <c r="T129" i="24"/>
  <c r="S129" i="24"/>
  <c r="R129" i="24"/>
  <c r="P129" i="24"/>
  <c r="U122" i="24"/>
  <c r="T122" i="24"/>
  <c r="S122" i="24"/>
  <c r="R122" i="24"/>
  <c r="P122" i="24"/>
  <c r="U121" i="24"/>
  <c r="T121" i="24"/>
  <c r="S121" i="24"/>
  <c r="R121" i="24"/>
  <c r="P121" i="24"/>
  <c r="U120" i="24"/>
  <c r="T120" i="24"/>
  <c r="S120" i="24"/>
  <c r="R120" i="24"/>
  <c r="P120" i="24"/>
  <c r="U119" i="24"/>
  <c r="T119" i="24"/>
  <c r="S119" i="24"/>
  <c r="R119" i="24"/>
  <c r="P119" i="24"/>
  <c r="U118" i="24"/>
  <c r="T118" i="24"/>
  <c r="S118" i="24"/>
  <c r="R118" i="24"/>
  <c r="P118" i="24"/>
  <c r="U117" i="24"/>
  <c r="T117" i="24"/>
  <c r="S117" i="24"/>
  <c r="R117" i="24"/>
  <c r="P117" i="24"/>
  <c r="U116" i="24"/>
  <c r="T116" i="24"/>
  <c r="S116" i="24"/>
  <c r="R116" i="24"/>
  <c r="P116" i="24"/>
  <c r="U115" i="24"/>
  <c r="T115" i="24"/>
  <c r="S115" i="24"/>
  <c r="R115" i="24"/>
  <c r="P115" i="24"/>
  <c r="U114" i="24"/>
  <c r="T114" i="24"/>
  <c r="S114" i="24"/>
  <c r="R114" i="24"/>
  <c r="P114" i="24"/>
  <c r="U113" i="24"/>
  <c r="T113" i="24"/>
  <c r="S113" i="24"/>
  <c r="R113" i="24"/>
  <c r="P113" i="24"/>
  <c r="U112" i="24"/>
  <c r="T112" i="24"/>
  <c r="S112" i="24"/>
  <c r="R112" i="24"/>
  <c r="P112" i="24"/>
  <c r="U111" i="24"/>
  <c r="T111" i="24"/>
  <c r="S111" i="24"/>
  <c r="R111" i="24"/>
  <c r="P111" i="24"/>
  <c r="U110" i="24"/>
  <c r="T110" i="24"/>
  <c r="S110" i="24"/>
  <c r="R110" i="24"/>
  <c r="P110" i="24"/>
  <c r="U109" i="24"/>
  <c r="T109" i="24"/>
  <c r="S109" i="24"/>
  <c r="R109" i="24"/>
  <c r="P109" i="24"/>
  <c r="U108" i="24"/>
  <c r="T108" i="24"/>
  <c r="S108" i="24"/>
  <c r="R108" i="24"/>
  <c r="P108" i="24"/>
  <c r="U107" i="24"/>
  <c r="T107" i="24"/>
  <c r="S107" i="24"/>
  <c r="R107" i="24"/>
  <c r="P107" i="24"/>
  <c r="U106" i="24"/>
  <c r="T106" i="24"/>
  <c r="S106" i="24"/>
  <c r="R106" i="24"/>
  <c r="P106" i="24"/>
  <c r="U105" i="24"/>
  <c r="T105" i="24"/>
  <c r="S105" i="24"/>
  <c r="R105" i="24"/>
  <c r="P105" i="24"/>
  <c r="U104" i="24"/>
  <c r="T104" i="24"/>
  <c r="S104" i="24"/>
  <c r="R104" i="24"/>
  <c r="P104" i="24"/>
  <c r="U103" i="24"/>
  <c r="T103" i="24"/>
  <c r="S103" i="24"/>
  <c r="R103" i="24"/>
  <c r="P103" i="24"/>
  <c r="U102" i="24"/>
  <c r="T102" i="24"/>
  <c r="S102" i="24"/>
  <c r="R102" i="24"/>
  <c r="P102" i="24"/>
  <c r="U101" i="24"/>
  <c r="T101" i="24"/>
  <c r="S101" i="24"/>
  <c r="R101" i="24"/>
  <c r="P101" i="24"/>
  <c r="U100" i="24"/>
  <c r="T100" i="24"/>
  <c r="S100" i="24"/>
  <c r="R100" i="24"/>
  <c r="P100" i="24"/>
  <c r="U99" i="24"/>
  <c r="T99" i="24"/>
  <c r="S99" i="24"/>
  <c r="R99" i="24"/>
  <c r="P99" i="24"/>
  <c r="CA91" i="24"/>
  <c r="BZ91" i="24"/>
  <c r="BY91" i="24"/>
  <c r="BX91" i="24"/>
  <c r="BV91" i="24"/>
  <c r="BL91" i="24"/>
  <c r="BK91" i="24"/>
  <c r="BJ91" i="24"/>
  <c r="BI91" i="24"/>
  <c r="BG91" i="24"/>
  <c r="AW91" i="24"/>
  <c r="AV91" i="24"/>
  <c r="AU91" i="24"/>
  <c r="AT91" i="24"/>
  <c r="AR91" i="24"/>
  <c r="AI91" i="24"/>
  <c r="AH91" i="24"/>
  <c r="AG91" i="24"/>
  <c r="AF91" i="24"/>
  <c r="AD91" i="24"/>
  <c r="U91" i="24"/>
  <c r="T91" i="24"/>
  <c r="S91" i="24"/>
  <c r="R91" i="24"/>
  <c r="CA90" i="24"/>
  <c r="BZ90" i="24"/>
  <c r="BY90" i="24"/>
  <c r="BX90" i="24"/>
  <c r="BV90" i="24"/>
  <c r="BL90" i="24"/>
  <c r="BK90" i="24"/>
  <c r="BJ90" i="24"/>
  <c r="BI90" i="24"/>
  <c r="BG90" i="24"/>
  <c r="AW90" i="24"/>
  <c r="AV90" i="24"/>
  <c r="AU90" i="24"/>
  <c r="AT90" i="24"/>
  <c r="AR90" i="24"/>
  <c r="AI90" i="24"/>
  <c r="AH90" i="24"/>
  <c r="AG90" i="24"/>
  <c r="AF90" i="24"/>
  <c r="AD90" i="24"/>
  <c r="U90" i="24"/>
  <c r="T90" i="24"/>
  <c r="S90" i="24"/>
  <c r="R90" i="24"/>
  <c r="CA89" i="24"/>
  <c r="BZ89" i="24"/>
  <c r="BY89" i="24"/>
  <c r="BX89" i="24"/>
  <c r="BV89" i="24"/>
  <c r="BL89" i="24"/>
  <c r="BK89" i="24"/>
  <c r="BJ89" i="24"/>
  <c r="BI89" i="24"/>
  <c r="BG89" i="24"/>
  <c r="AW89" i="24"/>
  <c r="AV89" i="24"/>
  <c r="AU89" i="24"/>
  <c r="AT89" i="24"/>
  <c r="AR89" i="24"/>
  <c r="AI89" i="24"/>
  <c r="AH89" i="24"/>
  <c r="AG89" i="24"/>
  <c r="AF89" i="24"/>
  <c r="AD89" i="24"/>
  <c r="U89" i="24"/>
  <c r="T89" i="24"/>
  <c r="S89" i="24"/>
  <c r="R89" i="24"/>
  <c r="CA88" i="24"/>
  <c r="BZ88" i="24"/>
  <c r="BY88" i="24"/>
  <c r="BX88" i="24"/>
  <c r="BV88" i="24"/>
  <c r="BL88" i="24"/>
  <c r="BK88" i="24"/>
  <c r="BJ88" i="24"/>
  <c r="BI88" i="24"/>
  <c r="BG88" i="24"/>
  <c r="AW88" i="24"/>
  <c r="AV88" i="24"/>
  <c r="AU88" i="24"/>
  <c r="AT88" i="24"/>
  <c r="AR88" i="24"/>
  <c r="AI88" i="24"/>
  <c r="AH88" i="24"/>
  <c r="AG88" i="24"/>
  <c r="AF88" i="24"/>
  <c r="AD88" i="24"/>
  <c r="U88" i="24"/>
  <c r="T88" i="24"/>
  <c r="S88" i="24"/>
  <c r="R88" i="24"/>
  <c r="CA87" i="24"/>
  <c r="BZ87" i="24"/>
  <c r="BY87" i="24"/>
  <c r="BX87" i="24"/>
  <c r="BV87" i="24"/>
  <c r="BL87" i="24"/>
  <c r="BK87" i="24"/>
  <c r="BJ87" i="24"/>
  <c r="BI87" i="24"/>
  <c r="BG87" i="24"/>
  <c r="AW87" i="24"/>
  <c r="AV87" i="24"/>
  <c r="AU87" i="24"/>
  <c r="AT87" i="24"/>
  <c r="AR87" i="24"/>
  <c r="AI87" i="24"/>
  <c r="AH87" i="24"/>
  <c r="AG87" i="24"/>
  <c r="AF87" i="24"/>
  <c r="AD87" i="24"/>
  <c r="U87" i="24"/>
  <c r="T87" i="24"/>
  <c r="S87" i="24"/>
  <c r="R87" i="24"/>
  <c r="CA86" i="24"/>
  <c r="BZ86" i="24"/>
  <c r="BY86" i="24"/>
  <c r="BX86" i="24"/>
  <c r="BV86" i="24"/>
  <c r="BL86" i="24"/>
  <c r="BK86" i="24"/>
  <c r="BJ86" i="24"/>
  <c r="BI86" i="24"/>
  <c r="BG86" i="24"/>
  <c r="AW86" i="24"/>
  <c r="AV86" i="24"/>
  <c r="AU86" i="24"/>
  <c r="AT86" i="24"/>
  <c r="AR86" i="24"/>
  <c r="AI86" i="24"/>
  <c r="AH86" i="24"/>
  <c r="AG86" i="24"/>
  <c r="AF86" i="24"/>
  <c r="AD86" i="24"/>
  <c r="U86" i="24"/>
  <c r="T86" i="24"/>
  <c r="S86" i="24"/>
  <c r="R86" i="24"/>
  <c r="CA85" i="24"/>
  <c r="BZ85" i="24"/>
  <c r="BY85" i="24"/>
  <c r="BX85" i="24"/>
  <c r="BV85" i="24"/>
  <c r="BL85" i="24"/>
  <c r="BK85" i="24"/>
  <c r="BJ85" i="24"/>
  <c r="BI85" i="24"/>
  <c r="BG85" i="24"/>
  <c r="AW85" i="24"/>
  <c r="AV85" i="24"/>
  <c r="AU85" i="24"/>
  <c r="AT85" i="24"/>
  <c r="AR85" i="24"/>
  <c r="AI85" i="24"/>
  <c r="AH85" i="24"/>
  <c r="AG85" i="24"/>
  <c r="AF85" i="24"/>
  <c r="AD85" i="24"/>
  <c r="U85" i="24"/>
  <c r="T85" i="24"/>
  <c r="S85" i="24"/>
  <c r="R85" i="24"/>
  <c r="CA84" i="24"/>
  <c r="BZ84" i="24"/>
  <c r="BY84" i="24"/>
  <c r="BX84" i="24"/>
  <c r="BV84" i="24"/>
  <c r="BL84" i="24"/>
  <c r="BK84" i="24"/>
  <c r="BJ84" i="24"/>
  <c r="BI84" i="24"/>
  <c r="BG84" i="24"/>
  <c r="AW84" i="24"/>
  <c r="AV84" i="24"/>
  <c r="AU84" i="24"/>
  <c r="AT84" i="24"/>
  <c r="AR84" i="24"/>
  <c r="AI84" i="24"/>
  <c r="AH84" i="24"/>
  <c r="AG84" i="24"/>
  <c r="AF84" i="24"/>
  <c r="AD84" i="24"/>
  <c r="U84" i="24"/>
  <c r="T84" i="24"/>
  <c r="S84" i="24"/>
  <c r="R84" i="24"/>
  <c r="CA83" i="24"/>
  <c r="BZ83" i="24"/>
  <c r="BY83" i="24"/>
  <c r="BX83" i="24"/>
  <c r="BV83" i="24"/>
  <c r="BL83" i="24"/>
  <c r="BK83" i="24"/>
  <c r="BJ83" i="24"/>
  <c r="BI83" i="24"/>
  <c r="BG83" i="24"/>
  <c r="AW83" i="24"/>
  <c r="AV83" i="24"/>
  <c r="AU83" i="24"/>
  <c r="AT83" i="24"/>
  <c r="AR83" i="24"/>
  <c r="AI83" i="24"/>
  <c r="AH83" i="24"/>
  <c r="AG83" i="24"/>
  <c r="AF83" i="24"/>
  <c r="AD83" i="24"/>
  <c r="U83" i="24"/>
  <c r="T83" i="24"/>
  <c r="S83" i="24"/>
  <c r="R83" i="24"/>
  <c r="CA82" i="24"/>
  <c r="BZ82" i="24"/>
  <c r="BY82" i="24"/>
  <c r="BX82" i="24"/>
  <c r="BV82" i="24"/>
  <c r="BL82" i="24"/>
  <c r="BK82" i="24"/>
  <c r="BJ82" i="24"/>
  <c r="BI82" i="24"/>
  <c r="BG82" i="24"/>
  <c r="AW82" i="24"/>
  <c r="AV82" i="24"/>
  <c r="AU82" i="24"/>
  <c r="AT82" i="24"/>
  <c r="AR82" i="24"/>
  <c r="AI82" i="24"/>
  <c r="AH82" i="24"/>
  <c r="AG82" i="24"/>
  <c r="AF82" i="24"/>
  <c r="AD82" i="24"/>
  <c r="U82" i="24"/>
  <c r="T82" i="24"/>
  <c r="S82" i="24"/>
  <c r="R82" i="24"/>
  <c r="CA81" i="24"/>
  <c r="BZ81" i="24"/>
  <c r="BY81" i="24"/>
  <c r="BX81" i="24"/>
  <c r="BV81" i="24"/>
  <c r="BL81" i="24"/>
  <c r="BK81" i="24"/>
  <c r="BJ81" i="24"/>
  <c r="BI81" i="24"/>
  <c r="BG81" i="24"/>
  <c r="AW81" i="24"/>
  <c r="AV81" i="24"/>
  <c r="AU81" i="24"/>
  <c r="AT81" i="24"/>
  <c r="AR81" i="24"/>
  <c r="AI81" i="24"/>
  <c r="AH81" i="24"/>
  <c r="AG81" i="24"/>
  <c r="AF81" i="24"/>
  <c r="AD81" i="24"/>
  <c r="U81" i="24"/>
  <c r="T81" i="24"/>
  <c r="S81" i="24"/>
  <c r="R81" i="24"/>
  <c r="CA80" i="24"/>
  <c r="BZ80" i="24"/>
  <c r="BY80" i="24"/>
  <c r="BX80" i="24"/>
  <c r="BV80" i="24"/>
  <c r="BL80" i="24"/>
  <c r="BK80" i="24"/>
  <c r="BJ80" i="24"/>
  <c r="BI80" i="24"/>
  <c r="BG80" i="24"/>
  <c r="AW80" i="24"/>
  <c r="AV80" i="24"/>
  <c r="AU80" i="24"/>
  <c r="AT80" i="24"/>
  <c r="AR80" i="24"/>
  <c r="AI80" i="24"/>
  <c r="AH80" i="24"/>
  <c r="AG80" i="24"/>
  <c r="AF80" i="24"/>
  <c r="AD80" i="24"/>
  <c r="U80" i="24"/>
  <c r="T80" i="24"/>
  <c r="S80" i="24"/>
  <c r="R80" i="24"/>
  <c r="CA79" i="24"/>
  <c r="BZ79" i="24"/>
  <c r="BY79" i="24"/>
  <c r="BX79" i="24"/>
  <c r="BV79" i="24"/>
  <c r="BL79" i="24"/>
  <c r="BK79" i="24"/>
  <c r="BJ79" i="24"/>
  <c r="BI79" i="24"/>
  <c r="BG79" i="24"/>
  <c r="AW79" i="24"/>
  <c r="AV79" i="24"/>
  <c r="AU79" i="24"/>
  <c r="AT79" i="24"/>
  <c r="AR79" i="24"/>
  <c r="AI79" i="24"/>
  <c r="AH79" i="24"/>
  <c r="AG79" i="24"/>
  <c r="AF79" i="24"/>
  <c r="AD79" i="24"/>
  <c r="U79" i="24"/>
  <c r="T79" i="24"/>
  <c r="S79" i="24"/>
  <c r="R79" i="24"/>
  <c r="CA78" i="24"/>
  <c r="BZ78" i="24"/>
  <c r="BY78" i="24"/>
  <c r="BX78" i="24"/>
  <c r="BV78" i="24"/>
  <c r="BL78" i="24"/>
  <c r="BK78" i="24"/>
  <c r="BJ78" i="24"/>
  <c r="BI78" i="24"/>
  <c r="BG78" i="24"/>
  <c r="AW78" i="24"/>
  <c r="AV78" i="24"/>
  <c r="AU78" i="24"/>
  <c r="AT78" i="24"/>
  <c r="AR78" i="24"/>
  <c r="AI78" i="24"/>
  <c r="AH78" i="24"/>
  <c r="AG78" i="24"/>
  <c r="AF78" i="24"/>
  <c r="AD78" i="24"/>
  <c r="U78" i="24"/>
  <c r="T78" i="24"/>
  <c r="S78" i="24"/>
  <c r="R78" i="24"/>
  <c r="CA77" i="24"/>
  <c r="BZ77" i="24"/>
  <c r="BY77" i="24"/>
  <c r="BX77" i="24"/>
  <c r="BV77" i="24"/>
  <c r="BL77" i="24"/>
  <c r="BK77" i="24"/>
  <c r="BJ77" i="24"/>
  <c r="BI77" i="24"/>
  <c r="BG77" i="24"/>
  <c r="AW77" i="24"/>
  <c r="AV77" i="24"/>
  <c r="AU77" i="24"/>
  <c r="AT77" i="24"/>
  <c r="AR77" i="24"/>
  <c r="AI77" i="24"/>
  <c r="AH77" i="24"/>
  <c r="AG77" i="24"/>
  <c r="AF77" i="24"/>
  <c r="AD77" i="24"/>
  <c r="U77" i="24"/>
  <c r="T77" i="24"/>
  <c r="S77" i="24"/>
  <c r="R77" i="24"/>
  <c r="CA76" i="24"/>
  <c r="BZ76" i="24"/>
  <c r="BY76" i="24"/>
  <c r="BX76" i="24"/>
  <c r="BV76" i="24"/>
  <c r="BL76" i="24"/>
  <c r="BK76" i="24"/>
  <c r="BJ76" i="24"/>
  <c r="BI76" i="24"/>
  <c r="BG76" i="24"/>
  <c r="AW76" i="24"/>
  <c r="AV76" i="24"/>
  <c r="AU76" i="24"/>
  <c r="AT76" i="24"/>
  <c r="AR76" i="24"/>
  <c r="AI76" i="24"/>
  <c r="AH76" i="24"/>
  <c r="AG76" i="24"/>
  <c r="AF76" i="24"/>
  <c r="AD76" i="24"/>
  <c r="U76" i="24"/>
  <c r="T76" i="24"/>
  <c r="S76" i="24"/>
  <c r="R76" i="24"/>
  <c r="CA75" i="24"/>
  <c r="BZ75" i="24"/>
  <c r="BY75" i="24"/>
  <c r="BX75" i="24"/>
  <c r="BV75" i="24"/>
  <c r="BL75" i="24"/>
  <c r="BK75" i="24"/>
  <c r="BJ75" i="24"/>
  <c r="BI75" i="24"/>
  <c r="BG75" i="24"/>
  <c r="AW75" i="24"/>
  <c r="AV75" i="24"/>
  <c r="AU75" i="24"/>
  <c r="AT75" i="24"/>
  <c r="AR75" i="24"/>
  <c r="AI75" i="24"/>
  <c r="AH75" i="24"/>
  <c r="AG75" i="24"/>
  <c r="AF75" i="24"/>
  <c r="AD75" i="24"/>
  <c r="U75" i="24"/>
  <c r="T75" i="24"/>
  <c r="S75" i="24"/>
  <c r="R75" i="24"/>
  <c r="CA74" i="24"/>
  <c r="BZ74" i="24"/>
  <c r="BY74" i="24"/>
  <c r="BX74" i="24"/>
  <c r="BV74" i="24"/>
  <c r="BL74" i="24"/>
  <c r="BK74" i="24"/>
  <c r="BJ74" i="24"/>
  <c r="BI74" i="24"/>
  <c r="BG74" i="24"/>
  <c r="AW74" i="24"/>
  <c r="AV74" i="24"/>
  <c r="AU74" i="24"/>
  <c r="AT74" i="24"/>
  <c r="AR74" i="24"/>
  <c r="AI74" i="24"/>
  <c r="AH74" i="24"/>
  <c r="AG74" i="24"/>
  <c r="AF74" i="24"/>
  <c r="AD74" i="24"/>
  <c r="U74" i="24"/>
  <c r="T74" i="24"/>
  <c r="S74" i="24"/>
  <c r="R74" i="24"/>
  <c r="CA73" i="24"/>
  <c r="BZ73" i="24"/>
  <c r="BY73" i="24"/>
  <c r="BX73" i="24"/>
  <c r="BV73" i="24"/>
  <c r="BL73" i="24"/>
  <c r="BK73" i="24"/>
  <c r="BJ73" i="24"/>
  <c r="BI73" i="24"/>
  <c r="BG73" i="24"/>
  <c r="AW73" i="24"/>
  <c r="AV73" i="24"/>
  <c r="AU73" i="24"/>
  <c r="AT73" i="24"/>
  <c r="AR73" i="24"/>
  <c r="AI73" i="24"/>
  <c r="AH73" i="24"/>
  <c r="AG73" i="24"/>
  <c r="AF73" i="24"/>
  <c r="AD73" i="24"/>
  <c r="U73" i="24"/>
  <c r="T73" i="24"/>
  <c r="S73" i="24"/>
  <c r="R73" i="24"/>
  <c r="CA72" i="24"/>
  <c r="BZ72" i="24"/>
  <c r="BY72" i="24"/>
  <c r="BX72" i="24"/>
  <c r="BV72" i="24"/>
  <c r="BL72" i="24"/>
  <c r="BK72" i="24"/>
  <c r="BJ72" i="24"/>
  <c r="BI72" i="24"/>
  <c r="BG72" i="24"/>
  <c r="AW72" i="24"/>
  <c r="AV72" i="24"/>
  <c r="AU72" i="24"/>
  <c r="AT72" i="24"/>
  <c r="AR72" i="24"/>
  <c r="AI72" i="24"/>
  <c r="AH72" i="24"/>
  <c r="AG72" i="24"/>
  <c r="AF72" i="24"/>
  <c r="AD72" i="24"/>
  <c r="U72" i="24"/>
  <c r="T72" i="24"/>
  <c r="S72" i="24"/>
  <c r="R72" i="24"/>
  <c r="CA71" i="24"/>
  <c r="BZ71" i="24"/>
  <c r="BY71" i="24"/>
  <c r="BX71" i="24"/>
  <c r="BV71" i="24"/>
  <c r="BL71" i="24"/>
  <c r="BK71" i="24"/>
  <c r="BJ71" i="24"/>
  <c r="BI71" i="24"/>
  <c r="BG71" i="24"/>
  <c r="AW71" i="24"/>
  <c r="AV71" i="24"/>
  <c r="AU71" i="24"/>
  <c r="AT71" i="24"/>
  <c r="AR71" i="24"/>
  <c r="AI71" i="24"/>
  <c r="AH71" i="24"/>
  <c r="AG71" i="24"/>
  <c r="AF71" i="24"/>
  <c r="AD71" i="24"/>
  <c r="U71" i="24"/>
  <c r="T71" i="24"/>
  <c r="S71" i="24"/>
  <c r="R71" i="24"/>
  <c r="CA70" i="24"/>
  <c r="BZ70" i="24"/>
  <c r="BY70" i="24"/>
  <c r="BX70" i="24"/>
  <c r="BV70" i="24"/>
  <c r="BL70" i="24"/>
  <c r="BK70" i="24"/>
  <c r="BJ70" i="24"/>
  <c r="BI70" i="24"/>
  <c r="BG70" i="24"/>
  <c r="AW70" i="24"/>
  <c r="AV70" i="24"/>
  <c r="AU70" i="24"/>
  <c r="AT70" i="24"/>
  <c r="AR70" i="24"/>
  <c r="AI70" i="24"/>
  <c r="AH70" i="24"/>
  <c r="AG70" i="24"/>
  <c r="AF70" i="24"/>
  <c r="AD70" i="24"/>
  <c r="U70" i="24"/>
  <c r="T70" i="24"/>
  <c r="S70" i="24"/>
  <c r="R70" i="24"/>
  <c r="CA69" i="24"/>
  <c r="BZ69" i="24"/>
  <c r="BY69" i="24"/>
  <c r="BX69" i="24"/>
  <c r="BV69" i="24"/>
  <c r="BL69" i="24"/>
  <c r="BK69" i="24"/>
  <c r="BJ69" i="24"/>
  <c r="BI69" i="24"/>
  <c r="BG69" i="24"/>
  <c r="AW69" i="24"/>
  <c r="AV69" i="24"/>
  <c r="AU69" i="24"/>
  <c r="AT69" i="24"/>
  <c r="AR69" i="24"/>
  <c r="AI69" i="24"/>
  <c r="AH69" i="24"/>
  <c r="AG69" i="24"/>
  <c r="AF69" i="24"/>
  <c r="AD69" i="24"/>
  <c r="U69" i="24"/>
  <c r="T69" i="24"/>
  <c r="S69" i="24"/>
  <c r="R69" i="24"/>
  <c r="CA68" i="24"/>
  <c r="BZ68" i="24"/>
  <c r="BY68" i="24"/>
  <c r="BX68" i="24"/>
  <c r="BV68" i="24"/>
  <c r="BL68" i="24"/>
  <c r="BK68" i="24"/>
  <c r="BJ68" i="24"/>
  <c r="BI68" i="24"/>
  <c r="BG68" i="24"/>
  <c r="AW68" i="24"/>
  <c r="AV68" i="24"/>
  <c r="AU68" i="24"/>
  <c r="AT68" i="24"/>
  <c r="AR68" i="24"/>
  <c r="AI68" i="24"/>
  <c r="AH68" i="24"/>
  <c r="AG68" i="24"/>
  <c r="AF68" i="24"/>
  <c r="AD68" i="24"/>
  <c r="U68" i="24"/>
  <c r="T68" i="24"/>
  <c r="S68" i="24"/>
  <c r="R68" i="24"/>
  <c r="U62" i="24"/>
  <c r="T62" i="24"/>
  <c r="S62" i="24"/>
  <c r="R62" i="24"/>
  <c r="P62" i="24"/>
  <c r="U61" i="24"/>
  <c r="T61" i="24"/>
  <c r="S61" i="24"/>
  <c r="R61" i="24"/>
  <c r="P61" i="24"/>
  <c r="U60" i="24"/>
  <c r="T60" i="24"/>
  <c r="S60" i="24"/>
  <c r="R60" i="24"/>
  <c r="P60" i="24"/>
  <c r="U59" i="24"/>
  <c r="T59" i="24"/>
  <c r="S59" i="24"/>
  <c r="R59" i="24"/>
  <c r="P59" i="24"/>
  <c r="U58" i="24"/>
  <c r="T58" i="24"/>
  <c r="S58" i="24"/>
  <c r="R58" i="24"/>
  <c r="P58" i="24"/>
  <c r="U57" i="24"/>
  <c r="T57" i="24"/>
  <c r="S57" i="24"/>
  <c r="R57" i="24"/>
  <c r="P57" i="24"/>
  <c r="U56" i="24"/>
  <c r="T56" i="24"/>
  <c r="S56" i="24"/>
  <c r="R56" i="24"/>
  <c r="P56" i="24"/>
  <c r="U55" i="24"/>
  <c r="T55" i="24"/>
  <c r="S55" i="24"/>
  <c r="R55" i="24"/>
  <c r="P55" i="24"/>
  <c r="U54" i="24"/>
  <c r="T54" i="24"/>
  <c r="S54" i="24"/>
  <c r="R54" i="24"/>
  <c r="P54" i="24"/>
  <c r="U53" i="24"/>
  <c r="T53" i="24"/>
  <c r="S53" i="24"/>
  <c r="R53" i="24"/>
  <c r="P53" i="24"/>
  <c r="U52" i="24"/>
  <c r="T52" i="24"/>
  <c r="S52" i="24"/>
  <c r="R52" i="24"/>
  <c r="P52" i="24"/>
  <c r="U51" i="24"/>
  <c r="T51" i="24"/>
  <c r="S51" i="24"/>
  <c r="R51" i="24"/>
  <c r="P51" i="24"/>
  <c r="U50" i="24"/>
  <c r="T50" i="24"/>
  <c r="S50" i="24"/>
  <c r="R50" i="24"/>
  <c r="P50" i="24"/>
  <c r="U49" i="24"/>
  <c r="T49" i="24"/>
  <c r="S49" i="24"/>
  <c r="R49" i="24"/>
  <c r="P49" i="24"/>
  <c r="U48" i="24"/>
  <c r="T48" i="24"/>
  <c r="S48" i="24"/>
  <c r="R48" i="24"/>
  <c r="P48" i="24"/>
  <c r="U47" i="24"/>
  <c r="T47" i="24"/>
  <c r="S47" i="24"/>
  <c r="R47" i="24"/>
  <c r="P47" i="24"/>
  <c r="U46" i="24"/>
  <c r="T46" i="24"/>
  <c r="S46" i="24"/>
  <c r="R46" i="24"/>
  <c r="P46" i="24"/>
  <c r="U45" i="24"/>
  <c r="T45" i="24"/>
  <c r="S45" i="24"/>
  <c r="R45" i="24"/>
  <c r="P45" i="24"/>
  <c r="U44" i="24"/>
  <c r="T44" i="24"/>
  <c r="S44" i="24"/>
  <c r="R44" i="24"/>
  <c r="P44" i="24"/>
  <c r="U43" i="24"/>
  <c r="T43" i="24"/>
  <c r="S43" i="24"/>
  <c r="R43" i="24"/>
  <c r="P43" i="24"/>
  <c r="U42" i="24"/>
  <c r="T42" i="24"/>
  <c r="S42" i="24"/>
  <c r="R42" i="24"/>
  <c r="P42" i="24"/>
  <c r="U41" i="24"/>
  <c r="T41" i="24"/>
  <c r="S41" i="24"/>
  <c r="R41" i="24"/>
  <c r="P41" i="24"/>
  <c r="U40" i="24"/>
  <c r="T40" i="24"/>
  <c r="S40" i="24"/>
  <c r="R40" i="24"/>
  <c r="P40" i="24"/>
  <c r="U39" i="24"/>
  <c r="T39" i="24"/>
  <c r="S39" i="24"/>
  <c r="R39" i="24"/>
  <c r="P39" i="24"/>
  <c r="U29" i="24"/>
  <c r="T29" i="24"/>
  <c r="S29" i="24"/>
  <c r="R29" i="24"/>
  <c r="P29" i="24"/>
  <c r="U28" i="24"/>
  <c r="T28" i="24"/>
  <c r="S28" i="24"/>
  <c r="R28" i="24"/>
  <c r="P28" i="24"/>
  <c r="U27" i="24"/>
  <c r="T27" i="24"/>
  <c r="S27" i="24"/>
  <c r="R27" i="24"/>
  <c r="P27" i="24"/>
  <c r="U26" i="24"/>
  <c r="T26" i="24"/>
  <c r="S26" i="24"/>
  <c r="R26" i="24"/>
  <c r="P26" i="24"/>
  <c r="U25" i="24"/>
  <c r="T25" i="24"/>
  <c r="S25" i="24"/>
  <c r="R25" i="24"/>
  <c r="P25" i="24"/>
  <c r="U24" i="24"/>
  <c r="T24" i="24"/>
  <c r="S24" i="24"/>
  <c r="R24" i="24"/>
  <c r="P24" i="24"/>
  <c r="U23" i="24"/>
  <c r="T23" i="24"/>
  <c r="S23" i="24"/>
  <c r="R23" i="24"/>
  <c r="P23" i="24"/>
  <c r="U22" i="24"/>
  <c r="T22" i="24"/>
  <c r="S22" i="24"/>
  <c r="R22" i="24"/>
  <c r="P22" i="24"/>
  <c r="U21" i="24"/>
  <c r="T21" i="24"/>
  <c r="S21" i="24"/>
  <c r="R21" i="24"/>
  <c r="P21" i="24"/>
  <c r="U20" i="24"/>
  <c r="T20" i="24"/>
  <c r="S20" i="24"/>
  <c r="R20" i="24"/>
  <c r="P20" i="24"/>
  <c r="U19" i="24"/>
  <c r="T19" i="24"/>
  <c r="S19" i="24"/>
  <c r="R19" i="24"/>
  <c r="P19" i="24"/>
  <c r="U18" i="24"/>
  <c r="T18" i="24"/>
  <c r="S18" i="24"/>
  <c r="R18" i="24"/>
  <c r="P18" i="24"/>
  <c r="U17" i="24"/>
  <c r="T17" i="24"/>
  <c r="S17" i="24"/>
  <c r="R17" i="24"/>
  <c r="P17" i="24"/>
  <c r="U16" i="24"/>
  <c r="T16" i="24"/>
  <c r="S16" i="24"/>
  <c r="R16" i="24"/>
  <c r="P16" i="24"/>
  <c r="U15" i="24"/>
  <c r="T15" i="24"/>
  <c r="S15" i="24"/>
  <c r="R15" i="24"/>
  <c r="P15" i="24"/>
  <c r="U14" i="24"/>
  <c r="T14" i="24"/>
  <c r="S14" i="24"/>
  <c r="R14" i="24"/>
  <c r="P14" i="24"/>
  <c r="U13" i="24"/>
  <c r="T13" i="24"/>
  <c r="S13" i="24"/>
  <c r="R13" i="24"/>
  <c r="P13" i="24"/>
  <c r="U12" i="24"/>
  <c r="T12" i="24"/>
  <c r="S12" i="24"/>
  <c r="R12" i="24"/>
  <c r="P12" i="24"/>
  <c r="U11" i="24"/>
  <c r="T11" i="24"/>
  <c r="S11" i="24"/>
  <c r="R11" i="24"/>
  <c r="P11" i="24"/>
  <c r="U10" i="24"/>
  <c r="T10" i="24"/>
  <c r="S10" i="24"/>
  <c r="R10" i="24"/>
  <c r="P10" i="24"/>
  <c r="U9" i="24"/>
  <c r="T9" i="24"/>
  <c r="S9" i="24"/>
  <c r="R9" i="24"/>
  <c r="P9" i="24"/>
  <c r="U8" i="24"/>
  <c r="T8" i="24"/>
  <c r="S8" i="24"/>
  <c r="R8" i="24"/>
  <c r="P8" i="24"/>
  <c r="U7" i="24"/>
  <c r="T7" i="24"/>
  <c r="S7" i="24"/>
  <c r="R7" i="24"/>
  <c r="P7" i="24"/>
  <c r="U6" i="24"/>
  <c r="T6" i="24"/>
  <c r="S6" i="24"/>
  <c r="R6" i="24"/>
  <c r="P6" i="24"/>
  <c r="G23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<sst xmlns="http://schemas.openxmlformats.org/spreadsheetml/2006/main" count="2070" uniqueCount="881">
  <si>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</si>
  <si>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</si>
  <si>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</si>
  <si>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</si>
  <si>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</si>
  <si>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</si>
  <si>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</si>
  <si>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</si>
  <si>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</si>
  <si>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</si>
  <si>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*UTC time, where all subdaily demand data sourced from https://energy-information.canada.ca/en/resources/high-frequency-electricity-data</t>
  </si>
  <si>
    <t>QU</t>
  </si>
  <si>
    <t>F</t>
  </si>
  <si>
    <t>ON</t>
  </si>
  <si>
    <t>W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</si>
  <si>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</si>
  <si>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</si>
  <si>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</si>
  <si>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</si>
  <si>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</si>
  <si>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</si>
  <si>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</si>
  <si>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</si>
  <si>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</si>
  <si>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</si>
  <si>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</si>
  <si>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</si>
  <si>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</si>
  <si>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</si>
  <si>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</si>
  <si>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</si>
  <si>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</si>
  <si>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</si>
  <si>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</si>
  <si>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</si>
  <si>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</si>
  <si>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</si>
  <si>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</si>
  <si>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</si>
  <si>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Share-O</t>
  </si>
  <si>
    <t>Share-I</t>
  </si>
  <si>
    <t>NCAP_COST</t>
  </si>
  <si>
    <t>IRE_PRICE</t>
  </si>
  <si>
    <t>FIXOM</t>
  </si>
  <si>
    <t>*</t>
  </si>
  <si>
    <t>VAROM</t>
  </si>
  <si>
    <t>EFF</t>
  </si>
  <si>
    <t>AFA</t>
  </si>
  <si>
    <t>ACT_COST</t>
  </si>
  <si>
    <t>CAP2ACT</t>
  </si>
  <si>
    <t>FX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</si>
  <si>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</si>
  <si>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</si>
  <si>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</si>
  <si>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</si>
  <si>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</si>
  <si>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</si>
  <si>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</si>
  <si>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</si>
  <si>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</si>
  <si>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*we adjust the cost of dummy imp, to make it bigger than almost all of tech-inves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</si>
  <si>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</si>
  <si>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</si>
  <si>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</si>
  <si>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</si>
  <si>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</si>
  <si>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</si>
  <si>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</si>
  <si>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</si>
  <si>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</si>
  <si>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</si>
  <si>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</si>
  <si>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</si>
  <si>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</si>
  <si>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</si>
  <si>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</si>
  <si>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</si>
  <si>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</si>
  <si>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</si>
  <si>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</si>
  <si>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</si>
  <si>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</si>
  <si>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</si>
  <si>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</si>
  <si>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</si>
  <si>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</si>
  <si>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</si>
  <si>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</si>
  <si>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</si>
  <si>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</si>
  <si>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</si>
  <si>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</si>
  <si>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</si>
  <si>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</si>
  <si>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</si>
  <si>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</si>
  <si>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</si>
  <si>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</si>
  <si>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</si>
  <si>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</si>
  <si>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</si>
  <si>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</si>
  <si>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</si>
  <si>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</si>
  <si>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</si>
  <si>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</si>
  <si>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</si>
  <si>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</si>
  <si>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</si>
  <si>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</si>
  <si>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</si>
  <si>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</si>
  <si>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</si>
  <si>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</si>
  <si>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</si>
  <si>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</si>
  <si>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</si>
  <si>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</si>
  <si>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</si>
  <si>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</si>
  <si>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</si>
  <si>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</si>
  <si>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MCAN11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</si>
  <si>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</si>
  <si>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</si>
  <si>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</si>
  <si>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</si>
  <si>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</si>
  <si>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</si>
  <si>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</si>
  <si>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</si>
  <si>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the currency as Can11, from the SI of https://doi.org/10.1016/j.apenergy.2017.07.130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</si>
  <si>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</si>
  <si>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</si>
  <si>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</si>
  <si>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</si>
  <si>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</si>
  <si>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</si>
  <si>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</si>
  <si>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</si>
  <si>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BCAN11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</si>
  <si>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</si>
  <si>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</si>
  <si>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</si>
  <si>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</si>
  <si>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</si>
  <si>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</si>
  <si>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</si>
  <si>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</si>
  <si>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</si>
  <si>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Eur per GJ</t>
  </si>
  <si>
    <t>Twh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</si>
  <si>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</si>
  <si>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</si>
  <si>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</si>
  <si>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</si>
  <si>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</si>
  <si>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</si>
  <si>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</si>
  <si>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</si>
  <si>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</si>
  <si>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</si>
  <si>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</si>
  <si>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</si>
  <si>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</si>
  <si>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</si>
  <si>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</si>
  <si>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</si>
  <si>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</si>
  <si>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AGR_NON_MOT</t>
  </si>
  <si>
    <t>AGR Service - non motive use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</si>
  <si>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</si>
  <si>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</si>
  <si>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</si>
  <si>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</si>
  <si>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</si>
  <si>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</si>
  <si>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</si>
  <si>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</si>
  <si>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</si>
  <si>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</si>
  <si>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</si>
  <si>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</si>
  <si>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</si>
  <si>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DAYNITE</t>
  </si>
  <si>
    <t>AGR_MOT</t>
  </si>
  <si>
    <t>AGR Service -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</si>
  <si>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</si>
  <si>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</si>
  <si>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</si>
  <si>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</si>
  <si>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</si>
  <si>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</si>
  <si>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</si>
  <si>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</si>
  <si>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</si>
  <si>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</si>
  <si>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</si>
  <si>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</si>
  <si>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</si>
  <si>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</si>
  <si>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AGRGSL</t>
  </si>
  <si>
    <t>AGR Fuel - Gasoline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</si>
  <si>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</si>
  <si>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</si>
  <si>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</si>
  <si>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</si>
  <si>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</si>
  <si>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</si>
  <si>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</si>
  <si>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</si>
  <si>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</si>
  <si>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</si>
  <si>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</si>
  <si>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</si>
  <si>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AGRDST</t>
  </si>
  <si>
    <t>AGR Fuel - Diesel fuel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</si>
  <si>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</si>
  <si>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</si>
  <si>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</si>
  <si>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</si>
  <si>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</si>
  <si>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</si>
  <si>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</si>
  <si>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</si>
  <si>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</si>
  <si>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</si>
  <si>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</si>
  <si>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</si>
  <si>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AGRELC</t>
  </si>
  <si>
    <t>AGR Fuel - Electricity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</si>
  <si>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</si>
  <si>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</si>
  <si>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</si>
  <si>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</si>
  <si>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</si>
  <si>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</si>
  <si>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</si>
  <si>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</si>
  <si>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</si>
  <si>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</si>
  <si>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</si>
  <si>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</si>
  <si>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</si>
  <si>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AGRGAS</t>
  </si>
  <si>
    <t>AGR Fuel - Natural Gas</t>
  </si>
  <si>
    <t>SEASON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</si>
  <si>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</si>
  <si>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</si>
  <si>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</si>
  <si>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</si>
  <si>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</si>
  <si>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</si>
  <si>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</si>
  <si>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</si>
  <si>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</si>
  <si>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</si>
  <si>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</si>
  <si>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</si>
  <si>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AGRLFO</t>
  </si>
  <si>
    <t>AGR Fuel - Light Fuel Oil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</si>
  <si>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</si>
  <si>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</si>
  <si>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</si>
  <si>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</si>
  <si>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</si>
  <si>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</si>
  <si>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</si>
  <si>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</si>
  <si>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</si>
  <si>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</si>
  <si>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AGRKER</t>
  </si>
  <si>
    <t>AGR Fuel - Kerosene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</si>
  <si>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</si>
  <si>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</si>
  <si>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</si>
  <si>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</si>
  <si>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</si>
  <si>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</si>
  <si>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</si>
  <si>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</si>
  <si>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</si>
  <si>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</si>
  <si>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AGRHFO</t>
  </si>
  <si>
    <t>AGR Fuel - Heavy Fuel Oil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</si>
  <si>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</si>
  <si>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</si>
  <si>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</si>
  <si>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</si>
  <si>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</si>
  <si>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</si>
  <si>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</si>
  <si>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</si>
  <si>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</si>
  <si>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</si>
  <si>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AGRPROP</t>
  </si>
  <si>
    <t>AGR Fuel - Propene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</si>
  <si>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</si>
  <si>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</si>
  <si>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</si>
  <si>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</si>
  <si>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</si>
  <si>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</si>
  <si>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</si>
  <si>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</si>
  <si>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</si>
  <si>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</si>
  <si>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AGRSTM</t>
  </si>
  <si>
    <t>AGR Fuel - Steam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</si>
  <si>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</si>
  <si>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</si>
  <si>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</si>
  <si>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</si>
  <si>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</si>
  <si>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</si>
  <si>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</si>
  <si>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</si>
  <si>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</si>
  <si>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</si>
  <si>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</si>
  <si>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</si>
  <si>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</si>
  <si>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</si>
  <si>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</si>
  <si>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</si>
  <si>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</si>
  <si>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</si>
  <si>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</si>
  <si>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</si>
  <si>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</si>
  <si>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</si>
  <si>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</si>
  <si>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</si>
  <si>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</si>
  <si>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</si>
  <si>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</si>
  <si>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</si>
  <si>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</si>
  <si>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</si>
  <si>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SysSettings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</si>
  <si>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</si>
  <si>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</si>
  <si>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</si>
  <si>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</si>
  <si>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</si>
  <si>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</si>
  <si>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</si>
  <si>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</si>
  <si>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</si>
  <si>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</si>
  <si>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</si>
  <si>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</si>
  <si>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</si>
  <si>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</si>
  <si>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</si>
  <si>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</si>
  <si>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</si>
  <si>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</si>
  <si>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</si>
  <si>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</si>
  <si>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</si>
  <si>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</si>
  <si>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</si>
  <si>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</si>
  <si>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</si>
  <si>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</si>
  <si>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</si>
  <si>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</si>
  <si>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</si>
  <si>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</si>
  <si>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</si>
  <si>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</si>
  <si>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AGRCO2N</t>
  </si>
  <si>
    <t>AGR CO2 emissions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</si>
  <si>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</si>
  <si>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</si>
  <si>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</si>
  <si>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</si>
  <si>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</si>
  <si>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</si>
  <si>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</si>
  <si>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</si>
  <si>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AGRSCO2N</t>
  </si>
  <si>
    <t>Dum commodity produce from  Cogeneration power plants AGR with CO2 storage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</si>
  <si>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</si>
  <si>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</si>
  <si>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</si>
  <si>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</si>
  <si>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</si>
  <si>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</si>
  <si>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</si>
  <si>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</si>
  <si>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CO2WOT</t>
  </si>
  <si>
    <t>Dum to track Co2 exl. Tra co2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</si>
  <si>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</si>
  <si>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</si>
  <si>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</si>
  <si>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</si>
  <si>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</si>
  <si>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</si>
  <si>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</si>
  <si>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</si>
  <si>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COMSCO2N</t>
  </si>
  <si>
    <t>Dum commodity produce from  Cogeneration power plants COM with CO2 storage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</si>
  <si>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</si>
  <si>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</si>
  <si>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</si>
  <si>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</si>
  <si>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</si>
  <si>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</si>
  <si>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</si>
  <si>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</si>
  <si>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DUM_ELCCO2N</t>
  </si>
  <si>
    <t>Dummy ELCCO2N to allow for negative ELCCO2N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</si>
  <si>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</si>
  <si>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</si>
  <si>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</si>
  <si>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</si>
  <si>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</si>
  <si>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</si>
  <si>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</si>
  <si>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</si>
  <si>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DUM_SUPCO2N</t>
  </si>
  <si>
    <t>Dummy SUPCO2N to allow for negative SUPCO2N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</si>
  <si>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</si>
  <si>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</si>
  <si>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</si>
  <si>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</si>
  <si>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</si>
  <si>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</si>
  <si>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</si>
  <si>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</si>
  <si>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ELCCO2N</t>
  </si>
  <si>
    <t>Carbon Dioxide - Combustion (ELC)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</si>
  <si>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</si>
  <si>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</si>
  <si>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</si>
  <si>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</si>
  <si>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</si>
  <si>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</si>
  <si>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</si>
  <si>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</si>
  <si>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ELCCO2P</t>
  </si>
  <si>
    <t>Elec sector process CO2 emissions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</si>
  <si>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</si>
  <si>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</si>
  <si>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</si>
  <si>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</si>
  <si>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</si>
  <si>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</si>
  <si>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ELCSCO2N</t>
  </si>
  <si>
    <t>Dum commodity produce from EU-PU tech with CO2 storage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</si>
  <si>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</si>
  <si>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</si>
  <si>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</si>
  <si>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</si>
  <si>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</si>
  <si>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</si>
  <si>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INDSCO2N</t>
  </si>
  <si>
    <t>Dum commodity produce from IND autoprod tech with CO2 storage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</si>
  <si>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</si>
  <si>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</si>
  <si>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</si>
  <si>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</si>
  <si>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</si>
  <si>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</si>
  <si>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SNKCO2N</t>
  </si>
  <si>
    <t>Captured CO2</t>
  </si>
  <si>
    <t>SUPCO2P</t>
  </si>
  <si>
    <t>Carbon Dioxide - Process (SUP)</t>
  </si>
  <si>
    <t>SE_TRAN2ON</t>
  </si>
  <si>
    <t>SE_Nitrous Oxide - Combustion (TRA)</t>
  </si>
  <si>
    <t>SUPSCO2N</t>
  </si>
  <si>
    <t>SUPCOXN</t>
  </si>
  <si>
    <t>Carbon Monoxide - Combustion (SUP)</t>
  </si>
  <si>
    <t>SE_TRAPMAN</t>
  </si>
  <si>
    <t>SE_Particulate 2.5 - Combustion (TRA)</t>
  </si>
  <si>
    <t>TOTCO2</t>
  </si>
  <si>
    <t>Total CO2 Emission</t>
  </si>
  <si>
    <t>SUPCOXP</t>
  </si>
  <si>
    <t>Carbon Monoxide - Process (SUP)</t>
  </si>
  <si>
    <t>SE_TRAPMBN</t>
  </si>
  <si>
    <t>SE_Particulate 10 - Combustion (TRA)</t>
  </si>
  <si>
    <t>ELCNUC</t>
  </si>
  <si>
    <t>Nuc fuel</t>
  </si>
  <si>
    <t>tU</t>
  </si>
  <si>
    <t>SUPCXFN</t>
  </si>
  <si>
    <t>Fluoro Carbons - Combustion (SUP)</t>
  </si>
  <si>
    <t>SE_TRAVOCN</t>
  </si>
  <si>
    <t>SE_Volatile Organic Compounds - Combustion (TRA)</t>
  </si>
  <si>
    <t>ELCNUCA</t>
  </si>
  <si>
    <t>Nuclear AGR (ELC)</t>
  </si>
  <si>
    <t>SUPCXFP</t>
  </si>
  <si>
    <t>Fluoro Carbons - Process (SUP)</t>
  </si>
  <si>
    <t>SE_TRASF6N</t>
  </si>
  <si>
    <t>SE_Sulphur Hexafluoride - Combustion (TRA)</t>
  </si>
  <si>
    <t>Electricity</t>
  </si>
  <si>
    <t>ANNUAL</t>
  </si>
  <si>
    <t>SUPN2ON</t>
  </si>
  <si>
    <t>Nitrous Oxide - Combustion (SUP)</t>
  </si>
  <si>
    <t>SE_TRACXFN</t>
  </si>
  <si>
    <t>SE_Fluoro Carbons - Combustion (TRA)</t>
  </si>
  <si>
    <t>SUPN2OP</t>
  </si>
  <si>
    <t>Nitrous Oxide - Process (SUP)</t>
  </si>
  <si>
    <t>SE_TRACO2P</t>
  </si>
  <si>
    <t>SE_Carbon Dioxide - Process (TRA)</t>
  </si>
  <si>
    <t>SUPNOXN</t>
  </si>
  <si>
    <t>Nitrogen Oxides - Combustion (SUP)</t>
  </si>
  <si>
    <t>SE_TRACOXP</t>
  </si>
  <si>
    <t>SE_Carbon Monoxide - Process (TRA)</t>
  </si>
  <si>
    <t>SUPNOXP</t>
  </si>
  <si>
    <t>Nitrogen Oxides - Process (SUP)</t>
  </si>
  <si>
    <t>SE_TRACH4P</t>
  </si>
  <si>
    <t>SE_Methane - Process (TRA)</t>
  </si>
  <si>
    <t>SUPPMAN</t>
  </si>
  <si>
    <t>Particulate 2.5 - Combustion (SUP)</t>
  </si>
  <si>
    <t>SE_TRASO2P</t>
  </si>
  <si>
    <t>SE_Sulphur Dioxide - Process (TRA)</t>
  </si>
  <si>
    <t>SUPPMAP</t>
  </si>
  <si>
    <t>Particulate 2.5 - Process (SUP)</t>
  </si>
  <si>
    <t>SE_TRANOXP</t>
  </si>
  <si>
    <t>SE_Nitrogen Oxides - Process (TRA)</t>
  </si>
  <si>
    <t>SUPPMBN</t>
  </si>
  <si>
    <t>Particulate 10 - Combustion (SUP)</t>
  </si>
  <si>
    <t>SE_TRAN2OP</t>
  </si>
  <si>
    <t>SE_Nitrous Oxide - Process (TRA)</t>
  </si>
  <si>
    <t>ELCBFG</t>
  </si>
  <si>
    <t>Blast Furnace Gas (ELC)</t>
  </si>
  <si>
    <t>SUPPMBP</t>
  </si>
  <si>
    <t>Particulate 10 - Process (SUP)</t>
  </si>
  <si>
    <t>SE_TRAPMAP</t>
  </si>
  <si>
    <t>SE_Particulate 2.5 - Process (TRA)</t>
  </si>
  <si>
    <t>ELCBFT</t>
  </si>
  <si>
    <t>Blast Furnace Gas TGR (ELC)</t>
  </si>
  <si>
    <t>SUPSF6N</t>
  </si>
  <si>
    <t>Sulphur Hexafluoride - Combustion (SUP)</t>
  </si>
  <si>
    <t>SE_TRAPMBP</t>
  </si>
  <si>
    <t>SE_Particulate 10 - Process (TRA)</t>
  </si>
  <si>
    <t>ELCCOG</t>
  </si>
  <si>
    <t>Cokes Gas (ELC)</t>
  </si>
  <si>
    <t>SUPSF6P</t>
  </si>
  <si>
    <t>Sulphur Hexafluoride - Process (SUP)</t>
  </si>
  <si>
    <t>SE_TRAVOCP</t>
  </si>
  <si>
    <t>SE_Volatile Organic Compounds - Process (TRA)</t>
  </si>
  <si>
    <t>ELCCOH</t>
  </si>
  <si>
    <t>SUPSO2N</t>
  </si>
  <si>
    <t>Sulphur Dioxide - Combustion (SUP)</t>
  </si>
  <si>
    <t>SE_TRASF6P</t>
  </si>
  <si>
    <t>SE_Sulphur Hexafluoride - Process (TRA)</t>
  </si>
  <si>
    <t>ELCCOL</t>
  </si>
  <si>
    <t>SUPSO2P</t>
  </si>
  <si>
    <t>Sulphur Dioxide - Process (SUP)</t>
  </si>
  <si>
    <t>SE_TRACXFP</t>
  </si>
  <si>
    <t>SE_Fluoro Carbons - Process (TRA)</t>
  </si>
  <si>
    <t>ELCCOP</t>
  </si>
  <si>
    <t>Corex Gas from COREX with CCS (ELC)</t>
  </si>
  <si>
    <t>SUPVOCN</t>
  </si>
  <si>
    <t>Volatile Organic Compounds - Combustion (SUP)</t>
  </si>
  <si>
    <t>ELCDST</t>
  </si>
  <si>
    <t>SUPVOCP</t>
  </si>
  <si>
    <t>Volatile Organic Compounds - Process (SUP)</t>
  </si>
  <si>
    <t>ELCForPeak</t>
  </si>
  <si>
    <t>ELC for a common peaking constraint</t>
  </si>
  <si>
    <t>TOTGHG</t>
  </si>
  <si>
    <t>Total Greenhouse Gas Emissions</t>
  </si>
  <si>
    <t>ELCGAS</t>
  </si>
  <si>
    <t>BIODDGS</t>
  </si>
  <si>
    <t>Distillers Grains with Solubles by-product from ethamido</t>
  </si>
  <si>
    <t>ELCGEO</t>
  </si>
  <si>
    <t>BIOGLY1</t>
  </si>
  <si>
    <t>Glycerine by-product from esterfipH</t>
  </si>
  <si>
    <t>ELCHFO</t>
  </si>
  <si>
    <t>BIOGLY2</t>
  </si>
  <si>
    <t>Glycerine by-product from esterfip</t>
  </si>
  <si>
    <t>Electricity - High Voltage WITHOUT grid costs</t>
  </si>
  <si>
    <t>BIOPULP</t>
  </si>
  <si>
    <t>Sugarbeet pulp by-product from ethsucri</t>
  </si>
  <si>
    <t>ELCHYD</t>
  </si>
  <si>
    <t>BIOSAP</t>
  </si>
  <si>
    <t>Saponified fatty acids by-product from esterfip</t>
  </si>
  <si>
    <t>ELCIIS</t>
  </si>
  <si>
    <t>Gas from Corex and Blast Furnace TGR with CCS (ELC)</t>
  </si>
  <si>
    <t>BIOSTIL</t>
  </si>
  <si>
    <t>Stillage by-product from ethsucri</t>
  </si>
  <si>
    <t>ELCINT</t>
  </si>
  <si>
    <t>Intermittent electricity</t>
  </si>
  <si>
    <t>BRFCA1</t>
  </si>
  <si>
    <t>Other non energetic inputs for esterfipH</t>
  </si>
  <si>
    <t>ELCMUN</t>
  </si>
  <si>
    <t>Municipal Waste (ELC)</t>
  </si>
  <si>
    <t>BRFCA2</t>
  </si>
  <si>
    <t>Other non energetic inputs for esterfip</t>
  </si>
  <si>
    <t>ELCSLU</t>
  </si>
  <si>
    <t>Industrial Waste-Sludge (ELC)</t>
  </si>
  <si>
    <t>BRFCA3</t>
  </si>
  <si>
    <t>other non energetic input for HVO</t>
  </si>
  <si>
    <t>ELCSOL</t>
  </si>
  <si>
    <t>BRFCO2</t>
  </si>
  <si>
    <t>CO2 by-product from biofuel process</t>
  </si>
  <si>
    <t>ELCTID</t>
  </si>
  <si>
    <t>Ocean energy tidal (ELC)</t>
  </si>
  <si>
    <t>BRFEZ1</t>
  </si>
  <si>
    <t>Other non energetic inputs for ethamido</t>
  </si>
  <si>
    <t>ELCWAV</t>
  </si>
  <si>
    <t>Ocean energy wave (ELC)</t>
  </si>
  <si>
    <t>BRFEZ2</t>
  </si>
  <si>
    <t>Other non energetic inputs for ethsucri-levures</t>
  </si>
  <si>
    <t>t</t>
  </si>
  <si>
    <t>ELCWIN</t>
  </si>
  <si>
    <t>BRFEZ3</t>
  </si>
  <si>
    <t>Other non energetic inputs for ethsucri-autres</t>
  </si>
  <si>
    <t>ELCWOO</t>
  </si>
  <si>
    <t>Wood Products (ELC)</t>
  </si>
  <si>
    <t>BRFEZ4</t>
  </si>
  <si>
    <t>Other non energetic inputs for ethlgc</t>
  </si>
  <si>
    <t>EUCAPDUM</t>
  </si>
  <si>
    <t xml:space="preserve">Dummy for ele cons capacity </t>
  </si>
  <si>
    <t>BRFWAT</t>
  </si>
  <si>
    <t>Water input for biofuel process</t>
  </si>
  <si>
    <t>EUVAR1DUM</t>
  </si>
  <si>
    <t>Dummy for ele from VAR RES and VAR IMP useful</t>
  </si>
  <si>
    <t>CATACHEM</t>
  </si>
  <si>
    <t>Catalysts and chemicals for ETBE</t>
  </si>
  <si>
    <t>EUVAR2DUM</t>
  </si>
  <si>
    <t>Dummy for ele from VAR RES and VAR IMP excess</t>
  </si>
  <si>
    <t>INDCBL</t>
  </si>
  <si>
    <t>Carbon Black</t>
  </si>
  <si>
    <t>Mta</t>
  </si>
  <si>
    <t>EUVAR3DUM</t>
  </si>
  <si>
    <t>Dummy for ele from VAR RES total</t>
  </si>
  <si>
    <t>ISOBUTYL</t>
  </si>
  <si>
    <t>Isobutylène</t>
  </si>
  <si>
    <t>EUVAR4DUM</t>
  </si>
  <si>
    <t>Dummy for ele from VAR IMP total</t>
  </si>
  <si>
    <t>NUCAGR</t>
  </si>
  <si>
    <t>Nuclear fuel for AGR plants</t>
  </si>
  <si>
    <t>EUVAR5DUM</t>
  </si>
  <si>
    <t>Dummy for ele Demand Management</t>
  </si>
  <si>
    <t>NUCCONC</t>
  </si>
  <si>
    <t>Nuclear converted material Continent</t>
  </si>
  <si>
    <t>HETHTH</t>
  </si>
  <si>
    <t>LTHEAT</t>
  </si>
  <si>
    <t>NUCCONS</t>
  </si>
  <si>
    <t>Nuclear converted material Springsfields</t>
  </si>
  <si>
    <t>ELCRFG</t>
  </si>
  <si>
    <t>NUCENRE</t>
  </si>
  <si>
    <t>Nuclear enriched material from diffusion</t>
  </si>
  <si>
    <t>ELCDGS</t>
  </si>
  <si>
    <t>NUCENRU1</t>
  </si>
  <si>
    <t>Nuclear enriched material from centrifuge (for PWR)</t>
  </si>
  <si>
    <t>ELCBGS</t>
  </si>
  <si>
    <t>NUCENRU2</t>
  </si>
  <si>
    <t>Nuclear enriched material from centrifuge (for GCR)</t>
  </si>
  <si>
    <t>HYDROGENCO2N</t>
  </si>
  <si>
    <t>CO2 production in the hydrogen production process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</si>
  <si>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</si>
  <si>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</si>
  <si>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</si>
  <si>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</si>
  <si>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</si>
  <si>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</si>
  <si>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</si>
  <si>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</si>
  <si>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</si>
  <si>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</si>
  <si>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</si>
  <si>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</si>
  <si>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</si>
  <si>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</si>
  <si>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</si>
  <si>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</si>
  <si>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</si>
  <si>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</si>
  <si>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</si>
  <si>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</si>
  <si>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</si>
  <si>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</si>
  <si>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</si>
  <si>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</si>
  <si>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</si>
  <si>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</si>
  <si>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</si>
  <si>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</si>
  <si>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</si>
  <si>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</si>
  <si>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</si>
  <si>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</si>
  <si>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</si>
  <si>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</si>
  <si>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</si>
  <si>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</si>
  <si>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</si>
  <si>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</si>
  <si>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</si>
  <si>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</si>
  <si>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</si>
  <si>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</si>
  <si>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</si>
  <si>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</si>
  <si>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</si>
  <si>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</si>
  <si>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</si>
  <si>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</si>
  <si>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</si>
  <si>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</si>
  <si>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</si>
  <si>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</si>
  <si>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</si>
  <si>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</si>
  <si>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</si>
  <si>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</si>
  <si>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</si>
  <si>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</si>
  <si>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</si>
  <si>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</si>
  <si>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</si>
  <si>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</si>
  <si>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</si>
  <si>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</si>
  <si>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</si>
  <si>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</si>
  <si>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</si>
  <si>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</si>
  <si>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</si>
  <si>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</si>
  <si>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</si>
  <si>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</si>
  <si>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</si>
  <si>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</si>
  <si>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</si>
  <si>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</si>
  <si>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</si>
  <si>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</si>
  <si>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</si>
  <si>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</si>
  <si>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</si>
  <si>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</si>
  <si>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</si>
  <si>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</si>
  <si>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</si>
  <si>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</si>
  <si>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</si>
  <si>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</si>
  <si>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</si>
  <si>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</si>
  <si>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</si>
  <si>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</si>
  <si>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</si>
  <si>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</si>
  <si>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</si>
  <si>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</si>
  <si>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</si>
  <si>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</si>
  <si>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</si>
  <si>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</si>
  <si>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</si>
  <si>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</si>
  <si>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</si>
  <si>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</si>
  <si>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</si>
  <si>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</si>
  <si>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</si>
  <si>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</si>
  <si>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</si>
  <si>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</si>
  <si>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</si>
  <si>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</si>
  <si>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</si>
  <si>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</si>
  <si>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</si>
  <si>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</si>
  <si>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</si>
  <si>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</si>
  <si>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</si>
  <si>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</si>
  <si>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</si>
  <si>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</si>
  <si>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</si>
  <si>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</si>
  <si>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</si>
  <si>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</si>
  <si>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</si>
  <si>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</si>
  <si>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</si>
  <si>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</si>
  <si>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</si>
  <si>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</si>
  <si>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</si>
  <si>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</si>
  <si>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</si>
  <si>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</si>
  <si>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</si>
  <si>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</si>
  <si>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</si>
  <si>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</si>
  <si>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</si>
  <si>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</si>
  <si>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</si>
  <si>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</si>
  <si>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</si>
  <si>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</si>
  <si>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</si>
  <si>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</si>
  <si>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</si>
  <si>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</si>
  <si>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</si>
  <si>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</si>
  <si>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</si>
  <si>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</si>
  <si>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</si>
  <si>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</si>
  <si>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</si>
  <si>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</si>
  <si>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</si>
  <si>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</si>
  <si>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</si>
  <si>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</si>
  <si>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</si>
  <si>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</si>
  <si>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</si>
  <si>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</si>
  <si>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</si>
  <si>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</si>
  <si>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</si>
  <si>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</si>
  <si>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</si>
  <si>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</si>
  <si>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</si>
  <si>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</si>
  <si>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</si>
  <si>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</si>
  <si>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</si>
  <si>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</si>
  <si>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</si>
  <si>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</si>
  <si>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</si>
  <si>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</si>
  <si>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</si>
  <si>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Technology</t>
  </si>
  <si>
    <t>Installed Cost 2021 ($/kW) - 1MW 4hr</t>
  </si>
  <si>
    <t>Installed Cost 2021 ($/kW) - 10MW 4hr</t>
  </si>
  <si>
    <t>Installed Cost 2021 ($/kW) - 100MW 4hr</t>
  </si>
  <si>
    <t>Installed Cost 2021 ($/kW) - 1GW 4hr</t>
  </si>
  <si>
    <t>Installed Cost 2030 ($/kW)</t>
  </si>
  <si>
    <t>Cycle Life (Cycles)</t>
  </si>
  <si>
    <t>Round Trip Efficiency (%)</t>
  </si>
  <si>
    <t>Fixed O&amp;M ($/kW-yr)</t>
  </si>
  <si>
    <t>Calendar Life (yrs)</t>
  </si>
  <si>
    <t>Depth of Discharge (DOD) (%)</t>
  </si>
  <si>
    <t>Li-ion Battery (LFP)</t>
  </si>
  <si>
    <t>Li-ion Battery (NMC)</t>
  </si>
  <si>
    <t>Lead-Acid Battery</t>
  </si>
  <si>
    <t>Diabatic CAES</t>
  </si>
  <si>
    <t>PSH</t>
  </si>
  <si>
    <t>N/A</t>
  </si>
  <si>
    <t>Hydrogen</t>
  </si>
  <si>
    <t>Alberta</t>
  </si>
  <si>
    <t>spring</t>
  </si>
  <si>
    <t>summer</t>
  </si>
  <si>
    <t>autumn</t>
  </si>
  <si>
    <t>WINTER</t>
  </si>
  <si>
    <t>ATLANTIC</t>
  </si>
  <si>
    <t>New Brunswick</t>
  </si>
  <si>
    <t>NFL</t>
  </si>
  <si>
    <t>Noval Scotia</t>
  </si>
  <si>
    <t>PEI</t>
  </si>
  <si>
    <t>QC</t>
  </si>
  <si>
    <t>H0_1</t>
  </si>
  <si>
    <t>H2_3</t>
  </si>
  <si>
    <t>H4_5</t>
  </si>
  <si>
    <t>H6_7</t>
  </si>
  <si>
    <t>H8_9</t>
  </si>
  <si>
    <t>H10_11</t>
  </si>
  <si>
    <t>H12_13</t>
  </si>
  <si>
    <t>H14_15</t>
  </si>
  <si>
    <t>H16_17</t>
  </si>
  <si>
    <t>H18_19</t>
  </si>
  <si>
    <t>H20_21</t>
  </si>
  <si>
    <t>H22_23</t>
  </si>
  <si>
    <t>RENAHT</t>
  </si>
  <si>
    <t>*The currency is set as CAN2011, and if we use data source directly denoted the currency they used (like 2022$), we will transform by using the currency transform and also the year (inflation rate). But if not signified the year, we adopted 1USD=1.35CAD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</si>
</sst>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2">
    <font>
      <sz val="10"/>
      <name val="Arial"/>
      <charset val="134"/>
    </font>
    <font>
      <b/>
      <sz val="12"/>
      <color rgb="FF111111"/>
      <name val="Helvetica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Times New Roman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sz val="12"/>
      <color rgb="FFFF0000"/>
      <name val="Arial"/>
      <charset val="134"/>
    </font>
    <font>
      <b/>
      <sz val="10"/>
      <color rgb="FF0000FF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  <font>
      <sz val="10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2" borderId="0" applyNumberFormat="0" applyBorder="0" applyAlignment="0" applyProtection="0"/>
    <xf numFmtId="0" fontId="16" fillId="24" borderId="0" applyNumberFormat="0" applyBorder="0" applyAlignment="0" applyProtection="0"/>
    <xf numFmtId="0" fontId="16" fillId="23" borderId="0" applyNumberFormat="0" applyBorder="0" applyAlignment="0" applyProtection="0"/>
    <xf numFmtId="49" fontId="17" fillId="0" borderId="1" applyNumberFormat="0" applyFont="0" applyFill="0" applyBorder="0" applyProtection="0">
      <alignment horizontal="left" vertical="center" indent="2"/>
    </xf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27" borderId="0" applyNumberFormat="0" applyBorder="0" applyAlignment="0" applyProtection="0"/>
    <xf numFmtId="0" fontId="61" fillId="0" borderId="0" applyNumberFormat="0" applyFont="0" applyFill="0" applyBorder="0" applyProtection="0">
      <alignment horizontal="left" vertical="center" indent="5"/>
    </xf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28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9" fillId="24" borderId="0" applyBorder="0" applyAlignment="0"/>
    <xf numFmtId="0" fontId="17" fillId="24" borderId="0" applyBorder="0">
      <alignment horizontal="right" vertical="center"/>
    </xf>
    <xf numFmtId="0" fontId="17" fillId="20" borderId="0" applyBorder="0">
      <alignment horizontal="right" vertical="center"/>
    </xf>
    <xf numFmtId="0" fontId="17" fillId="20" borderId="0" applyBorder="0">
      <alignment horizontal="right" vertical="center"/>
    </xf>
    <xf numFmtId="0" fontId="20" fillId="20" borderId="1">
      <alignment horizontal="right" vertical="center"/>
    </xf>
    <xf numFmtId="0" fontId="21" fillId="20" borderId="1">
      <alignment horizontal="right" vertical="center"/>
    </xf>
    <xf numFmtId="0" fontId="20" fillId="23" borderId="1">
      <alignment horizontal="right" vertical="center"/>
    </xf>
    <xf numFmtId="0" fontId="20" fillId="23" borderId="1">
      <alignment horizontal="right" vertical="center"/>
    </xf>
    <xf numFmtId="0" fontId="20" fillId="23" borderId="8">
      <alignment horizontal="right" vertical="center"/>
    </xf>
    <xf numFmtId="0" fontId="20" fillId="23" borderId="9">
      <alignment horizontal="right" vertical="center"/>
    </xf>
    <xf numFmtId="0" fontId="20" fillId="23" borderId="10">
      <alignment horizontal="right" vertical="center"/>
    </xf>
    <xf numFmtId="0" fontId="18" fillId="33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22" fillId="38" borderId="11" applyNumberFormat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4" fillId="14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5" fillId="38" borderId="12" applyNumberFormat="0" applyAlignment="0" applyProtection="0"/>
    <xf numFmtId="4" fontId="19" fillId="0" borderId="13" applyFill="0" applyBorder="0" applyProtection="0">
      <alignment horizontal="right" vertical="center"/>
    </xf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49" fontId="61" fillId="24" borderId="15">
      <alignment vertical="top" wrapText="1"/>
    </xf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0" fontId="2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0" fontId="2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0" fillId="0" borderId="0" applyNumberFormat="0">
      <alignment horizontal="right"/>
    </xf>
    <xf numFmtId="44" fontId="61" fillId="0" borderId="0" applyFont="0" applyFill="0" applyBorder="0" applyAlignment="0" applyProtection="0"/>
    <xf numFmtId="44" fontId="61" fillId="0" borderId="0" applyFont="0" applyFill="0" applyBorder="0" applyAlignment="0" applyProtection="0"/>
    <xf numFmtId="0" fontId="17" fillId="23" borderId="16">
      <alignment horizontal="left" vertical="center" wrapText="1" indent="2"/>
    </xf>
    <xf numFmtId="0" fontId="17" fillId="0" borderId="16">
      <alignment horizontal="left" vertical="center" wrapText="1" indent="2"/>
    </xf>
    <xf numFmtId="0" fontId="17" fillId="20" borderId="9">
      <alignment horizontal="left" vertical="center"/>
    </xf>
    <xf numFmtId="0" fontId="20" fillId="0" borderId="17">
      <alignment horizontal="left" vertical="top" wrapText="1"/>
    </xf>
    <xf numFmtId="3" fontId="29" fillId="0" borderId="15">
      <alignment horizontal="right" vertical="top"/>
    </xf>
    <xf numFmtId="0" fontId="30" fillId="23" borderId="12" applyNumberFormat="0" applyAlignment="0" applyProtection="0"/>
    <xf numFmtId="0" fontId="31" fillId="0" borderId="18"/>
    <xf numFmtId="0" fontId="2" fillId="31" borderId="1">
      <alignment horizontal="centerContinuous" vertical="top" wrapText="1"/>
    </xf>
    <xf numFmtId="0" fontId="32" fillId="0" borderId="0">
      <alignment vertical="top" wrapText="1"/>
    </xf>
    <xf numFmtId="0" fontId="33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>
      <alignment vertical="top"/>
    </xf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71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1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1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7" fillId="13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7" fillId="13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46" fillId="12" borderId="7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4" fontId="17" fillId="0" borderId="0" applyBorder="0">
      <alignment horizontal="right" vertical="center"/>
    </xf>
    <xf numFmtId="0" fontId="17" fillId="0" borderId="1">
      <alignment horizontal="right" vertical="center"/>
    </xf>
    <xf numFmtId="1" fontId="47" fillId="20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1" fillId="0" borderId="0" applyFont="0" applyFill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2" fillId="15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61" fillId="0" borderId="0"/>
    <xf numFmtId="0" fontId="61" fillId="0" borderId="0"/>
    <xf numFmtId="0" fontId="61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4" fillId="0" borderId="0"/>
    <xf numFmtId="0" fontId="4" fillId="0" borderId="0"/>
    <xf numFmtId="165" fontId="5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53" fillId="0" borderId="0">
      <alignment vertical="center"/>
    </xf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65" fontId="53" fillId="0" borderId="0">
      <alignment vertical="center"/>
    </xf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65" fontId="53" fillId="0" borderId="0">
      <alignment vertical="center"/>
    </xf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5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61" fillId="0" borderId="0">
      <alignment vertical="top"/>
    </xf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8" fillId="0" borderId="0"/>
    <xf numFmtId="0" fontId="16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174" fontId="53" fillId="0" borderId="0">
      <alignment vertical="center"/>
    </xf>
    <xf numFmtId="0" fontId="55" fillId="0" borderId="0"/>
    <xf numFmtId="174" fontId="53" fillId="0" borderId="0">
      <alignment vertical="center"/>
    </xf>
    <xf numFmtId="0" fontId="61" fillId="0" borderId="0"/>
    <xf numFmtId="0" fontId="61" fillId="0" borderId="0"/>
    <xf numFmtId="0" fontId="55" fillId="0" borderId="0"/>
    <xf numFmtId="0" fontId="61" fillId="0" borderId="0"/>
    <xf numFmtId="0" fontId="16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56" fillId="0" borderId="0"/>
    <xf numFmtId="0" fontId="5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54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57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54" fillId="0" borderId="0"/>
    <xf numFmtId="0" fontId="16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 applyNumberFormat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5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5" fillId="0" borderId="0"/>
    <xf numFmtId="0" fontId="61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4" fontId="17" fillId="0" borderId="1" applyFill="0" applyBorder="0" applyProtection="0">
      <alignment horizontal="right" vertical="center"/>
    </xf>
    <xf numFmtId="0" fontId="19" fillId="0" borderId="0" applyNumberFormat="0" applyFill="0" applyBorder="0" applyProtection="0">
      <alignment horizontal="left" vertical="center"/>
    </xf>
    <xf numFmtId="0" fontId="17" fillId="0" borderId="1" applyNumberFormat="0" applyFill="0" applyAlignment="0" applyProtection="0"/>
    <xf numFmtId="0" fontId="61" fillId="40" borderId="0" applyNumberFormat="0" applyFont="0" applyBorder="0" applyAlignment="0" applyProtection="0"/>
    <xf numFmtId="0" fontId="58" fillId="0" borderId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175" fontId="59" fillId="0" borderId="0">
      <alignment horizontal="right"/>
    </xf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177" fontId="17" fillId="41" borderId="1" applyNumberFormat="0" applyFont="0" applyBorder="0" applyAlignment="0" applyProtection="0">
      <alignment horizontal="right" vertical="center"/>
    </xf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</cellStyleXfs>
  <cellXfs count="49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Font="1"/>
    <xf numFmtId="0" fontId="3" fillId="0" borderId="0" xfId="0" applyFont="1"/>
    <xf numFmtId="0" fontId="0" fillId="5" borderId="0" xfId="0" applyFill="1"/>
    <xf numFmtId="0" fontId="4" fillId="2" borderId="0" xfId="3431" applyFill="1"/>
    <xf numFmtId="0" fontId="0" fillId="2" borderId="2" xfId="0" applyFont="1" applyFill="1" applyBorder="1"/>
    <xf numFmtId="0" fontId="0" fillId="6" borderId="0" xfId="0" applyFill="1"/>
    <xf numFmtId="0" fontId="3" fillId="0" borderId="0" xfId="0" applyFont="1" applyFill="1"/>
    <xf numFmtId="0" fontId="3" fillId="3" borderId="0" xfId="0" applyFont="1" applyFill="1"/>
    <xf numFmtId="0" fontId="5" fillId="0" borderId="0" xfId="0" applyFont="1"/>
    <xf numFmtId="0" fontId="0" fillId="7" borderId="3" xfId="0" applyFill="1" applyBorder="1"/>
    <xf numFmtId="0" fontId="0" fillId="4" borderId="3" xfId="0" applyFont="1" applyFill="1" applyBorder="1"/>
    <xf numFmtId="0" fontId="6" fillId="0" borderId="0" xfId="0" applyFont="1"/>
    <xf numFmtId="0" fontId="7" fillId="0" borderId="0" xfId="0" applyFont="1"/>
    <xf numFmtId="2" fontId="0" fillId="0" borderId="0" xfId="0" applyNumberFormat="1"/>
    <xf numFmtId="178" fontId="0" fillId="0" borderId="0" xfId="0" applyNumberFormat="1"/>
    <xf numFmtId="0" fontId="0" fillId="4" borderId="0" xfId="0" applyFont="1" applyFill="1" applyBorder="1"/>
    <xf numFmtId="0" fontId="61" fillId="2" borderId="0" xfId="2670" applyFill="1"/>
    <xf numFmtId="0" fontId="61" fillId="0" borderId="0" xfId="2670"/>
    <xf numFmtId="0" fontId="8" fillId="0" borderId="0" xfId="0" applyFont="1" applyFill="1"/>
    <xf numFmtId="0" fontId="3" fillId="2" borderId="0" xfId="2670" applyFont="1" applyFill="1"/>
    <xf numFmtId="0" fontId="9" fillId="4" borderId="0" xfId="0" applyFont="1" applyFill="1"/>
    <xf numFmtId="0" fontId="0" fillId="8" borderId="3" xfId="0" applyFont="1" applyFill="1" applyBorder="1"/>
    <xf numFmtId="0" fontId="0" fillId="0" borderId="0" xfId="3283" applyFont="1"/>
    <xf numFmtId="0" fontId="61" fillId="0" borderId="0" xfId="3283"/>
    <xf numFmtId="0" fontId="0" fillId="0" borderId="0" xfId="3283" applyFont="1" applyFill="1"/>
    <xf numFmtId="0" fontId="10" fillId="9" borderId="0" xfId="0" applyFont="1" applyFill="1" applyBorder="1" applyAlignment="1">
      <alignment horizontal="left"/>
    </xf>
    <xf numFmtId="0" fontId="0" fillId="4" borderId="0" xfId="0" applyFont="1" applyFill="1"/>
    <xf numFmtId="0" fontId="11" fillId="4" borderId="0" xfId="0" applyFont="1" applyFill="1"/>
    <xf numFmtId="0" fontId="12" fillId="0" borderId="0" xfId="0" applyFont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0" fillId="11" borderId="0" xfId="0" applyFill="1"/>
    <xf numFmtId="0" fontId="2" fillId="7" borderId="0" xfId="0" applyFont="1" applyFill="1"/>
    <xf numFmtId="1" fontId="13" fillId="0" borderId="3" xfId="3431" applyNumberFormat="1" applyFont="1" applyBorder="1" applyAlignment="1">
      <alignment vertical="center"/>
    </xf>
    <xf numFmtId="1" fontId="14" fillId="0" borderId="0" xfId="3431" applyNumberFormat="1" applyFont="1" applyAlignment="1">
      <alignment vertical="center"/>
    </xf>
    <xf numFmtId="0" fontId="2" fillId="0" borderId="0" xfId="0" applyFont="1"/>
    <xf numFmtId="1" fontId="13" fillId="0" borderId="0" xfId="3431" applyNumberFormat="1" applyFont="1" applyAlignment="1">
      <alignment vertical="center"/>
    </xf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2671" xr:uid="{00000000-0005-0000-0000-00009F0A0000}"/>
    <cellStyle name="Normal 10 2" xfId="2672" xr:uid="{00000000-0005-0000-0000-0000A00A0000}"/>
    <cellStyle name="Normal 10 2 2" xfId="2673" xr:uid="{00000000-0005-0000-0000-0000A10A0000}"/>
    <cellStyle name="Normal 10 2 2 2" xfId="2674" xr:uid="{00000000-0005-0000-0000-0000A20A0000}"/>
    <cellStyle name="Normal 10 2 2 3" xfId="2675" xr:uid="{00000000-0005-0000-0000-0000A30A0000}"/>
    <cellStyle name="Normal 10 2 3" xfId="2676" xr:uid="{00000000-0005-0000-0000-0000A40A0000}"/>
    <cellStyle name="Normal 10 2 3 2" xfId="2677" xr:uid="{00000000-0005-0000-0000-0000A50A0000}"/>
    <cellStyle name="Normal 10 2 4" xfId="2678" xr:uid="{00000000-0005-0000-0000-0000A60A0000}"/>
    <cellStyle name="Normal 10 2 5" xfId="2679" xr:uid="{00000000-0005-0000-0000-0000A70A0000}"/>
    <cellStyle name="Normal 10 2 5 2" xfId="2680" xr:uid="{00000000-0005-0000-0000-0000A80A0000}"/>
    <cellStyle name="Normal 10 2 6" xfId="2681" xr:uid="{00000000-0005-0000-0000-0000A90A0000}"/>
    <cellStyle name="Normal 10 2 7" xfId="2682" xr:uid="{00000000-0005-0000-0000-0000AA0A0000}"/>
    <cellStyle name="Normal 10 3" xfId="2683" xr:uid="{00000000-0005-0000-0000-0000AB0A0000}"/>
    <cellStyle name="Normal 10 4" xfId="2684" xr:uid="{00000000-0005-0000-0000-0000AC0A0000}"/>
    <cellStyle name="Normal 10 5" xfId="2685" xr:uid="{00000000-0005-0000-0000-0000AD0A0000}"/>
    <cellStyle name="Normal 10 6" xfId="2686" xr:uid="{00000000-0005-0000-0000-0000AE0A0000}"/>
    <cellStyle name="Normal 10 7" xfId="2687" xr:uid="{00000000-0005-0000-0000-0000AF0A0000}"/>
    <cellStyle name="Normal 10 8" xfId="2688" xr:uid="{00000000-0005-0000-0000-0000B00A0000}"/>
    <cellStyle name="Normal 10 9" xfId="2689" xr:uid="{00000000-0005-0000-0000-0000B10A0000}"/>
    <cellStyle name="Normal 11" xfId="2690" xr:uid="{00000000-0005-0000-0000-0000B20A0000}"/>
    <cellStyle name="Normal 11 2" xfId="2691" xr:uid="{00000000-0005-0000-0000-0000B30A0000}"/>
    <cellStyle name="Normal 11 2 2" xfId="2692" xr:uid="{00000000-0005-0000-0000-0000B40A0000}"/>
    <cellStyle name="Normal 11 3" xfId="2693" xr:uid="{00000000-0005-0000-0000-0000B50A0000}"/>
    <cellStyle name="Normal 11 4" xfId="2694" xr:uid="{00000000-0005-0000-0000-0000B60A0000}"/>
    <cellStyle name="Normal 11 4 2" xfId="2695" xr:uid="{00000000-0005-0000-0000-0000B70A0000}"/>
    <cellStyle name="Normal 11 5" xfId="2696" xr:uid="{00000000-0005-0000-0000-0000B80A0000}"/>
    <cellStyle name="Normal 11 5 2" xfId="2697" xr:uid="{00000000-0005-0000-0000-0000B90A0000}"/>
    <cellStyle name="Normal 11 5 3" xfId="2698" xr:uid="{00000000-0005-0000-0000-0000BA0A0000}"/>
    <cellStyle name="Normal 11 5 4" xfId="2699" xr:uid="{00000000-0005-0000-0000-0000BB0A0000}"/>
    <cellStyle name="Normal 11 6" xfId="2700" xr:uid="{00000000-0005-0000-0000-0000BC0A0000}"/>
    <cellStyle name="Normal 11 7" xfId="2701" xr:uid="{00000000-0005-0000-0000-0000BD0A0000}"/>
    <cellStyle name="Normal 11 8" xfId="2702" xr:uid="{00000000-0005-0000-0000-0000BE0A0000}"/>
    <cellStyle name="Normal 12" xfId="2703" xr:uid="{00000000-0005-0000-0000-0000BF0A0000}"/>
    <cellStyle name="Normal 12 2" xfId="2704" xr:uid="{00000000-0005-0000-0000-0000C00A0000}"/>
    <cellStyle name="Normal 12 3" xfId="2705" xr:uid="{00000000-0005-0000-0000-0000C10A0000}"/>
    <cellStyle name="Normal 12 4" xfId="2706" xr:uid="{00000000-0005-0000-0000-0000C20A0000}"/>
    <cellStyle name="Normal 12 5" xfId="2707" xr:uid="{00000000-0005-0000-0000-0000C30A0000}"/>
    <cellStyle name="Normal 12 6" xfId="2708" xr:uid="{00000000-0005-0000-0000-0000C40A0000}"/>
    <cellStyle name="Normal 12 7" xfId="2709" xr:uid="{00000000-0005-0000-0000-0000C50A0000}"/>
    <cellStyle name="Normal 12 8" xfId="2710" xr:uid="{00000000-0005-0000-0000-0000C60A0000}"/>
    <cellStyle name="Normal 13" xfId="2711" xr:uid="{00000000-0005-0000-0000-0000C70A0000}"/>
    <cellStyle name="Normal 13 10" xfId="2712" xr:uid="{00000000-0005-0000-0000-0000C80A0000}"/>
    <cellStyle name="Normal 13 10 2" xfId="2713" xr:uid="{00000000-0005-0000-0000-0000C90A0000}"/>
    <cellStyle name="Normal 13 11" xfId="2714" xr:uid="{00000000-0005-0000-0000-0000CA0A0000}"/>
    <cellStyle name="Normal 13 11 2" xfId="2715" xr:uid="{00000000-0005-0000-0000-0000CB0A0000}"/>
    <cellStyle name="Normal 13 12" xfId="2716" xr:uid="{00000000-0005-0000-0000-0000CC0A0000}"/>
    <cellStyle name="Normal 13 13" xfId="2717" xr:uid="{00000000-0005-0000-0000-0000CD0A0000}"/>
    <cellStyle name="Normal 13 13 2" xfId="2718" xr:uid="{00000000-0005-0000-0000-0000CE0A0000}"/>
    <cellStyle name="Normal 13 14" xfId="2719" xr:uid="{00000000-0005-0000-0000-0000CF0A0000}"/>
    <cellStyle name="Normal 13 14 2" xfId="2720" xr:uid="{00000000-0005-0000-0000-0000D00A0000}"/>
    <cellStyle name="Normal 13 15" xfId="2721" xr:uid="{00000000-0005-0000-0000-0000D10A0000}"/>
    <cellStyle name="Normal 13 15 2" xfId="2722" xr:uid="{00000000-0005-0000-0000-0000D20A0000}"/>
    <cellStyle name="Normal 13 16" xfId="2723" xr:uid="{00000000-0005-0000-0000-0000D30A0000}"/>
    <cellStyle name="Normal 13 16 2" xfId="2724" xr:uid="{00000000-0005-0000-0000-0000D40A0000}"/>
    <cellStyle name="Normal 13 17" xfId="2725" xr:uid="{00000000-0005-0000-0000-0000D50A0000}"/>
    <cellStyle name="Normal 13 18" xfId="2726" xr:uid="{00000000-0005-0000-0000-0000D60A0000}"/>
    <cellStyle name="Normal 13 19" xfId="2727" xr:uid="{00000000-0005-0000-0000-0000D70A0000}"/>
    <cellStyle name="Normal 13 2" xfId="2728" xr:uid="{00000000-0005-0000-0000-0000D80A0000}"/>
    <cellStyle name="Normal 13 2 10" xfId="2729" xr:uid="{00000000-0005-0000-0000-0000D90A0000}"/>
    <cellStyle name="Normal 13 2 2" xfId="2730" xr:uid="{00000000-0005-0000-0000-0000DA0A0000}"/>
    <cellStyle name="Normal 13 2 2 2" xfId="2731" xr:uid="{00000000-0005-0000-0000-0000DB0A0000}"/>
    <cellStyle name="Normal 13 2 3" xfId="2732" xr:uid="{00000000-0005-0000-0000-0000DC0A0000}"/>
    <cellStyle name="Normal 13 2 3 2" xfId="2733" xr:uid="{00000000-0005-0000-0000-0000DD0A0000}"/>
    <cellStyle name="Normal 13 2 4" xfId="2734" xr:uid="{00000000-0005-0000-0000-0000DE0A0000}"/>
    <cellStyle name="Normal 13 2 4 2" xfId="2735" xr:uid="{00000000-0005-0000-0000-0000DF0A0000}"/>
    <cellStyle name="Normal 13 2 5" xfId="2736" xr:uid="{00000000-0005-0000-0000-0000E00A0000}"/>
    <cellStyle name="Normal 13 2 5 2" xfId="2737" xr:uid="{00000000-0005-0000-0000-0000E10A0000}"/>
    <cellStyle name="Normal 13 2 6" xfId="2738" xr:uid="{00000000-0005-0000-0000-0000E20A0000}"/>
    <cellStyle name="Normal 13 2 6 2" xfId="2739" xr:uid="{00000000-0005-0000-0000-0000E30A0000}"/>
    <cellStyle name="Normal 13 2 7" xfId="2740" xr:uid="{00000000-0005-0000-0000-0000E40A0000}"/>
    <cellStyle name="Normal 13 2 7 2" xfId="2741" xr:uid="{00000000-0005-0000-0000-0000E50A0000}"/>
    <cellStyle name="Normal 13 2 8" xfId="2742" xr:uid="{00000000-0005-0000-0000-0000E60A0000}"/>
    <cellStyle name="Normal 13 2 8 2" xfId="2743" xr:uid="{00000000-0005-0000-0000-0000E70A0000}"/>
    <cellStyle name="Normal 13 2 9" xfId="2744" xr:uid="{00000000-0005-0000-0000-0000E80A0000}"/>
    <cellStyle name="Normal 13 20" xfId="2745" xr:uid="{00000000-0005-0000-0000-0000E90A0000}"/>
    <cellStyle name="Normal 13 21" xfId="2746" xr:uid="{00000000-0005-0000-0000-0000EA0A0000}"/>
    <cellStyle name="Normal 13 22" xfId="2747" xr:uid="{00000000-0005-0000-0000-0000EB0A0000}"/>
    <cellStyle name="Normal 13 23" xfId="2748" xr:uid="{00000000-0005-0000-0000-0000EC0A0000}"/>
    <cellStyle name="Normal 13 24" xfId="2749" xr:uid="{00000000-0005-0000-0000-0000ED0A0000}"/>
    <cellStyle name="Normal 13 25" xfId="2750" xr:uid="{00000000-0005-0000-0000-0000EE0A0000}"/>
    <cellStyle name="Normal 13 26" xfId="2751" xr:uid="{00000000-0005-0000-0000-0000EF0A0000}"/>
    <cellStyle name="Normal 13 27" xfId="2752" xr:uid="{00000000-0005-0000-0000-0000F00A0000}"/>
    <cellStyle name="Normal 13 28" xfId="2753" xr:uid="{00000000-0005-0000-0000-0000F10A0000}"/>
    <cellStyle name="Normal 13 29" xfId="2754" xr:uid="{00000000-0005-0000-0000-0000F20A0000}"/>
    <cellStyle name="Normal 13 3" xfId="2755" xr:uid="{00000000-0005-0000-0000-0000F30A0000}"/>
    <cellStyle name="Normal 13 3 2" xfId="2756" xr:uid="{00000000-0005-0000-0000-0000F40A0000}"/>
    <cellStyle name="Normal 13 3 2 2" xfId="2757" xr:uid="{00000000-0005-0000-0000-0000F50A0000}"/>
    <cellStyle name="Normal 13 3 3" xfId="2758" xr:uid="{00000000-0005-0000-0000-0000F60A0000}"/>
    <cellStyle name="Normal 13 30" xfId="2759" xr:uid="{00000000-0005-0000-0000-0000F70A0000}"/>
    <cellStyle name="Normal 13 31" xfId="2760" xr:uid="{00000000-0005-0000-0000-0000F80A0000}"/>
    <cellStyle name="Normal 13 32" xfId="2761" xr:uid="{00000000-0005-0000-0000-0000F90A0000}"/>
    <cellStyle name="Normal 13 33" xfId="2762" xr:uid="{00000000-0005-0000-0000-0000FA0A0000}"/>
    <cellStyle name="Normal 13 34" xfId="2763" xr:uid="{00000000-0005-0000-0000-0000FB0A0000}"/>
    <cellStyle name="Normal 13 35" xfId="2764" xr:uid="{00000000-0005-0000-0000-0000FC0A0000}"/>
    <cellStyle name="Normal 13 36" xfId="2765" xr:uid="{00000000-0005-0000-0000-0000FD0A0000}"/>
    <cellStyle name="Normal 13 37" xfId="2766" xr:uid="{00000000-0005-0000-0000-0000FE0A0000}"/>
    <cellStyle name="Normal 13 38" xfId="2767" xr:uid="{00000000-0005-0000-0000-0000FF0A0000}"/>
    <cellStyle name="Normal 13 39" xfId="2768" xr:uid="{00000000-0005-0000-0000-0000000B0000}"/>
    <cellStyle name="Normal 13 4" xfId="2769" xr:uid="{00000000-0005-0000-0000-0000010B0000}"/>
    <cellStyle name="Normal 13 4 2" xfId="2770" xr:uid="{00000000-0005-0000-0000-0000020B0000}"/>
    <cellStyle name="Normal 13 4 2 2" xfId="2771" xr:uid="{00000000-0005-0000-0000-0000030B0000}"/>
    <cellStyle name="Normal 13 4 3" xfId="2772" xr:uid="{00000000-0005-0000-0000-0000040B0000}"/>
    <cellStyle name="Normal 13 5" xfId="2773" xr:uid="{00000000-0005-0000-0000-0000050B0000}"/>
    <cellStyle name="Normal 13 6" xfId="2774" xr:uid="{00000000-0005-0000-0000-0000060B0000}"/>
    <cellStyle name="Normal 13 7" xfId="2775" xr:uid="{00000000-0005-0000-0000-0000070B0000}"/>
    <cellStyle name="Normal 13 8" xfId="2776" xr:uid="{00000000-0005-0000-0000-0000080B0000}"/>
    <cellStyle name="Normal 13 9" xfId="2777" xr:uid="{00000000-0005-0000-0000-0000090B0000}"/>
    <cellStyle name="Normal 13 9 2" xfId="2778" xr:uid="{00000000-0005-0000-0000-00000A0B0000}"/>
    <cellStyle name="Normal 14" xfId="2779" xr:uid="{00000000-0005-0000-0000-00000B0B0000}"/>
    <cellStyle name="Normal 14 10" xfId="2780" xr:uid="{00000000-0005-0000-0000-00000C0B0000}"/>
    <cellStyle name="Normal 14 10 2" xfId="2781" xr:uid="{00000000-0005-0000-0000-00000D0B0000}"/>
    <cellStyle name="Normal 14 11" xfId="2782" xr:uid="{00000000-0005-0000-0000-00000E0B0000}"/>
    <cellStyle name="Normal 14 11 2" xfId="2783" xr:uid="{00000000-0005-0000-0000-00000F0B0000}"/>
    <cellStyle name="Normal 14 12" xfId="2784" xr:uid="{00000000-0005-0000-0000-0000100B0000}"/>
    <cellStyle name="Normal 14 12 2" xfId="2785" xr:uid="{00000000-0005-0000-0000-0000110B0000}"/>
    <cellStyle name="Normal 14 13" xfId="2786" xr:uid="{00000000-0005-0000-0000-0000120B0000}"/>
    <cellStyle name="Normal 14 13 2" xfId="2787" xr:uid="{00000000-0005-0000-0000-0000130B0000}"/>
    <cellStyle name="Normal 14 14" xfId="2788" xr:uid="{00000000-0005-0000-0000-0000140B0000}"/>
    <cellStyle name="Normal 14 14 2" xfId="2789" xr:uid="{00000000-0005-0000-0000-0000150B0000}"/>
    <cellStyle name="Normal 14 15" xfId="2790" xr:uid="{00000000-0005-0000-0000-0000160B0000}"/>
    <cellStyle name="Normal 14 15 2" xfId="2791" xr:uid="{00000000-0005-0000-0000-0000170B0000}"/>
    <cellStyle name="Normal 14 16" xfId="2792" xr:uid="{00000000-0005-0000-0000-0000180B0000}"/>
    <cellStyle name="Normal 14 17" xfId="2793" xr:uid="{00000000-0005-0000-0000-0000190B0000}"/>
    <cellStyle name="Normal 14 2" xfId="2794" xr:uid="{00000000-0005-0000-0000-00001A0B0000}"/>
    <cellStyle name="Normal 14 2 2" xfId="2795" xr:uid="{00000000-0005-0000-0000-00001B0B0000}"/>
    <cellStyle name="Normal 14 2 3" xfId="2796" xr:uid="{00000000-0005-0000-0000-00001C0B0000}"/>
    <cellStyle name="Normal 14 2 4" xfId="2797" xr:uid="{00000000-0005-0000-0000-00001D0B0000}"/>
    <cellStyle name="Normal 14 2 5" xfId="2798" xr:uid="{00000000-0005-0000-0000-00001E0B0000}"/>
    <cellStyle name="Normal 14 2 6" xfId="2799" xr:uid="{00000000-0005-0000-0000-00001F0B0000}"/>
    <cellStyle name="Normal 14 2 7" xfId="2800" xr:uid="{00000000-0005-0000-0000-0000200B0000}"/>
    <cellStyle name="Normal 14 2 8" xfId="2801" xr:uid="{00000000-0005-0000-0000-0000210B0000}"/>
    <cellStyle name="Normal 14 2 8 2" xfId="2802" xr:uid="{00000000-0005-0000-0000-0000220B0000}"/>
    <cellStyle name="Normal 14 2 9" xfId="2803" xr:uid="{00000000-0005-0000-0000-0000230B0000}"/>
    <cellStyle name="Normal 14 3" xfId="2804" xr:uid="{00000000-0005-0000-0000-0000240B0000}"/>
    <cellStyle name="Normal 14 4" xfId="2805" xr:uid="{00000000-0005-0000-0000-0000250B0000}"/>
    <cellStyle name="Normal 14 4 2" xfId="2806" xr:uid="{00000000-0005-0000-0000-0000260B0000}"/>
    <cellStyle name="Normal 14 5" xfId="2807" xr:uid="{00000000-0005-0000-0000-0000270B0000}"/>
    <cellStyle name="Normal 14 5 2" xfId="2808" xr:uid="{00000000-0005-0000-0000-0000280B0000}"/>
    <cellStyle name="Normal 14 6" xfId="2809" xr:uid="{00000000-0005-0000-0000-0000290B0000}"/>
    <cellStyle name="Normal 14 7" xfId="2810" xr:uid="{00000000-0005-0000-0000-00002A0B0000}"/>
    <cellStyle name="Normal 14 8" xfId="2811" xr:uid="{00000000-0005-0000-0000-00002B0B0000}"/>
    <cellStyle name="Normal 14 9" xfId="2812" xr:uid="{00000000-0005-0000-0000-00002C0B0000}"/>
    <cellStyle name="Normal 15" xfId="2813" xr:uid="{00000000-0005-0000-0000-00002D0B0000}"/>
    <cellStyle name="Normal 15 2" xfId="2814" xr:uid="{00000000-0005-0000-0000-00002E0B0000}"/>
    <cellStyle name="Normal 15 2 2" xfId="2815" xr:uid="{00000000-0005-0000-0000-00002F0B0000}"/>
    <cellStyle name="Normal 15 2 3" xfId="2816" xr:uid="{00000000-0005-0000-0000-0000300B0000}"/>
    <cellStyle name="Normal 15 3" xfId="2817" xr:uid="{00000000-0005-0000-0000-0000310B0000}"/>
    <cellStyle name="Normal 15 4" xfId="2818" xr:uid="{00000000-0005-0000-0000-0000320B0000}"/>
    <cellStyle name="Normal 15 5" xfId="2819" xr:uid="{00000000-0005-0000-0000-0000330B0000}"/>
    <cellStyle name="Normal 15 6" xfId="2820" xr:uid="{00000000-0005-0000-0000-0000340B0000}"/>
    <cellStyle name="Normal 15 7" xfId="2821" xr:uid="{00000000-0005-0000-0000-0000350B0000}"/>
    <cellStyle name="Normal 16" xfId="2822" xr:uid="{00000000-0005-0000-0000-0000360B0000}"/>
    <cellStyle name="Normal 16 2" xfId="2823" xr:uid="{00000000-0005-0000-0000-0000370B0000}"/>
    <cellStyle name="Normal 16 2 2" xfId="2824" xr:uid="{00000000-0005-0000-0000-0000380B0000}"/>
    <cellStyle name="Normal 16 2 3" xfId="2825" xr:uid="{00000000-0005-0000-0000-0000390B0000}"/>
    <cellStyle name="Normal 16 3" xfId="2826" xr:uid="{00000000-0005-0000-0000-00003A0B0000}"/>
    <cellStyle name="Normal 16 4" xfId="2827" xr:uid="{00000000-0005-0000-0000-00003B0B0000}"/>
    <cellStyle name="Normal 16 5" xfId="2828" xr:uid="{00000000-0005-0000-0000-00003C0B0000}"/>
    <cellStyle name="Normal 16 6" xfId="2829" xr:uid="{00000000-0005-0000-0000-00003D0B0000}"/>
    <cellStyle name="Normal 16 7" xfId="2830" xr:uid="{00000000-0005-0000-0000-00003E0B0000}"/>
    <cellStyle name="Normal 16 7 2" xfId="2831" xr:uid="{00000000-0005-0000-0000-00003F0B0000}"/>
    <cellStyle name="Normal 17" xfId="2832" xr:uid="{00000000-0005-0000-0000-0000400B0000}"/>
    <cellStyle name="Normal 17 10" xfId="2833" xr:uid="{00000000-0005-0000-0000-0000410B0000}"/>
    <cellStyle name="Normal 17 11" xfId="2834" xr:uid="{00000000-0005-0000-0000-0000420B0000}"/>
    <cellStyle name="Normal 17 12" xfId="2835" xr:uid="{00000000-0005-0000-0000-0000430B0000}"/>
    <cellStyle name="Normal 17 13" xfId="2836" xr:uid="{00000000-0005-0000-0000-0000440B0000}"/>
    <cellStyle name="Normal 17 14" xfId="2837" xr:uid="{00000000-0005-0000-0000-0000450B0000}"/>
    <cellStyle name="Normal 17 14 2" xfId="2838" xr:uid="{00000000-0005-0000-0000-0000460B0000}"/>
    <cellStyle name="Normal 17 2" xfId="2839" xr:uid="{00000000-0005-0000-0000-0000470B0000}"/>
    <cellStyle name="Normal 17 2 2" xfId="2840" xr:uid="{00000000-0005-0000-0000-0000480B0000}"/>
    <cellStyle name="Normal 17 2 3" xfId="2841" xr:uid="{00000000-0005-0000-0000-0000490B0000}"/>
    <cellStyle name="Normal 17 3" xfId="2842" xr:uid="{00000000-0005-0000-0000-00004A0B0000}"/>
    <cellStyle name="Normal 17 4" xfId="2843" xr:uid="{00000000-0005-0000-0000-00004B0B0000}"/>
    <cellStyle name="Normal 17 5" xfId="2844" xr:uid="{00000000-0005-0000-0000-00004C0B0000}"/>
    <cellStyle name="Normal 17 6" xfId="2845" xr:uid="{00000000-0005-0000-0000-00004D0B0000}"/>
    <cellStyle name="Normal 17 7" xfId="2846" xr:uid="{00000000-0005-0000-0000-00004E0B0000}"/>
    <cellStyle name="Normal 17 8" xfId="2847" xr:uid="{00000000-0005-0000-0000-00004F0B0000}"/>
    <cellStyle name="Normal 17 9" xfId="2848" xr:uid="{00000000-0005-0000-0000-0000500B0000}"/>
    <cellStyle name="Normal 18" xfId="2849" xr:uid="{00000000-0005-0000-0000-0000510B0000}"/>
    <cellStyle name="Normal 18 2" xfId="2850" xr:uid="{00000000-0005-0000-0000-0000520B0000}"/>
    <cellStyle name="Normal 18 3" xfId="2851" xr:uid="{00000000-0005-0000-0000-0000530B0000}"/>
    <cellStyle name="Normal 18 3 2" xfId="2852" xr:uid="{00000000-0005-0000-0000-0000540B0000}"/>
    <cellStyle name="Normal 18 4" xfId="2853" xr:uid="{00000000-0005-0000-0000-0000550B0000}"/>
    <cellStyle name="Normal 19" xfId="2854" xr:uid="{00000000-0005-0000-0000-0000560B0000}"/>
    <cellStyle name="Normal 2" xfId="2855" xr:uid="{00000000-0005-0000-0000-0000570B0000}"/>
    <cellStyle name="Normal 2 10" xfId="2856" xr:uid="{00000000-0005-0000-0000-0000580B0000}"/>
    <cellStyle name="Normal 2 10 2" xfId="2857" xr:uid="{00000000-0005-0000-0000-0000590B0000}"/>
    <cellStyle name="Normal 2 10 3" xfId="2858" xr:uid="{00000000-0005-0000-0000-00005A0B0000}"/>
    <cellStyle name="Normal 2 10 4" xfId="2859" xr:uid="{00000000-0005-0000-0000-00005B0B0000}"/>
    <cellStyle name="Normal 2 11" xfId="2860" xr:uid="{00000000-0005-0000-0000-00005C0B0000}"/>
    <cellStyle name="Normal 2 12" xfId="2861" xr:uid="{00000000-0005-0000-0000-00005D0B0000}"/>
    <cellStyle name="Normal 2 13" xfId="2862" xr:uid="{00000000-0005-0000-0000-00005E0B0000}"/>
    <cellStyle name="Normal 2 14" xfId="2863" xr:uid="{00000000-0005-0000-0000-00005F0B0000}"/>
    <cellStyle name="Normal 2 15" xfId="2864" xr:uid="{00000000-0005-0000-0000-0000600B0000}"/>
    <cellStyle name="Normal 2 16" xfId="2865" xr:uid="{00000000-0005-0000-0000-0000610B0000}"/>
    <cellStyle name="Normal 2 17" xfId="2866" xr:uid="{00000000-0005-0000-0000-0000620B0000}"/>
    <cellStyle name="Normal 2 18" xfId="2867" xr:uid="{00000000-0005-0000-0000-0000630B0000}"/>
    <cellStyle name="Normal 2 18 2" xfId="2868" xr:uid="{00000000-0005-0000-0000-0000640B0000}"/>
    <cellStyle name="Normal 2 18 2 2" xfId="2869" xr:uid="{00000000-0005-0000-0000-0000650B0000}"/>
    <cellStyle name="Normal 2 18 3" xfId="2870" xr:uid="{00000000-0005-0000-0000-0000660B0000}"/>
    <cellStyle name="Normal 2 19" xfId="2871" xr:uid="{00000000-0005-0000-0000-0000670B0000}"/>
    <cellStyle name="Normal 2 2" xfId="2872" xr:uid="{00000000-0005-0000-0000-0000680B0000}"/>
    <cellStyle name="Normal 2 2 10" xfId="2873" xr:uid="{00000000-0005-0000-0000-0000690B0000}"/>
    <cellStyle name="Normal 2 2 10 2" xfId="2874" xr:uid="{00000000-0005-0000-0000-00006A0B0000}"/>
    <cellStyle name="Normal 2 2 11" xfId="2875" xr:uid="{00000000-0005-0000-0000-00006B0B0000}"/>
    <cellStyle name="Normal 2 2 11 2" xfId="2876" xr:uid="{00000000-0005-0000-0000-00006C0B0000}"/>
    <cellStyle name="Normal 2 2 12" xfId="2877" xr:uid="{00000000-0005-0000-0000-00006D0B0000}"/>
    <cellStyle name="Normal 2 2 12 2" xfId="2878" xr:uid="{00000000-0005-0000-0000-00006E0B0000}"/>
    <cellStyle name="Normal 2 2 13" xfId="2879" xr:uid="{00000000-0005-0000-0000-00006F0B0000}"/>
    <cellStyle name="Normal 2 2 13 2" xfId="2880" xr:uid="{00000000-0005-0000-0000-0000700B0000}"/>
    <cellStyle name="Normal 2 2 14" xfId="2881" xr:uid="{00000000-0005-0000-0000-0000710B0000}"/>
    <cellStyle name="Normal 2 2 15" xfId="2882" xr:uid="{00000000-0005-0000-0000-0000720B0000}"/>
    <cellStyle name="Normal 2 2 15 2" xfId="2883" xr:uid="{00000000-0005-0000-0000-0000730B0000}"/>
    <cellStyle name="Normal 2 2 2" xfId="2884" xr:uid="{00000000-0005-0000-0000-0000740B0000}"/>
    <cellStyle name="Normal 2 2 2 2" xfId="2885" xr:uid="{00000000-0005-0000-0000-0000750B0000}"/>
    <cellStyle name="Normal 2 2 2 2 2" xfId="2886" xr:uid="{00000000-0005-0000-0000-0000760B0000}"/>
    <cellStyle name="Normal 2 2 2 3" xfId="2887" xr:uid="{00000000-0005-0000-0000-0000770B0000}"/>
    <cellStyle name="Normal 2 2 2 4" xfId="2888" xr:uid="{00000000-0005-0000-0000-0000780B0000}"/>
    <cellStyle name="Normal 2 2 2 5" xfId="2889" xr:uid="{00000000-0005-0000-0000-0000790B0000}"/>
    <cellStyle name="Normal 2 2 2 5 2" xfId="2890" xr:uid="{00000000-0005-0000-0000-00007A0B0000}"/>
    <cellStyle name="Normal 2 2 2 6" xfId="2891" xr:uid="{00000000-0005-0000-0000-00007B0B0000}"/>
    <cellStyle name="Normal 2 2 2 6 2" xfId="2892" xr:uid="{00000000-0005-0000-0000-00007C0B0000}"/>
    <cellStyle name="Normal 2 2 2 7" xfId="2893" xr:uid="{00000000-0005-0000-0000-00007D0B0000}"/>
    <cellStyle name="Normal 2 2 3" xfId="2894" xr:uid="{00000000-0005-0000-0000-00007E0B0000}"/>
    <cellStyle name="Normal 2 2 3 2" xfId="2895" xr:uid="{00000000-0005-0000-0000-00007F0B0000}"/>
    <cellStyle name="Normal 2 2 3 2 2" xfId="2896" xr:uid="{00000000-0005-0000-0000-0000800B0000}"/>
    <cellStyle name="Normal 2 2 3 3" xfId="2897" xr:uid="{00000000-0005-0000-0000-0000810B0000}"/>
    <cellStyle name="Normal 2 2 4" xfId="2898" xr:uid="{00000000-0005-0000-0000-0000820B0000}"/>
    <cellStyle name="Normal 2 2 4 2" xfId="2899" xr:uid="{00000000-0005-0000-0000-0000830B0000}"/>
    <cellStyle name="Normal 2 2 4 3" xfId="2900" xr:uid="{00000000-0005-0000-0000-0000840B0000}"/>
    <cellStyle name="Normal 2 2 4 3 2" xfId="2901" xr:uid="{00000000-0005-0000-0000-0000850B0000}"/>
    <cellStyle name="Normal 2 2 4 4" xfId="2902" xr:uid="{00000000-0005-0000-0000-0000860B0000}"/>
    <cellStyle name="Normal 2 2 5" xfId="2903" xr:uid="{00000000-0005-0000-0000-0000870B0000}"/>
    <cellStyle name="Normal 2 2 5 2" xfId="2904" xr:uid="{00000000-0005-0000-0000-0000880B0000}"/>
    <cellStyle name="Normal 2 2 5 2 2" xfId="2905" xr:uid="{00000000-0005-0000-0000-0000890B0000}"/>
    <cellStyle name="Normal 2 2 5 3" xfId="2906" xr:uid="{00000000-0005-0000-0000-00008A0B0000}"/>
    <cellStyle name="Normal 2 2 5 3 2" xfId="2907" xr:uid="{00000000-0005-0000-0000-00008B0B0000}"/>
    <cellStyle name="Normal 2 2 5 4" xfId="2908" xr:uid="{00000000-0005-0000-0000-00008C0B0000}"/>
    <cellStyle name="Normal 2 2 6" xfId="2909" xr:uid="{00000000-0005-0000-0000-00008D0B0000}"/>
    <cellStyle name="Normal 2 2 6 2" xfId="2910" xr:uid="{00000000-0005-0000-0000-00008E0B0000}"/>
    <cellStyle name="Normal 2 2 6 2 2" xfId="2911" xr:uid="{00000000-0005-0000-0000-00008F0B0000}"/>
    <cellStyle name="Normal 2 2 6 3" xfId="2912" xr:uid="{00000000-0005-0000-0000-0000900B0000}"/>
    <cellStyle name="Normal 2 2 7" xfId="2913" xr:uid="{00000000-0005-0000-0000-0000910B0000}"/>
    <cellStyle name="Normal 2 2 7 2" xfId="2914" xr:uid="{00000000-0005-0000-0000-0000920B0000}"/>
    <cellStyle name="Normal 2 2 7 2 2" xfId="2915" xr:uid="{00000000-0005-0000-0000-0000930B0000}"/>
    <cellStyle name="Normal 2 2 7 3" xfId="2916" xr:uid="{00000000-0005-0000-0000-0000940B0000}"/>
    <cellStyle name="Normal 2 2 8" xfId="2917" xr:uid="{00000000-0005-0000-0000-0000950B0000}"/>
    <cellStyle name="Normal 2 2 8 2" xfId="2918" xr:uid="{00000000-0005-0000-0000-0000960B0000}"/>
    <cellStyle name="Normal 2 2 8 2 2" xfId="2919" xr:uid="{00000000-0005-0000-0000-0000970B0000}"/>
    <cellStyle name="Normal 2 2 8 3" xfId="2920" xr:uid="{00000000-0005-0000-0000-0000980B0000}"/>
    <cellStyle name="Normal 2 2 9" xfId="2921" xr:uid="{00000000-0005-0000-0000-0000990B0000}"/>
    <cellStyle name="Normal 2 2 9 2" xfId="2922" xr:uid="{00000000-0005-0000-0000-00009A0B0000}"/>
    <cellStyle name="Normal 2 2_ELC" xfId="2923" xr:uid="{00000000-0005-0000-0000-00009B0B0000}"/>
    <cellStyle name="Normal 2 20" xfId="2924" xr:uid="{00000000-0005-0000-0000-00009C0B0000}"/>
    <cellStyle name="Normal 2 21" xfId="2925" xr:uid="{00000000-0005-0000-0000-00009D0B0000}"/>
    <cellStyle name="Normal 2 22" xfId="2926" xr:uid="{00000000-0005-0000-0000-00009E0B0000}"/>
    <cellStyle name="Normal 2 23" xfId="2927" xr:uid="{00000000-0005-0000-0000-00009F0B0000}"/>
    <cellStyle name="Normal 2 24" xfId="2928" xr:uid="{00000000-0005-0000-0000-0000A00B0000}"/>
    <cellStyle name="Normal 2 25" xfId="2929" xr:uid="{00000000-0005-0000-0000-0000A10B0000}"/>
    <cellStyle name="Normal 2 26" xfId="2930" xr:uid="{00000000-0005-0000-0000-0000A20B0000}"/>
    <cellStyle name="Normal 2 27" xfId="2931" xr:uid="{00000000-0005-0000-0000-0000A30B0000}"/>
    <cellStyle name="Normal 2 28" xfId="2932" xr:uid="{00000000-0005-0000-0000-0000A40B0000}"/>
    <cellStyle name="Normal 2 29" xfId="2933" xr:uid="{00000000-0005-0000-0000-0000A50B0000}"/>
    <cellStyle name="Normal 2 3" xfId="2934" xr:uid="{00000000-0005-0000-0000-0000A60B0000}"/>
    <cellStyle name="Normal 2 3 10" xfId="2935" xr:uid="{00000000-0005-0000-0000-0000A70B0000}"/>
    <cellStyle name="Normal 2 3 10 2" xfId="2936" xr:uid="{00000000-0005-0000-0000-0000A80B0000}"/>
    <cellStyle name="Normal 2 3 11" xfId="2937" xr:uid="{00000000-0005-0000-0000-0000A90B0000}"/>
    <cellStyle name="Normal 2 3 11 2" xfId="2938" xr:uid="{00000000-0005-0000-0000-0000AA0B0000}"/>
    <cellStyle name="Normal 2 3 12" xfId="2939" xr:uid="{00000000-0005-0000-0000-0000AB0B0000}"/>
    <cellStyle name="Normal 2 3 12 2" xfId="2940" xr:uid="{00000000-0005-0000-0000-0000AC0B0000}"/>
    <cellStyle name="Normal 2 3 13" xfId="2941" xr:uid="{00000000-0005-0000-0000-0000AD0B0000}"/>
    <cellStyle name="Normal 2 3 13 2" xfId="2942" xr:uid="{00000000-0005-0000-0000-0000AE0B0000}"/>
    <cellStyle name="Normal 2 3 14" xfId="2943" xr:uid="{00000000-0005-0000-0000-0000AF0B0000}"/>
    <cellStyle name="Normal 2 3 2" xfId="2944" xr:uid="{00000000-0005-0000-0000-0000B00B0000}"/>
    <cellStyle name="Normal 2 3 2 2" xfId="2945" xr:uid="{00000000-0005-0000-0000-0000B10B0000}"/>
    <cellStyle name="Normal 2 3 2 2 2" xfId="2946" xr:uid="{00000000-0005-0000-0000-0000B20B0000}"/>
    <cellStyle name="Normal 2 3 2 2 2 2" xfId="2947" xr:uid="{00000000-0005-0000-0000-0000B30B0000}"/>
    <cellStyle name="Normal 2 3 2 2 3" xfId="2948" xr:uid="{00000000-0005-0000-0000-0000B40B0000}"/>
    <cellStyle name="Normal 2 3 2 2 3 2" xfId="2949" xr:uid="{00000000-0005-0000-0000-0000B50B0000}"/>
    <cellStyle name="Normal 2 3 2 2 4" xfId="2950" xr:uid="{00000000-0005-0000-0000-0000B60B0000}"/>
    <cellStyle name="Normal 2 3 2 3" xfId="2951" xr:uid="{00000000-0005-0000-0000-0000B70B0000}"/>
    <cellStyle name="Normal 2 3 2 3 2" xfId="2952" xr:uid="{00000000-0005-0000-0000-0000B80B0000}"/>
    <cellStyle name="Normal 2 3 2 4" xfId="2953" xr:uid="{00000000-0005-0000-0000-0000B90B0000}"/>
    <cellStyle name="Normal 2 3 2 4 2" xfId="2954" xr:uid="{00000000-0005-0000-0000-0000BA0B0000}"/>
    <cellStyle name="Normal 2 3 2 5" xfId="2955" xr:uid="{00000000-0005-0000-0000-0000BB0B0000}"/>
    <cellStyle name="Normal 2 3 2 5 2" xfId="2956" xr:uid="{00000000-0005-0000-0000-0000BC0B0000}"/>
    <cellStyle name="Normal 2 3 2 6" xfId="2957" xr:uid="{00000000-0005-0000-0000-0000BD0B0000}"/>
    <cellStyle name="Normal 2 3 2 6 2" xfId="2958" xr:uid="{00000000-0005-0000-0000-0000BE0B0000}"/>
    <cellStyle name="Normal 2 3 2 7" xfId="2959" xr:uid="{00000000-0005-0000-0000-0000BF0B0000}"/>
    <cellStyle name="Normal 2 3 3" xfId="2960" xr:uid="{00000000-0005-0000-0000-0000C00B0000}"/>
    <cellStyle name="Normal 2 3 3 2" xfId="2961" xr:uid="{00000000-0005-0000-0000-0000C10B0000}"/>
    <cellStyle name="Normal 2 3 3 2 2" xfId="2962" xr:uid="{00000000-0005-0000-0000-0000C20B0000}"/>
    <cellStyle name="Normal 2 3 3 3" xfId="2963" xr:uid="{00000000-0005-0000-0000-0000C30B0000}"/>
    <cellStyle name="Normal 2 3 4" xfId="2964" xr:uid="{00000000-0005-0000-0000-0000C40B0000}"/>
    <cellStyle name="Normal 2 3 4 2" xfId="2965" xr:uid="{00000000-0005-0000-0000-0000C50B0000}"/>
    <cellStyle name="Normal 2 3 4 2 2" xfId="2966" xr:uid="{00000000-0005-0000-0000-0000C60B0000}"/>
    <cellStyle name="Normal 2 3 4 2 2 2" xfId="2967" xr:uid="{00000000-0005-0000-0000-0000C70B0000}"/>
    <cellStyle name="Normal 2 3 4 2 3" xfId="2968" xr:uid="{00000000-0005-0000-0000-0000C80B0000}"/>
    <cellStyle name="Normal 2 3 4 3" xfId="2969" xr:uid="{00000000-0005-0000-0000-0000C90B0000}"/>
    <cellStyle name="Normal 2 3 4 3 2" xfId="2970" xr:uid="{00000000-0005-0000-0000-0000CA0B0000}"/>
    <cellStyle name="Normal 2 3 4 4" xfId="2971" xr:uid="{00000000-0005-0000-0000-0000CB0B0000}"/>
    <cellStyle name="Normal 2 3 4 4 2" xfId="2972" xr:uid="{00000000-0005-0000-0000-0000CC0B0000}"/>
    <cellStyle name="Normal 2 3 4 5" xfId="2973" xr:uid="{00000000-0005-0000-0000-0000CD0B0000}"/>
    <cellStyle name="Normal 2 3 4 5 2" xfId="2974" xr:uid="{00000000-0005-0000-0000-0000CE0B0000}"/>
    <cellStyle name="Normal 2 3 4 6" xfId="2975" xr:uid="{00000000-0005-0000-0000-0000CF0B0000}"/>
    <cellStyle name="Normal 2 3 5" xfId="2976" xr:uid="{00000000-0005-0000-0000-0000D00B0000}"/>
    <cellStyle name="Normal 2 3 5 2" xfId="2977" xr:uid="{00000000-0005-0000-0000-0000D10B0000}"/>
    <cellStyle name="Normal 2 3 5 2 2" xfId="2978" xr:uid="{00000000-0005-0000-0000-0000D20B0000}"/>
    <cellStyle name="Normal 2 3 5 3" xfId="2979" xr:uid="{00000000-0005-0000-0000-0000D30B0000}"/>
    <cellStyle name="Normal 2 3 5 3 2" xfId="2980" xr:uid="{00000000-0005-0000-0000-0000D40B0000}"/>
    <cellStyle name="Normal 2 3 5 4" xfId="2981" xr:uid="{00000000-0005-0000-0000-0000D50B0000}"/>
    <cellStyle name="Normal 2 3 6" xfId="2982" xr:uid="{00000000-0005-0000-0000-0000D60B0000}"/>
    <cellStyle name="Normal 2 3 6 2" xfId="2983" xr:uid="{00000000-0005-0000-0000-0000D70B0000}"/>
    <cellStyle name="Normal 2 3 6 3" xfId="2984" xr:uid="{00000000-0005-0000-0000-0000D80B0000}"/>
    <cellStyle name="Normal 2 3 6 3 2" xfId="2985" xr:uid="{00000000-0005-0000-0000-0000D90B0000}"/>
    <cellStyle name="Normal 2 3 6 4" xfId="2986" xr:uid="{00000000-0005-0000-0000-0000DA0B0000}"/>
    <cellStyle name="Normal 2 3 7" xfId="2987" xr:uid="{00000000-0005-0000-0000-0000DB0B0000}"/>
    <cellStyle name="Normal 2 3 7 2" xfId="2988" xr:uid="{00000000-0005-0000-0000-0000DC0B0000}"/>
    <cellStyle name="Normal 2 3 8" xfId="2989" xr:uid="{00000000-0005-0000-0000-0000DD0B0000}"/>
    <cellStyle name="Normal 2 3 8 2" xfId="2990" xr:uid="{00000000-0005-0000-0000-0000DE0B0000}"/>
    <cellStyle name="Normal 2 3 9" xfId="2991" xr:uid="{00000000-0005-0000-0000-0000DF0B0000}"/>
    <cellStyle name="Normal 2 3 9 2" xfId="2992" xr:uid="{00000000-0005-0000-0000-0000E00B0000}"/>
    <cellStyle name="Normal 2 30" xfId="2993" xr:uid="{00000000-0005-0000-0000-0000E10B0000}"/>
    <cellStyle name="Normal 2 31" xfId="2994" xr:uid="{00000000-0005-0000-0000-0000E20B0000}"/>
    <cellStyle name="Normal 2 32" xfId="2995" xr:uid="{00000000-0005-0000-0000-0000E30B0000}"/>
    <cellStyle name="Normal 2 33" xfId="2996" xr:uid="{00000000-0005-0000-0000-0000E40B0000}"/>
    <cellStyle name="Normal 2 34" xfId="2997" xr:uid="{00000000-0005-0000-0000-0000E50B0000}"/>
    <cellStyle name="Normal 2 35" xfId="2998" xr:uid="{00000000-0005-0000-0000-0000E60B0000}"/>
    <cellStyle name="Normal 2 36" xfId="2999" xr:uid="{00000000-0005-0000-0000-0000E70B0000}"/>
    <cellStyle name="Normal 2 37" xfId="3000" xr:uid="{00000000-0005-0000-0000-0000E80B0000}"/>
    <cellStyle name="Normal 2 38" xfId="3001" xr:uid="{00000000-0005-0000-0000-0000E90B0000}"/>
    <cellStyle name="Normal 2 39" xfId="3002" xr:uid="{00000000-0005-0000-0000-0000EA0B0000}"/>
    <cellStyle name="Normal 2 4" xfId="3003" xr:uid="{00000000-0005-0000-0000-0000EB0B0000}"/>
    <cellStyle name="Normal 2 4 10" xfId="3004" xr:uid="{00000000-0005-0000-0000-0000EC0B0000}"/>
    <cellStyle name="Normal 2 4 10 2" xfId="3005" xr:uid="{00000000-0005-0000-0000-0000ED0B0000}"/>
    <cellStyle name="Normal 2 4 11" xfId="3006" xr:uid="{00000000-0005-0000-0000-0000EE0B0000}"/>
    <cellStyle name="Normal 2 4 11 2" xfId="3007" xr:uid="{00000000-0005-0000-0000-0000EF0B0000}"/>
    <cellStyle name="Normal 2 4 12" xfId="3008" xr:uid="{00000000-0005-0000-0000-0000F00B0000}"/>
    <cellStyle name="Normal 2 4 12 2" xfId="3009" xr:uid="{00000000-0005-0000-0000-0000F10B0000}"/>
    <cellStyle name="Normal 2 4 13" xfId="3010" xr:uid="{00000000-0005-0000-0000-0000F20B0000}"/>
    <cellStyle name="Normal 2 4 13 2" xfId="3011" xr:uid="{00000000-0005-0000-0000-0000F30B0000}"/>
    <cellStyle name="Normal 2 4 14" xfId="3012" xr:uid="{00000000-0005-0000-0000-0000F40B0000}"/>
    <cellStyle name="Normal 2 4 2" xfId="3013" xr:uid="{00000000-0005-0000-0000-0000F50B0000}"/>
    <cellStyle name="Normal 2 4 2 2" xfId="3014" xr:uid="{00000000-0005-0000-0000-0000F60B0000}"/>
    <cellStyle name="Normal 2 4 2 2 2" xfId="3015" xr:uid="{00000000-0005-0000-0000-0000F70B0000}"/>
    <cellStyle name="Normal 2 4 2 3" xfId="3016" xr:uid="{00000000-0005-0000-0000-0000F80B0000}"/>
    <cellStyle name="Normal 2 4 3" xfId="3017" xr:uid="{00000000-0005-0000-0000-0000F90B0000}"/>
    <cellStyle name="Normal 2 4 3 2" xfId="3018" xr:uid="{00000000-0005-0000-0000-0000FA0B0000}"/>
    <cellStyle name="Normal 2 4 3 2 2" xfId="3019" xr:uid="{00000000-0005-0000-0000-0000FB0B0000}"/>
    <cellStyle name="Normal 2 4 3 3" xfId="3020" xr:uid="{00000000-0005-0000-0000-0000FC0B0000}"/>
    <cellStyle name="Normal 2 4 4" xfId="3021" xr:uid="{00000000-0005-0000-0000-0000FD0B0000}"/>
    <cellStyle name="Normal 2 4 4 2" xfId="3022" xr:uid="{00000000-0005-0000-0000-0000FE0B0000}"/>
    <cellStyle name="Normal 2 4 4 2 2" xfId="3023" xr:uid="{00000000-0005-0000-0000-0000FF0B0000}"/>
    <cellStyle name="Normal 2 4 4 3" xfId="3024" xr:uid="{00000000-0005-0000-0000-0000000C0000}"/>
    <cellStyle name="Normal 2 4 5" xfId="3025" xr:uid="{00000000-0005-0000-0000-0000010C0000}"/>
    <cellStyle name="Normal 2 4 5 2" xfId="3026" xr:uid="{00000000-0005-0000-0000-0000020C0000}"/>
    <cellStyle name="Normal 2 4 5 2 2" xfId="3027" xr:uid="{00000000-0005-0000-0000-0000030C0000}"/>
    <cellStyle name="Normal 2 4 5 3" xfId="3028" xr:uid="{00000000-0005-0000-0000-0000040C0000}"/>
    <cellStyle name="Normal 2 4 6" xfId="3029" xr:uid="{00000000-0005-0000-0000-0000050C0000}"/>
    <cellStyle name="Normal 2 4 6 2" xfId="3030" xr:uid="{00000000-0005-0000-0000-0000060C0000}"/>
    <cellStyle name="Normal 2 4 7" xfId="3031" xr:uid="{00000000-0005-0000-0000-0000070C0000}"/>
    <cellStyle name="Normal 2 4 7 2" xfId="3032" xr:uid="{00000000-0005-0000-0000-0000080C0000}"/>
    <cellStyle name="Normal 2 4 8" xfId="3033" xr:uid="{00000000-0005-0000-0000-0000090C0000}"/>
    <cellStyle name="Normal 2 4 8 2" xfId="3034" xr:uid="{00000000-0005-0000-0000-00000A0C0000}"/>
    <cellStyle name="Normal 2 4 9" xfId="3035" xr:uid="{00000000-0005-0000-0000-00000B0C0000}"/>
    <cellStyle name="Normal 2 4 9 2" xfId="3036" xr:uid="{00000000-0005-0000-0000-00000C0C0000}"/>
    <cellStyle name="Normal 2 40" xfId="3037" xr:uid="{00000000-0005-0000-0000-00000D0C0000}"/>
    <cellStyle name="Normal 2 41" xfId="3038" xr:uid="{00000000-0005-0000-0000-00000E0C0000}"/>
    <cellStyle name="Normal 2 42" xfId="3039" xr:uid="{00000000-0005-0000-0000-00000F0C0000}"/>
    <cellStyle name="Normal 2 43" xfId="3040" xr:uid="{00000000-0005-0000-0000-0000100C0000}"/>
    <cellStyle name="Normal 2 44" xfId="3041" xr:uid="{00000000-0005-0000-0000-0000110C0000}"/>
    <cellStyle name="Normal 2 45" xfId="3042" xr:uid="{00000000-0005-0000-0000-0000120C0000}"/>
    <cellStyle name="Normal 2 45 2" xfId="3043" xr:uid="{00000000-0005-0000-0000-0000130C0000}"/>
    <cellStyle name="Normal 2 46" xfId="3044" xr:uid="{00000000-0005-0000-0000-0000140C0000}"/>
    <cellStyle name="Normal 2 46 2" xfId="3045" xr:uid="{00000000-0005-0000-0000-0000150C0000}"/>
    <cellStyle name="Normal 2 47" xfId="3046" xr:uid="{00000000-0005-0000-0000-0000160C0000}"/>
    <cellStyle name="Normal 2 47 2" xfId="3047" xr:uid="{00000000-0005-0000-0000-0000170C0000}"/>
    <cellStyle name="Normal 2 48" xfId="3048" xr:uid="{00000000-0005-0000-0000-0000180C0000}"/>
    <cellStyle name="Normal 2 48 2" xfId="3049" xr:uid="{00000000-0005-0000-0000-0000190C0000}"/>
    <cellStyle name="Normal 2 49" xfId="3050" xr:uid="{00000000-0005-0000-0000-00001A0C0000}"/>
    <cellStyle name="Normal 2 5" xfId="3051" xr:uid="{00000000-0005-0000-0000-00001B0C0000}"/>
    <cellStyle name="Normal 2 5 10" xfId="3052" xr:uid="{00000000-0005-0000-0000-00001C0C0000}"/>
    <cellStyle name="Normal 2 5 11" xfId="3053" xr:uid="{00000000-0005-0000-0000-00001D0C0000}"/>
    <cellStyle name="Normal 2 5 12" xfId="3054" xr:uid="{00000000-0005-0000-0000-00001E0C0000}"/>
    <cellStyle name="Normal 2 5 13" xfId="3055" xr:uid="{00000000-0005-0000-0000-00001F0C0000}"/>
    <cellStyle name="Normal 2 5 14" xfId="3056" xr:uid="{00000000-0005-0000-0000-0000200C0000}"/>
    <cellStyle name="Normal 2 5 15" xfId="3057" xr:uid="{00000000-0005-0000-0000-0000210C0000}"/>
    <cellStyle name="Normal 2 5 16" xfId="3058" xr:uid="{00000000-0005-0000-0000-0000220C0000}"/>
    <cellStyle name="Normal 2 5 17" xfId="3059" xr:uid="{00000000-0005-0000-0000-0000230C0000}"/>
    <cellStyle name="Normal 2 5 2" xfId="3060" xr:uid="{00000000-0005-0000-0000-0000240C0000}"/>
    <cellStyle name="Normal 2 5 2 2" xfId="3061" xr:uid="{00000000-0005-0000-0000-0000250C0000}"/>
    <cellStyle name="Normal 2 5 2 2 2" xfId="3062" xr:uid="{00000000-0005-0000-0000-0000260C0000}"/>
    <cellStyle name="Normal 2 5 2 2 3" xfId="3063" xr:uid="{00000000-0005-0000-0000-0000270C0000}"/>
    <cellStyle name="Normal 2 5 2 3" xfId="3064" xr:uid="{00000000-0005-0000-0000-0000280C0000}"/>
    <cellStyle name="Normal 2 5 2 3 2" xfId="3065" xr:uid="{00000000-0005-0000-0000-0000290C0000}"/>
    <cellStyle name="Normal 2 5 2 4" xfId="3066" xr:uid="{00000000-0005-0000-0000-00002A0C0000}"/>
    <cellStyle name="Normal 2 5 2 4 2" xfId="3067" xr:uid="{00000000-0005-0000-0000-00002B0C0000}"/>
    <cellStyle name="Normal 2 5 2 5" xfId="3068" xr:uid="{00000000-0005-0000-0000-00002C0C0000}"/>
    <cellStyle name="Normal 2 5 2 5 2" xfId="3069" xr:uid="{00000000-0005-0000-0000-00002D0C0000}"/>
    <cellStyle name="Normal 2 5 2 6" xfId="3070" xr:uid="{00000000-0005-0000-0000-00002E0C0000}"/>
    <cellStyle name="Normal 2 5 3" xfId="3071" xr:uid="{00000000-0005-0000-0000-00002F0C0000}"/>
    <cellStyle name="Normal 2 5 4" xfId="3072" xr:uid="{00000000-0005-0000-0000-0000300C0000}"/>
    <cellStyle name="Normal 2 5 5" xfId="3073" xr:uid="{00000000-0005-0000-0000-0000310C0000}"/>
    <cellStyle name="Normal 2 5 6" xfId="3074" xr:uid="{00000000-0005-0000-0000-0000320C0000}"/>
    <cellStyle name="Normal 2 5 7" xfId="3075" xr:uid="{00000000-0005-0000-0000-0000330C0000}"/>
    <cellStyle name="Normal 2 5 8" xfId="3076" xr:uid="{00000000-0005-0000-0000-0000340C0000}"/>
    <cellStyle name="Normal 2 5 9" xfId="3077" xr:uid="{00000000-0005-0000-0000-0000350C0000}"/>
    <cellStyle name="Normal 2 50" xfId="3078" xr:uid="{00000000-0005-0000-0000-0000360C0000}"/>
    <cellStyle name="Normal 2 6" xfId="3079" xr:uid="{00000000-0005-0000-0000-0000370C0000}"/>
    <cellStyle name="Normal 2 6 10" xfId="3080" xr:uid="{00000000-0005-0000-0000-0000380C0000}"/>
    <cellStyle name="Normal 2 6 11" xfId="3081" xr:uid="{00000000-0005-0000-0000-0000390C0000}"/>
    <cellStyle name="Normal 2 6 12" xfId="3082" xr:uid="{00000000-0005-0000-0000-00003A0C0000}"/>
    <cellStyle name="Normal 2 6 13" xfId="3083" xr:uid="{00000000-0005-0000-0000-00003B0C0000}"/>
    <cellStyle name="Normal 2 6 14" xfId="3084" xr:uid="{00000000-0005-0000-0000-00003C0C0000}"/>
    <cellStyle name="Normal 2 6 15" xfId="3085" xr:uid="{00000000-0005-0000-0000-00003D0C0000}"/>
    <cellStyle name="Normal 2 6 16" xfId="3086" xr:uid="{00000000-0005-0000-0000-00003E0C0000}"/>
    <cellStyle name="Normal 2 6 17" xfId="3087" xr:uid="{00000000-0005-0000-0000-00003F0C0000}"/>
    <cellStyle name="Normal 2 6 17 2" xfId="3088" xr:uid="{00000000-0005-0000-0000-0000400C0000}"/>
    <cellStyle name="Normal 2 6 18" xfId="3089" xr:uid="{00000000-0005-0000-0000-0000410C0000}"/>
    <cellStyle name="Normal 2 6 18 2" xfId="3090" xr:uid="{00000000-0005-0000-0000-0000420C0000}"/>
    <cellStyle name="Normal 2 6 19" xfId="3091" xr:uid="{00000000-0005-0000-0000-0000430C0000}"/>
    <cellStyle name="Normal 2 6 2" xfId="3092" xr:uid="{00000000-0005-0000-0000-0000440C0000}"/>
    <cellStyle name="Normal 2 6 2 2" xfId="3093" xr:uid="{00000000-0005-0000-0000-0000450C0000}"/>
    <cellStyle name="Normal 2 6 2 3" xfId="3094" xr:uid="{00000000-0005-0000-0000-0000460C0000}"/>
    <cellStyle name="Normal 2 6 2 3 2" xfId="3095" xr:uid="{00000000-0005-0000-0000-0000470C0000}"/>
    <cellStyle name="Normal 2 6 2 4" xfId="3096" xr:uid="{00000000-0005-0000-0000-0000480C0000}"/>
    <cellStyle name="Normal 2 6 2 4 2" xfId="3097" xr:uid="{00000000-0005-0000-0000-0000490C0000}"/>
    <cellStyle name="Normal 2 6 2 5" xfId="3098" xr:uid="{00000000-0005-0000-0000-00004A0C0000}"/>
    <cellStyle name="Normal 2 6 3" xfId="3099" xr:uid="{00000000-0005-0000-0000-00004B0C0000}"/>
    <cellStyle name="Normal 2 6 3 2" xfId="3100" xr:uid="{00000000-0005-0000-0000-00004C0C0000}"/>
    <cellStyle name="Normal 2 6 3 3" xfId="3101" xr:uid="{00000000-0005-0000-0000-00004D0C0000}"/>
    <cellStyle name="Normal 2 6 4" xfId="3102" xr:uid="{00000000-0005-0000-0000-00004E0C0000}"/>
    <cellStyle name="Normal 2 6 5" xfId="3103" xr:uid="{00000000-0005-0000-0000-00004F0C0000}"/>
    <cellStyle name="Normal 2 6 6" xfId="3104" xr:uid="{00000000-0005-0000-0000-0000500C0000}"/>
    <cellStyle name="Normal 2 6 7" xfId="3105" xr:uid="{00000000-0005-0000-0000-0000510C0000}"/>
    <cellStyle name="Normal 2 6 8" xfId="3106" xr:uid="{00000000-0005-0000-0000-0000520C0000}"/>
    <cellStyle name="Normal 2 6 9" xfId="3107" xr:uid="{00000000-0005-0000-0000-0000530C0000}"/>
    <cellStyle name="Normal 2 7" xfId="3108" xr:uid="{00000000-0005-0000-0000-0000540C0000}"/>
    <cellStyle name="Normal 2 7 2" xfId="3109" xr:uid="{00000000-0005-0000-0000-0000550C0000}"/>
    <cellStyle name="Normal 2 8" xfId="3110" xr:uid="{00000000-0005-0000-0000-0000560C0000}"/>
    <cellStyle name="Normal 2 8 2" xfId="3111" xr:uid="{00000000-0005-0000-0000-0000570C0000}"/>
    <cellStyle name="Normal 2 8 3" xfId="3112" xr:uid="{00000000-0005-0000-0000-0000580C0000}"/>
    <cellStyle name="Normal 2 8 4" xfId="3113" xr:uid="{00000000-0005-0000-0000-0000590C0000}"/>
    <cellStyle name="Normal 2 8 4 2" xfId="3114" xr:uid="{00000000-0005-0000-0000-00005A0C0000}"/>
    <cellStyle name="Normal 2 9" xfId="3115" xr:uid="{00000000-0005-0000-0000-00005B0C0000}"/>
    <cellStyle name="Normal 2 9 2" xfId="3116" xr:uid="{00000000-0005-0000-0000-00005C0C0000}"/>
    <cellStyle name="Normal 2 9 2 2" xfId="3117" xr:uid="{00000000-0005-0000-0000-00005D0C0000}"/>
    <cellStyle name="Normal 2 9 2 3" xfId="3118" xr:uid="{00000000-0005-0000-0000-00005E0C0000}"/>
    <cellStyle name="Normal 2 9 3" xfId="3119" xr:uid="{00000000-0005-0000-0000-00005F0C0000}"/>
    <cellStyle name="Normal 2 9 3 2" xfId="3120" xr:uid="{00000000-0005-0000-0000-0000600C0000}"/>
    <cellStyle name="Normal 2 9 4" xfId="3121" xr:uid="{00000000-0005-0000-0000-0000610C0000}"/>
    <cellStyle name="Normal 2 9 5" xfId="3122" xr:uid="{00000000-0005-0000-0000-0000620C0000}"/>
    <cellStyle name="Normal 2_FILL-ICM" xfId="3123" xr:uid="{00000000-0005-0000-0000-0000630C0000}"/>
    <cellStyle name="Normal 20" xfId="3124" xr:uid="{00000000-0005-0000-0000-0000640C0000}"/>
    <cellStyle name="Normal 20 2" xfId="3125" xr:uid="{00000000-0005-0000-0000-0000650C0000}"/>
    <cellStyle name="Normal 20 3" xfId="3126" xr:uid="{00000000-0005-0000-0000-0000660C0000}"/>
    <cellStyle name="Normal 20 4" xfId="3127" xr:uid="{00000000-0005-0000-0000-0000670C0000}"/>
    <cellStyle name="Normal 21" xfId="3128" xr:uid="{00000000-0005-0000-0000-0000680C0000}"/>
    <cellStyle name="Normal 21 2" xfId="3129" xr:uid="{00000000-0005-0000-0000-0000690C0000}"/>
    <cellStyle name="Normal 21 3" xfId="3130" xr:uid="{00000000-0005-0000-0000-00006A0C0000}"/>
    <cellStyle name="Normal 21 4" xfId="3131" xr:uid="{00000000-0005-0000-0000-00006B0C0000}"/>
    <cellStyle name="Normal 21_Scen_XBase" xfId="3132" xr:uid="{00000000-0005-0000-0000-00006C0C0000}"/>
    <cellStyle name="Normal 22" xfId="3133" xr:uid="{00000000-0005-0000-0000-00006D0C0000}"/>
    <cellStyle name="Normal 23" xfId="3134" xr:uid="{00000000-0005-0000-0000-00006E0C0000}"/>
    <cellStyle name="Normal 23 2" xfId="3135" xr:uid="{00000000-0005-0000-0000-00006F0C0000}"/>
    <cellStyle name="Normal 23 3" xfId="3136" xr:uid="{00000000-0005-0000-0000-0000700C0000}"/>
    <cellStyle name="Normal 24" xfId="3137" xr:uid="{00000000-0005-0000-0000-0000710C0000}"/>
    <cellStyle name="Normal 24 10" xfId="3138" xr:uid="{00000000-0005-0000-0000-0000720C0000}"/>
    <cellStyle name="Normal 24 11" xfId="3139" xr:uid="{00000000-0005-0000-0000-0000730C0000}"/>
    <cellStyle name="Normal 24 12" xfId="3140" xr:uid="{00000000-0005-0000-0000-0000740C0000}"/>
    <cellStyle name="Normal 24 13" xfId="3141" xr:uid="{00000000-0005-0000-0000-0000750C0000}"/>
    <cellStyle name="Normal 24 14" xfId="3142" xr:uid="{00000000-0005-0000-0000-0000760C0000}"/>
    <cellStyle name="Normal 24 15" xfId="3143" xr:uid="{00000000-0005-0000-0000-0000770C0000}"/>
    <cellStyle name="Normal 24 16" xfId="3144" xr:uid="{00000000-0005-0000-0000-0000780C0000}"/>
    <cellStyle name="Normal 24 17" xfId="3145" xr:uid="{00000000-0005-0000-0000-0000790C0000}"/>
    <cellStyle name="Normal 24 18" xfId="3146" xr:uid="{00000000-0005-0000-0000-00007A0C0000}"/>
    <cellStyle name="Normal 24 19" xfId="3147" xr:uid="{00000000-0005-0000-0000-00007B0C0000}"/>
    <cellStyle name="Normal 24 2" xfId="3148" xr:uid="{00000000-0005-0000-0000-00007C0C0000}"/>
    <cellStyle name="Normal 24 20" xfId="3149" xr:uid="{00000000-0005-0000-0000-00007D0C0000}"/>
    <cellStyle name="Normal 24 3" xfId="3150" xr:uid="{00000000-0005-0000-0000-00007E0C0000}"/>
    <cellStyle name="Normal 24 4" xfId="3151" xr:uid="{00000000-0005-0000-0000-00007F0C0000}"/>
    <cellStyle name="Normal 24 5" xfId="3152" xr:uid="{00000000-0005-0000-0000-0000800C0000}"/>
    <cellStyle name="Normal 24 6" xfId="3153" xr:uid="{00000000-0005-0000-0000-0000810C0000}"/>
    <cellStyle name="Normal 24 7" xfId="3154" xr:uid="{00000000-0005-0000-0000-0000820C0000}"/>
    <cellStyle name="Normal 24 8" xfId="3155" xr:uid="{00000000-0005-0000-0000-0000830C0000}"/>
    <cellStyle name="Normal 24 9" xfId="3156" xr:uid="{00000000-0005-0000-0000-0000840C0000}"/>
    <cellStyle name="Normal 25" xfId="3157" xr:uid="{00000000-0005-0000-0000-0000850C0000}"/>
    <cellStyle name="Normal 26" xfId="3158" xr:uid="{00000000-0005-0000-0000-0000860C0000}"/>
    <cellStyle name="Normal 26 2" xfId="3159" xr:uid="{00000000-0005-0000-0000-0000870C0000}"/>
    <cellStyle name="Normal 26 3" xfId="3160" xr:uid="{00000000-0005-0000-0000-0000880C0000}"/>
    <cellStyle name="Normal 27" xfId="3161" xr:uid="{00000000-0005-0000-0000-0000890C0000}"/>
    <cellStyle name="Normal 27 2" xfId="3162" xr:uid="{00000000-0005-0000-0000-00008A0C0000}"/>
    <cellStyle name="Normal 28" xfId="3163" xr:uid="{00000000-0005-0000-0000-00008B0C0000}"/>
    <cellStyle name="Normal 29" xfId="3164" xr:uid="{00000000-0005-0000-0000-00008C0C0000}"/>
    <cellStyle name="Normal 3" xfId="3165" xr:uid="{00000000-0005-0000-0000-00008D0C0000}"/>
    <cellStyle name="Normal 3 10" xfId="3166" xr:uid="{00000000-0005-0000-0000-00008E0C0000}"/>
    <cellStyle name="Normal 3 11" xfId="3167" xr:uid="{00000000-0005-0000-0000-00008F0C0000}"/>
    <cellStyle name="Normal 3 12" xfId="3168" xr:uid="{00000000-0005-0000-0000-0000900C0000}"/>
    <cellStyle name="Normal 3 13" xfId="3169" xr:uid="{00000000-0005-0000-0000-0000910C0000}"/>
    <cellStyle name="Normal 3 14" xfId="3170" xr:uid="{00000000-0005-0000-0000-0000920C0000}"/>
    <cellStyle name="Normal 3 15" xfId="3171" xr:uid="{00000000-0005-0000-0000-0000930C0000}"/>
    <cellStyle name="Normal 3 16" xfId="3172" xr:uid="{00000000-0005-0000-0000-0000940C0000}"/>
    <cellStyle name="Normal 3 17" xfId="3173" xr:uid="{00000000-0005-0000-0000-0000950C0000}"/>
    <cellStyle name="Normal 3 18" xfId="3174" xr:uid="{00000000-0005-0000-0000-0000960C0000}"/>
    <cellStyle name="Normal 3 19" xfId="3175" xr:uid="{00000000-0005-0000-0000-0000970C0000}"/>
    <cellStyle name="Normal 3 2" xfId="3176" xr:uid="{00000000-0005-0000-0000-0000980C0000}"/>
    <cellStyle name="Normal 3 2 10" xfId="3177" xr:uid="{00000000-0005-0000-0000-0000990C0000}"/>
    <cellStyle name="Normal 3 2 11" xfId="3178" xr:uid="{00000000-0005-0000-0000-00009A0C0000}"/>
    <cellStyle name="Normal 3 2 11 2" xfId="3179" xr:uid="{00000000-0005-0000-0000-00009B0C0000}"/>
    <cellStyle name="Normal 3 2 12" xfId="3180" xr:uid="{00000000-0005-0000-0000-00009C0C0000}"/>
    <cellStyle name="Normal 3 2 2" xfId="3181" xr:uid="{00000000-0005-0000-0000-00009D0C0000}"/>
    <cellStyle name="Normal 3 2 2 2" xfId="3182" xr:uid="{00000000-0005-0000-0000-00009E0C0000}"/>
    <cellStyle name="Normal 3 2 2 3" xfId="3183" xr:uid="{00000000-0005-0000-0000-00009F0C0000}"/>
    <cellStyle name="Normal 3 2 2 4" xfId="3184" xr:uid="{00000000-0005-0000-0000-0000A00C0000}"/>
    <cellStyle name="Normal 3 2 2 4 2" xfId="3185" xr:uid="{00000000-0005-0000-0000-0000A10C0000}"/>
    <cellStyle name="Normal 3 2 3" xfId="3186" xr:uid="{00000000-0005-0000-0000-0000A20C0000}"/>
    <cellStyle name="Normal 3 2 3 2" xfId="3187" xr:uid="{00000000-0005-0000-0000-0000A30C0000}"/>
    <cellStyle name="Normal 3 2 3 3" xfId="3188" xr:uid="{00000000-0005-0000-0000-0000A40C0000}"/>
    <cellStyle name="Normal 3 2 3 4" xfId="3189" xr:uid="{00000000-0005-0000-0000-0000A50C0000}"/>
    <cellStyle name="Normal 3 2 4" xfId="3190" xr:uid="{00000000-0005-0000-0000-0000A60C0000}"/>
    <cellStyle name="Normal 3 2 4 2" xfId="3191" xr:uid="{00000000-0005-0000-0000-0000A70C0000}"/>
    <cellStyle name="Normal 3 2 4 3" xfId="3192" xr:uid="{00000000-0005-0000-0000-0000A80C0000}"/>
    <cellStyle name="Normal 3 2 5" xfId="3193" xr:uid="{00000000-0005-0000-0000-0000A90C0000}"/>
    <cellStyle name="Normal 3 2 6" xfId="3194" xr:uid="{00000000-0005-0000-0000-0000AA0C0000}"/>
    <cellStyle name="Normal 3 2 7" xfId="3195" xr:uid="{00000000-0005-0000-0000-0000AB0C0000}"/>
    <cellStyle name="Normal 3 2 8" xfId="3196" xr:uid="{00000000-0005-0000-0000-0000AC0C0000}"/>
    <cellStyle name="Normal 3 2 9" xfId="3197" xr:uid="{00000000-0005-0000-0000-0000AD0C0000}"/>
    <cellStyle name="Normal 3 2 9 2" xfId="3198" xr:uid="{00000000-0005-0000-0000-0000AE0C0000}"/>
    <cellStyle name="Normal 3 2 9 2 2" xfId="3199" xr:uid="{00000000-0005-0000-0000-0000AF0C0000}"/>
    <cellStyle name="Normal 3 2_ELC" xfId="3200" xr:uid="{00000000-0005-0000-0000-0000B00C0000}"/>
    <cellStyle name="Normal 3 20" xfId="3201" xr:uid="{00000000-0005-0000-0000-0000B10C0000}"/>
    <cellStyle name="Normal 3 21" xfId="3202" xr:uid="{00000000-0005-0000-0000-0000B20C0000}"/>
    <cellStyle name="Normal 3 22" xfId="3203" xr:uid="{00000000-0005-0000-0000-0000B30C0000}"/>
    <cellStyle name="Normal 3 23" xfId="3204" xr:uid="{00000000-0005-0000-0000-0000B40C0000}"/>
    <cellStyle name="Normal 3 24" xfId="3205" xr:uid="{00000000-0005-0000-0000-0000B50C0000}"/>
    <cellStyle name="Normal 3 25" xfId="3206" xr:uid="{00000000-0005-0000-0000-0000B60C0000}"/>
    <cellStyle name="Normal 3 26" xfId="3207" xr:uid="{00000000-0005-0000-0000-0000B70C0000}"/>
    <cellStyle name="Normal 3 27" xfId="3208" xr:uid="{00000000-0005-0000-0000-0000B80C0000}"/>
    <cellStyle name="Normal 3 28" xfId="3209" xr:uid="{00000000-0005-0000-0000-0000B90C0000}"/>
    <cellStyle name="Normal 3 29" xfId="3210" xr:uid="{00000000-0005-0000-0000-0000BA0C0000}"/>
    <cellStyle name="Normal 3 3" xfId="3211" xr:uid="{00000000-0005-0000-0000-0000BB0C0000}"/>
    <cellStyle name="Normal 3 3 2" xfId="3212" xr:uid="{00000000-0005-0000-0000-0000BC0C0000}"/>
    <cellStyle name="Normal 3 3 2 2" xfId="3213" xr:uid="{00000000-0005-0000-0000-0000BD0C0000}"/>
    <cellStyle name="Normal 3 3 2 3" xfId="3214" xr:uid="{00000000-0005-0000-0000-0000BE0C0000}"/>
    <cellStyle name="Normal 3 3 3" xfId="3215" xr:uid="{00000000-0005-0000-0000-0000BF0C0000}"/>
    <cellStyle name="Normal 3 3 4" xfId="3216" xr:uid="{00000000-0005-0000-0000-0000C00C0000}"/>
    <cellStyle name="Normal 3 3 5" xfId="3217" xr:uid="{00000000-0005-0000-0000-0000C10C0000}"/>
    <cellStyle name="Normal 3 3 6" xfId="3218" xr:uid="{00000000-0005-0000-0000-0000C20C0000}"/>
    <cellStyle name="Normal 3 3 7" xfId="3219" xr:uid="{00000000-0005-0000-0000-0000C30C0000}"/>
    <cellStyle name="Normal 3 3 8" xfId="3220" xr:uid="{00000000-0005-0000-0000-0000C40C0000}"/>
    <cellStyle name="Normal 3 3 9" xfId="3221" xr:uid="{00000000-0005-0000-0000-0000C50C0000}"/>
    <cellStyle name="Normal 3 30" xfId="3222" xr:uid="{00000000-0005-0000-0000-0000C60C0000}"/>
    <cellStyle name="Normal 3 4" xfId="3223" xr:uid="{00000000-0005-0000-0000-0000C70C0000}"/>
    <cellStyle name="Normal 3 4 2" xfId="3224" xr:uid="{00000000-0005-0000-0000-0000C80C0000}"/>
    <cellStyle name="Normal 3 4 3" xfId="3225" xr:uid="{00000000-0005-0000-0000-0000C90C0000}"/>
    <cellStyle name="Normal 3 4 4" xfId="3226" xr:uid="{00000000-0005-0000-0000-0000CA0C0000}"/>
    <cellStyle name="Normal 3 4 4 2" xfId="3227" xr:uid="{00000000-0005-0000-0000-0000CB0C0000}"/>
    <cellStyle name="Normal 3 4 4 3" xfId="3228" xr:uid="{00000000-0005-0000-0000-0000CC0C0000}"/>
    <cellStyle name="Normal 3 4 5" xfId="3229" xr:uid="{00000000-0005-0000-0000-0000CD0C0000}"/>
    <cellStyle name="Normal 3 4 6" xfId="3230" xr:uid="{00000000-0005-0000-0000-0000CE0C0000}"/>
    <cellStyle name="Normal 3 4 7" xfId="3231" xr:uid="{00000000-0005-0000-0000-0000CF0C0000}"/>
    <cellStyle name="Normal 3 4 8" xfId="3232" xr:uid="{00000000-0005-0000-0000-0000D00C0000}"/>
    <cellStyle name="Normal 3 5" xfId="3233" xr:uid="{00000000-0005-0000-0000-0000D10C0000}"/>
    <cellStyle name="Normal 3 5 2" xfId="3234" xr:uid="{00000000-0005-0000-0000-0000D20C0000}"/>
    <cellStyle name="Normal 3 5 3" xfId="3235" xr:uid="{00000000-0005-0000-0000-0000D30C0000}"/>
    <cellStyle name="Normal 3 5 3 2" xfId="3236" xr:uid="{00000000-0005-0000-0000-0000D40C0000}"/>
    <cellStyle name="Normal 3 5 3 3" xfId="3237" xr:uid="{00000000-0005-0000-0000-0000D50C0000}"/>
    <cellStyle name="Normal 3 5 4" xfId="3238" xr:uid="{00000000-0005-0000-0000-0000D60C0000}"/>
    <cellStyle name="Normal 3 5 4 2" xfId="3239" xr:uid="{00000000-0005-0000-0000-0000D70C0000}"/>
    <cellStyle name="Normal 3 5 4 3" xfId="3240" xr:uid="{00000000-0005-0000-0000-0000D80C0000}"/>
    <cellStyle name="Normal 3 5 4 4" xfId="3241" xr:uid="{00000000-0005-0000-0000-0000D90C0000}"/>
    <cellStyle name="Normal 3 5 5" xfId="3242" xr:uid="{00000000-0005-0000-0000-0000DA0C0000}"/>
    <cellStyle name="Normal 3 5 6" xfId="3243" xr:uid="{00000000-0005-0000-0000-0000DB0C0000}"/>
    <cellStyle name="Normal 3 5 7" xfId="3244" xr:uid="{00000000-0005-0000-0000-0000DC0C0000}"/>
    <cellStyle name="Normal 3 5 8" xfId="3245" xr:uid="{00000000-0005-0000-0000-0000DD0C0000}"/>
    <cellStyle name="Normal 3 5 9" xfId="3246" xr:uid="{00000000-0005-0000-0000-0000DE0C0000}"/>
    <cellStyle name="Normal 3 6" xfId="3247" xr:uid="{00000000-0005-0000-0000-0000DF0C0000}"/>
    <cellStyle name="Normal 3 6 2" xfId="3248" xr:uid="{00000000-0005-0000-0000-0000E00C0000}"/>
    <cellStyle name="Normal 3 6 3" xfId="3249" xr:uid="{00000000-0005-0000-0000-0000E10C0000}"/>
    <cellStyle name="Normal 3 7" xfId="3250" xr:uid="{00000000-0005-0000-0000-0000E20C0000}"/>
    <cellStyle name="Normal 3 7 2" xfId="3251" xr:uid="{00000000-0005-0000-0000-0000E30C0000}"/>
    <cellStyle name="Normal 3 7 3" xfId="3252" xr:uid="{00000000-0005-0000-0000-0000E40C0000}"/>
    <cellStyle name="Normal 3 8" xfId="3253" xr:uid="{00000000-0005-0000-0000-0000E50C0000}"/>
    <cellStyle name="Normal 3 9" xfId="3254" xr:uid="{00000000-0005-0000-0000-0000E60C0000}"/>
    <cellStyle name="Normal 3_UC_ICM" xfId="3255" xr:uid="{00000000-0005-0000-0000-0000E70C0000}"/>
    <cellStyle name="Normal 30" xfId="3256" xr:uid="{00000000-0005-0000-0000-0000E80C0000}"/>
    <cellStyle name="Normal 31" xfId="3257" xr:uid="{00000000-0005-0000-0000-0000E90C0000}"/>
    <cellStyle name="Normal 31 2" xfId="3258" xr:uid="{00000000-0005-0000-0000-0000EA0C0000}"/>
    <cellStyle name="Normal 32" xfId="3259" xr:uid="{00000000-0005-0000-0000-0000EB0C0000}"/>
    <cellStyle name="Normal 32 2" xfId="3260" xr:uid="{00000000-0005-0000-0000-0000EC0C0000}"/>
    <cellStyle name="Normal 33" xfId="3261" xr:uid="{00000000-0005-0000-0000-0000ED0C0000}"/>
    <cellStyle name="Normal 33 10" xfId="3262" xr:uid="{00000000-0005-0000-0000-0000EE0C0000}"/>
    <cellStyle name="Normal 33 11" xfId="3263" xr:uid="{00000000-0005-0000-0000-0000EF0C0000}"/>
    <cellStyle name="Normal 33 12" xfId="3264" xr:uid="{00000000-0005-0000-0000-0000F00C0000}"/>
    <cellStyle name="Normal 33 13" xfId="3265" xr:uid="{00000000-0005-0000-0000-0000F10C0000}"/>
    <cellStyle name="Normal 33 2" xfId="3266" xr:uid="{00000000-0005-0000-0000-0000F20C0000}"/>
    <cellStyle name="Normal 33 3" xfId="3267" xr:uid="{00000000-0005-0000-0000-0000F30C0000}"/>
    <cellStyle name="Normal 33 4" xfId="3268" xr:uid="{00000000-0005-0000-0000-0000F40C0000}"/>
    <cellStyle name="Normal 33 5" xfId="3269" xr:uid="{00000000-0005-0000-0000-0000F50C0000}"/>
    <cellStyle name="Normal 33 6" xfId="3270" xr:uid="{00000000-0005-0000-0000-0000F60C0000}"/>
    <cellStyle name="Normal 33 7" xfId="3271" xr:uid="{00000000-0005-0000-0000-0000F70C0000}"/>
    <cellStyle name="Normal 33 8" xfId="3272" xr:uid="{00000000-0005-0000-0000-0000F80C0000}"/>
    <cellStyle name="Normal 33 9" xfId="3273" xr:uid="{00000000-0005-0000-0000-0000F90C0000}"/>
    <cellStyle name="Normal 33_Scen_XBase" xfId="3274" xr:uid="{00000000-0005-0000-0000-0000FA0C0000}"/>
    <cellStyle name="Normal 34" xfId="3275" xr:uid="{00000000-0005-0000-0000-0000FB0C0000}"/>
    <cellStyle name="Normal 35" xfId="3276" xr:uid="{00000000-0005-0000-0000-0000FC0C0000}"/>
    <cellStyle name="Normal 35 2" xfId="3277" xr:uid="{00000000-0005-0000-0000-0000FD0C0000}"/>
    <cellStyle name="Normal 36" xfId="3278" xr:uid="{00000000-0005-0000-0000-0000FE0C0000}"/>
    <cellStyle name="Normal 36 2" xfId="3279" xr:uid="{00000000-0005-0000-0000-0000FF0C0000}"/>
    <cellStyle name="Normal 37" xfId="3280" xr:uid="{00000000-0005-0000-0000-0000000D0000}"/>
    <cellStyle name="Normal 37 2" xfId="3281" xr:uid="{00000000-0005-0000-0000-0000010D0000}"/>
    <cellStyle name="Normal 38" xfId="3282" xr:uid="{00000000-0005-0000-0000-0000020D0000}"/>
    <cellStyle name="Normal 39" xfId="3283" xr:uid="{00000000-0005-0000-0000-0000030D0000}"/>
    <cellStyle name="Normal 4" xfId="3284" xr:uid="{00000000-0005-0000-0000-0000040D0000}"/>
    <cellStyle name="Normal 4 10" xfId="3285" xr:uid="{00000000-0005-0000-0000-0000050D0000}"/>
    <cellStyle name="Normal 4 10 2" xfId="3286" xr:uid="{00000000-0005-0000-0000-0000060D0000}"/>
    <cellStyle name="Normal 4 10 3" xfId="3287" xr:uid="{00000000-0005-0000-0000-0000070D0000}"/>
    <cellStyle name="Normal 4 11" xfId="3288" xr:uid="{00000000-0005-0000-0000-0000080D0000}"/>
    <cellStyle name="Normal 4 11 2" xfId="3289" xr:uid="{00000000-0005-0000-0000-0000090D0000}"/>
    <cellStyle name="Normal 4 11 3" xfId="3290" xr:uid="{00000000-0005-0000-0000-00000A0D0000}"/>
    <cellStyle name="Normal 4 12" xfId="3291" xr:uid="{00000000-0005-0000-0000-00000B0D0000}"/>
    <cellStyle name="Normal 4 13" xfId="3292" xr:uid="{00000000-0005-0000-0000-00000C0D0000}"/>
    <cellStyle name="Normal 4 2" xfId="3293" xr:uid="{00000000-0005-0000-0000-00000D0D0000}"/>
    <cellStyle name="Normal 4 2 10" xfId="3294" xr:uid="{00000000-0005-0000-0000-00000E0D0000}"/>
    <cellStyle name="Normal 4 2 10 2" xfId="3295" xr:uid="{00000000-0005-0000-0000-00000F0D0000}"/>
    <cellStyle name="Normal 4 2 11" xfId="3296" xr:uid="{00000000-0005-0000-0000-0000100D0000}"/>
    <cellStyle name="Normal 4 2 2" xfId="3297" xr:uid="{00000000-0005-0000-0000-0000110D0000}"/>
    <cellStyle name="Normal 4 2 2 10" xfId="3298" xr:uid="{00000000-0005-0000-0000-0000120D0000}"/>
    <cellStyle name="Normal 4 2 2 10 2" xfId="3299" xr:uid="{00000000-0005-0000-0000-0000130D0000}"/>
    <cellStyle name="Normal 4 2 2 11" xfId="3300" xr:uid="{00000000-0005-0000-0000-0000140D0000}"/>
    <cellStyle name="Normal 4 2 2 11 2" xfId="3301" xr:uid="{00000000-0005-0000-0000-0000150D0000}"/>
    <cellStyle name="Normal 4 2 2 12" xfId="3302" xr:uid="{00000000-0005-0000-0000-0000160D0000}"/>
    <cellStyle name="Normal 4 2 2 12 2" xfId="3303" xr:uid="{00000000-0005-0000-0000-0000170D0000}"/>
    <cellStyle name="Normal 4 2 2 13" xfId="3304" xr:uid="{00000000-0005-0000-0000-0000180D0000}"/>
    <cellStyle name="Normal 4 2 2 13 2" xfId="3305" xr:uid="{00000000-0005-0000-0000-0000190D0000}"/>
    <cellStyle name="Normal 4 2 2 14" xfId="3306" xr:uid="{00000000-0005-0000-0000-00001A0D0000}"/>
    <cellStyle name="Normal 4 2 2 2" xfId="3307" xr:uid="{00000000-0005-0000-0000-00001B0D0000}"/>
    <cellStyle name="Normal 4 2 2 2 10" xfId="3308" xr:uid="{00000000-0005-0000-0000-00001C0D0000}"/>
    <cellStyle name="Normal 4 2 2 2 11" xfId="3309" xr:uid="{00000000-0005-0000-0000-00001D0D0000}"/>
    <cellStyle name="Normal 4 2 2 2 12" xfId="3310" xr:uid="{00000000-0005-0000-0000-00001E0D0000}"/>
    <cellStyle name="Normal 4 2 2 2 13" xfId="3311" xr:uid="{00000000-0005-0000-0000-00001F0D0000}"/>
    <cellStyle name="Normal 4 2 2 2 14" xfId="3312" xr:uid="{00000000-0005-0000-0000-0000200D0000}"/>
    <cellStyle name="Normal 4 2 2 2 14 2" xfId="3313" xr:uid="{00000000-0005-0000-0000-0000210D0000}"/>
    <cellStyle name="Normal 4 2 2 2 2" xfId="3314" xr:uid="{00000000-0005-0000-0000-0000220D0000}"/>
    <cellStyle name="Normal 4 2 2 2 3" xfId="3315" xr:uid="{00000000-0005-0000-0000-0000230D0000}"/>
    <cellStyle name="Normal 4 2 2 2 4" xfId="3316" xr:uid="{00000000-0005-0000-0000-0000240D0000}"/>
    <cellStyle name="Normal 4 2 2 2 5" xfId="3317" xr:uid="{00000000-0005-0000-0000-0000250D0000}"/>
    <cellStyle name="Normal 4 2 2 2 6" xfId="3318" xr:uid="{00000000-0005-0000-0000-0000260D0000}"/>
    <cellStyle name="Normal 4 2 2 2 7" xfId="3319" xr:uid="{00000000-0005-0000-0000-0000270D0000}"/>
    <cellStyle name="Normal 4 2 2 2 8" xfId="3320" xr:uid="{00000000-0005-0000-0000-0000280D0000}"/>
    <cellStyle name="Normal 4 2 2 2 9" xfId="3321" xr:uid="{00000000-0005-0000-0000-0000290D0000}"/>
    <cellStyle name="Normal 4 2 2 3" xfId="3322" xr:uid="{00000000-0005-0000-0000-00002A0D0000}"/>
    <cellStyle name="Normal 4 2 2 3 2" xfId="3323" xr:uid="{00000000-0005-0000-0000-00002B0D0000}"/>
    <cellStyle name="Normal 4 2 2 4" xfId="3324" xr:uid="{00000000-0005-0000-0000-00002C0D0000}"/>
    <cellStyle name="Normal 4 2 2 4 2" xfId="3325" xr:uid="{00000000-0005-0000-0000-00002D0D0000}"/>
    <cellStyle name="Normal 4 2 2 5" xfId="3326" xr:uid="{00000000-0005-0000-0000-00002E0D0000}"/>
    <cellStyle name="Normal 4 2 2 5 2" xfId="3327" xr:uid="{00000000-0005-0000-0000-00002F0D0000}"/>
    <cellStyle name="Normal 4 2 2 6" xfId="3328" xr:uid="{00000000-0005-0000-0000-0000300D0000}"/>
    <cellStyle name="Normal 4 2 2 6 2" xfId="3329" xr:uid="{00000000-0005-0000-0000-0000310D0000}"/>
    <cellStyle name="Normal 4 2 2 7" xfId="3330" xr:uid="{00000000-0005-0000-0000-0000320D0000}"/>
    <cellStyle name="Normal 4 2 2 7 2" xfId="3331" xr:uid="{00000000-0005-0000-0000-0000330D0000}"/>
    <cellStyle name="Normal 4 2 2 8" xfId="3332" xr:uid="{00000000-0005-0000-0000-0000340D0000}"/>
    <cellStyle name="Normal 4 2 2 8 2" xfId="3333" xr:uid="{00000000-0005-0000-0000-0000350D0000}"/>
    <cellStyle name="Normal 4 2 2 9" xfId="3334" xr:uid="{00000000-0005-0000-0000-0000360D0000}"/>
    <cellStyle name="Normal 4 2 2 9 2" xfId="3335" xr:uid="{00000000-0005-0000-0000-0000370D0000}"/>
    <cellStyle name="Normal 4 2 3" xfId="3336" xr:uid="{00000000-0005-0000-0000-0000380D0000}"/>
    <cellStyle name="Normal 4 2 3 2" xfId="3337" xr:uid="{00000000-0005-0000-0000-0000390D0000}"/>
    <cellStyle name="Normal 4 2 3 2 2" xfId="3338" xr:uid="{00000000-0005-0000-0000-00003A0D0000}"/>
    <cellStyle name="Normal 4 2 3 3" xfId="3339" xr:uid="{00000000-0005-0000-0000-00003B0D0000}"/>
    <cellStyle name="Normal 4 2 3 4" xfId="3340" xr:uid="{00000000-0005-0000-0000-00003C0D0000}"/>
    <cellStyle name="Normal 4 2 4" xfId="3341" xr:uid="{00000000-0005-0000-0000-00003D0D0000}"/>
    <cellStyle name="Normal 4 2 5" xfId="3342" xr:uid="{00000000-0005-0000-0000-00003E0D0000}"/>
    <cellStyle name="Normal 4 2 6" xfId="3343" xr:uid="{00000000-0005-0000-0000-00003F0D0000}"/>
    <cellStyle name="Normal 4 2 7" xfId="3344" xr:uid="{00000000-0005-0000-0000-0000400D0000}"/>
    <cellStyle name="Normal 4 2 8" xfId="3345" xr:uid="{00000000-0005-0000-0000-0000410D0000}"/>
    <cellStyle name="Normal 4 2 9" xfId="3346" xr:uid="{00000000-0005-0000-0000-0000420D0000}"/>
    <cellStyle name="Normal 4 2_Scen_XBase" xfId="3347" xr:uid="{00000000-0005-0000-0000-0000430D0000}"/>
    <cellStyle name="Normal 4 3" xfId="3348" xr:uid="{00000000-0005-0000-0000-0000440D0000}"/>
    <cellStyle name="Normal 4 3 10" xfId="3349" xr:uid="{00000000-0005-0000-0000-0000450D0000}"/>
    <cellStyle name="Normal 4 3 11" xfId="3350" xr:uid="{00000000-0005-0000-0000-0000460D0000}"/>
    <cellStyle name="Normal 4 3 2" xfId="3351" xr:uid="{00000000-0005-0000-0000-0000470D0000}"/>
    <cellStyle name="Normal 4 3 2 2" xfId="3352" xr:uid="{00000000-0005-0000-0000-0000480D0000}"/>
    <cellStyle name="Normal 4 3 2 3" xfId="3353" xr:uid="{00000000-0005-0000-0000-0000490D0000}"/>
    <cellStyle name="Normal 4 3 3" xfId="3354" xr:uid="{00000000-0005-0000-0000-00004A0D0000}"/>
    <cellStyle name="Normal 4 3 3 2" xfId="3355" xr:uid="{00000000-0005-0000-0000-00004B0D0000}"/>
    <cellStyle name="Normal 4 3 3 2 2" xfId="3356" xr:uid="{00000000-0005-0000-0000-00004C0D0000}"/>
    <cellStyle name="Normal 4 3 3 3" xfId="3357" xr:uid="{00000000-0005-0000-0000-00004D0D0000}"/>
    <cellStyle name="Normal 4 3 3 4" xfId="3358" xr:uid="{00000000-0005-0000-0000-00004E0D0000}"/>
    <cellStyle name="Normal 4 3 3 5" xfId="3359" xr:uid="{00000000-0005-0000-0000-00004F0D0000}"/>
    <cellStyle name="Normal 4 3 4" xfId="3360" xr:uid="{00000000-0005-0000-0000-0000500D0000}"/>
    <cellStyle name="Normal 4 3 4 2" xfId="3361" xr:uid="{00000000-0005-0000-0000-0000510D0000}"/>
    <cellStyle name="Normal 4 3 4 3" xfId="3362" xr:uid="{00000000-0005-0000-0000-0000520D0000}"/>
    <cellStyle name="Normal 4 3 4 4" xfId="3363" xr:uid="{00000000-0005-0000-0000-0000530D0000}"/>
    <cellStyle name="Normal 4 3 4 5" xfId="3364" xr:uid="{00000000-0005-0000-0000-0000540D0000}"/>
    <cellStyle name="Normal 4 3 5" xfId="3365" xr:uid="{00000000-0005-0000-0000-0000550D0000}"/>
    <cellStyle name="Normal 4 3 5 2" xfId="3366" xr:uid="{00000000-0005-0000-0000-0000560D0000}"/>
    <cellStyle name="Normal 4 3 5 3" xfId="3367" xr:uid="{00000000-0005-0000-0000-0000570D0000}"/>
    <cellStyle name="Normal 4 3 5 4" xfId="3368" xr:uid="{00000000-0005-0000-0000-0000580D0000}"/>
    <cellStyle name="Normal 4 3 6" xfId="3369" xr:uid="{00000000-0005-0000-0000-0000590D0000}"/>
    <cellStyle name="Normal 4 3 7" xfId="3370" xr:uid="{00000000-0005-0000-0000-00005A0D0000}"/>
    <cellStyle name="Normal 4 3 8" xfId="3371" xr:uid="{00000000-0005-0000-0000-00005B0D0000}"/>
    <cellStyle name="Normal 4 3 9" xfId="3372" xr:uid="{00000000-0005-0000-0000-00005C0D0000}"/>
    <cellStyle name="Normal 4 3 9 2" xfId="3373" xr:uid="{00000000-0005-0000-0000-00005D0D0000}"/>
    <cellStyle name="Normal 4 3_Scen_XBase" xfId="3374" xr:uid="{00000000-0005-0000-0000-00005E0D0000}"/>
    <cellStyle name="Normal 4 4" xfId="3375" xr:uid="{00000000-0005-0000-0000-00005F0D0000}"/>
    <cellStyle name="Normal 4 4 2" xfId="3376" xr:uid="{00000000-0005-0000-0000-0000600D0000}"/>
    <cellStyle name="Normal 4 4 3" xfId="3377" xr:uid="{00000000-0005-0000-0000-0000610D0000}"/>
    <cellStyle name="Normal 4 4 3 2" xfId="3378" xr:uid="{00000000-0005-0000-0000-0000620D0000}"/>
    <cellStyle name="Normal 4 4 3 3" xfId="3379" xr:uid="{00000000-0005-0000-0000-0000630D0000}"/>
    <cellStyle name="Normal 4 4 4" xfId="3380" xr:uid="{00000000-0005-0000-0000-0000640D0000}"/>
    <cellStyle name="Normal 4 4 5" xfId="3381" xr:uid="{00000000-0005-0000-0000-0000650D0000}"/>
    <cellStyle name="Normal 4 4 6" xfId="3382" xr:uid="{00000000-0005-0000-0000-0000660D0000}"/>
    <cellStyle name="Normal 4 4 7" xfId="3383" xr:uid="{00000000-0005-0000-0000-0000670D0000}"/>
    <cellStyle name="Normal 4 4 8" xfId="3384" xr:uid="{00000000-0005-0000-0000-0000680D0000}"/>
    <cellStyle name="Normal 4 4 9" xfId="3385" xr:uid="{00000000-0005-0000-0000-0000690D0000}"/>
    <cellStyle name="Normal 4 5" xfId="3386" xr:uid="{00000000-0005-0000-0000-00006A0D0000}"/>
    <cellStyle name="Normal 4 5 10" xfId="3387" xr:uid="{00000000-0005-0000-0000-00006B0D0000}"/>
    <cellStyle name="Normal 4 5 11" xfId="3388" xr:uid="{00000000-0005-0000-0000-00006C0D0000}"/>
    <cellStyle name="Normal 4 5 2" xfId="3389" xr:uid="{00000000-0005-0000-0000-00006D0D0000}"/>
    <cellStyle name="Normal 4 5 2 2" xfId="3390" xr:uid="{00000000-0005-0000-0000-00006E0D0000}"/>
    <cellStyle name="Normal 4 5 2 3" xfId="3391" xr:uid="{00000000-0005-0000-0000-00006F0D0000}"/>
    <cellStyle name="Normal 4 5 2 4" xfId="3392" xr:uid="{00000000-0005-0000-0000-0000700D0000}"/>
    <cellStyle name="Normal 4 5 3" xfId="3393" xr:uid="{00000000-0005-0000-0000-0000710D0000}"/>
    <cellStyle name="Normal 4 5 3 2" xfId="3394" xr:uid="{00000000-0005-0000-0000-0000720D0000}"/>
    <cellStyle name="Normal 4 5 3 3" xfId="3395" xr:uid="{00000000-0005-0000-0000-0000730D0000}"/>
    <cellStyle name="Normal 4 5 3 4" xfId="3396" xr:uid="{00000000-0005-0000-0000-0000740D0000}"/>
    <cellStyle name="Normal 4 5 4" xfId="3397" xr:uid="{00000000-0005-0000-0000-0000750D0000}"/>
    <cellStyle name="Normal 4 5 5" xfId="3398" xr:uid="{00000000-0005-0000-0000-0000760D0000}"/>
    <cellStyle name="Normal 4 5 6" xfId="3399" xr:uid="{00000000-0005-0000-0000-0000770D0000}"/>
    <cellStyle name="Normal 4 5 7" xfId="3400" xr:uid="{00000000-0005-0000-0000-0000780D0000}"/>
    <cellStyle name="Normal 4 5 8" xfId="3401" xr:uid="{00000000-0005-0000-0000-0000790D0000}"/>
    <cellStyle name="Normal 4 5 9" xfId="3402" xr:uid="{00000000-0005-0000-0000-00007A0D0000}"/>
    <cellStyle name="Normal 4 5 9 2" xfId="3403" xr:uid="{00000000-0005-0000-0000-00007B0D0000}"/>
    <cellStyle name="Normal 4 6" xfId="3404" xr:uid="{00000000-0005-0000-0000-00007C0D0000}"/>
    <cellStyle name="Normal 4 6 2" xfId="3405" xr:uid="{00000000-0005-0000-0000-00007D0D0000}"/>
    <cellStyle name="Normal 4 6 2 2" xfId="3406" xr:uid="{00000000-0005-0000-0000-00007E0D0000}"/>
    <cellStyle name="Normal 4 6 2 3" xfId="3407" xr:uid="{00000000-0005-0000-0000-00007F0D0000}"/>
    <cellStyle name="Normal 4 6 3" xfId="3408" xr:uid="{00000000-0005-0000-0000-0000800D0000}"/>
    <cellStyle name="Normal 4 6 4" xfId="3409" xr:uid="{00000000-0005-0000-0000-0000810D0000}"/>
    <cellStyle name="Normal 4 6 4 2" xfId="3410" xr:uid="{00000000-0005-0000-0000-0000820D0000}"/>
    <cellStyle name="Normal 4 6 5" xfId="3411" xr:uid="{00000000-0005-0000-0000-0000830D0000}"/>
    <cellStyle name="Normal 4 6 5 2" xfId="3412" xr:uid="{00000000-0005-0000-0000-0000840D0000}"/>
    <cellStyle name="Normal 4 6 6" xfId="3413" xr:uid="{00000000-0005-0000-0000-0000850D0000}"/>
    <cellStyle name="Normal 4 6 7" xfId="3414" xr:uid="{00000000-0005-0000-0000-0000860D0000}"/>
    <cellStyle name="Normal 4 7" xfId="3415" xr:uid="{00000000-0005-0000-0000-0000870D0000}"/>
    <cellStyle name="Normal 4 7 2" xfId="3416" xr:uid="{00000000-0005-0000-0000-0000880D0000}"/>
    <cellStyle name="Normal 4 7 2 2" xfId="3417" xr:uid="{00000000-0005-0000-0000-0000890D0000}"/>
    <cellStyle name="Normal 4 7 3" xfId="3418" xr:uid="{00000000-0005-0000-0000-00008A0D0000}"/>
    <cellStyle name="Normal 4 7 4" xfId="3419" xr:uid="{00000000-0005-0000-0000-00008B0D0000}"/>
    <cellStyle name="Normal 4 7 5" xfId="3420" xr:uid="{00000000-0005-0000-0000-00008C0D0000}"/>
    <cellStyle name="Normal 4 8" xfId="3421" xr:uid="{00000000-0005-0000-0000-00008D0D0000}"/>
    <cellStyle name="Normal 4 8 2" xfId="3422" xr:uid="{00000000-0005-0000-0000-00008E0D0000}"/>
    <cellStyle name="Normal 4 8 3" xfId="3423" xr:uid="{00000000-0005-0000-0000-00008F0D0000}"/>
    <cellStyle name="Normal 4 8 4" xfId="3424" xr:uid="{00000000-0005-0000-0000-0000900D0000}"/>
    <cellStyle name="Normal 4 8 5" xfId="3425" xr:uid="{00000000-0005-0000-0000-0000910D0000}"/>
    <cellStyle name="Normal 4 9" xfId="3426" xr:uid="{00000000-0005-0000-0000-0000920D0000}"/>
    <cellStyle name="Normal 4 9 2" xfId="3427" xr:uid="{00000000-0005-0000-0000-0000930D0000}"/>
    <cellStyle name="Normal 4 9 3" xfId="3428" xr:uid="{00000000-0005-0000-0000-0000940D0000}"/>
    <cellStyle name="Normal 4_SUP" xfId="3429" xr:uid="{00000000-0005-0000-0000-0000950D0000}"/>
    <cellStyle name="Normal 40" xfId="3430" xr:uid="{00000000-0005-0000-0000-0000960D0000}"/>
    <cellStyle name="Normal 5" xfId="3431" xr:uid="{00000000-0005-0000-0000-0000970D0000}"/>
    <cellStyle name="Normal 5 10" xfId="3432" xr:uid="{00000000-0005-0000-0000-0000980D0000}"/>
    <cellStyle name="Normal 5 10 2" xfId="3433" xr:uid="{00000000-0005-0000-0000-0000990D0000}"/>
    <cellStyle name="Normal 5 10 3" xfId="3434" xr:uid="{00000000-0005-0000-0000-00009A0D0000}"/>
    <cellStyle name="Normal 5 11" xfId="3435" xr:uid="{00000000-0005-0000-0000-00009B0D0000}"/>
    <cellStyle name="Normal 5 11 2" xfId="3436" xr:uid="{00000000-0005-0000-0000-00009C0D0000}"/>
    <cellStyle name="Normal 5 11 3" xfId="3437" xr:uid="{00000000-0005-0000-0000-00009D0D0000}"/>
    <cellStyle name="Normal 5 12" xfId="3438" xr:uid="{00000000-0005-0000-0000-00009E0D0000}"/>
    <cellStyle name="Normal 5 12 2" xfId="3439" xr:uid="{00000000-0005-0000-0000-00009F0D0000}"/>
    <cellStyle name="Normal 5 12 3" xfId="3440" xr:uid="{00000000-0005-0000-0000-0000A00D0000}"/>
    <cellStyle name="Normal 5 12 4" xfId="3441" xr:uid="{00000000-0005-0000-0000-0000A10D0000}"/>
    <cellStyle name="Normal 5 13" xfId="3442" xr:uid="{00000000-0005-0000-0000-0000A20D0000}"/>
    <cellStyle name="Normal 5 13 2" xfId="3443" xr:uid="{00000000-0005-0000-0000-0000A30D0000}"/>
    <cellStyle name="Normal 5 14" xfId="3444" xr:uid="{00000000-0005-0000-0000-0000A40D0000}"/>
    <cellStyle name="Normal 5 15" xfId="3445" xr:uid="{00000000-0005-0000-0000-0000A50D0000}"/>
    <cellStyle name="Normal 5 2" xfId="3446" xr:uid="{00000000-0005-0000-0000-0000A60D0000}"/>
    <cellStyle name="Normal 5 2 2" xfId="3447" xr:uid="{00000000-0005-0000-0000-0000A70D0000}"/>
    <cellStyle name="Normal 5 2 2 10" xfId="3448" xr:uid="{00000000-0005-0000-0000-0000A80D0000}"/>
    <cellStyle name="Normal 5 2 2 10 2" xfId="3449" xr:uid="{00000000-0005-0000-0000-0000A90D0000}"/>
    <cellStyle name="Normal 5 2 2 11" xfId="3450" xr:uid="{00000000-0005-0000-0000-0000AA0D0000}"/>
    <cellStyle name="Normal 5 2 2 11 2" xfId="3451" xr:uid="{00000000-0005-0000-0000-0000AB0D0000}"/>
    <cellStyle name="Normal 5 2 2 12" xfId="3452" xr:uid="{00000000-0005-0000-0000-0000AC0D0000}"/>
    <cellStyle name="Normal 5 2 2 12 2" xfId="3453" xr:uid="{00000000-0005-0000-0000-0000AD0D0000}"/>
    <cellStyle name="Normal 5 2 2 13" xfId="3454" xr:uid="{00000000-0005-0000-0000-0000AE0D0000}"/>
    <cellStyle name="Normal 5 2 2 13 2" xfId="3455" xr:uid="{00000000-0005-0000-0000-0000AF0D0000}"/>
    <cellStyle name="Normal 5 2 2 14" xfId="3456" xr:uid="{00000000-0005-0000-0000-0000B00D0000}"/>
    <cellStyle name="Normal 5 2 2 15" xfId="3457" xr:uid="{00000000-0005-0000-0000-0000B10D0000}"/>
    <cellStyle name="Normal 5 2 2 2" xfId="3458" xr:uid="{00000000-0005-0000-0000-0000B20D0000}"/>
    <cellStyle name="Normal 5 2 2 2 10" xfId="3459" xr:uid="{00000000-0005-0000-0000-0000B30D0000}"/>
    <cellStyle name="Normal 5 2 2 2 11" xfId="3460" xr:uid="{00000000-0005-0000-0000-0000B40D0000}"/>
    <cellStyle name="Normal 5 2 2 2 12" xfId="3461" xr:uid="{00000000-0005-0000-0000-0000B50D0000}"/>
    <cellStyle name="Normal 5 2 2 2 13" xfId="3462" xr:uid="{00000000-0005-0000-0000-0000B60D0000}"/>
    <cellStyle name="Normal 5 2 2 2 14" xfId="3463" xr:uid="{00000000-0005-0000-0000-0000B70D0000}"/>
    <cellStyle name="Normal 5 2 2 2 14 2" xfId="3464" xr:uid="{00000000-0005-0000-0000-0000B80D0000}"/>
    <cellStyle name="Normal 5 2 2 2 15" xfId="3465" xr:uid="{00000000-0005-0000-0000-0000B90D0000}"/>
    <cellStyle name="Normal 5 2 2 2 2" xfId="3466" xr:uid="{00000000-0005-0000-0000-0000BA0D0000}"/>
    <cellStyle name="Normal 5 2 2 2 3" xfId="3467" xr:uid="{00000000-0005-0000-0000-0000BB0D0000}"/>
    <cellStyle name="Normal 5 2 2 2 4" xfId="3468" xr:uid="{00000000-0005-0000-0000-0000BC0D0000}"/>
    <cellStyle name="Normal 5 2 2 2 5" xfId="3469" xr:uid="{00000000-0005-0000-0000-0000BD0D0000}"/>
    <cellStyle name="Normal 5 2 2 2 6" xfId="3470" xr:uid="{00000000-0005-0000-0000-0000BE0D0000}"/>
    <cellStyle name="Normal 5 2 2 2 7" xfId="3471" xr:uid="{00000000-0005-0000-0000-0000BF0D0000}"/>
    <cellStyle name="Normal 5 2 2 2 8" xfId="3472" xr:uid="{00000000-0005-0000-0000-0000C00D0000}"/>
    <cellStyle name="Normal 5 2 2 2 9" xfId="3473" xr:uid="{00000000-0005-0000-0000-0000C10D0000}"/>
    <cellStyle name="Normal 5 2 2 3" xfId="3474" xr:uid="{00000000-0005-0000-0000-0000C20D0000}"/>
    <cellStyle name="Normal 5 2 2 3 2" xfId="3475" xr:uid="{00000000-0005-0000-0000-0000C30D0000}"/>
    <cellStyle name="Normal 5 2 2 3 2 2" xfId="3476" xr:uid="{00000000-0005-0000-0000-0000C40D0000}"/>
    <cellStyle name="Normal 5 2 2 3 3" xfId="3477" xr:uid="{00000000-0005-0000-0000-0000C50D0000}"/>
    <cellStyle name="Normal 5 2 2 4" xfId="3478" xr:uid="{00000000-0005-0000-0000-0000C60D0000}"/>
    <cellStyle name="Normal 5 2 2 4 2" xfId="3479" xr:uid="{00000000-0005-0000-0000-0000C70D0000}"/>
    <cellStyle name="Normal 5 2 2 5" xfId="3480" xr:uid="{00000000-0005-0000-0000-0000C80D0000}"/>
    <cellStyle name="Normal 5 2 2 5 2" xfId="3481" xr:uid="{00000000-0005-0000-0000-0000C90D0000}"/>
    <cellStyle name="Normal 5 2 2 6" xfId="3482" xr:uid="{00000000-0005-0000-0000-0000CA0D0000}"/>
    <cellStyle name="Normal 5 2 2 6 2" xfId="3483" xr:uid="{00000000-0005-0000-0000-0000CB0D0000}"/>
    <cellStyle name="Normal 5 2 2 7" xfId="3484" xr:uid="{00000000-0005-0000-0000-0000CC0D0000}"/>
    <cellStyle name="Normal 5 2 2 7 2" xfId="3485" xr:uid="{00000000-0005-0000-0000-0000CD0D0000}"/>
    <cellStyle name="Normal 5 2 2 8" xfId="3486" xr:uid="{00000000-0005-0000-0000-0000CE0D0000}"/>
    <cellStyle name="Normal 5 2 2 8 2" xfId="3487" xr:uid="{00000000-0005-0000-0000-0000CF0D0000}"/>
    <cellStyle name="Normal 5 2 2 9" xfId="3488" xr:uid="{00000000-0005-0000-0000-0000D00D0000}"/>
    <cellStyle name="Normal 5 2 2 9 2" xfId="3489" xr:uid="{00000000-0005-0000-0000-0000D10D0000}"/>
    <cellStyle name="Normal 5 2 3" xfId="3490" xr:uid="{00000000-0005-0000-0000-0000D20D0000}"/>
    <cellStyle name="Normal 5 2 3 2" xfId="3491" xr:uid="{00000000-0005-0000-0000-0000D30D0000}"/>
    <cellStyle name="Normal 5 2 3 3" xfId="3492" xr:uid="{00000000-0005-0000-0000-0000D40D0000}"/>
    <cellStyle name="Normal 5 2 3 4" xfId="3493" xr:uid="{00000000-0005-0000-0000-0000D50D0000}"/>
    <cellStyle name="Normal 5 2 4" xfId="3494" xr:uid="{00000000-0005-0000-0000-0000D60D0000}"/>
    <cellStyle name="Normal 5 2 5" xfId="3495" xr:uid="{00000000-0005-0000-0000-0000D70D0000}"/>
    <cellStyle name="Normal 5 2 6" xfId="3496" xr:uid="{00000000-0005-0000-0000-0000D80D0000}"/>
    <cellStyle name="Normal 5 2 7" xfId="3497" xr:uid="{00000000-0005-0000-0000-0000D90D0000}"/>
    <cellStyle name="Normal 5 2 8" xfId="3498" xr:uid="{00000000-0005-0000-0000-0000DA0D0000}"/>
    <cellStyle name="Normal 5 3" xfId="3499" xr:uid="{00000000-0005-0000-0000-0000DB0D0000}"/>
    <cellStyle name="Normal 5 3 10" xfId="3500" xr:uid="{00000000-0005-0000-0000-0000DC0D0000}"/>
    <cellStyle name="Normal 5 3 2" xfId="3501" xr:uid="{00000000-0005-0000-0000-0000DD0D0000}"/>
    <cellStyle name="Normal 5 3 2 2" xfId="3502" xr:uid="{00000000-0005-0000-0000-0000DE0D0000}"/>
    <cellStyle name="Normal 5 3 2 3" xfId="3503" xr:uid="{00000000-0005-0000-0000-0000DF0D0000}"/>
    <cellStyle name="Normal 5 3 3" xfId="3504" xr:uid="{00000000-0005-0000-0000-0000E00D0000}"/>
    <cellStyle name="Normal 5 3 3 2" xfId="3505" xr:uid="{00000000-0005-0000-0000-0000E10D0000}"/>
    <cellStyle name="Normal 5 3 3 3" xfId="3506" xr:uid="{00000000-0005-0000-0000-0000E20D0000}"/>
    <cellStyle name="Normal 5 3 3 4" xfId="3507" xr:uid="{00000000-0005-0000-0000-0000E30D0000}"/>
    <cellStyle name="Normal 5 3 4" xfId="3508" xr:uid="{00000000-0005-0000-0000-0000E40D0000}"/>
    <cellStyle name="Normal 5 3 5" xfId="3509" xr:uid="{00000000-0005-0000-0000-0000E50D0000}"/>
    <cellStyle name="Normal 5 3 6" xfId="3510" xr:uid="{00000000-0005-0000-0000-0000E60D0000}"/>
    <cellStyle name="Normal 5 3 7" xfId="3511" xr:uid="{00000000-0005-0000-0000-0000E70D0000}"/>
    <cellStyle name="Normal 5 3 8" xfId="3512" xr:uid="{00000000-0005-0000-0000-0000E80D0000}"/>
    <cellStyle name="Normal 5 3 9" xfId="3513" xr:uid="{00000000-0005-0000-0000-0000E90D0000}"/>
    <cellStyle name="Normal 5 4" xfId="3514" xr:uid="{00000000-0005-0000-0000-0000EA0D0000}"/>
    <cellStyle name="Normal 5 4 2" xfId="3515" xr:uid="{00000000-0005-0000-0000-0000EB0D0000}"/>
    <cellStyle name="Normal 5 4 3" xfId="3516" xr:uid="{00000000-0005-0000-0000-0000EC0D0000}"/>
    <cellStyle name="Normal 5 4 4" xfId="3517" xr:uid="{00000000-0005-0000-0000-0000ED0D0000}"/>
    <cellStyle name="Normal 5 4 5" xfId="3518" xr:uid="{00000000-0005-0000-0000-0000EE0D0000}"/>
    <cellStyle name="Normal 5 4 6" xfId="3519" xr:uid="{00000000-0005-0000-0000-0000EF0D0000}"/>
    <cellStyle name="Normal 5 4 7" xfId="3520" xr:uid="{00000000-0005-0000-0000-0000F00D0000}"/>
    <cellStyle name="Normal 5 4 8" xfId="3521" xr:uid="{00000000-0005-0000-0000-0000F10D0000}"/>
    <cellStyle name="Normal 5 5" xfId="3522" xr:uid="{00000000-0005-0000-0000-0000F20D0000}"/>
    <cellStyle name="Normal 5 5 10" xfId="3523" xr:uid="{00000000-0005-0000-0000-0000F30D0000}"/>
    <cellStyle name="Normal 5 5 11" xfId="3524" xr:uid="{00000000-0005-0000-0000-0000F40D0000}"/>
    <cellStyle name="Normal 5 5 2" xfId="3525" xr:uid="{00000000-0005-0000-0000-0000F50D0000}"/>
    <cellStyle name="Normal 5 5 2 2" xfId="3526" xr:uid="{00000000-0005-0000-0000-0000F60D0000}"/>
    <cellStyle name="Normal 5 5 2 2 2" xfId="3527" xr:uid="{00000000-0005-0000-0000-0000F70D0000}"/>
    <cellStyle name="Normal 5 5 2 3" xfId="3528" xr:uid="{00000000-0005-0000-0000-0000F80D0000}"/>
    <cellStyle name="Normal 5 5 2 4" xfId="3529" xr:uid="{00000000-0005-0000-0000-0000F90D0000}"/>
    <cellStyle name="Normal 5 5 2 5" xfId="3530" xr:uid="{00000000-0005-0000-0000-0000FA0D0000}"/>
    <cellStyle name="Normal 5 5 3" xfId="3531" xr:uid="{00000000-0005-0000-0000-0000FB0D0000}"/>
    <cellStyle name="Normal 5 5 3 2" xfId="3532" xr:uid="{00000000-0005-0000-0000-0000FC0D0000}"/>
    <cellStyle name="Normal 5 5 3 3" xfId="3533" xr:uid="{00000000-0005-0000-0000-0000FD0D0000}"/>
    <cellStyle name="Normal 5 5 3 4" xfId="3534" xr:uid="{00000000-0005-0000-0000-0000FE0D0000}"/>
    <cellStyle name="Normal 5 5 4" xfId="3535" xr:uid="{00000000-0005-0000-0000-0000FF0D0000}"/>
    <cellStyle name="Normal 5 5 4 2" xfId="3536" xr:uid="{00000000-0005-0000-0000-0000000E0000}"/>
    <cellStyle name="Normal 5 5 4 3" xfId="3537" xr:uid="{00000000-0005-0000-0000-0000010E0000}"/>
    <cellStyle name="Normal 5 5 4 4" xfId="3538" xr:uid="{00000000-0005-0000-0000-0000020E0000}"/>
    <cellStyle name="Normal 5 5 5" xfId="3539" xr:uid="{00000000-0005-0000-0000-0000030E0000}"/>
    <cellStyle name="Normal 5 5 6" xfId="3540" xr:uid="{00000000-0005-0000-0000-0000040E0000}"/>
    <cellStyle name="Normal 5 5 7" xfId="3541" xr:uid="{00000000-0005-0000-0000-0000050E0000}"/>
    <cellStyle name="Normal 5 5 8" xfId="3542" xr:uid="{00000000-0005-0000-0000-0000060E0000}"/>
    <cellStyle name="Normal 5 5 9" xfId="3543" xr:uid="{00000000-0005-0000-0000-0000070E0000}"/>
    <cellStyle name="Normal 5 5 9 2" xfId="3544" xr:uid="{00000000-0005-0000-0000-0000080E0000}"/>
    <cellStyle name="Normal 5 6" xfId="3545" xr:uid="{00000000-0005-0000-0000-0000090E0000}"/>
    <cellStyle name="Normal 5 6 2" xfId="3546" xr:uid="{00000000-0005-0000-0000-00000A0E0000}"/>
    <cellStyle name="Normal 5 6 3" xfId="3547" xr:uid="{00000000-0005-0000-0000-00000B0E0000}"/>
    <cellStyle name="Normal 5 7" xfId="3548" xr:uid="{00000000-0005-0000-0000-00000C0E0000}"/>
    <cellStyle name="Normal 5 8" xfId="3549" xr:uid="{00000000-0005-0000-0000-00000D0E0000}"/>
    <cellStyle name="Normal 5 9" xfId="3550" xr:uid="{00000000-0005-0000-0000-00000E0E0000}"/>
    <cellStyle name="Normal 50" xfId="3551" xr:uid="{00000000-0005-0000-0000-00000F0E0000}"/>
    <cellStyle name="Normal 51" xfId="3552" xr:uid="{00000000-0005-0000-0000-0000100E0000}"/>
    <cellStyle name="Normal 52" xfId="3553" xr:uid="{00000000-0005-0000-0000-0000110E0000}"/>
    <cellStyle name="Normal 53" xfId="3554" xr:uid="{00000000-0005-0000-0000-0000120E0000}"/>
    <cellStyle name="Normal 54" xfId="3555" xr:uid="{00000000-0005-0000-0000-0000130E0000}"/>
    <cellStyle name="Normal 55" xfId="3556" xr:uid="{00000000-0005-0000-0000-0000140E0000}"/>
    <cellStyle name="Normal 6" xfId="3557" xr:uid="{00000000-0005-0000-0000-0000150E0000}"/>
    <cellStyle name="Normal 6 10" xfId="3558" xr:uid="{00000000-0005-0000-0000-0000160E0000}"/>
    <cellStyle name="Normal 6 10 2" xfId="3559" xr:uid="{00000000-0005-0000-0000-0000170E0000}"/>
    <cellStyle name="Normal 6 10 3" xfId="3560" xr:uid="{00000000-0005-0000-0000-0000180E0000}"/>
    <cellStyle name="Normal 6 11" xfId="3561" xr:uid="{00000000-0005-0000-0000-0000190E0000}"/>
    <cellStyle name="Normal 6 12" xfId="3562" xr:uid="{00000000-0005-0000-0000-00001A0E0000}"/>
    <cellStyle name="Normal 6 12 2" xfId="3563" xr:uid="{00000000-0005-0000-0000-00001B0E0000}"/>
    <cellStyle name="Normal 6 12 3" xfId="3564" xr:uid="{00000000-0005-0000-0000-00001C0E0000}"/>
    <cellStyle name="Normal 6 2" xfId="3565" xr:uid="{00000000-0005-0000-0000-00001D0E0000}"/>
    <cellStyle name="Normal 6 2 10" xfId="3566" xr:uid="{00000000-0005-0000-0000-00001E0E0000}"/>
    <cellStyle name="Normal 6 2 11" xfId="3567" xr:uid="{00000000-0005-0000-0000-00001F0E0000}"/>
    <cellStyle name="Normal 6 2 12" xfId="3568" xr:uid="{00000000-0005-0000-0000-0000200E0000}"/>
    <cellStyle name="Normal 6 2 13" xfId="3569" xr:uid="{00000000-0005-0000-0000-0000210E0000}"/>
    <cellStyle name="Normal 6 2 14" xfId="3570" xr:uid="{00000000-0005-0000-0000-0000220E0000}"/>
    <cellStyle name="Normal 6 2 2" xfId="3571" xr:uid="{00000000-0005-0000-0000-0000230E0000}"/>
    <cellStyle name="Normal 6 2 2 10" xfId="3572" xr:uid="{00000000-0005-0000-0000-0000240E0000}"/>
    <cellStyle name="Normal 6 2 2 10 2" xfId="3573" xr:uid="{00000000-0005-0000-0000-0000250E0000}"/>
    <cellStyle name="Normal 6 2 2 11" xfId="3574" xr:uid="{00000000-0005-0000-0000-0000260E0000}"/>
    <cellStyle name="Normal 6 2 2 11 2" xfId="3575" xr:uid="{00000000-0005-0000-0000-0000270E0000}"/>
    <cellStyle name="Normal 6 2 2 12" xfId="3576" xr:uid="{00000000-0005-0000-0000-0000280E0000}"/>
    <cellStyle name="Normal 6 2 2 12 2" xfId="3577" xr:uid="{00000000-0005-0000-0000-0000290E0000}"/>
    <cellStyle name="Normal 6 2 2 13" xfId="3578" xr:uid="{00000000-0005-0000-0000-00002A0E0000}"/>
    <cellStyle name="Normal 6 2 2 13 2" xfId="3579" xr:uid="{00000000-0005-0000-0000-00002B0E0000}"/>
    <cellStyle name="Normal 6 2 2 2" xfId="3580" xr:uid="{00000000-0005-0000-0000-00002C0E0000}"/>
    <cellStyle name="Normal 6 2 2 2 2" xfId="3581" xr:uid="{00000000-0005-0000-0000-00002D0E0000}"/>
    <cellStyle name="Normal 6 2 2 3" xfId="3582" xr:uid="{00000000-0005-0000-0000-00002E0E0000}"/>
    <cellStyle name="Normal 6 2 2 3 2" xfId="3583" xr:uid="{00000000-0005-0000-0000-00002F0E0000}"/>
    <cellStyle name="Normal 6 2 2 4" xfId="3584" xr:uid="{00000000-0005-0000-0000-0000300E0000}"/>
    <cellStyle name="Normal 6 2 2 4 2" xfId="3585" xr:uid="{00000000-0005-0000-0000-0000310E0000}"/>
    <cellStyle name="Normal 6 2 2 5" xfId="3586" xr:uid="{00000000-0005-0000-0000-0000320E0000}"/>
    <cellStyle name="Normal 6 2 2 5 2" xfId="3587" xr:uid="{00000000-0005-0000-0000-0000330E0000}"/>
    <cellStyle name="Normal 6 2 2 6" xfId="3588" xr:uid="{00000000-0005-0000-0000-0000340E0000}"/>
    <cellStyle name="Normal 6 2 2 6 2" xfId="3589" xr:uid="{00000000-0005-0000-0000-0000350E0000}"/>
    <cellStyle name="Normal 6 2 2 7" xfId="3590" xr:uid="{00000000-0005-0000-0000-0000360E0000}"/>
    <cellStyle name="Normal 6 2 2 7 2" xfId="3591" xr:uid="{00000000-0005-0000-0000-0000370E0000}"/>
    <cellStyle name="Normal 6 2 2 8" xfId="3592" xr:uid="{00000000-0005-0000-0000-0000380E0000}"/>
    <cellStyle name="Normal 6 2 2 8 2" xfId="3593" xr:uid="{00000000-0005-0000-0000-0000390E0000}"/>
    <cellStyle name="Normal 6 2 2 9" xfId="3594" xr:uid="{00000000-0005-0000-0000-00003A0E0000}"/>
    <cellStyle name="Normal 6 2 2 9 2" xfId="3595" xr:uid="{00000000-0005-0000-0000-00003B0E0000}"/>
    <cellStyle name="Normal 6 2 3" xfId="3596" xr:uid="{00000000-0005-0000-0000-00003C0E0000}"/>
    <cellStyle name="Normal 6 2 4" xfId="3597" xr:uid="{00000000-0005-0000-0000-00003D0E0000}"/>
    <cellStyle name="Normal 6 2 4 2" xfId="3598" xr:uid="{00000000-0005-0000-0000-00003E0E0000}"/>
    <cellStyle name="Normal 6 2 5" xfId="3599" xr:uid="{00000000-0005-0000-0000-00003F0E0000}"/>
    <cellStyle name="Normal 6 2 6" xfId="3600" xr:uid="{00000000-0005-0000-0000-0000400E0000}"/>
    <cellStyle name="Normal 6 2 7" xfId="3601" xr:uid="{00000000-0005-0000-0000-0000410E0000}"/>
    <cellStyle name="Normal 6 2 8" xfId="3602" xr:uid="{00000000-0005-0000-0000-0000420E0000}"/>
    <cellStyle name="Normal 6 2 9" xfId="3603" xr:uid="{00000000-0005-0000-0000-0000430E0000}"/>
    <cellStyle name="Normal 6 3" xfId="3604" xr:uid="{00000000-0005-0000-0000-0000440E0000}"/>
    <cellStyle name="Normal 6 3 10" xfId="3605" xr:uid="{00000000-0005-0000-0000-0000450E0000}"/>
    <cellStyle name="Normal 6 3 11" xfId="3606" xr:uid="{00000000-0005-0000-0000-0000460E0000}"/>
    <cellStyle name="Normal 6 3 12" xfId="3607" xr:uid="{00000000-0005-0000-0000-0000470E0000}"/>
    <cellStyle name="Normal 6 3 13" xfId="3608" xr:uid="{00000000-0005-0000-0000-0000480E0000}"/>
    <cellStyle name="Normal 6 3 14" xfId="3609" xr:uid="{00000000-0005-0000-0000-0000490E0000}"/>
    <cellStyle name="Normal 6 3 15" xfId="3610" xr:uid="{00000000-0005-0000-0000-00004A0E0000}"/>
    <cellStyle name="Normal 6 3 16" xfId="3611" xr:uid="{00000000-0005-0000-0000-00004B0E0000}"/>
    <cellStyle name="Normal 6 3 17" xfId="3612" xr:uid="{00000000-0005-0000-0000-00004C0E0000}"/>
    <cellStyle name="Normal 6 3 17 2" xfId="3613" xr:uid="{00000000-0005-0000-0000-00004D0E0000}"/>
    <cellStyle name="Normal 6 3 18" xfId="3614" xr:uid="{00000000-0005-0000-0000-00004E0E0000}"/>
    <cellStyle name="Normal 6 3 2" xfId="3615" xr:uid="{00000000-0005-0000-0000-00004F0E0000}"/>
    <cellStyle name="Normal 6 3 3" xfId="3616" xr:uid="{00000000-0005-0000-0000-0000500E0000}"/>
    <cellStyle name="Normal 6 3 4" xfId="3617" xr:uid="{00000000-0005-0000-0000-0000510E0000}"/>
    <cellStyle name="Normal 6 3 5" xfId="3618" xr:uid="{00000000-0005-0000-0000-0000520E0000}"/>
    <cellStyle name="Normal 6 3 6" xfId="3619" xr:uid="{00000000-0005-0000-0000-0000530E0000}"/>
    <cellStyle name="Normal 6 3 7" xfId="3620" xr:uid="{00000000-0005-0000-0000-0000540E0000}"/>
    <cellStyle name="Normal 6 3 8" xfId="3621" xr:uid="{00000000-0005-0000-0000-0000550E0000}"/>
    <cellStyle name="Normal 6 3 9" xfId="3622" xr:uid="{00000000-0005-0000-0000-0000560E0000}"/>
    <cellStyle name="Normal 6 4" xfId="3623" xr:uid="{00000000-0005-0000-0000-0000570E0000}"/>
    <cellStyle name="Normal 6 4 2" xfId="3624" xr:uid="{00000000-0005-0000-0000-0000580E0000}"/>
    <cellStyle name="Normal 6 4 3" xfId="3625" xr:uid="{00000000-0005-0000-0000-0000590E0000}"/>
    <cellStyle name="Normal 6 4 4" xfId="3626" xr:uid="{00000000-0005-0000-0000-00005A0E0000}"/>
    <cellStyle name="Normal 6 4 5" xfId="3627" xr:uid="{00000000-0005-0000-0000-00005B0E0000}"/>
    <cellStyle name="Normal 6 4 6" xfId="3628" xr:uid="{00000000-0005-0000-0000-00005C0E0000}"/>
    <cellStyle name="Normal 6 4 7" xfId="3629" xr:uid="{00000000-0005-0000-0000-00005D0E0000}"/>
    <cellStyle name="Normal 6 4 8" xfId="3630" xr:uid="{00000000-0005-0000-0000-00005E0E0000}"/>
    <cellStyle name="Normal 6 5" xfId="3631" xr:uid="{00000000-0005-0000-0000-00005F0E0000}"/>
    <cellStyle name="Normal 6 5 2" xfId="3632" xr:uid="{00000000-0005-0000-0000-0000600E0000}"/>
    <cellStyle name="Normal 6 5 3" xfId="3633" xr:uid="{00000000-0005-0000-0000-0000610E0000}"/>
    <cellStyle name="Normal 6 5 4" xfId="3634" xr:uid="{00000000-0005-0000-0000-0000620E0000}"/>
    <cellStyle name="Normal 6 5 5" xfId="3635" xr:uid="{00000000-0005-0000-0000-0000630E0000}"/>
    <cellStyle name="Normal 6 5 6" xfId="3636" xr:uid="{00000000-0005-0000-0000-0000640E0000}"/>
    <cellStyle name="Normal 6 5 7" xfId="3637" xr:uid="{00000000-0005-0000-0000-0000650E0000}"/>
    <cellStyle name="Normal 6 5 8" xfId="3638" xr:uid="{00000000-0005-0000-0000-0000660E0000}"/>
    <cellStyle name="Normal 6 6" xfId="3639" xr:uid="{00000000-0005-0000-0000-0000670E0000}"/>
    <cellStyle name="Normal 6 7" xfId="3640" xr:uid="{00000000-0005-0000-0000-0000680E0000}"/>
    <cellStyle name="Normal 6 8" xfId="3641" xr:uid="{00000000-0005-0000-0000-0000690E0000}"/>
    <cellStyle name="Normal 6 9" xfId="3642" xr:uid="{00000000-0005-0000-0000-00006A0E0000}"/>
    <cellStyle name="Normal 6_ELC" xfId="3643" xr:uid="{00000000-0005-0000-0000-00006B0E0000}"/>
    <cellStyle name="Normal 7" xfId="3644" xr:uid="{00000000-0005-0000-0000-00006C0E0000}"/>
    <cellStyle name="Normal 7 10" xfId="3645" xr:uid="{00000000-0005-0000-0000-00006D0E0000}"/>
    <cellStyle name="Normal 7 11" xfId="3646" xr:uid="{00000000-0005-0000-0000-00006E0E0000}"/>
    <cellStyle name="Normal 7 12" xfId="3647" xr:uid="{00000000-0005-0000-0000-00006F0E0000}"/>
    <cellStyle name="Normal 7 13" xfId="3648" xr:uid="{00000000-0005-0000-0000-0000700E0000}"/>
    <cellStyle name="Normal 7 2" xfId="3649" xr:uid="{00000000-0005-0000-0000-0000710E0000}"/>
    <cellStyle name="Normal 7 2 2" xfId="3650" xr:uid="{00000000-0005-0000-0000-0000720E0000}"/>
    <cellStyle name="Normal 7 2 3" xfId="3651" xr:uid="{00000000-0005-0000-0000-0000730E0000}"/>
    <cellStyle name="Normal 7 2 3 2" xfId="3652" xr:uid="{00000000-0005-0000-0000-0000740E0000}"/>
    <cellStyle name="Normal 7 2 3 3" xfId="3653" xr:uid="{00000000-0005-0000-0000-0000750E0000}"/>
    <cellStyle name="Normal 7 2 4" xfId="3654" xr:uid="{00000000-0005-0000-0000-0000760E0000}"/>
    <cellStyle name="Normal 7 2 5" xfId="3655" xr:uid="{00000000-0005-0000-0000-0000770E0000}"/>
    <cellStyle name="Normal 7 2 6" xfId="3656" xr:uid="{00000000-0005-0000-0000-0000780E0000}"/>
    <cellStyle name="Normal 7 2 7" xfId="3657" xr:uid="{00000000-0005-0000-0000-0000790E0000}"/>
    <cellStyle name="Normal 7 2 8" xfId="3658" xr:uid="{00000000-0005-0000-0000-00007A0E0000}"/>
    <cellStyle name="Normal 7 2 9" xfId="3659" xr:uid="{00000000-0005-0000-0000-00007B0E0000}"/>
    <cellStyle name="Normal 7 2_Scen_XBase" xfId="3660" xr:uid="{00000000-0005-0000-0000-00007C0E0000}"/>
    <cellStyle name="Normal 7 3" xfId="3661" xr:uid="{00000000-0005-0000-0000-00007D0E0000}"/>
    <cellStyle name="Normal 7 3 10" xfId="3662" xr:uid="{00000000-0005-0000-0000-00007E0E0000}"/>
    <cellStyle name="Normal 7 3 11" xfId="3663" xr:uid="{00000000-0005-0000-0000-00007F0E0000}"/>
    <cellStyle name="Normal 7 3 2" xfId="3664" xr:uid="{00000000-0005-0000-0000-0000800E0000}"/>
    <cellStyle name="Normal 7 3 3" xfId="3665" xr:uid="{00000000-0005-0000-0000-0000810E0000}"/>
    <cellStyle name="Normal 7 3 4" xfId="3666" xr:uid="{00000000-0005-0000-0000-0000820E0000}"/>
    <cellStyle name="Normal 7 3 5" xfId="3667" xr:uid="{00000000-0005-0000-0000-0000830E0000}"/>
    <cellStyle name="Normal 7 3 6" xfId="3668" xr:uid="{00000000-0005-0000-0000-0000840E0000}"/>
    <cellStyle name="Normal 7 3 7" xfId="3669" xr:uid="{00000000-0005-0000-0000-0000850E0000}"/>
    <cellStyle name="Normal 7 3 8" xfId="3670" xr:uid="{00000000-0005-0000-0000-0000860E0000}"/>
    <cellStyle name="Normal 7 3 9" xfId="3671" xr:uid="{00000000-0005-0000-0000-0000870E0000}"/>
    <cellStyle name="Normal 7 4" xfId="3672" xr:uid="{00000000-0005-0000-0000-0000880E0000}"/>
    <cellStyle name="Normal 7 4 2" xfId="3673" xr:uid="{00000000-0005-0000-0000-0000890E0000}"/>
    <cellStyle name="Normal 7 4 3" xfId="3674" xr:uid="{00000000-0005-0000-0000-00008A0E0000}"/>
    <cellStyle name="Normal 7 4 4" xfId="3675" xr:uid="{00000000-0005-0000-0000-00008B0E0000}"/>
    <cellStyle name="Normal 7 4 5" xfId="3676" xr:uid="{00000000-0005-0000-0000-00008C0E0000}"/>
    <cellStyle name="Normal 7 4 6" xfId="3677" xr:uid="{00000000-0005-0000-0000-00008D0E0000}"/>
    <cellStyle name="Normal 7 4 7" xfId="3678" xr:uid="{00000000-0005-0000-0000-00008E0E0000}"/>
    <cellStyle name="Normal 7 4 8" xfId="3679" xr:uid="{00000000-0005-0000-0000-00008F0E0000}"/>
    <cellStyle name="Normal 7 5" xfId="3680" xr:uid="{00000000-0005-0000-0000-0000900E0000}"/>
    <cellStyle name="Normal 7 5 2" xfId="3681" xr:uid="{00000000-0005-0000-0000-0000910E0000}"/>
    <cellStyle name="Normal 7 5 3" xfId="3682" xr:uid="{00000000-0005-0000-0000-0000920E0000}"/>
    <cellStyle name="Normal 7 5 4" xfId="3683" xr:uid="{00000000-0005-0000-0000-0000930E0000}"/>
    <cellStyle name="Normal 7 5 5" xfId="3684" xr:uid="{00000000-0005-0000-0000-0000940E0000}"/>
    <cellStyle name="Normal 7 5 6" xfId="3685" xr:uid="{00000000-0005-0000-0000-0000950E0000}"/>
    <cellStyle name="Normal 7 5 7" xfId="3686" xr:uid="{00000000-0005-0000-0000-0000960E0000}"/>
    <cellStyle name="Normal 7 5 8" xfId="3687" xr:uid="{00000000-0005-0000-0000-0000970E0000}"/>
    <cellStyle name="Normal 7 6" xfId="3688" xr:uid="{00000000-0005-0000-0000-0000980E0000}"/>
    <cellStyle name="Normal 7 7" xfId="3689" xr:uid="{00000000-0005-0000-0000-0000990E0000}"/>
    <cellStyle name="Normal 7 8" xfId="3690" xr:uid="{00000000-0005-0000-0000-00009A0E0000}"/>
    <cellStyle name="Normal 7 9" xfId="3691" xr:uid="{00000000-0005-0000-0000-00009B0E0000}"/>
    <cellStyle name="Normal 8" xfId="3692" xr:uid="{00000000-0005-0000-0000-00009C0E0000}"/>
    <cellStyle name="Normal 8 10" xfId="3693" xr:uid="{00000000-0005-0000-0000-00009D0E0000}"/>
    <cellStyle name="Normal 8 10 2" xfId="3694" xr:uid="{00000000-0005-0000-0000-00009E0E0000}"/>
    <cellStyle name="Normal 8 10 3" xfId="3695" xr:uid="{00000000-0005-0000-0000-00009F0E0000}"/>
    <cellStyle name="Normal 8 11" xfId="3696" xr:uid="{00000000-0005-0000-0000-0000A00E0000}"/>
    <cellStyle name="Normal 8 11 2" xfId="3697" xr:uid="{00000000-0005-0000-0000-0000A10E0000}"/>
    <cellStyle name="Normal 8 11 3" xfId="3698" xr:uid="{00000000-0005-0000-0000-0000A20E0000}"/>
    <cellStyle name="Normal 8 11 4" xfId="3699" xr:uid="{00000000-0005-0000-0000-0000A30E0000}"/>
    <cellStyle name="Normal 8 12" xfId="3700" xr:uid="{00000000-0005-0000-0000-0000A40E0000}"/>
    <cellStyle name="Normal 8 13" xfId="3701" xr:uid="{00000000-0005-0000-0000-0000A50E0000}"/>
    <cellStyle name="Normal 8 2" xfId="3702" xr:uid="{00000000-0005-0000-0000-0000A60E0000}"/>
    <cellStyle name="Normal 8 2 2" xfId="3703" xr:uid="{00000000-0005-0000-0000-0000A70E0000}"/>
    <cellStyle name="Normal 8 2 3" xfId="3704" xr:uid="{00000000-0005-0000-0000-0000A80E0000}"/>
    <cellStyle name="Normal 8 2 4" xfId="3705" xr:uid="{00000000-0005-0000-0000-0000A90E0000}"/>
    <cellStyle name="Normal 8 2 5" xfId="3706" xr:uid="{00000000-0005-0000-0000-0000AA0E0000}"/>
    <cellStyle name="Normal 8 2 6" xfId="3707" xr:uid="{00000000-0005-0000-0000-0000AB0E0000}"/>
    <cellStyle name="Normal 8 2 7" xfId="3708" xr:uid="{00000000-0005-0000-0000-0000AC0E0000}"/>
    <cellStyle name="Normal 8 2 8" xfId="3709" xr:uid="{00000000-0005-0000-0000-0000AD0E0000}"/>
    <cellStyle name="Normal 8 2 9" xfId="3710" xr:uid="{00000000-0005-0000-0000-0000AE0E0000}"/>
    <cellStyle name="Normal 8 3" xfId="3711" xr:uid="{00000000-0005-0000-0000-0000AF0E0000}"/>
    <cellStyle name="Normal 8 3 2" xfId="3712" xr:uid="{00000000-0005-0000-0000-0000B00E0000}"/>
    <cellStyle name="Normal 8 3 3" xfId="3713" xr:uid="{00000000-0005-0000-0000-0000B10E0000}"/>
    <cellStyle name="Normal 8 3 4" xfId="3714" xr:uid="{00000000-0005-0000-0000-0000B20E0000}"/>
    <cellStyle name="Normal 8 3 5" xfId="3715" xr:uid="{00000000-0005-0000-0000-0000B30E0000}"/>
    <cellStyle name="Normal 8 3 6" xfId="3716" xr:uid="{00000000-0005-0000-0000-0000B40E0000}"/>
    <cellStyle name="Normal 8 3 7" xfId="3717" xr:uid="{00000000-0005-0000-0000-0000B50E0000}"/>
    <cellStyle name="Normal 8 3 8" xfId="3718" xr:uid="{00000000-0005-0000-0000-0000B60E0000}"/>
    <cellStyle name="Normal 8 4" xfId="3719" xr:uid="{00000000-0005-0000-0000-0000B70E0000}"/>
    <cellStyle name="Normal 8 4 2" xfId="3720" xr:uid="{00000000-0005-0000-0000-0000B80E0000}"/>
    <cellStyle name="Normal 8 4 3" xfId="3721" xr:uid="{00000000-0005-0000-0000-0000B90E0000}"/>
    <cellStyle name="Normal 8 4 4" xfId="3722" xr:uid="{00000000-0005-0000-0000-0000BA0E0000}"/>
    <cellStyle name="Normal 8 4 5" xfId="3723" xr:uid="{00000000-0005-0000-0000-0000BB0E0000}"/>
    <cellStyle name="Normal 8 4 6" xfId="3724" xr:uid="{00000000-0005-0000-0000-0000BC0E0000}"/>
    <cellStyle name="Normal 8 4 7" xfId="3725" xr:uid="{00000000-0005-0000-0000-0000BD0E0000}"/>
    <cellStyle name="Normal 8 4 8" xfId="3726" xr:uid="{00000000-0005-0000-0000-0000BE0E0000}"/>
    <cellStyle name="Normal 8 5" xfId="3727" xr:uid="{00000000-0005-0000-0000-0000BF0E0000}"/>
    <cellStyle name="Normal 8 5 2" xfId="3728" xr:uid="{00000000-0005-0000-0000-0000C00E0000}"/>
    <cellStyle name="Normal 8 5 3" xfId="3729" xr:uid="{00000000-0005-0000-0000-0000C10E0000}"/>
    <cellStyle name="Normal 8 5 4" xfId="3730" xr:uid="{00000000-0005-0000-0000-0000C20E0000}"/>
    <cellStyle name="Normal 8 5 5" xfId="3731" xr:uid="{00000000-0005-0000-0000-0000C30E0000}"/>
    <cellStyle name="Normal 8 5 6" xfId="3732" xr:uid="{00000000-0005-0000-0000-0000C40E0000}"/>
    <cellStyle name="Normal 8 5 7" xfId="3733" xr:uid="{00000000-0005-0000-0000-0000C50E0000}"/>
    <cellStyle name="Normal 8 5 8" xfId="3734" xr:uid="{00000000-0005-0000-0000-0000C60E0000}"/>
    <cellStyle name="Normal 8 6" xfId="3735" xr:uid="{00000000-0005-0000-0000-0000C70E0000}"/>
    <cellStyle name="Normal 8 7" xfId="3736" xr:uid="{00000000-0005-0000-0000-0000C80E0000}"/>
    <cellStyle name="Normal 8 8" xfId="3737" xr:uid="{00000000-0005-0000-0000-0000C90E0000}"/>
    <cellStyle name="Normal 8 9" xfId="3738" xr:uid="{00000000-0005-0000-0000-0000CA0E0000}"/>
    <cellStyle name="Normal 9" xfId="3739" xr:uid="{00000000-0005-0000-0000-0000CB0E0000}"/>
    <cellStyle name="Normal 9 10" xfId="3740" xr:uid="{00000000-0005-0000-0000-0000CC0E0000}"/>
    <cellStyle name="Normal 9 10 2" xfId="3741" xr:uid="{00000000-0005-0000-0000-0000CD0E0000}"/>
    <cellStyle name="Normal 9 11" xfId="3742" xr:uid="{00000000-0005-0000-0000-0000CE0E0000}"/>
    <cellStyle name="Normal 9 11 2" xfId="3743" xr:uid="{00000000-0005-0000-0000-0000CF0E0000}"/>
    <cellStyle name="Normal 9 12" xfId="3744" xr:uid="{00000000-0005-0000-0000-0000D00E0000}"/>
    <cellStyle name="Normal 9 13" xfId="3745" xr:uid="{00000000-0005-0000-0000-0000D10E0000}"/>
    <cellStyle name="Normal 9 2" xfId="3746" xr:uid="{00000000-0005-0000-0000-0000D20E0000}"/>
    <cellStyle name="Normal 9 2 2" xfId="3747" xr:uid="{00000000-0005-0000-0000-0000D30E0000}"/>
    <cellStyle name="Normal 9 2 2 2" xfId="3748" xr:uid="{00000000-0005-0000-0000-0000D40E0000}"/>
    <cellStyle name="Normal 9 2 2 3" xfId="3749" xr:uid="{00000000-0005-0000-0000-0000D50E0000}"/>
    <cellStyle name="Normal 9 2 3" xfId="3750" xr:uid="{00000000-0005-0000-0000-0000D60E0000}"/>
    <cellStyle name="Normal 9 2 3 2" xfId="3751" xr:uid="{00000000-0005-0000-0000-0000D70E0000}"/>
    <cellStyle name="Normal 9 2 4" xfId="3752" xr:uid="{00000000-0005-0000-0000-0000D80E0000}"/>
    <cellStyle name="Normal 9 2 4 2" xfId="3753" xr:uid="{00000000-0005-0000-0000-0000D90E0000}"/>
    <cellStyle name="Normal 9 2 5" xfId="3754" xr:uid="{00000000-0005-0000-0000-0000DA0E0000}"/>
    <cellStyle name="Normal 9 2 6" xfId="3755" xr:uid="{00000000-0005-0000-0000-0000DB0E0000}"/>
    <cellStyle name="Normal 9 3" xfId="3756" xr:uid="{00000000-0005-0000-0000-0000DC0E0000}"/>
    <cellStyle name="Normal 9 3 2" xfId="3757" xr:uid="{00000000-0005-0000-0000-0000DD0E0000}"/>
    <cellStyle name="Normal 9 3 3" xfId="3758" xr:uid="{00000000-0005-0000-0000-0000DE0E0000}"/>
    <cellStyle name="Normal 9 3 4" xfId="3759" xr:uid="{00000000-0005-0000-0000-0000DF0E0000}"/>
    <cellStyle name="Normal 9 4" xfId="3760" xr:uid="{00000000-0005-0000-0000-0000E00E0000}"/>
    <cellStyle name="Normal 9 5" xfId="3761" xr:uid="{00000000-0005-0000-0000-0000E10E0000}"/>
    <cellStyle name="Normal 9 6" xfId="3762" xr:uid="{00000000-0005-0000-0000-0000E20E0000}"/>
    <cellStyle name="Normal 9 7" xfId="3763" xr:uid="{00000000-0005-0000-0000-0000E30E0000}"/>
    <cellStyle name="Normal 9 8" xfId="3764" xr:uid="{00000000-0005-0000-0000-0000E40E0000}"/>
    <cellStyle name="Normal 9 9" xfId="3765" xr:uid="{00000000-0005-0000-0000-0000E50E0000}"/>
    <cellStyle name="Normal GHG Numbers (0.00)" xfId="3766" xr:uid="{00000000-0005-0000-0000-0000E60E0000}"/>
    <cellStyle name="Normal GHG Textfiels Bold" xfId="3767" xr:uid="{00000000-0005-0000-0000-0000E70E0000}"/>
    <cellStyle name="Normal GHG whole table" xfId="3768" xr:uid="{00000000-0005-0000-0000-0000E80E0000}"/>
    <cellStyle name="Normal GHG-Shade" xfId="3769" xr:uid="{00000000-0005-0000-0000-0000E90E0000}"/>
    <cellStyle name="Normale_B2020" xfId="3770" xr:uid="{00000000-0005-0000-0000-0000EA0E0000}"/>
    <cellStyle name="Note 10" xfId="3771" xr:uid="{00000000-0005-0000-0000-0000EB0E0000}"/>
    <cellStyle name="Note 10 2" xfId="3772" xr:uid="{00000000-0005-0000-0000-0000EC0E0000}"/>
    <cellStyle name="Note 10 3" xfId="3773" xr:uid="{00000000-0005-0000-0000-0000ED0E0000}"/>
    <cellStyle name="Note 10 3 2" xfId="3774" xr:uid="{00000000-0005-0000-0000-0000EE0E0000}"/>
    <cellStyle name="Note 10 3_ELC_final" xfId="3775" xr:uid="{00000000-0005-0000-0000-0000EF0E0000}"/>
    <cellStyle name="Note 10_ELC_final" xfId="3776" xr:uid="{00000000-0005-0000-0000-0000F00E0000}"/>
    <cellStyle name="Note 11" xfId="3777" xr:uid="{00000000-0005-0000-0000-0000F10E0000}"/>
    <cellStyle name="Note 11 2" xfId="3778" xr:uid="{00000000-0005-0000-0000-0000F20E0000}"/>
    <cellStyle name="Note 11_ELC_final" xfId="3779" xr:uid="{00000000-0005-0000-0000-0000F30E0000}"/>
    <cellStyle name="Note 12" xfId="3780" xr:uid="{00000000-0005-0000-0000-0000F40E0000}"/>
    <cellStyle name="Note 12 2" xfId="3781" xr:uid="{00000000-0005-0000-0000-0000F50E0000}"/>
    <cellStyle name="Note 12_ELC_final" xfId="3782" xr:uid="{00000000-0005-0000-0000-0000F60E0000}"/>
    <cellStyle name="Note 13" xfId="3783" xr:uid="{00000000-0005-0000-0000-0000F70E0000}"/>
    <cellStyle name="Note 13 2" xfId="3784" xr:uid="{00000000-0005-0000-0000-0000F80E0000}"/>
    <cellStyle name="Note 13_ELC_final" xfId="3785" xr:uid="{00000000-0005-0000-0000-0000F90E0000}"/>
    <cellStyle name="Note 14" xfId="3786" xr:uid="{00000000-0005-0000-0000-0000FA0E0000}"/>
    <cellStyle name="Note 14 2" xfId="3787" xr:uid="{00000000-0005-0000-0000-0000FB0E0000}"/>
    <cellStyle name="Note 14_ELC_final" xfId="3788" xr:uid="{00000000-0005-0000-0000-0000FC0E0000}"/>
    <cellStyle name="Note 15" xfId="3789" xr:uid="{00000000-0005-0000-0000-0000FD0E0000}"/>
    <cellStyle name="Note 15 2" xfId="3790" xr:uid="{00000000-0005-0000-0000-0000FE0E0000}"/>
    <cellStyle name="Note 15_ELC_final" xfId="3791" xr:uid="{00000000-0005-0000-0000-0000FF0E0000}"/>
    <cellStyle name="Note 16" xfId="3792" xr:uid="{00000000-0005-0000-0000-0000000F0000}"/>
    <cellStyle name="Note 16 2" xfId="3793" xr:uid="{00000000-0005-0000-0000-0000010F0000}"/>
    <cellStyle name="Note 16_ELC_final" xfId="3794" xr:uid="{00000000-0005-0000-0000-0000020F0000}"/>
    <cellStyle name="Note 17" xfId="3795" xr:uid="{00000000-0005-0000-0000-0000030F0000}"/>
    <cellStyle name="Note 17 2" xfId="3796" xr:uid="{00000000-0005-0000-0000-0000040F0000}"/>
    <cellStyle name="Note 17_ELC_final" xfId="3797" xr:uid="{00000000-0005-0000-0000-0000050F0000}"/>
    <cellStyle name="Note 18" xfId="3798" xr:uid="{00000000-0005-0000-0000-0000060F0000}"/>
    <cellStyle name="Note 18 2" xfId="3799" xr:uid="{00000000-0005-0000-0000-0000070F0000}"/>
    <cellStyle name="Note 18_ELC_final" xfId="3800" xr:uid="{00000000-0005-0000-0000-0000080F0000}"/>
    <cellStyle name="Note 19" xfId="3801" xr:uid="{00000000-0005-0000-0000-0000090F0000}"/>
    <cellStyle name="Note 2" xfId="3802" xr:uid="{00000000-0005-0000-0000-00000A0F0000}"/>
    <cellStyle name="Note 2 10" xfId="3803" xr:uid="{00000000-0005-0000-0000-00000B0F0000}"/>
    <cellStyle name="Note 2 11" xfId="3804" xr:uid="{00000000-0005-0000-0000-00000C0F0000}"/>
    <cellStyle name="Note 2 12" xfId="3805" xr:uid="{00000000-0005-0000-0000-00000D0F0000}"/>
    <cellStyle name="Note 2 13" xfId="3806" xr:uid="{00000000-0005-0000-0000-00000E0F0000}"/>
    <cellStyle name="Note 2 14" xfId="3807" xr:uid="{00000000-0005-0000-0000-00000F0F0000}"/>
    <cellStyle name="Note 2 15" xfId="3808" xr:uid="{00000000-0005-0000-0000-0000100F0000}"/>
    <cellStyle name="Note 2 2" xfId="3809" xr:uid="{00000000-0005-0000-0000-0000110F0000}"/>
    <cellStyle name="Note 2 2 2" xfId="3810" xr:uid="{00000000-0005-0000-0000-0000120F0000}"/>
    <cellStyle name="Note 2 3" xfId="3811" xr:uid="{00000000-0005-0000-0000-0000130F0000}"/>
    <cellStyle name="Note 2 4" xfId="3812" xr:uid="{00000000-0005-0000-0000-0000140F0000}"/>
    <cellStyle name="Note 2 5" xfId="3813" xr:uid="{00000000-0005-0000-0000-0000150F0000}"/>
    <cellStyle name="Note 2 6" xfId="3814" xr:uid="{00000000-0005-0000-0000-0000160F0000}"/>
    <cellStyle name="Note 2 7" xfId="3815" xr:uid="{00000000-0005-0000-0000-0000170F0000}"/>
    <cellStyle name="Note 2 8" xfId="3816" xr:uid="{00000000-0005-0000-0000-0000180F0000}"/>
    <cellStyle name="Note 2 9" xfId="3817" xr:uid="{00000000-0005-0000-0000-0000190F0000}"/>
    <cellStyle name="Note 2_PrimaryEnergyPrices_TIMES" xfId="3818" xr:uid="{00000000-0005-0000-0000-00001A0F0000}"/>
    <cellStyle name="Note 20" xfId="3819" xr:uid="{00000000-0005-0000-0000-00001B0F0000}"/>
    <cellStyle name="Note 21" xfId="3820" xr:uid="{00000000-0005-0000-0000-00001C0F0000}"/>
    <cellStyle name="Note 22" xfId="3821" xr:uid="{00000000-0005-0000-0000-00001D0F0000}"/>
    <cellStyle name="Note 23" xfId="3822" xr:uid="{00000000-0005-0000-0000-00001E0F0000}"/>
    <cellStyle name="Note 24" xfId="3823" xr:uid="{00000000-0005-0000-0000-00001F0F0000}"/>
    <cellStyle name="Note 25" xfId="3824" xr:uid="{00000000-0005-0000-0000-0000200F0000}"/>
    <cellStyle name="Note 26" xfId="3825" xr:uid="{00000000-0005-0000-0000-0000210F0000}"/>
    <cellStyle name="Note 27" xfId="3826" xr:uid="{00000000-0005-0000-0000-0000220F0000}"/>
    <cellStyle name="Note 28" xfId="3827" xr:uid="{00000000-0005-0000-0000-0000230F0000}"/>
    <cellStyle name="Note 29" xfId="3828" xr:uid="{00000000-0005-0000-0000-0000240F0000}"/>
    <cellStyle name="Note 3" xfId="3829" xr:uid="{00000000-0005-0000-0000-0000250F0000}"/>
    <cellStyle name="Note 3 2" xfId="3830" xr:uid="{00000000-0005-0000-0000-0000260F0000}"/>
    <cellStyle name="Note 3 2 2" xfId="3831" xr:uid="{00000000-0005-0000-0000-0000270F0000}"/>
    <cellStyle name="Note 3 3" xfId="3832" xr:uid="{00000000-0005-0000-0000-0000280F0000}"/>
    <cellStyle name="Note 3 4" xfId="3833" xr:uid="{00000000-0005-0000-0000-0000290F0000}"/>
    <cellStyle name="Note 3 4 2" xfId="3834" xr:uid="{00000000-0005-0000-0000-00002A0F0000}"/>
    <cellStyle name="Note 3 4 3" xfId="3835" xr:uid="{00000000-0005-0000-0000-00002B0F0000}"/>
    <cellStyle name="Note 3 5" xfId="3836" xr:uid="{00000000-0005-0000-0000-00002C0F0000}"/>
    <cellStyle name="Note 3 6" xfId="3837" xr:uid="{00000000-0005-0000-0000-00002D0F0000}"/>
    <cellStyle name="Note 3 7" xfId="3838" xr:uid="{00000000-0005-0000-0000-00002E0F0000}"/>
    <cellStyle name="Note 30" xfId="3839" xr:uid="{00000000-0005-0000-0000-00002F0F0000}"/>
    <cellStyle name="Note 31" xfId="3840" xr:uid="{00000000-0005-0000-0000-0000300F0000}"/>
    <cellStyle name="Note 32" xfId="3841" xr:uid="{00000000-0005-0000-0000-0000310F0000}"/>
    <cellStyle name="Note 33" xfId="3842" xr:uid="{00000000-0005-0000-0000-0000320F0000}"/>
    <cellStyle name="Note 34" xfId="3843" xr:uid="{00000000-0005-0000-0000-0000330F0000}"/>
    <cellStyle name="Note 35" xfId="3844" xr:uid="{00000000-0005-0000-0000-0000340F0000}"/>
    <cellStyle name="Note 36" xfId="3845" xr:uid="{00000000-0005-0000-0000-0000350F0000}"/>
    <cellStyle name="Note 37" xfId="3846" xr:uid="{00000000-0005-0000-0000-0000360F0000}"/>
    <cellStyle name="Note 38" xfId="3847" xr:uid="{00000000-0005-0000-0000-0000370F0000}"/>
    <cellStyle name="Note 39" xfId="3848" xr:uid="{00000000-0005-0000-0000-0000380F0000}"/>
    <cellStyle name="Note 4" xfId="3849" xr:uid="{00000000-0005-0000-0000-0000390F0000}"/>
    <cellStyle name="Note 4 2" xfId="3850" xr:uid="{00000000-0005-0000-0000-00003A0F0000}"/>
    <cellStyle name="Note 4 3" xfId="3851" xr:uid="{00000000-0005-0000-0000-00003B0F0000}"/>
    <cellStyle name="Note 4 3 2" xfId="3852" xr:uid="{00000000-0005-0000-0000-00003C0F0000}"/>
    <cellStyle name="Note 4 3_ELC_final" xfId="3853" xr:uid="{00000000-0005-0000-0000-00003D0F0000}"/>
    <cellStyle name="Note 4 4" xfId="3854" xr:uid="{00000000-0005-0000-0000-00003E0F0000}"/>
    <cellStyle name="Note 4_ELC_final" xfId="3855" xr:uid="{00000000-0005-0000-0000-00003F0F0000}"/>
    <cellStyle name="Note 40" xfId="3856" xr:uid="{00000000-0005-0000-0000-0000400F0000}"/>
    <cellStyle name="Note 41" xfId="3857" xr:uid="{00000000-0005-0000-0000-0000410F0000}"/>
    <cellStyle name="Note 5" xfId="3858" xr:uid="{00000000-0005-0000-0000-0000420F0000}"/>
    <cellStyle name="Note 5 2" xfId="3859" xr:uid="{00000000-0005-0000-0000-0000430F0000}"/>
    <cellStyle name="Note 5 3" xfId="3860" xr:uid="{00000000-0005-0000-0000-0000440F0000}"/>
    <cellStyle name="Note 5 3 2" xfId="3861" xr:uid="{00000000-0005-0000-0000-0000450F0000}"/>
    <cellStyle name="Note 5 3_ELC_final" xfId="3862" xr:uid="{00000000-0005-0000-0000-0000460F0000}"/>
    <cellStyle name="Note 5 4" xfId="3863" xr:uid="{00000000-0005-0000-0000-0000470F0000}"/>
    <cellStyle name="Note 5_ELC_final" xfId="3864" xr:uid="{00000000-0005-0000-0000-0000480F0000}"/>
    <cellStyle name="Note 6" xfId="3865" xr:uid="{00000000-0005-0000-0000-0000490F0000}"/>
    <cellStyle name="Note 6 2" xfId="3866" xr:uid="{00000000-0005-0000-0000-00004A0F0000}"/>
    <cellStyle name="Note 6 3" xfId="3867" xr:uid="{00000000-0005-0000-0000-00004B0F0000}"/>
    <cellStyle name="Note 6 3 2" xfId="3868" xr:uid="{00000000-0005-0000-0000-00004C0F0000}"/>
    <cellStyle name="Note 6 3_ELC_final" xfId="3869" xr:uid="{00000000-0005-0000-0000-00004D0F0000}"/>
    <cellStyle name="Note 6 4" xfId="3870" xr:uid="{00000000-0005-0000-0000-00004E0F0000}"/>
    <cellStyle name="Note 6_ELC_final" xfId="3871" xr:uid="{00000000-0005-0000-0000-00004F0F0000}"/>
    <cellStyle name="Note 7" xfId="3872" xr:uid="{00000000-0005-0000-0000-0000500F0000}"/>
    <cellStyle name="Note 7 2" xfId="3873" xr:uid="{00000000-0005-0000-0000-0000510F0000}"/>
    <cellStyle name="Note 7 3" xfId="3874" xr:uid="{00000000-0005-0000-0000-0000520F0000}"/>
    <cellStyle name="Note 7 3 2" xfId="3875" xr:uid="{00000000-0005-0000-0000-0000530F0000}"/>
    <cellStyle name="Note 7 3_ELC_final" xfId="3876" xr:uid="{00000000-0005-0000-0000-0000540F0000}"/>
    <cellStyle name="Note 7 4" xfId="3877" xr:uid="{00000000-0005-0000-0000-0000550F0000}"/>
    <cellStyle name="Note 7_ELC_final" xfId="3878" xr:uid="{00000000-0005-0000-0000-0000560F0000}"/>
    <cellStyle name="Note 8" xfId="3879" xr:uid="{00000000-0005-0000-0000-0000570F0000}"/>
    <cellStyle name="Note 8 2" xfId="3880" xr:uid="{00000000-0005-0000-0000-0000580F0000}"/>
    <cellStyle name="Note 8 3" xfId="3881" xr:uid="{00000000-0005-0000-0000-0000590F0000}"/>
    <cellStyle name="Note 8 3 2" xfId="3882" xr:uid="{00000000-0005-0000-0000-00005A0F0000}"/>
    <cellStyle name="Note 8 3_ELC_final" xfId="3883" xr:uid="{00000000-0005-0000-0000-00005B0F0000}"/>
    <cellStyle name="Note 8 4" xfId="3884" xr:uid="{00000000-0005-0000-0000-00005C0F0000}"/>
    <cellStyle name="Note 8_ELC_final" xfId="3885" xr:uid="{00000000-0005-0000-0000-00005D0F0000}"/>
    <cellStyle name="Note 9" xfId="3886" xr:uid="{00000000-0005-0000-0000-00005E0F0000}"/>
    <cellStyle name="Note 9 2" xfId="3887" xr:uid="{00000000-0005-0000-0000-00005F0F0000}"/>
    <cellStyle name="Note 9 3" xfId="3888" xr:uid="{00000000-0005-0000-0000-0000600F0000}"/>
    <cellStyle name="Note 9 3 2" xfId="3889" xr:uid="{00000000-0005-0000-0000-0000610F0000}"/>
    <cellStyle name="Note 9 3_ELC_final" xfId="3890" xr:uid="{00000000-0005-0000-0000-0000620F0000}"/>
    <cellStyle name="Note 9 4" xfId="3891" xr:uid="{00000000-0005-0000-0000-0000630F0000}"/>
    <cellStyle name="Note 9_ELC_final" xfId="3892" xr:uid="{00000000-0005-0000-0000-0000640F0000}"/>
    <cellStyle name="Notiz" xfId="3893" xr:uid="{00000000-0005-0000-0000-0000650F0000}"/>
    <cellStyle name="Notiz 2" xfId="3894" xr:uid="{00000000-0005-0000-0000-0000660F0000}"/>
    <cellStyle name="Notiz 3" xfId="3895" xr:uid="{00000000-0005-0000-0000-0000670F0000}"/>
    <cellStyle name="num_note" xfId="3896" xr:uid="{00000000-0005-0000-0000-0000680F0000}"/>
    <cellStyle name="Nuovo" xfId="3897" xr:uid="{00000000-0005-0000-0000-0000690F0000}"/>
    <cellStyle name="Nuovo 10" xfId="3898" xr:uid="{00000000-0005-0000-0000-00006A0F0000}"/>
    <cellStyle name="Nuovo 11" xfId="3899" xr:uid="{00000000-0005-0000-0000-00006B0F0000}"/>
    <cellStyle name="Nuovo 12" xfId="3900" xr:uid="{00000000-0005-0000-0000-00006C0F0000}"/>
    <cellStyle name="Nuovo 13" xfId="3901" xr:uid="{00000000-0005-0000-0000-00006D0F0000}"/>
    <cellStyle name="Nuovo 14" xfId="3902" xr:uid="{00000000-0005-0000-0000-00006E0F0000}"/>
    <cellStyle name="Nuovo 15" xfId="3903" xr:uid="{00000000-0005-0000-0000-00006F0F0000}"/>
    <cellStyle name="Nuovo 16" xfId="3904" xr:uid="{00000000-0005-0000-0000-0000700F0000}"/>
    <cellStyle name="Nuovo 17" xfId="3905" xr:uid="{00000000-0005-0000-0000-0000710F0000}"/>
    <cellStyle name="Nuovo 18" xfId="3906" xr:uid="{00000000-0005-0000-0000-0000720F0000}"/>
    <cellStyle name="Nuovo 19" xfId="3907" xr:uid="{00000000-0005-0000-0000-0000730F0000}"/>
    <cellStyle name="Nuovo 2" xfId="3908" xr:uid="{00000000-0005-0000-0000-0000740F0000}"/>
    <cellStyle name="Nuovo 20" xfId="3909" xr:uid="{00000000-0005-0000-0000-0000750F0000}"/>
    <cellStyle name="Nuovo 21" xfId="3910" xr:uid="{00000000-0005-0000-0000-0000760F0000}"/>
    <cellStyle name="Nuovo 22" xfId="3911" xr:uid="{00000000-0005-0000-0000-0000770F0000}"/>
    <cellStyle name="Nuovo 23" xfId="3912" xr:uid="{00000000-0005-0000-0000-0000780F0000}"/>
    <cellStyle name="Nuovo 24" xfId="3913" xr:uid="{00000000-0005-0000-0000-0000790F0000}"/>
    <cellStyle name="Nuovo 25" xfId="3914" xr:uid="{00000000-0005-0000-0000-00007A0F0000}"/>
    <cellStyle name="Nuovo 26" xfId="3915" xr:uid="{00000000-0005-0000-0000-00007B0F0000}"/>
    <cellStyle name="Nuovo 27" xfId="3916" xr:uid="{00000000-0005-0000-0000-00007C0F0000}"/>
    <cellStyle name="Nuovo 28" xfId="3917" xr:uid="{00000000-0005-0000-0000-00007D0F0000}"/>
    <cellStyle name="Nuovo 29" xfId="3918" xr:uid="{00000000-0005-0000-0000-00007E0F0000}"/>
    <cellStyle name="Nuovo 3" xfId="3919" xr:uid="{00000000-0005-0000-0000-00007F0F0000}"/>
    <cellStyle name="Nuovo 30" xfId="3920" xr:uid="{00000000-0005-0000-0000-0000800F0000}"/>
    <cellStyle name="Nuovo 31" xfId="3921" xr:uid="{00000000-0005-0000-0000-0000810F0000}"/>
    <cellStyle name="Nuovo 32" xfId="3922" xr:uid="{00000000-0005-0000-0000-0000820F0000}"/>
    <cellStyle name="Nuovo 33" xfId="3923" xr:uid="{00000000-0005-0000-0000-0000830F0000}"/>
    <cellStyle name="Nuovo 34" xfId="3924" xr:uid="{00000000-0005-0000-0000-0000840F0000}"/>
    <cellStyle name="Nuovo 35" xfId="3925" xr:uid="{00000000-0005-0000-0000-0000850F0000}"/>
    <cellStyle name="Nuovo 36" xfId="3926" xr:uid="{00000000-0005-0000-0000-0000860F0000}"/>
    <cellStyle name="Nuovo 37" xfId="3927" xr:uid="{00000000-0005-0000-0000-0000870F0000}"/>
    <cellStyle name="Nuovo 38" xfId="3928" xr:uid="{00000000-0005-0000-0000-0000880F0000}"/>
    <cellStyle name="Nuovo 4" xfId="3929" xr:uid="{00000000-0005-0000-0000-0000890F0000}"/>
    <cellStyle name="Nuovo 4 2" xfId="3930" xr:uid="{00000000-0005-0000-0000-00008A0F0000}"/>
    <cellStyle name="Nuovo 5" xfId="3931" xr:uid="{00000000-0005-0000-0000-00008B0F0000}"/>
    <cellStyle name="Nuovo 6" xfId="3932" xr:uid="{00000000-0005-0000-0000-00008C0F0000}"/>
    <cellStyle name="Nuovo 7" xfId="3933" xr:uid="{00000000-0005-0000-0000-00008D0F0000}"/>
    <cellStyle name="Nuovo 8" xfId="3934" xr:uid="{00000000-0005-0000-0000-00008E0F0000}"/>
    <cellStyle name="Nuovo 9" xfId="3935" xr:uid="{00000000-0005-0000-0000-00008F0F0000}"/>
    <cellStyle name="Output 10" xfId="3936" xr:uid="{00000000-0005-0000-0000-0000900F0000}"/>
    <cellStyle name="Output 11" xfId="3937" xr:uid="{00000000-0005-0000-0000-0000910F0000}"/>
    <cellStyle name="Output 12" xfId="3938" xr:uid="{00000000-0005-0000-0000-0000920F0000}"/>
    <cellStyle name="Output 13" xfId="3939" xr:uid="{00000000-0005-0000-0000-0000930F0000}"/>
    <cellStyle name="Output 14" xfId="3940" xr:uid="{00000000-0005-0000-0000-0000940F0000}"/>
    <cellStyle name="Output 15" xfId="3941" xr:uid="{00000000-0005-0000-0000-0000950F0000}"/>
    <cellStyle name="Output 16" xfId="3942" xr:uid="{00000000-0005-0000-0000-0000960F0000}"/>
    <cellStyle name="Output 17" xfId="3943" xr:uid="{00000000-0005-0000-0000-0000970F0000}"/>
    <cellStyle name="Output 18" xfId="3944" xr:uid="{00000000-0005-0000-0000-0000980F0000}"/>
    <cellStyle name="Output 19" xfId="3945" xr:uid="{00000000-0005-0000-0000-0000990F0000}"/>
    <cellStyle name="Output 2" xfId="3946" xr:uid="{00000000-0005-0000-0000-00009A0F0000}"/>
    <cellStyle name="Output 2 10" xfId="3947" xr:uid="{00000000-0005-0000-0000-00009B0F0000}"/>
    <cellStyle name="Output 2 2" xfId="3948" xr:uid="{00000000-0005-0000-0000-00009C0F0000}"/>
    <cellStyle name="Output 2 3" xfId="3949" xr:uid="{00000000-0005-0000-0000-00009D0F0000}"/>
    <cellStyle name="Output 2 4" xfId="3950" xr:uid="{00000000-0005-0000-0000-00009E0F0000}"/>
    <cellStyle name="Output 2 5" xfId="3951" xr:uid="{00000000-0005-0000-0000-00009F0F0000}"/>
    <cellStyle name="Output 2 6" xfId="3952" xr:uid="{00000000-0005-0000-0000-0000A00F0000}"/>
    <cellStyle name="Output 2 7" xfId="3953" xr:uid="{00000000-0005-0000-0000-0000A10F0000}"/>
    <cellStyle name="Output 2 8" xfId="3954" xr:uid="{00000000-0005-0000-0000-0000A20F0000}"/>
    <cellStyle name="Output 2 9" xfId="3955" xr:uid="{00000000-0005-0000-0000-0000A30F0000}"/>
    <cellStyle name="Output 20" xfId="3956" xr:uid="{00000000-0005-0000-0000-0000A40F0000}"/>
    <cellStyle name="Output 21" xfId="3957" xr:uid="{00000000-0005-0000-0000-0000A50F0000}"/>
    <cellStyle name="Output 22" xfId="3958" xr:uid="{00000000-0005-0000-0000-0000A60F0000}"/>
    <cellStyle name="Output 23" xfId="3959" xr:uid="{00000000-0005-0000-0000-0000A70F0000}"/>
    <cellStyle name="Output 24" xfId="3960" xr:uid="{00000000-0005-0000-0000-0000A80F0000}"/>
    <cellStyle name="Output 25" xfId="3961" xr:uid="{00000000-0005-0000-0000-0000A90F0000}"/>
    <cellStyle name="Output 26" xfId="3962" xr:uid="{00000000-0005-0000-0000-0000AA0F0000}"/>
    <cellStyle name="Output 27" xfId="3963" xr:uid="{00000000-0005-0000-0000-0000AB0F0000}"/>
    <cellStyle name="Output 28" xfId="3964" xr:uid="{00000000-0005-0000-0000-0000AC0F0000}"/>
    <cellStyle name="Output 29" xfId="3965" xr:uid="{00000000-0005-0000-0000-0000AD0F0000}"/>
    <cellStyle name="Output 3" xfId="3966" xr:uid="{00000000-0005-0000-0000-0000AE0F0000}"/>
    <cellStyle name="Output 3 2" xfId="3967" xr:uid="{00000000-0005-0000-0000-0000AF0F0000}"/>
    <cellStyle name="Output 3 3" xfId="3968" xr:uid="{00000000-0005-0000-0000-0000B00F0000}"/>
    <cellStyle name="Output 3 4" xfId="3969" xr:uid="{00000000-0005-0000-0000-0000B10F0000}"/>
    <cellStyle name="Output 30" xfId="3970" xr:uid="{00000000-0005-0000-0000-0000B20F0000}"/>
    <cellStyle name="Output 31" xfId="3971" xr:uid="{00000000-0005-0000-0000-0000B30F0000}"/>
    <cellStyle name="Output 32" xfId="3972" xr:uid="{00000000-0005-0000-0000-0000B40F0000}"/>
    <cellStyle name="Output 33" xfId="3973" xr:uid="{00000000-0005-0000-0000-0000B50F0000}"/>
    <cellStyle name="Output 34" xfId="3974" xr:uid="{00000000-0005-0000-0000-0000B60F0000}"/>
    <cellStyle name="Output 35" xfId="3975" xr:uid="{00000000-0005-0000-0000-0000B70F0000}"/>
    <cellStyle name="Output 36" xfId="3976" xr:uid="{00000000-0005-0000-0000-0000B80F0000}"/>
    <cellStyle name="Output 37" xfId="3977" xr:uid="{00000000-0005-0000-0000-0000B90F0000}"/>
    <cellStyle name="Output 38" xfId="3978" xr:uid="{00000000-0005-0000-0000-0000BA0F0000}"/>
    <cellStyle name="Output 39" xfId="3979" xr:uid="{00000000-0005-0000-0000-0000BB0F0000}"/>
    <cellStyle name="Output 4" xfId="3980" xr:uid="{00000000-0005-0000-0000-0000BC0F0000}"/>
    <cellStyle name="Output 40" xfId="3981" xr:uid="{00000000-0005-0000-0000-0000BD0F0000}"/>
    <cellStyle name="Output 41" xfId="3982" xr:uid="{00000000-0005-0000-0000-0000BE0F0000}"/>
    <cellStyle name="Output 42" xfId="3983" xr:uid="{00000000-0005-0000-0000-0000BF0F0000}"/>
    <cellStyle name="Output 43" xfId="3984" xr:uid="{00000000-0005-0000-0000-0000C00F0000}"/>
    <cellStyle name="Output 5" xfId="3985" xr:uid="{00000000-0005-0000-0000-0000C10F0000}"/>
    <cellStyle name="Output 6" xfId="3986" xr:uid="{00000000-0005-0000-0000-0000C20F0000}"/>
    <cellStyle name="Output 7" xfId="3987" xr:uid="{00000000-0005-0000-0000-0000C30F0000}"/>
    <cellStyle name="Output 8" xfId="3988" xr:uid="{00000000-0005-0000-0000-0000C40F0000}"/>
    <cellStyle name="Output 9" xfId="3989" xr:uid="{00000000-0005-0000-0000-0000C50F0000}"/>
    <cellStyle name="Pattern" xfId="3990" xr:uid="{00000000-0005-0000-0000-0000C60F0000}"/>
    <cellStyle name="Percent 10" xfId="3991" xr:uid="{00000000-0005-0000-0000-0000C70F0000}"/>
    <cellStyle name="Percent 10 10" xfId="3992" xr:uid="{00000000-0005-0000-0000-0000C80F0000}"/>
    <cellStyle name="Percent 10 11" xfId="3993" xr:uid="{00000000-0005-0000-0000-0000C90F0000}"/>
    <cellStyle name="Percent 10 12" xfId="3994" xr:uid="{00000000-0005-0000-0000-0000CA0F0000}"/>
    <cellStyle name="Percent 10 13" xfId="3995" xr:uid="{00000000-0005-0000-0000-0000CB0F0000}"/>
    <cellStyle name="Percent 10 14" xfId="3996" xr:uid="{00000000-0005-0000-0000-0000CC0F0000}"/>
    <cellStyle name="Percent 10 15" xfId="3997" xr:uid="{00000000-0005-0000-0000-0000CD0F0000}"/>
    <cellStyle name="Percent 10 16" xfId="3998" xr:uid="{00000000-0005-0000-0000-0000CE0F0000}"/>
    <cellStyle name="Percent 10 17" xfId="3999" xr:uid="{00000000-0005-0000-0000-0000CF0F0000}"/>
    <cellStyle name="Percent 10 18" xfId="4000" xr:uid="{00000000-0005-0000-0000-0000D00F0000}"/>
    <cellStyle name="Percent 10 19" xfId="4001" xr:uid="{00000000-0005-0000-0000-0000D10F0000}"/>
    <cellStyle name="Percent 10 2" xfId="4002" xr:uid="{00000000-0005-0000-0000-0000D20F0000}"/>
    <cellStyle name="Percent 10 2 2" xfId="4003" xr:uid="{00000000-0005-0000-0000-0000D30F0000}"/>
    <cellStyle name="Percent 10 2 3" xfId="4004" xr:uid="{00000000-0005-0000-0000-0000D40F0000}"/>
    <cellStyle name="Percent 10 20" xfId="4005" xr:uid="{00000000-0005-0000-0000-0000D50F0000}"/>
    <cellStyle name="Percent 10 3" xfId="4006" xr:uid="{00000000-0005-0000-0000-0000D60F0000}"/>
    <cellStyle name="Percent 10 3 2" xfId="4007" xr:uid="{00000000-0005-0000-0000-0000D70F0000}"/>
    <cellStyle name="Percent 10 3 3" xfId="4008" xr:uid="{00000000-0005-0000-0000-0000D80F0000}"/>
    <cellStyle name="Percent 10 4" xfId="4009" xr:uid="{00000000-0005-0000-0000-0000D90F0000}"/>
    <cellStyle name="Percent 10 4 2" xfId="4010" xr:uid="{00000000-0005-0000-0000-0000DA0F0000}"/>
    <cellStyle name="Percent 10 4 3" xfId="4011" xr:uid="{00000000-0005-0000-0000-0000DB0F0000}"/>
    <cellStyle name="Percent 10 5" xfId="4012" xr:uid="{00000000-0005-0000-0000-0000DC0F0000}"/>
    <cellStyle name="Percent 10 5 2" xfId="4013" xr:uid="{00000000-0005-0000-0000-0000DD0F0000}"/>
    <cellStyle name="Percent 10 5 3" xfId="4014" xr:uid="{00000000-0005-0000-0000-0000DE0F0000}"/>
    <cellStyle name="Percent 10 6" xfId="4015" xr:uid="{00000000-0005-0000-0000-0000DF0F0000}"/>
    <cellStyle name="Percent 10 6 2" xfId="4016" xr:uid="{00000000-0005-0000-0000-0000E00F0000}"/>
    <cellStyle name="Percent 10 6 3" xfId="4017" xr:uid="{00000000-0005-0000-0000-0000E10F0000}"/>
    <cellStyle name="Percent 10 7" xfId="4018" xr:uid="{00000000-0005-0000-0000-0000E20F0000}"/>
    <cellStyle name="Percent 10 7 2" xfId="4019" xr:uid="{00000000-0005-0000-0000-0000E30F0000}"/>
    <cellStyle name="Percent 10 7 3" xfId="4020" xr:uid="{00000000-0005-0000-0000-0000E40F0000}"/>
    <cellStyle name="Percent 10 7 4" xfId="4021" xr:uid="{00000000-0005-0000-0000-0000E50F0000}"/>
    <cellStyle name="Percent 10 7 5" xfId="4022" xr:uid="{00000000-0005-0000-0000-0000E60F0000}"/>
    <cellStyle name="Percent 10 8" xfId="4023" xr:uid="{00000000-0005-0000-0000-0000E70F0000}"/>
    <cellStyle name="Percent 10 8 2" xfId="4024" xr:uid="{00000000-0005-0000-0000-0000E80F0000}"/>
    <cellStyle name="Percent 10 8 3" xfId="4025" xr:uid="{00000000-0005-0000-0000-0000E90F0000}"/>
    <cellStyle name="Percent 10 9" xfId="4026" xr:uid="{00000000-0005-0000-0000-0000EA0F0000}"/>
    <cellStyle name="Percent 11" xfId="4027" xr:uid="{00000000-0005-0000-0000-0000EB0F0000}"/>
    <cellStyle name="Percent 11 10" xfId="4028" xr:uid="{00000000-0005-0000-0000-0000EC0F0000}"/>
    <cellStyle name="Percent 11 2" xfId="4029" xr:uid="{00000000-0005-0000-0000-0000ED0F0000}"/>
    <cellStyle name="Percent 11 2 2" xfId="4030" xr:uid="{00000000-0005-0000-0000-0000EE0F0000}"/>
    <cellStyle name="Percent 11 2 3" xfId="4031" xr:uid="{00000000-0005-0000-0000-0000EF0F0000}"/>
    <cellStyle name="Percent 11 3" xfId="4032" xr:uid="{00000000-0005-0000-0000-0000F00F0000}"/>
    <cellStyle name="Percent 11 3 2" xfId="4033" xr:uid="{00000000-0005-0000-0000-0000F10F0000}"/>
    <cellStyle name="Percent 11 3 3" xfId="4034" xr:uid="{00000000-0005-0000-0000-0000F20F0000}"/>
    <cellStyle name="Percent 11 4" xfId="4035" xr:uid="{00000000-0005-0000-0000-0000F30F0000}"/>
    <cellStyle name="Percent 11 4 2" xfId="4036" xr:uid="{00000000-0005-0000-0000-0000F40F0000}"/>
    <cellStyle name="Percent 11 4 3" xfId="4037" xr:uid="{00000000-0005-0000-0000-0000F50F0000}"/>
    <cellStyle name="Percent 11 5" xfId="4038" xr:uid="{00000000-0005-0000-0000-0000F60F0000}"/>
    <cellStyle name="Percent 11 5 2" xfId="4039" xr:uid="{00000000-0005-0000-0000-0000F70F0000}"/>
    <cellStyle name="Percent 11 5 3" xfId="4040" xr:uid="{00000000-0005-0000-0000-0000F80F0000}"/>
    <cellStyle name="Percent 11 6" xfId="4041" xr:uid="{00000000-0005-0000-0000-0000F90F0000}"/>
    <cellStyle name="Percent 11 6 2" xfId="4042" xr:uid="{00000000-0005-0000-0000-0000FA0F0000}"/>
    <cellStyle name="Percent 11 6 3" xfId="4043" xr:uid="{00000000-0005-0000-0000-0000FB0F0000}"/>
    <cellStyle name="Percent 11 7" xfId="4044" xr:uid="{00000000-0005-0000-0000-0000FC0F0000}"/>
    <cellStyle name="Percent 11 7 2" xfId="4045" xr:uid="{00000000-0005-0000-0000-0000FD0F0000}"/>
    <cellStyle name="Percent 11 7 3" xfId="4046" xr:uid="{00000000-0005-0000-0000-0000FE0F0000}"/>
    <cellStyle name="Percent 11 7 4" xfId="4047" xr:uid="{00000000-0005-0000-0000-0000FF0F0000}"/>
    <cellStyle name="Percent 11 7 5" xfId="4048" xr:uid="{00000000-0005-0000-0000-000000100000}"/>
    <cellStyle name="Percent 11 8" xfId="4049" xr:uid="{00000000-0005-0000-0000-000001100000}"/>
    <cellStyle name="Percent 11 8 2" xfId="4050" xr:uid="{00000000-0005-0000-0000-000002100000}"/>
    <cellStyle name="Percent 11 8 3" xfId="4051" xr:uid="{00000000-0005-0000-0000-000003100000}"/>
    <cellStyle name="Percent 11 9" xfId="4052" xr:uid="{00000000-0005-0000-0000-000004100000}"/>
    <cellStyle name="Percent 12" xfId="4053" xr:uid="{00000000-0005-0000-0000-000005100000}"/>
    <cellStyle name="Percent 12 10" xfId="4054" xr:uid="{00000000-0005-0000-0000-000006100000}"/>
    <cellStyle name="Percent 12 2" xfId="4055" xr:uid="{00000000-0005-0000-0000-000007100000}"/>
    <cellStyle name="Percent 12 2 2" xfId="4056" xr:uid="{00000000-0005-0000-0000-000008100000}"/>
    <cellStyle name="Percent 12 2 3" xfId="4057" xr:uid="{00000000-0005-0000-0000-000009100000}"/>
    <cellStyle name="Percent 12 3" xfId="4058" xr:uid="{00000000-0005-0000-0000-00000A100000}"/>
    <cellStyle name="Percent 12 3 2" xfId="4059" xr:uid="{00000000-0005-0000-0000-00000B100000}"/>
    <cellStyle name="Percent 12 3 3" xfId="4060" xr:uid="{00000000-0005-0000-0000-00000C100000}"/>
    <cellStyle name="Percent 12 4" xfId="4061" xr:uid="{00000000-0005-0000-0000-00000D100000}"/>
    <cellStyle name="Percent 12 4 2" xfId="4062" xr:uid="{00000000-0005-0000-0000-00000E100000}"/>
    <cellStyle name="Percent 12 4 3" xfId="4063" xr:uid="{00000000-0005-0000-0000-00000F100000}"/>
    <cellStyle name="Percent 12 5" xfId="4064" xr:uid="{00000000-0005-0000-0000-000010100000}"/>
    <cellStyle name="Percent 12 5 2" xfId="4065" xr:uid="{00000000-0005-0000-0000-000011100000}"/>
    <cellStyle name="Percent 12 5 3" xfId="4066" xr:uid="{00000000-0005-0000-0000-000012100000}"/>
    <cellStyle name="Percent 12 6" xfId="4067" xr:uid="{00000000-0005-0000-0000-000013100000}"/>
    <cellStyle name="Percent 12 6 2" xfId="4068" xr:uid="{00000000-0005-0000-0000-000014100000}"/>
    <cellStyle name="Percent 12 6 3" xfId="4069" xr:uid="{00000000-0005-0000-0000-000015100000}"/>
    <cellStyle name="Percent 12 7" xfId="4070" xr:uid="{00000000-0005-0000-0000-000016100000}"/>
    <cellStyle name="Percent 12 7 2" xfId="4071" xr:uid="{00000000-0005-0000-0000-000017100000}"/>
    <cellStyle name="Percent 12 7 3" xfId="4072" xr:uid="{00000000-0005-0000-0000-000018100000}"/>
    <cellStyle name="Percent 12 7 4" xfId="4073" xr:uid="{00000000-0005-0000-0000-000019100000}"/>
    <cellStyle name="Percent 12 7 5" xfId="4074" xr:uid="{00000000-0005-0000-0000-00001A100000}"/>
    <cellStyle name="Percent 12 8" xfId="4075" xr:uid="{00000000-0005-0000-0000-00001B100000}"/>
    <cellStyle name="Percent 12 8 2" xfId="4076" xr:uid="{00000000-0005-0000-0000-00001C100000}"/>
    <cellStyle name="Percent 12 8 3" xfId="4077" xr:uid="{00000000-0005-0000-0000-00001D100000}"/>
    <cellStyle name="Percent 12 9" xfId="4078" xr:uid="{00000000-0005-0000-0000-00001E100000}"/>
    <cellStyle name="Percent 13" xfId="4079" xr:uid="{00000000-0005-0000-0000-00001F100000}"/>
    <cellStyle name="Percent 13 10" xfId="4080" xr:uid="{00000000-0005-0000-0000-000020100000}"/>
    <cellStyle name="Percent 13 2" xfId="4081" xr:uid="{00000000-0005-0000-0000-000021100000}"/>
    <cellStyle name="Percent 13 2 2" xfId="4082" xr:uid="{00000000-0005-0000-0000-000022100000}"/>
    <cellStyle name="Percent 13 2 3" xfId="4083" xr:uid="{00000000-0005-0000-0000-000023100000}"/>
    <cellStyle name="Percent 13 3" xfId="4084" xr:uid="{00000000-0005-0000-0000-000024100000}"/>
    <cellStyle name="Percent 13 3 2" xfId="4085" xr:uid="{00000000-0005-0000-0000-000025100000}"/>
    <cellStyle name="Percent 13 3 3" xfId="4086" xr:uid="{00000000-0005-0000-0000-000026100000}"/>
    <cellStyle name="Percent 13 4" xfId="4087" xr:uid="{00000000-0005-0000-0000-000027100000}"/>
    <cellStyle name="Percent 13 4 2" xfId="4088" xr:uid="{00000000-0005-0000-0000-000028100000}"/>
    <cellStyle name="Percent 13 4 3" xfId="4089" xr:uid="{00000000-0005-0000-0000-000029100000}"/>
    <cellStyle name="Percent 13 5" xfId="4090" xr:uid="{00000000-0005-0000-0000-00002A100000}"/>
    <cellStyle name="Percent 13 5 2" xfId="4091" xr:uid="{00000000-0005-0000-0000-00002B100000}"/>
    <cellStyle name="Percent 13 5 3" xfId="4092" xr:uid="{00000000-0005-0000-0000-00002C100000}"/>
    <cellStyle name="Percent 13 6" xfId="4093" xr:uid="{00000000-0005-0000-0000-00002D100000}"/>
    <cellStyle name="Percent 13 6 2" xfId="4094" xr:uid="{00000000-0005-0000-0000-00002E100000}"/>
    <cellStyle name="Percent 13 6 3" xfId="4095" xr:uid="{00000000-0005-0000-0000-00002F100000}"/>
    <cellStyle name="Percent 13 7" xfId="4096" xr:uid="{00000000-0005-0000-0000-000030100000}"/>
    <cellStyle name="Percent 13 7 2" xfId="4097" xr:uid="{00000000-0005-0000-0000-000031100000}"/>
    <cellStyle name="Percent 13 7 3" xfId="4098" xr:uid="{00000000-0005-0000-0000-000032100000}"/>
    <cellStyle name="Percent 13 7 4" xfId="4099" xr:uid="{00000000-0005-0000-0000-000033100000}"/>
    <cellStyle name="Percent 13 7 5" xfId="4100" xr:uid="{00000000-0005-0000-0000-000034100000}"/>
    <cellStyle name="Percent 13 8" xfId="4101" xr:uid="{00000000-0005-0000-0000-000035100000}"/>
    <cellStyle name="Percent 13 8 2" xfId="4102" xr:uid="{00000000-0005-0000-0000-000036100000}"/>
    <cellStyle name="Percent 13 8 3" xfId="4103" xr:uid="{00000000-0005-0000-0000-000037100000}"/>
    <cellStyle name="Percent 13 9" xfId="4104" xr:uid="{00000000-0005-0000-0000-000038100000}"/>
    <cellStyle name="Percent 14" xfId="4105" xr:uid="{00000000-0005-0000-0000-000039100000}"/>
    <cellStyle name="Percent 14 10" xfId="4106" xr:uid="{00000000-0005-0000-0000-00003A100000}"/>
    <cellStyle name="Percent 14 2" xfId="4107" xr:uid="{00000000-0005-0000-0000-00003B100000}"/>
    <cellStyle name="Percent 14 2 2" xfId="4108" xr:uid="{00000000-0005-0000-0000-00003C100000}"/>
    <cellStyle name="Percent 14 2 3" xfId="4109" xr:uid="{00000000-0005-0000-0000-00003D100000}"/>
    <cellStyle name="Percent 14 3" xfId="4110" xr:uid="{00000000-0005-0000-0000-00003E100000}"/>
    <cellStyle name="Percent 14 3 2" xfId="4111" xr:uid="{00000000-0005-0000-0000-00003F100000}"/>
    <cellStyle name="Percent 14 3 3" xfId="4112" xr:uid="{00000000-0005-0000-0000-000040100000}"/>
    <cellStyle name="Percent 14 4" xfId="4113" xr:uid="{00000000-0005-0000-0000-000041100000}"/>
    <cellStyle name="Percent 14 4 2" xfId="4114" xr:uid="{00000000-0005-0000-0000-000042100000}"/>
    <cellStyle name="Percent 14 4 3" xfId="4115" xr:uid="{00000000-0005-0000-0000-000043100000}"/>
    <cellStyle name="Percent 14 5" xfId="4116" xr:uid="{00000000-0005-0000-0000-000044100000}"/>
    <cellStyle name="Percent 14 5 2" xfId="4117" xr:uid="{00000000-0005-0000-0000-000045100000}"/>
    <cellStyle name="Percent 14 5 3" xfId="4118" xr:uid="{00000000-0005-0000-0000-000046100000}"/>
    <cellStyle name="Percent 14 6" xfId="4119" xr:uid="{00000000-0005-0000-0000-000047100000}"/>
    <cellStyle name="Percent 14 6 2" xfId="4120" xr:uid="{00000000-0005-0000-0000-000048100000}"/>
    <cellStyle name="Percent 14 6 3" xfId="4121" xr:uid="{00000000-0005-0000-0000-000049100000}"/>
    <cellStyle name="Percent 14 7" xfId="4122" xr:uid="{00000000-0005-0000-0000-00004A100000}"/>
    <cellStyle name="Percent 14 7 2" xfId="4123" xr:uid="{00000000-0005-0000-0000-00004B100000}"/>
    <cellStyle name="Percent 14 7 3" xfId="4124" xr:uid="{00000000-0005-0000-0000-00004C100000}"/>
    <cellStyle name="Percent 14 7 4" xfId="4125" xr:uid="{00000000-0005-0000-0000-00004D100000}"/>
    <cellStyle name="Percent 14 7 5" xfId="4126" xr:uid="{00000000-0005-0000-0000-00004E100000}"/>
    <cellStyle name="Percent 14 8" xfId="4127" xr:uid="{00000000-0005-0000-0000-00004F100000}"/>
    <cellStyle name="Percent 14 8 2" xfId="4128" xr:uid="{00000000-0005-0000-0000-000050100000}"/>
    <cellStyle name="Percent 14 8 3" xfId="4129" xr:uid="{00000000-0005-0000-0000-000051100000}"/>
    <cellStyle name="Percent 14 9" xfId="4130" xr:uid="{00000000-0005-0000-0000-000052100000}"/>
    <cellStyle name="Percent 15" xfId="4131" xr:uid="{00000000-0005-0000-0000-000053100000}"/>
    <cellStyle name="Percent 15 10" xfId="4132" xr:uid="{00000000-0005-0000-0000-000054100000}"/>
    <cellStyle name="Percent 15 11" xfId="4133" xr:uid="{00000000-0005-0000-0000-000055100000}"/>
    <cellStyle name="Percent 15 12" xfId="4134" xr:uid="{00000000-0005-0000-0000-000056100000}"/>
    <cellStyle name="Percent 15 13" xfId="4135" xr:uid="{00000000-0005-0000-0000-000057100000}"/>
    <cellStyle name="Percent 15 14" xfId="4136" xr:uid="{00000000-0005-0000-0000-000058100000}"/>
    <cellStyle name="Percent 15 15" xfId="4137" xr:uid="{00000000-0005-0000-0000-000059100000}"/>
    <cellStyle name="Percent 15 2" xfId="4138" xr:uid="{00000000-0005-0000-0000-00005A100000}"/>
    <cellStyle name="Percent 15 2 2" xfId="4139" xr:uid="{00000000-0005-0000-0000-00005B100000}"/>
    <cellStyle name="Percent 15 2 3" xfId="4140" xr:uid="{00000000-0005-0000-0000-00005C100000}"/>
    <cellStyle name="Percent 15 2 4" xfId="4141" xr:uid="{00000000-0005-0000-0000-00005D100000}"/>
    <cellStyle name="Percent 15 2 5" xfId="4142" xr:uid="{00000000-0005-0000-0000-00005E100000}"/>
    <cellStyle name="Percent 15 2 6" xfId="4143" xr:uid="{00000000-0005-0000-0000-00005F100000}"/>
    <cellStyle name="Percent 15 2 7" xfId="4144" xr:uid="{00000000-0005-0000-0000-000060100000}"/>
    <cellStyle name="Percent 15 2 8" xfId="4145" xr:uid="{00000000-0005-0000-0000-000061100000}"/>
    <cellStyle name="Percent 15 3" xfId="4146" xr:uid="{00000000-0005-0000-0000-000062100000}"/>
    <cellStyle name="Percent 15 4" xfId="4147" xr:uid="{00000000-0005-0000-0000-000063100000}"/>
    <cellStyle name="Percent 15 4 2" xfId="4148" xr:uid="{00000000-0005-0000-0000-000064100000}"/>
    <cellStyle name="Percent 15 4 3" xfId="4149" xr:uid="{00000000-0005-0000-0000-000065100000}"/>
    <cellStyle name="Percent 15 5" xfId="4150" xr:uid="{00000000-0005-0000-0000-000066100000}"/>
    <cellStyle name="Percent 15 6" xfId="4151" xr:uid="{00000000-0005-0000-0000-000067100000}"/>
    <cellStyle name="Percent 15 7" xfId="4152" xr:uid="{00000000-0005-0000-0000-000068100000}"/>
    <cellStyle name="Percent 15 7 2" xfId="4153" xr:uid="{00000000-0005-0000-0000-000069100000}"/>
    <cellStyle name="Percent 15 7 3" xfId="4154" xr:uid="{00000000-0005-0000-0000-00006A100000}"/>
    <cellStyle name="Percent 15 8" xfId="4155" xr:uid="{00000000-0005-0000-0000-00006B100000}"/>
    <cellStyle name="Percent 15 9" xfId="4156" xr:uid="{00000000-0005-0000-0000-00006C100000}"/>
    <cellStyle name="Percent 16" xfId="4157" xr:uid="{00000000-0005-0000-0000-00006D100000}"/>
    <cellStyle name="Percent 16 2" xfId="4158" xr:uid="{00000000-0005-0000-0000-00006E100000}"/>
    <cellStyle name="Percent 16 2 2" xfId="4159" xr:uid="{00000000-0005-0000-0000-00006F100000}"/>
    <cellStyle name="Percent 16 2 3" xfId="4160" xr:uid="{00000000-0005-0000-0000-000070100000}"/>
    <cellStyle name="Percent 16 3" xfId="4161" xr:uid="{00000000-0005-0000-0000-000071100000}"/>
    <cellStyle name="Percent 16 3 10" xfId="4162" xr:uid="{00000000-0005-0000-0000-000072100000}"/>
    <cellStyle name="Percent 16 3 11" xfId="4163" xr:uid="{00000000-0005-0000-0000-000073100000}"/>
    <cellStyle name="Percent 16 3 12" xfId="4164" xr:uid="{00000000-0005-0000-0000-000074100000}"/>
    <cellStyle name="Percent 16 3 13" xfId="4165" xr:uid="{00000000-0005-0000-0000-000075100000}"/>
    <cellStyle name="Percent 16 3 14" xfId="4166" xr:uid="{00000000-0005-0000-0000-000076100000}"/>
    <cellStyle name="Percent 16 3 15" xfId="4167" xr:uid="{00000000-0005-0000-0000-000077100000}"/>
    <cellStyle name="Percent 16 3 16" xfId="4168" xr:uid="{00000000-0005-0000-0000-000078100000}"/>
    <cellStyle name="Percent 16 3 17" xfId="4169" xr:uid="{00000000-0005-0000-0000-000079100000}"/>
    <cellStyle name="Percent 16 3 18" xfId="4170" xr:uid="{00000000-0005-0000-0000-00007A100000}"/>
    <cellStyle name="Percent 16 3 19" xfId="4171" xr:uid="{00000000-0005-0000-0000-00007B100000}"/>
    <cellStyle name="Percent 16 3 2" xfId="4172" xr:uid="{00000000-0005-0000-0000-00007C100000}"/>
    <cellStyle name="Percent 16 3 3" xfId="4173" xr:uid="{00000000-0005-0000-0000-00007D100000}"/>
    <cellStyle name="Percent 16 3 4" xfId="4174" xr:uid="{00000000-0005-0000-0000-00007E100000}"/>
    <cellStyle name="Percent 16 3 5" xfId="4175" xr:uid="{00000000-0005-0000-0000-00007F100000}"/>
    <cellStyle name="Percent 16 3 6" xfId="4176" xr:uid="{00000000-0005-0000-0000-000080100000}"/>
    <cellStyle name="Percent 16 3 7" xfId="4177" xr:uid="{00000000-0005-0000-0000-000081100000}"/>
    <cellStyle name="Percent 16 3 8" xfId="4178" xr:uid="{00000000-0005-0000-0000-000082100000}"/>
    <cellStyle name="Percent 16 3 9" xfId="4179" xr:uid="{00000000-0005-0000-0000-000083100000}"/>
    <cellStyle name="Percent 16 4" xfId="4180" xr:uid="{00000000-0005-0000-0000-000084100000}"/>
    <cellStyle name="Percent 16 4 10" xfId="4181" xr:uid="{00000000-0005-0000-0000-000085100000}"/>
    <cellStyle name="Percent 16 4 11" xfId="4182" xr:uid="{00000000-0005-0000-0000-000086100000}"/>
    <cellStyle name="Percent 16 4 12" xfId="4183" xr:uid="{00000000-0005-0000-0000-000087100000}"/>
    <cellStyle name="Percent 16 4 13" xfId="4184" xr:uid="{00000000-0005-0000-0000-000088100000}"/>
    <cellStyle name="Percent 16 4 14" xfId="4185" xr:uid="{00000000-0005-0000-0000-000089100000}"/>
    <cellStyle name="Percent 16 4 15" xfId="4186" xr:uid="{00000000-0005-0000-0000-00008A100000}"/>
    <cellStyle name="Percent 16 4 16" xfId="4187" xr:uid="{00000000-0005-0000-0000-00008B100000}"/>
    <cellStyle name="Percent 16 4 17" xfId="4188" xr:uid="{00000000-0005-0000-0000-00008C100000}"/>
    <cellStyle name="Percent 16 4 18" xfId="4189" xr:uid="{00000000-0005-0000-0000-00008D100000}"/>
    <cellStyle name="Percent 16 4 19" xfId="4190" xr:uid="{00000000-0005-0000-0000-00008E100000}"/>
    <cellStyle name="Percent 16 4 2" xfId="4191" xr:uid="{00000000-0005-0000-0000-00008F100000}"/>
    <cellStyle name="Percent 16 4 3" xfId="4192" xr:uid="{00000000-0005-0000-0000-000090100000}"/>
    <cellStyle name="Percent 16 4 4" xfId="4193" xr:uid="{00000000-0005-0000-0000-000091100000}"/>
    <cellStyle name="Percent 16 4 5" xfId="4194" xr:uid="{00000000-0005-0000-0000-000092100000}"/>
    <cellStyle name="Percent 16 4 6" xfId="4195" xr:uid="{00000000-0005-0000-0000-000093100000}"/>
    <cellStyle name="Percent 16 4 7" xfId="4196" xr:uid="{00000000-0005-0000-0000-000094100000}"/>
    <cellStyle name="Percent 16 4 8" xfId="4197" xr:uid="{00000000-0005-0000-0000-000095100000}"/>
    <cellStyle name="Percent 16 4 9" xfId="4198" xr:uid="{00000000-0005-0000-0000-000096100000}"/>
    <cellStyle name="Percent 16 5" xfId="4199" xr:uid="{00000000-0005-0000-0000-000097100000}"/>
    <cellStyle name="Percent 16 5 10" xfId="4200" xr:uid="{00000000-0005-0000-0000-000098100000}"/>
    <cellStyle name="Percent 16 5 11" xfId="4201" xr:uid="{00000000-0005-0000-0000-000099100000}"/>
    <cellStyle name="Percent 16 5 12" xfId="4202" xr:uid="{00000000-0005-0000-0000-00009A100000}"/>
    <cellStyle name="Percent 16 5 13" xfId="4203" xr:uid="{00000000-0005-0000-0000-00009B100000}"/>
    <cellStyle name="Percent 16 5 14" xfId="4204" xr:uid="{00000000-0005-0000-0000-00009C100000}"/>
    <cellStyle name="Percent 16 5 15" xfId="4205" xr:uid="{00000000-0005-0000-0000-00009D100000}"/>
    <cellStyle name="Percent 16 5 16" xfId="4206" xr:uid="{00000000-0005-0000-0000-00009E100000}"/>
    <cellStyle name="Percent 16 5 17" xfId="4207" xr:uid="{00000000-0005-0000-0000-00009F100000}"/>
    <cellStyle name="Percent 16 5 18" xfId="4208" xr:uid="{00000000-0005-0000-0000-0000A0100000}"/>
    <cellStyle name="Percent 16 5 19" xfId="4209" xr:uid="{00000000-0005-0000-0000-0000A1100000}"/>
    <cellStyle name="Percent 16 5 2" xfId="4210" xr:uid="{00000000-0005-0000-0000-0000A2100000}"/>
    <cellStyle name="Percent 16 5 3" xfId="4211" xr:uid="{00000000-0005-0000-0000-0000A3100000}"/>
    <cellStyle name="Percent 16 5 4" xfId="4212" xr:uid="{00000000-0005-0000-0000-0000A4100000}"/>
    <cellStyle name="Percent 16 5 5" xfId="4213" xr:uid="{00000000-0005-0000-0000-0000A5100000}"/>
    <cellStyle name="Percent 16 5 6" xfId="4214" xr:uid="{00000000-0005-0000-0000-0000A6100000}"/>
    <cellStyle name="Percent 16 5 7" xfId="4215" xr:uid="{00000000-0005-0000-0000-0000A7100000}"/>
    <cellStyle name="Percent 16 5 8" xfId="4216" xr:uid="{00000000-0005-0000-0000-0000A8100000}"/>
    <cellStyle name="Percent 16 5 9" xfId="4217" xr:uid="{00000000-0005-0000-0000-0000A9100000}"/>
    <cellStyle name="Percent 16 6" xfId="4218" xr:uid="{00000000-0005-0000-0000-0000AA100000}"/>
    <cellStyle name="Percent 16 6 10" xfId="4219" xr:uid="{00000000-0005-0000-0000-0000AB100000}"/>
    <cellStyle name="Percent 16 6 11" xfId="4220" xr:uid="{00000000-0005-0000-0000-0000AC100000}"/>
    <cellStyle name="Percent 16 6 12" xfId="4221" xr:uid="{00000000-0005-0000-0000-0000AD100000}"/>
    <cellStyle name="Percent 16 6 13" xfId="4222" xr:uid="{00000000-0005-0000-0000-0000AE100000}"/>
    <cellStyle name="Percent 16 6 14" xfId="4223" xr:uid="{00000000-0005-0000-0000-0000AF100000}"/>
    <cellStyle name="Percent 16 6 15" xfId="4224" xr:uid="{00000000-0005-0000-0000-0000B0100000}"/>
    <cellStyle name="Percent 16 6 16" xfId="4225" xr:uid="{00000000-0005-0000-0000-0000B1100000}"/>
    <cellStyle name="Percent 16 6 17" xfId="4226" xr:uid="{00000000-0005-0000-0000-0000B2100000}"/>
    <cellStyle name="Percent 16 6 18" xfId="4227" xr:uid="{00000000-0005-0000-0000-0000B3100000}"/>
    <cellStyle name="Percent 16 6 19" xfId="4228" xr:uid="{00000000-0005-0000-0000-0000B4100000}"/>
    <cellStyle name="Percent 16 6 2" xfId="4229" xr:uid="{00000000-0005-0000-0000-0000B5100000}"/>
    <cellStyle name="Percent 16 6 3" xfId="4230" xr:uid="{00000000-0005-0000-0000-0000B6100000}"/>
    <cellStyle name="Percent 16 6 4" xfId="4231" xr:uid="{00000000-0005-0000-0000-0000B7100000}"/>
    <cellStyle name="Percent 16 6 5" xfId="4232" xr:uid="{00000000-0005-0000-0000-0000B8100000}"/>
    <cellStyle name="Percent 16 6 6" xfId="4233" xr:uid="{00000000-0005-0000-0000-0000B9100000}"/>
    <cellStyle name="Percent 16 6 7" xfId="4234" xr:uid="{00000000-0005-0000-0000-0000BA100000}"/>
    <cellStyle name="Percent 16 6 8" xfId="4235" xr:uid="{00000000-0005-0000-0000-0000BB100000}"/>
    <cellStyle name="Percent 16 6 9" xfId="4236" xr:uid="{00000000-0005-0000-0000-0000BC100000}"/>
    <cellStyle name="Percent 16 7" xfId="4237" xr:uid="{00000000-0005-0000-0000-0000BD100000}"/>
    <cellStyle name="Percent 16 7 10" xfId="4238" xr:uid="{00000000-0005-0000-0000-0000BE100000}"/>
    <cellStyle name="Percent 16 7 11" xfId="4239" xr:uid="{00000000-0005-0000-0000-0000BF100000}"/>
    <cellStyle name="Percent 16 7 12" xfId="4240" xr:uid="{00000000-0005-0000-0000-0000C0100000}"/>
    <cellStyle name="Percent 16 7 13" xfId="4241" xr:uid="{00000000-0005-0000-0000-0000C1100000}"/>
    <cellStyle name="Percent 16 7 14" xfId="4242" xr:uid="{00000000-0005-0000-0000-0000C2100000}"/>
    <cellStyle name="Percent 16 7 15" xfId="4243" xr:uid="{00000000-0005-0000-0000-0000C3100000}"/>
    <cellStyle name="Percent 16 7 16" xfId="4244" xr:uid="{00000000-0005-0000-0000-0000C4100000}"/>
    <cellStyle name="Percent 16 7 17" xfId="4245" xr:uid="{00000000-0005-0000-0000-0000C5100000}"/>
    <cellStyle name="Percent 16 7 18" xfId="4246" xr:uid="{00000000-0005-0000-0000-0000C6100000}"/>
    <cellStyle name="Percent 16 7 19" xfId="4247" xr:uid="{00000000-0005-0000-0000-0000C7100000}"/>
    <cellStyle name="Percent 16 7 2" xfId="4248" xr:uid="{00000000-0005-0000-0000-0000C8100000}"/>
    <cellStyle name="Percent 16 7 2 2" xfId="4249" xr:uid="{00000000-0005-0000-0000-0000C9100000}"/>
    <cellStyle name="Percent 16 7 2 3" xfId="4250" xr:uid="{00000000-0005-0000-0000-0000CA100000}"/>
    <cellStyle name="Percent 16 7 3" xfId="4251" xr:uid="{00000000-0005-0000-0000-0000CB100000}"/>
    <cellStyle name="Percent 16 7 3 2" xfId="4252" xr:uid="{00000000-0005-0000-0000-0000CC100000}"/>
    <cellStyle name="Percent 16 7 3 3" xfId="4253" xr:uid="{00000000-0005-0000-0000-0000CD100000}"/>
    <cellStyle name="Percent 16 7 4" xfId="4254" xr:uid="{00000000-0005-0000-0000-0000CE100000}"/>
    <cellStyle name="Percent 16 7 5" xfId="4255" xr:uid="{00000000-0005-0000-0000-0000CF100000}"/>
    <cellStyle name="Percent 16 7 6" xfId="4256" xr:uid="{00000000-0005-0000-0000-0000D0100000}"/>
    <cellStyle name="Percent 16 7 7" xfId="4257" xr:uid="{00000000-0005-0000-0000-0000D1100000}"/>
    <cellStyle name="Percent 16 7 8" xfId="4258" xr:uid="{00000000-0005-0000-0000-0000D2100000}"/>
    <cellStyle name="Percent 16 7 9" xfId="4259" xr:uid="{00000000-0005-0000-0000-0000D3100000}"/>
    <cellStyle name="Percent 16 8" xfId="4260" xr:uid="{00000000-0005-0000-0000-0000D4100000}"/>
    <cellStyle name="Percent 16 8 10" xfId="4261" xr:uid="{00000000-0005-0000-0000-0000D5100000}"/>
    <cellStyle name="Percent 16 8 11" xfId="4262" xr:uid="{00000000-0005-0000-0000-0000D6100000}"/>
    <cellStyle name="Percent 16 8 12" xfId="4263" xr:uid="{00000000-0005-0000-0000-0000D7100000}"/>
    <cellStyle name="Percent 16 8 13" xfId="4264" xr:uid="{00000000-0005-0000-0000-0000D8100000}"/>
    <cellStyle name="Percent 16 8 14" xfId="4265" xr:uid="{00000000-0005-0000-0000-0000D9100000}"/>
    <cellStyle name="Percent 16 8 15" xfId="4266" xr:uid="{00000000-0005-0000-0000-0000DA100000}"/>
    <cellStyle name="Percent 16 8 16" xfId="4267" xr:uid="{00000000-0005-0000-0000-0000DB100000}"/>
    <cellStyle name="Percent 16 8 17" xfId="4268" xr:uid="{00000000-0005-0000-0000-0000DC100000}"/>
    <cellStyle name="Percent 16 8 2" xfId="4269" xr:uid="{00000000-0005-0000-0000-0000DD100000}"/>
    <cellStyle name="Percent 16 8 3" xfId="4270" xr:uid="{00000000-0005-0000-0000-0000DE100000}"/>
    <cellStyle name="Percent 16 8 4" xfId="4271" xr:uid="{00000000-0005-0000-0000-0000DF100000}"/>
    <cellStyle name="Percent 16 8 5" xfId="4272" xr:uid="{00000000-0005-0000-0000-0000E0100000}"/>
    <cellStyle name="Percent 16 8 6" xfId="4273" xr:uid="{00000000-0005-0000-0000-0000E1100000}"/>
    <cellStyle name="Percent 16 8 7" xfId="4274" xr:uid="{00000000-0005-0000-0000-0000E2100000}"/>
    <cellStyle name="Percent 16 8 8" xfId="4275" xr:uid="{00000000-0005-0000-0000-0000E3100000}"/>
    <cellStyle name="Percent 16 8 9" xfId="4276" xr:uid="{00000000-0005-0000-0000-0000E4100000}"/>
    <cellStyle name="Percent 16 9" xfId="4277" xr:uid="{00000000-0005-0000-0000-0000E5100000}"/>
    <cellStyle name="Percent 16 9 10" xfId="4278" xr:uid="{00000000-0005-0000-0000-0000E6100000}"/>
    <cellStyle name="Percent 16 9 11" xfId="4279" xr:uid="{00000000-0005-0000-0000-0000E7100000}"/>
    <cellStyle name="Percent 16 9 12" xfId="4280" xr:uid="{00000000-0005-0000-0000-0000E8100000}"/>
    <cellStyle name="Percent 16 9 13" xfId="4281" xr:uid="{00000000-0005-0000-0000-0000E9100000}"/>
    <cellStyle name="Percent 16 9 14" xfId="4282" xr:uid="{00000000-0005-0000-0000-0000EA100000}"/>
    <cellStyle name="Percent 16 9 15" xfId="4283" xr:uid="{00000000-0005-0000-0000-0000EB100000}"/>
    <cellStyle name="Percent 16 9 16" xfId="4284" xr:uid="{00000000-0005-0000-0000-0000EC100000}"/>
    <cellStyle name="Percent 16 9 17" xfId="4285" xr:uid="{00000000-0005-0000-0000-0000ED100000}"/>
    <cellStyle name="Percent 16 9 2" xfId="4286" xr:uid="{00000000-0005-0000-0000-0000EE100000}"/>
    <cellStyle name="Percent 16 9 3" xfId="4287" xr:uid="{00000000-0005-0000-0000-0000EF100000}"/>
    <cellStyle name="Percent 16 9 4" xfId="4288" xr:uid="{00000000-0005-0000-0000-0000F0100000}"/>
    <cellStyle name="Percent 16 9 5" xfId="4289" xr:uid="{00000000-0005-0000-0000-0000F1100000}"/>
    <cellStyle name="Percent 16 9 6" xfId="4290" xr:uid="{00000000-0005-0000-0000-0000F2100000}"/>
    <cellStyle name="Percent 16 9 7" xfId="4291" xr:uid="{00000000-0005-0000-0000-0000F3100000}"/>
    <cellStyle name="Percent 16 9 8" xfId="4292" xr:uid="{00000000-0005-0000-0000-0000F4100000}"/>
    <cellStyle name="Percent 16 9 9" xfId="4293" xr:uid="{00000000-0005-0000-0000-0000F5100000}"/>
    <cellStyle name="Percent 17" xfId="4294" xr:uid="{00000000-0005-0000-0000-0000F6100000}"/>
    <cellStyle name="Percent 17 2" xfId="4295" xr:uid="{00000000-0005-0000-0000-0000F7100000}"/>
    <cellStyle name="Percent 17 3" xfId="4296" xr:uid="{00000000-0005-0000-0000-0000F8100000}"/>
    <cellStyle name="Percent 17 4" xfId="4297" xr:uid="{00000000-0005-0000-0000-0000F9100000}"/>
    <cellStyle name="Percent 17 5" xfId="4298" xr:uid="{00000000-0005-0000-0000-0000FA100000}"/>
    <cellStyle name="Percent 17 6" xfId="4299" xr:uid="{00000000-0005-0000-0000-0000FB100000}"/>
    <cellStyle name="Percent 17 7" xfId="4300" xr:uid="{00000000-0005-0000-0000-0000FC100000}"/>
    <cellStyle name="Percent 17 7 2" xfId="4301" xr:uid="{00000000-0005-0000-0000-0000FD100000}"/>
    <cellStyle name="Percent 17 7 3" xfId="4302" xr:uid="{00000000-0005-0000-0000-0000FE100000}"/>
    <cellStyle name="Percent 17 8" xfId="4303" xr:uid="{00000000-0005-0000-0000-0000FF100000}"/>
    <cellStyle name="Percent 17 8 2" xfId="4304" xr:uid="{00000000-0005-0000-0000-000000110000}"/>
    <cellStyle name="Percent 17 9" xfId="4305" xr:uid="{00000000-0005-0000-0000-000001110000}"/>
    <cellStyle name="Percent 18" xfId="4306" xr:uid="{00000000-0005-0000-0000-000002110000}"/>
    <cellStyle name="Percent 18 2" xfId="4307" xr:uid="{00000000-0005-0000-0000-000003110000}"/>
    <cellStyle name="Percent 19" xfId="4308" xr:uid="{00000000-0005-0000-0000-000004110000}"/>
    <cellStyle name="Percent 19 2" xfId="4309" xr:uid="{00000000-0005-0000-0000-000005110000}"/>
    <cellStyle name="Percent 2 10" xfId="4310" xr:uid="{00000000-0005-0000-0000-000006110000}"/>
    <cellStyle name="Percent 2 10 2" xfId="4311" xr:uid="{00000000-0005-0000-0000-000007110000}"/>
    <cellStyle name="Percent 2 10 3" xfId="4312" xr:uid="{00000000-0005-0000-0000-000008110000}"/>
    <cellStyle name="Percent 2 10 4" xfId="4313" xr:uid="{00000000-0005-0000-0000-000009110000}"/>
    <cellStyle name="Percent 2 10 5" xfId="4314" xr:uid="{00000000-0005-0000-0000-00000A110000}"/>
    <cellStyle name="Percent 2 10 6" xfId="4315" xr:uid="{00000000-0005-0000-0000-00000B110000}"/>
    <cellStyle name="Percent 2 10 7" xfId="4316" xr:uid="{00000000-0005-0000-0000-00000C110000}"/>
    <cellStyle name="Percent 2 10 8" xfId="4317" xr:uid="{00000000-0005-0000-0000-00000D110000}"/>
    <cellStyle name="Percent 2 11" xfId="4318" xr:uid="{00000000-0005-0000-0000-00000E110000}"/>
    <cellStyle name="Percent 2 11 2" xfId="4319" xr:uid="{00000000-0005-0000-0000-00000F110000}"/>
    <cellStyle name="Percent 2 11 3" xfId="4320" xr:uid="{00000000-0005-0000-0000-000010110000}"/>
    <cellStyle name="Percent 2 11 4" xfId="4321" xr:uid="{00000000-0005-0000-0000-000011110000}"/>
    <cellStyle name="Percent 2 11 5" xfId="4322" xr:uid="{00000000-0005-0000-0000-000012110000}"/>
    <cellStyle name="Percent 2 11 6" xfId="4323" xr:uid="{00000000-0005-0000-0000-000013110000}"/>
    <cellStyle name="Percent 2 11 7" xfId="4324" xr:uid="{00000000-0005-0000-0000-000014110000}"/>
    <cellStyle name="Percent 2 11 8" xfId="4325" xr:uid="{00000000-0005-0000-0000-000015110000}"/>
    <cellStyle name="Percent 2 12" xfId="4326" xr:uid="{00000000-0005-0000-0000-000016110000}"/>
    <cellStyle name="Percent 2 13" xfId="4327" xr:uid="{00000000-0005-0000-0000-000017110000}"/>
    <cellStyle name="Percent 2 14" xfId="4328" xr:uid="{00000000-0005-0000-0000-000018110000}"/>
    <cellStyle name="Percent 2 15" xfId="4329" xr:uid="{00000000-0005-0000-0000-000019110000}"/>
    <cellStyle name="Percent 2 16" xfId="4330" xr:uid="{00000000-0005-0000-0000-00001A110000}"/>
    <cellStyle name="Percent 2 17" xfId="4331" xr:uid="{00000000-0005-0000-0000-00001B110000}"/>
    <cellStyle name="Percent 2 18" xfId="4332" xr:uid="{00000000-0005-0000-0000-00001C110000}"/>
    <cellStyle name="Percent 2 19" xfId="4333" xr:uid="{00000000-0005-0000-0000-00001D110000}"/>
    <cellStyle name="Percent 2 2" xfId="4334" xr:uid="{00000000-0005-0000-0000-00001E110000}"/>
    <cellStyle name="Percent 2 2 2" xfId="4335" xr:uid="{00000000-0005-0000-0000-00001F110000}"/>
    <cellStyle name="Percent 2 2 3" xfId="4336" xr:uid="{00000000-0005-0000-0000-000020110000}"/>
    <cellStyle name="Percent 2 2 3 2" xfId="4337" xr:uid="{00000000-0005-0000-0000-000021110000}"/>
    <cellStyle name="Percent 2 2 3 3" xfId="4338" xr:uid="{00000000-0005-0000-0000-000022110000}"/>
    <cellStyle name="Percent 2 2 3 4" xfId="4339" xr:uid="{00000000-0005-0000-0000-000023110000}"/>
    <cellStyle name="Percent 2 2 3 4 2" xfId="4340" xr:uid="{00000000-0005-0000-0000-000024110000}"/>
    <cellStyle name="Percent 2 2 4" xfId="4341" xr:uid="{00000000-0005-0000-0000-000025110000}"/>
    <cellStyle name="Percent 2 2 4 2" xfId="4342" xr:uid="{00000000-0005-0000-0000-000026110000}"/>
    <cellStyle name="Percent 2 2 4 3" xfId="4343" xr:uid="{00000000-0005-0000-0000-000027110000}"/>
    <cellStyle name="Percent 2 2 5" xfId="4344" xr:uid="{00000000-0005-0000-0000-000028110000}"/>
    <cellStyle name="Percent 2 2 6" xfId="4345" xr:uid="{00000000-0005-0000-0000-000029110000}"/>
    <cellStyle name="Percent 2 2 6 2" xfId="4346" xr:uid="{00000000-0005-0000-0000-00002A110000}"/>
    <cellStyle name="Percent 2 2 6 3" xfId="4347" xr:uid="{00000000-0005-0000-0000-00002B110000}"/>
    <cellStyle name="Percent 2 2 7" xfId="4348" xr:uid="{00000000-0005-0000-0000-00002C110000}"/>
    <cellStyle name="Percent 2 2 7 2" xfId="4349" xr:uid="{00000000-0005-0000-0000-00002D110000}"/>
    <cellStyle name="Percent 2 2 7 3" xfId="4350" xr:uid="{00000000-0005-0000-0000-00002E110000}"/>
    <cellStyle name="Percent 2 2 8" xfId="4351" xr:uid="{00000000-0005-0000-0000-00002F110000}"/>
    <cellStyle name="Percent 2 2 9" xfId="4352" xr:uid="{00000000-0005-0000-0000-000030110000}"/>
    <cellStyle name="Percent 2 20" xfId="4353" xr:uid="{00000000-0005-0000-0000-000031110000}"/>
    <cellStyle name="Percent 2 21" xfId="4354" xr:uid="{00000000-0005-0000-0000-000032110000}"/>
    <cellStyle name="Percent 2 22" xfId="4355" xr:uid="{00000000-0005-0000-0000-000033110000}"/>
    <cellStyle name="Percent 2 23" xfId="4356" xr:uid="{00000000-0005-0000-0000-000034110000}"/>
    <cellStyle name="Percent 2 24" xfId="4357" xr:uid="{00000000-0005-0000-0000-000035110000}"/>
    <cellStyle name="Percent 2 25" xfId="4358" xr:uid="{00000000-0005-0000-0000-000036110000}"/>
    <cellStyle name="Percent 2 26" xfId="4359" xr:uid="{00000000-0005-0000-0000-000037110000}"/>
    <cellStyle name="Percent 2 27" xfId="4360" xr:uid="{00000000-0005-0000-0000-000038110000}"/>
    <cellStyle name="Percent 2 28" xfId="4361" xr:uid="{00000000-0005-0000-0000-000039110000}"/>
    <cellStyle name="Percent 2 29" xfId="4362" xr:uid="{00000000-0005-0000-0000-00003A110000}"/>
    <cellStyle name="Percent 2 3" xfId="4363" xr:uid="{00000000-0005-0000-0000-00003B110000}"/>
    <cellStyle name="Percent 2 3 10" xfId="4364" xr:uid="{00000000-0005-0000-0000-00003C110000}"/>
    <cellStyle name="Percent 2 3 11" xfId="4365" xr:uid="{00000000-0005-0000-0000-00003D110000}"/>
    <cellStyle name="Percent 2 3 12" xfId="4366" xr:uid="{00000000-0005-0000-0000-00003E110000}"/>
    <cellStyle name="Percent 2 3 13" xfId="4367" xr:uid="{00000000-0005-0000-0000-00003F110000}"/>
    <cellStyle name="Percent 2 3 14" xfId="4368" xr:uid="{00000000-0005-0000-0000-000040110000}"/>
    <cellStyle name="Percent 2 3 15" xfId="4369" xr:uid="{00000000-0005-0000-0000-000041110000}"/>
    <cellStyle name="Percent 2 3 16" xfId="4370" xr:uid="{00000000-0005-0000-0000-000042110000}"/>
    <cellStyle name="Percent 2 3 2" xfId="4371" xr:uid="{00000000-0005-0000-0000-000043110000}"/>
    <cellStyle name="Percent 2 3 3" xfId="4372" xr:uid="{00000000-0005-0000-0000-000044110000}"/>
    <cellStyle name="Percent 2 3 3 2" xfId="4373" xr:uid="{00000000-0005-0000-0000-000045110000}"/>
    <cellStyle name="Percent 2 3 3 3" xfId="4374" xr:uid="{00000000-0005-0000-0000-000046110000}"/>
    <cellStyle name="Percent 2 3 3 3 2" xfId="4375" xr:uid="{00000000-0005-0000-0000-000047110000}"/>
    <cellStyle name="Percent 2 3 3 3 3" xfId="4376" xr:uid="{00000000-0005-0000-0000-000048110000}"/>
    <cellStyle name="Percent 2 3 3 3 4" xfId="4377" xr:uid="{00000000-0005-0000-0000-000049110000}"/>
    <cellStyle name="Percent 2 3 3 3 4 2" xfId="4378" xr:uid="{00000000-0005-0000-0000-00004A110000}"/>
    <cellStyle name="Percent 2 3 4" xfId="4379" xr:uid="{00000000-0005-0000-0000-00004B110000}"/>
    <cellStyle name="Percent 2 3 5" xfId="4380" xr:uid="{00000000-0005-0000-0000-00004C110000}"/>
    <cellStyle name="Percent 2 3 5 2" xfId="4381" xr:uid="{00000000-0005-0000-0000-00004D110000}"/>
    <cellStyle name="Percent 2 3 6" xfId="4382" xr:uid="{00000000-0005-0000-0000-00004E110000}"/>
    <cellStyle name="Percent 2 3 7" xfId="4383" xr:uid="{00000000-0005-0000-0000-00004F110000}"/>
    <cellStyle name="Percent 2 3 8" xfId="4384" xr:uid="{00000000-0005-0000-0000-000050110000}"/>
    <cellStyle name="Percent 2 3 9" xfId="4385" xr:uid="{00000000-0005-0000-0000-000051110000}"/>
    <cellStyle name="Percent 2 30" xfId="4386" xr:uid="{00000000-0005-0000-0000-000052110000}"/>
    <cellStyle name="Percent 2 31" xfId="4387" xr:uid="{00000000-0005-0000-0000-000053110000}"/>
    <cellStyle name="Percent 2 32" xfId="4388" xr:uid="{00000000-0005-0000-0000-000054110000}"/>
    <cellStyle name="Percent 2 33" xfId="4389" xr:uid="{00000000-0005-0000-0000-000055110000}"/>
    <cellStyle name="Percent 2 34" xfId="4390" xr:uid="{00000000-0005-0000-0000-000056110000}"/>
    <cellStyle name="Percent 2 35" xfId="4391" xr:uid="{00000000-0005-0000-0000-000057110000}"/>
    <cellStyle name="Percent 2 36" xfId="4392" xr:uid="{00000000-0005-0000-0000-000058110000}"/>
    <cellStyle name="Percent 2 37" xfId="4393" xr:uid="{00000000-0005-0000-0000-000059110000}"/>
    <cellStyle name="Percent 2 38" xfId="4394" xr:uid="{00000000-0005-0000-0000-00005A110000}"/>
    <cellStyle name="Percent 2 39" xfId="4395" xr:uid="{00000000-0005-0000-0000-00005B110000}"/>
    <cellStyle name="Percent 2 4" xfId="4396" xr:uid="{00000000-0005-0000-0000-00005C110000}"/>
    <cellStyle name="Percent 2 4 10" xfId="4397" xr:uid="{00000000-0005-0000-0000-00005D110000}"/>
    <cellStyle name="Percent 2 4 11" xfId="4398" xr:uid="{00000000-0005-0000-0000-00005E110000}"/>
    <cellStyle name="Percent 2 4 12" xfId="4399" xr:uid="{00000000-0005-0000-0000-00005F110000}"/>
    <cellStyle name="Percent 2 4 13" xfId="4400" xr:uid="{00000000-0005-0000-0000-000060110000}"/>
    <cellStyle name="Percent 2 4 14" xfId="4401" xr:uid="{00000000-0005-0000-0000-000061110000}"/>
    <cellStyle name="Percent 2 4 15" xfId="4402" xr:uid="{00000000-0005-0000-0000-000062110000}"/>
    <cellStyle name="Percent 2 4 16" xfId="4403" xr:uid="{00000000-0005-0000-0000-000063110000}"/>
    <cellStyle name="Percent 2 4 17" xfId="4404" xr:uid="{00000000-0005-0000-0000-000064110000}"/>
    <cellStyle name="Percent 2 4 2" xfId="4405" xr:uid="{00000000-0005-0000-0000-000065110000}"/>
    <cellStyle name="Percent 2 4 3" xfId="4406" xr:uid="{00000000-0005-0000-0000-000066110000}"/>
    <cellStyle name="Percent 2 4 4" xfId="4407" xr:uid="{00000000-0005-0000-0000-000067110000}"/>
    <cellStyle name="Percent 2 4 5" xfId="4408" xr:uid="{00000000-0005-0000-0000-000068110000}"/>
    <cellStyle name="Percent 2 4 6" xfId="4409" xr:uid="{00000000-0005-0000-0000-000069110000}"/>
    <cellStyle name="Percent 2 4 7" xfId="4410" xr:uid="{00000000-0005-0000-0000-00006A110000}"/>
    <cellStyle name="Percent 2 4 8" xfId="4411" xr:uid="{00000000-0005-0000-0000-00006B110000}"/>
    <cellStyle name="Percent 2 4 9" xfId="4412" xr:uid="{00000000-0005-0000-0000-00006C110000}"/>
    <cellStyle name="Percent 2 40" xfId="4413" xr:uid="{00000000-0005-0000-0000-00006D110000}"/>
    <cellStyle name="Percent 2 41" xfId="4414" xr:uid="{00000000-0005-0000-0000-00006E110000}"/>
    <cellStyle name="Percent 2 42" xfId="4415" xr:uid="{00000000-0005-0000-0000-00006F110000}"/>
    <cellStyle name="Percent 2 43" xfId="4416" xr:uid="{00000000-0005-0000-0000-000070110000}"/>
    <cellStyle name="Percent 2 44" xfId="4417" xr:uid="{00000000-0005-0000-0000-000071110000}"/>
    <cellStyle name="Percent 2 45" xfId="4418" xr:uid="{00000000-0005-0000-0000-000072110000}"/>
    <cellStyle name="Percent 2 46" xfId="4419" xr:uid="{00000000-0005-0000-0000-000073110000}"/>
    <cellStyle name="Percent 2 47" xfId="4420" xr:uid="{00000000-0005-0000-0000-000074110000}"/>
    <cellStyle name="Percent 2 48" xfId="4421" xr:uid="{00000000-0005-0000-0000-000075110000}"/>
    <cellStyle name="Percent 2 48 2" xfId="4422" xr:uid="{00000000-0005-0000-0000-000076110000}"/>
    <cellStyle name="Percent 2 49" xfId="4423" xr:uid="{00000000-0005-0000-0000-000077110000}"/>
    <cellStyle name="Percent 2 5" xfId="4424" xr:uid="{00000000-0005-0000-0000-000078110000}"/>
    <cellStyle name="Percent 2 5 10" xfId="4425" xr:uid="{00000000-0005-0000-0000-000079110000}"/>
    <cellStyle name="Percent 2 5 11" xfId="4426" xr:uid="{00000000-0005-0000-0000-00007A110000}"/>
    <cellStyle name="Percent 2 5 12" xfId="4427" xr:uid="{00000000-0005-0000-0000-00007B110000}"/>
    <cellStyle name="Percent 2 5 13" xfId="4428" xr:uid="{00000000-0005-0000-0000-00007C110000}"/>
    <cellStyle name="Percent 2 5 14" xfId="4429" xr:uid="{00000000-0005-0000-0000-00007D110000}"/>
    <cellStyle name="Percent 2 5 15" xfId="4430" xr:uid="{00000000-0005-0000-0000-00007E110000}"/>
    <cellStyle name="Percent 2 5 2" xfId="4431" xr:uid="{00000000-0005-0000-0000-00007F110000}"/>
    <cellStyle name="Percent 2 5 3" xfId="4432" xr:uid="{00000000-0005-0000-0000-000080110000}"/>
    <cellStyle name="Percent 2 5 4" xfId="4433" xr:uid="{00000000-0005-0000-0000-000081110000}"/>
    <cellStyle name="Percent 2 5 5" xfId="4434" xr:uid="{00000000-0005-0000-0000-000082110000}"/>
    <cellStyle name="Percent 2 5 6" xfId="4435" xr:uid="{00000000-0005-0000-0000-000083110000}"/>
    <cellStyle name="Percent 2 5 7" xfId="4436" xr:uid="{00000000-0005-0000-0000-000084110000}"/>
    <cellStyle name="Percent 2 5 8" xfId="4437" xr:uid="{00000000-0005-0000-0000-000085110000}"/>
    <cellStyle name="Percent 2 5 9" xfId="4438" xr:uid="{00000000-0005-0000-0000-000086110000}"/>
    <cellStyle name="Percent 2 6" xfId="4439" xr:uid="{00000000-0005-0000-0000-000087110000}"/>
    <cellStyle name="Percent 2 6 10" xfId="4440" xr:uid="{00000000-0005-0000-0000-000088110000}"/>
    <cellStyle name="Percent 2 6 11" xfId="4441" xr:uid="{00000000-0005-0000-0000-000089110000}"/>
    <cellStyle name="Percent 2 6 12" xfId="4442" xr:uid="{00000000-0005-0000-0000-00008A110000}"/>
    <cellStyle name="Percent 2 6 13" xfId="4443" xr:uid="{00000000-0005-0000-0000-00008B110000}"/>
    <cellStyle name="Percent 2 6 14" xfId="4444" xr:uid="{00000000-0005-0000-0000-00008C110000}"/>
    <cellStyle name="Percent 2 6 15" xfId="4445" xr:uid="{00000000-0005-0000-0000-00008D110000}"/>
    <cellStyle name="Percent 2 6 2" xfId="4446" xr:uid="{00000000-0005-0000-0000-00008E110000}"/>
    <cellStyle name="Percent 2 6 3" xfId="4447" xr:uid="{00000000-0005-0000-0000-00008F110000}"/>
    <cellStyle name="Percent 2 6 4" xfId="4448" xr:uid="{00000000-0005-0000-0000-000090110000}"/>
    <cellStyle name="Percent 2 6 5" xfId="4449" xr:uid="{00000000-0005-0000-0000-000091110000}"/>
    <cellStyle name="Percent 2 6 6" xfId="4450" xr:uid="{00000000-0005-0000-0000-000092110000}"/>
    <cellStyle name="Percent 2 6 7" xfId="4451" xr:uid="{00000000-0005-0000-0000-000093110000}"/>
    <cellStyle name="Percent 2 6 8" xfId="4452" xr:uid="{00000000-0005-0000-0000-000094110000}"/>
    <cellStyle name="Percent 2 6 9" xfId="4453" xr:uid="{00000000-0005-0000-0000-000095110000}"/>
    <cellStyle name="Percent 2 7" xfId="4454" xr:uid="{00000000-0005-0000-0000-000096110000}"/>
    <cellStyle name="Percent 2 7 2" xfId="4455" xr:uid="{00000000-0005-0000-0000-000097110000}"/>
    <cellStyle name="Percent 2 7 3" xfId="4456" xr:uid="{00000000-0005-0000-0000-000098110000}"/>
    <cellStyle name="Percent 2 7 4" xfId="4457" xr:uid="{00000000-0005-0000-0000-000099110000}"/>
    <cellStyle name="Percent 2 7 5" xfId="4458" xr:uid="{00000000-0005-0000-0000-00009A110000}"/>
    <cellStyle name="Percent 2 7 6" xfId="4459" xr:uid="{00000000-0005-0000-0000-00009B110000}"/>
    <cellStyle name="Percent 2 7 7" xfId="4460" xr:uid="{00000000-0005-0000-0000-00009C110000}"/>
    <cellStyle name="Percent 2 7 8" xfId="4461" xr:uid="{00000000-0005-0000-0000-00009D110000}"/>
    <cellStyle name="Percent 2 8" xfId="4462" xr:uid="{00000000-0005-0000-0000-00009E110000}"/>
    <cellStyle name="Percent 2 8 2" xfId="4463" xr:uid="{00000000-0005-0000-0000-00009F110000}"/>
    <cellStyle name="Percent 2 8 3" xfId="4464" xr:uid="{00000000-0005-0000-0000-0000A0110000}"/>
    <cellStyle name="Percent 2 8 4" xfId="4465" xr:uid="{00000000-0005-0000-0000-0000A1110000}"/>
    <cellStyle name="Percent 2 8 5" xfId="4466" xr:uid="{00000000-0005-0000-0000-0000A2110000}"/>
    <cellStyle name="Percent 2 8 6" xfId="4467" xr:uid="{00000000-0005-0000-0000-0000A3110000}"/>
    <cellStyle name="Percent 2 8 7" xfId="4468" xr:uid="{00000000-0005-0000-0000-0000A4110000}"/>
    <cellStyle name="Percent 2 8 8" xfId="4469" xr:uid="{00000000-0005-0000-0000-0000A5110000}"/>
    <cellStyle name="Percent 2 9" xfId="4470" xr:uid="{00000000-0005-0000-0000-0000A6110000}"/>
    <cellStyle name="Percent 2 9 2" xfId="4471" xr:uid="{00000000-0005-0000-0000-0000A7110000}"/>
    <cellStyle name="Percent 2 9 3" xfId="4472" xr:uid="{00000000-0005-0000-0000-0000A8110000}"/>
    <cellStyle name="Percent 2 9 4" xfId="4473" xr:uid="{00000000-0005-0000-0000-0000A9110000}"/>
    <cellStyle name="Percent 2 9 5" xfId="4474" xr:uid="{00000000-0005-0000-0000-0000AA110000}"/>
    <cellStyle name="Percent 2 9 6" xfId="4475" xr:uid="{00000000-0005-0000-0000-0000AB110000}"/>
    <cellStyle name="Percent 2 9 7" xfId="4476" xr:uid="{00000000-0005-0000-0000-0000AC110000}"/>
    <cellStyle name="Percent 2 9 8" xfId="4477" xr:uid="{00000000-0005-0000-0000-0000AD110000}"/>
    <cellStyle name="Percent 20" xfId="4478" xr:uid="{00000000-0005-0000-0000-0000AE110000}"/>
    <cellStyle name="Percent 20 2" xfId="4479" xr:uid="{00000000-0005-0000-0000-0000AF110000}"/>
    <cellStyle name="Percent 20 3" xfId="4480" xr:uid="{00000000-0005-0000-0000-0000B0110000}"/>
    <cellStyle name="Percent 20 4" xfId="4481" xr:uid="{00000000-0005-0000-0000-0000B1110000}"/>
    <cellStyle name="Percent 20 5" xfId="4482" xr:uid="{00000000-0005-0000-0000-0000B2110000}"/>
    <cellStyle name="Percent 20 6" xfId="4483" xr:uid="{00000000-0005-0000-0000-0000B3110000}"/>
    <cellStyle name="Percent 20 7" xfId="4484" xr:uid="{00000000-0005-0000-0000-0000B4110000}"/>
    <cellStyle name="Percent 20 7 2" xfId="4485" xr:uid="{00000000-0005-0000-0000-0000B5110000}"/>
    <cellStyle name="Percent 20 7 3" xfId="4486" xr:uid="{00000000-0005-0000-0000-0000B6110000}"/>
    <cellStyle name="Percent 21" xfId="4487" xr:uid="{00000000-0005-0000-0000-0000B7110000}"/>
    <cellStyle name="Percent 21 2" xfId="4488" xr:uid="{00000000-0005-0000-0000-0000B8110000}"/>
    <cellStyle name="Percent 21 3" xfId="4489" xr:uid="{00000000-0005-0000-0000-0000B9110000}"/>
    <cellStyle name="Percent 21 4" xfId="4490" xr:uid="{00000000-0005-0000-0000-0000BA110000}"/>
    <cellStyle name="Percent 21 5" xfId="4491" xr:uid="{00000000-0005-0000-0000-0000BB110000}"/>
    <cellStyle name="Percent 21 6" xfId="4492" xr:uid="{00000000-0005-0000-0000-0000BC110000}"/>
    <cellStyle name="Percent 21 7" xfId="4493" xr:uid="{00000000-0005-0000-0000-0000BD110000}"/>
    <cellStyle name="Percent 21 7 2" xfId="4494" xr:uid="{00000000-0005-0000-0000-0000BE110000}"/>
    <cellStyle name="Percent 21 7 3" xfId="4495" xr:uid="{00000000-0005-0000-0000-0000BF110000}"/>
    <cellStyle name="Percent 22" xfId="4496" xr:uid="{00000000-0005-0000-0000-0000C0110000}"/>
    <cellStyle name="Percent 22 2" xfId="4497" xr:uid="{00000000-0005-0000-0000-0000C1110000}"/>
    <cellStyle name="Percent 22 3" xfId="4498" xr:uid="{00000000-0005-0000-0000-0000C2110000}"/>
    <cellStyle name="Percent 22 4" xfId="4499" xr:uid="{00000000-0005-0000-0000-0000C3110000}"/>
    <cellStyle name="Percent 22 5" xfId="4500" xr:uid="{00000000-0005-0000-0000-0000C4110000}"/>
    <cellStyle name="Percent 22 6" xfId="4501" xr:uid="{00000000-0005-0000-0000-0000C5110000}"/>
    <cellStyle name="Percent 22 7" xfId="4502" xr:uid="{00000000-0005-0000-0000-0000C6110000}"/>
    <cellStyle name="Percent 22 7 2" xfId="4503" xr:uid="{00000000-0005-0000-0000-0000C7110000}"/>
    <cellStyle name="Percent 22 7 3" xfId="4504" xr:uid="{00000000-0005-0000-0000-0000C8110000}"/>
    <cellStyle name="Percent 23" xfId="4505" xr:uid="{00000000-0005-0000-0000-0000C9110000}"/>
    <cellStyle name="Percent 23 2" xfId="4506" xr:uid="{00000000-0005-0000-0000-0000CA110000}"/>
    <cellStyle name="Percent 23 3" xfId="4507" xr:uid="{00000000-0005-0000-0000-0000CB110000}"/>
    <cellStyle name="Percent 23 4" xfId="4508" xr:uid="{00000000-0005-0000-0000-0000CC110000}"/>
    <cellStyle name="Percent 23 5" xfId="4509" xr:uid="{00000000-0005-0000-0000-0000CD110000}"/>
    <cellStyle name="Percent 23 6" xfId="4510" xr:uid="{00000000-0005-0000-0000-0000CE110000}"/>
    <cellStyle name="Percent 23 7" xfId="4511" xr:uid="{00000000-0005-0000-0000-0000CF110000}"/>
    <cellStyle name="Percent 23 7 2" xfId="4512" xr:uid="{00000000-0005-0000-0000-0000D0110000}"/>
    <cellStyle name="Percent 23 7 3" xfId="4513" xr:uid="{00000000-0005-0000-0000-0000D1110000}"/>
    <cellStyle name="Percent 24" xfId="4514" xr:uid="{00000000-0005-0000-0000-0000D2110000}"/>
    <cellStyle name="Percent 24 2" xfId="4515" xr:uid="{00000000-0005-0000-0000-0000D3110000}"/>
    <cellStyle name="Percent 24 3" xfId="4516" xr:uid="{00000000-0005-0000-0000-0000D4110000}"/>
    <cellStyle name="Percent 24 4" xfId="4517" xr:uid="{00000000-0005-0000-0000-0000D5110000}"/>
    <cellStyle name="Percent 24 5" xfId="4518" xr:uid="{00000000-0005-0000-0000-0000D6110000}"/>
    <cellStyle name="Percent 24 6" xfId="4519" xr:uid="{00000000-0005-0000-0000-0000D7110000}"/>
    <cellStyle name="Percent 24 7" xfId="4520" xr:uid="{00000000-0005-0000-0000-0000D8110000}"/>
    <cellStyle name="Percent 24 7 2" xfId="4521" xr:uid="{00000000-0005-0000-0000-0000D9110000}"/>
    <cellStyle name="Percent 24 7 3" xfId="4522" xr:uid="{00000000-0005-0000-0000-0000DA110000}"/>
    <cellStyle name="Percent 24 8" xfId="4523" xr:uid="{00000000-0005-0000-0000-0000DB110000}"/>
    <cellStyle name="Percent 25" xfId="4524" xr:uid="{00000000-0005-0000-0000-0000DC110000}"/>
    <cellStyle name="Percent 25 2" xfId="4525" xr:uid="{00000000-0005-0000-0000-0000DD110000}"/>
    <cellStyle name="Percent 25 3" xfId="4526" xr:uid="{00000000-0005-0000-0000-0000DE110000}"/>
    <cellStyle name="Percent 25 4" xfId="4527" xr:uid="{00000000-0005-0000-0000-0000DF110000}"/>
    <cellStyle name="Percent 25 5" xfId="4528" xr:uid="{00000000-0005-0000-0000-0000E0110000}"/>
    <cellStyle name="Percent 25 6" xfId="4529" xr:uid="{00000000-0005-0000-0000-0000E1110000}"/>
    <cellStyle name="Percent 25 7" xfId="4530" xr:uid="{00000000-0005-0000-0000-0000E2110000}"/>
    <cellStyle name="Percent 25 7 2" xfId="4531" xr:uid="{00000000-0005-0000-0000-0000E3110000}"/>
    <cellStyle name="Percent 25 7 3" xfId="4532" xr:uid="{00000000-0005-0000-0000-0000E4110000}"/>
    <cellStyle name="Percent 26" xfId="4533" xr:uid="{00000000-0005-0000-0000-0000E5110000}"/>
    <cellStyle name="Percent 26 2" xfId="4534" xr:uid="{00000000-0005-0000-0000-0000E6110000}"/>
    <cellStyle name="Percent 26 3" xfId="4535" xr:uid="{00000000-0005-0000-0000-0000E7110000}"/>
    <cellStyle name="Percent 26 4" xfId="4536" xr:uid="{00000000-0005-0000-0000-0000E8110000}"/>
    <cellStyle name="Percent 26 5" xfId="4537" xr:uid="{00000000-0005-0000-0000-0000E9110000}"/>
    <cellStyle name="Percent 26 6" xfId="4538" xr:uid="{00000000-0005-0000-0000-0000EA110000}"/>
    <cellStyle name="Percent 26 7" xfId="4539" xr:uid="{00000000-0005-0000-0000-0000EB110000}"/>
    <cellStyle name="Percent 26 7 2" xfId="4540" xr:uid="{00000000-0005-0000-0000-0000EC110000}"/>
    <cellStyle name="Percent 26 7 3" xfId="4541" xr:uid="{00000000-0005-0000-0000-0000ED110000}"/>
    <cellStyle name="Percent 27" xfId="4542" xr:uid="{00000000-0005-0000-0000-0000EE110000}"/>
    <cellStyle name="Percent 28" xfId="4543" xr:uid="{00000000-0005-0000-0000-0000EF110000}"/>
    <cellStyle name="Percent 28 2" xfId="4544" xr:uid="{00000000-0005-0000-0000-0000F0110000}"/>
    <cellStyle name="Percent 3 10" xfId="4545" xr:uid="{00000000-0005-0000-0000-0000F1110000}"/>
    <cellStyle name="Percent 3 10 10" xfId="4546" xr:uid="{00000000-0005-0000-0000-0000F2110000}"/>
    <cellStyle name="Percent 3 10 11" xfId="4547" xr:uid="{00000000-0005-0000-0000-0000F3110000}"/>
    <cellStyle name="Percent 3 10 12" xfId="4548" xr:uid="{00000000-0005-0000-0000-0000F4110000}"/>
    <cellStyle name="Percent 3 10 13" xfId="4549" xr:uid="{00000000-0005-0000-0000-0000F5110000}"/>
    <cellStyle name="Percent 3 10 14" xfId="4550" xr:uid="{00000000-0005-0000-0000-0000F6110000}"/>
    <cellStyle name="Percent 3 10 15" xfId="4551" xr:uid="{00000000-0005-0000-0000-0000F7110000}"/>
    <cellStyle name="Percent 3 10 2" xfId="4552" xr:uid="{00000000-0005-0000-0000-0000F8110000}"/>
    <cellStyle name="Percent 3 10 3" xfId="4553" xr:uid="{00000000-0005-0000-0000-0000F9110000}"/>
    <cellStyle name="Percent 3 10 4" xfId="4554" xr:uid="{00000000-0005-0000-0000-0000FA110000}"/>
    <cellStyle name="Percent 3 10 5" xfId="4555" xr:uid="{00000000-0005-0000-0000-0000FB110000}"/>
    <cellStyle name="Percent 3 10 6" xfId="4556" xr:uid="{00000000-0005-0000-0000-0000FC110000}"/>
    <cellStyle name="Percent 3 10 7" xfId="4557" xr:uid="{00000000-0005-0000-0000-0000FD110000}"/>
    <cellStyle name="Percent 3 10 8" xfId="4558" xr:uid="{00000000-0005-0000-0000-0000FE110000}"/>
    <cellStyle name="Percent 3 10 9" xfId="4559" xr:uid="{00000000-0005-0000-0000-0000FF110000}"/>
    <cellStyle name="Percent 3 11" xfId="4560" xr:uid="{00000000-0005-0000-0000-000000120000}"/>
    <cellStyle name="Percent 3 12" xfId="4561" xr:uid="{00000000-0005-0000-0000-000001120000}"/>
    <cellStyle name="Percent 3 13" xfId="4562" xr:uid="{00000000-0005-0000-0000-000002120000}"/>
    <cellStyle name="Percent 3 14" xfId="4563" xr:uid="{00000000-0005-0000-0000-000003120000}"/>
    <cellStyle name="Percent 3 15" xfId="4564" xr:uid="{00000000-0005-0000-0000-000004120000}"/>
    <cellStyle name="Percent 3 16" xfId="4565" xr:uid="{00000000-0005-0000-0000-000005120000}"/>
    <cellStyle name="Percent 3 17" xfId="4566" xr:uid="{00000000-0005-0000-0000-000006120000}"/>
    <cellStyle name="Percent 3 18" xfId="4567" xr:uid="{00000000-0005-0000-0000-000007120000}"/>
    <cellStyle name="Percent 3 19" xfId="4568" xr:uid="{00000000-0005-0000-0000-000008120000}"/>
    <cellStyle name="Percent 3 2" xfId="4569" xr:uid="{00000000-0005-0000-0000-000009120000}"/>
    <cellStyle name="Percent 3 2 10" xfId="4570" xr:uid="{00000000-0005-0000-0000-00000A120000}"/>
    <cellStyle name="Percent 3 2 11" xfId="4571" xr:uid="{00000000-0005-0000-0000-00000B120000}"/>
    <cellStyle name="Percent 3 2 12" xfId="4572" xr:uid="{00000000-0005-0000-0000-00000C120000}"/>
    <cellStyle name="Percent 3 2 13" xfId="4573" xr:uid="{00000000-0005-0000-0000-00000D120000}"/>
    <cellStyle name="Percent 3 2 14" xfId="4574" xr:uid="{00000000-0005-0000-0000-00000E120000}"/>
    <cellStyle name="Percent 3 2 15" xfId="4575" xr:uid="{00000000-0005-0000-0000-00000F120000}"/>
    <cellStyle name="Percent 3 2 16" xfId="4576" xr:uid="{00000000-0005-0000-0000-000010120000}"/>
    <cellStyle name="Percent 3 2 17" xfId="4577" xr:uid="{00000000-0005-0000-0000-000011120000}"/>
    <cellStyle name="Percent 3 2 2" xfId="4578" xr:uid="{00000000-0005-0000-0000-000012120000}"/>
    <cellStyle name="Percent 3 2 2 2" xfId="4579" xr:uid="{00000000-0005-0000-0000-000013120000}"/>
    <cellStyle name="Percent 3 2 2 2 2" xfId="4580" xr:uid="{00000000-0005-0000-0000-000014120000}"/>
    <cellStyle name="Percent 3 2 2 2 3" xfId="4581" xr:uid="{00000000-0005-0000-0000-000015120000}"/>
    <cellStyle name="Percent 3 2 2 3" xfId="4582" xr:uid="{00000000-0005-0000-0000-000016120000}"/>
    <cellStyle name="Percent 3 2 3" xfId="4583" xr:uid="{00000000-0005-0000-0000-000017120000}"/>
    <cellStyle name="Percent 3 2 3 2" xfId="4584" xr:uid="{00000000-0005-0000-0000-000018120000}"/>
    <cellStyle name="Percent 3 2 3 3" xfId="4585" xr:uid="{00000000-0005-0000-0000-000019120000}"/>
    <cellStyle name="Percent 3 2 4" xfId="4586" xr:uid="{00000000-0005-0000-0000-00001A120000}"/>
    <cellStyle name="Percent 3 2 5" xfId="4587" xr:uid="{00000000-0005-0000-0000-00001B120000}"/>
    <cellStyle name="Percent 3 2 6" xfId="4588" xr:uid="{00000000-0005-0000-0000-00001C120000}"/>
    <cellStyle name="Percent 3 2 7" xfId="4589" xr:uid="{00000000-0005-0000-0000-00001D120000}"/>
    <cellStyle name="Percent 3 2 8" xfId="4590" xr:uid="{00000000-0005-0000-0000-00001E120000}"/>
    <cellStyle name="Percent 3 2 9" xfId="4591" xr:uid="{00000000-0005-0000-0000-00001F120000}"/>
    <cellStyle name="Percent 3 20" xfId="4592" xr:uid="{00000000-0005-0000-0000-000020120000}"/>
    <cellStyle name="Percent 3 21" xfId="4593" xr:uid="{00000000-0005-0000-0000-000021120000}"/>
    <cellStyle name="Percent 3 22" xfId="4594" xr:uid="{00000000-0005-0000-0000-000022120000}"/>
    <cellStyle name="Percent 3 23" xfId="4595" xr:uid="{00000000-0005-0000-0000-000023120000}"/>
    <cellStyle name="Percent 3 24" xfId="4596" xr:uid="{00000000-0005-0000-0000-000024120000}"/>
    <cellStyle name="Percent 3 25" xfId="4597" xr:uid="{00000000-0005-0000-0000-000025120000}"/>
    <cellStyle name="Percent 3 26" xfId="4598" xr:uid="{00000000-0005-0000-0000-000026120000}"/>
    <cellStyle name="Percent 3 27" xfId="4599" xr:uid="{00000000-0005-0000-0000-000027120000}"/>
    <cellStyle name="Percent 3 28" xfId="4600" xr:uid="{00000000-0005-0000-0000-000028120000}"/>
    <cellStyle name="Percent 3 29" xfId="4601" xr:uid="{00000000-0005-0000-0000-000029120000}"/>
    <cellStyle name="Percent 3 3" xfId="4602" xr:uid="{00000000-0005-0000-0000-00002A120000}"/>
    <cellStyle name="Percent 3 3 10" xfId="4603" xr:uid="{00000000-0005-0000-0000-00002B120000}"/>
    <cellStyle name="Percent 3 3 11" xfId="4604" xr:uid="{00000000-0005-0000-0000-00002C120000}"/>
    <cellStyle name="Percent 3 3 12" xfId="4605" xr:uid="{00000000-0005-0000-0000-00002D120000}"/>
    <cellStyle name="Percent 3 3 13" xfId="4606" xr:uid="{00000000-0005-0000-0000-00002E120000}"/>
    <cellStyle name="Percent 3 3 14" xfId="4607" xr:uid="{00000000-0005-0000-0000-00002F120000}"/>
    <cellStyle name="Percent 3 3 15" xfId="4608" xr:uid="{00000000-0005-0000-0000-000030120000}"/>
    <cellStyle name="Percent 3 3 2" xfId="4609" xr:uid="{00000000-0005-0000-0000-000031120000}"/>
    <cellStyle name="Percent 3 3 3" xfId="4610" xr:uid="{00000000-0005-0000-0000-000032120000}"/>
    <cellStyle name="Percent 3 3 3 2" xfId="4611" xr:uid="{00000000-0005-0000-0000-000033120000}"/>
    <cellStyle name="Percent 3 3 3 3" xfId="4612" xr:uid="{00000000-0005-0000-0000-000034120000}"/>
    <cellStyle name="Percent 3 3 3 3 2" xfId="4613" xr:uid="{00000000-0005-0000-0000-000035120000}"/>
    <cellStyle name="Percent 3 3 3 3 3" xfId="4614" xr:uid="{00000000-0005-0000-0000-000036120000}"/>
    <cellStyle name="Percent 3 3 3 3 4" xfId="4615" xr:uid="{00000000-0005-0000-0000-000037120000}"/>
    <cellStyle name="Percent 3 3 3 3 4 2" xfId="4616" xr:uid="{00000000-0005-0000-0000-000038120000}"/>
    <cellStyle name="Percent 3 3 4" xfId="4617" xr:uid="{00000000-0005-0000-0000-000039120000}"/>
    <cellStyle name="Percent 3 3 4 2" xfId="4618" xr:uid="{00000000-0005-0000-0000-00003A120000}"/>
    <cellStyle name="Percent 3 3 5" xfId="4619" xr:uid="{00000000-0005-0000-0000-00003B120000}"/>
    <cellStyle name="Percent 3 3 6" xfId="4620" xr:uid="{00000000-0005-0000-0000-00003C120000}"/>
    <cellStyle name="Percent 3 3 6 2" xfId="4621" xr:uid="{00000000-0005-0000-0000-00003D120000}"/>
    <cellStyle name="Percent 3 3 7" xfId="4622" xr:uid="{00000000-0005-0000-0000-00003E120000}"/>
    <cellStyle name="Percent 3 3 8" xfId="4623" xr:uid="{00000000-0005-0000-0000-00003F120000}"/>
    <cellStyle name="Percent 3 3 9" xfId="4624" xr:uid="{00000000-0005-0000-0000-000040120000}"/>
    <cellStyle name="Percent 3 30" xfId="4625" xr:uid="{00000000-0005-0000-0000-000041120000}"/>
    <cellStyle name="Percent 3 4" xfId="4626" xr:uid="{00000000-0005-0000-0000-000042120000}"/>
    <cellStyle name="Percent 3 4 10" xfId="4627" xr:uid="{00000000-0005-0000-0000-000043120000}"/>
    <cellStyle name="Percent 3 4 11" xfId="4628" xr:uid="{00000000-0005-0000-0000-000044120000}"/>
    <cellStyle name="Percent 3 4 12" xfId="4629" xr:uid="{00000000-0005-0000-0000-000045120000}"/>
    <cellStyle name="Percent 3 4 13" xfId="4630" xr:uid="{00000000-0005-0000-0000-000046120000}"/>
    <cellStyle name="Percent 3 4 14" xfId="4631" xr:uid="{00000000-0005-0000-0000-000047120000}"/>
    <cellStyle name="Percent 3 4 15" xfId="4632" xr:uid="{00000000-0005-0000-0000-000048120000}"/>
    <cellStyle name="Percent 3 4 2" xfId="4633" xr:uid="{00000000-0005-0000-0000-000049120000}"/>
    <cellStyle name="Percent 3 4 3" xfId="4634" xr:uid="{00000000-0005-0000-0000-00004A120000}"/>
    <cellStyle name="Percent 3 4 4" xfId="4635" xr:uid="{00000000-0005-0000-0000-00004B120000}"/>
    <cellStyle name="Percent 3 4 4 2" xfId="4636" xr:uid="{00000000-0005-0000-0000-00004C120000}"/>
    <cellStyle name="Percent 3 4 5" xfId="4637" xr:uid="{00000000-0005-0000-0000-00004D120000}"/>
    <cellStyle name="Percent 3 4 6" xfId="4638" xr:uid="{00000000-0005-0000-0000-00004E120000}"/>
    <cellStyle name="Percent 3 4 7" xfId="4639" xr:uid="{00000000-0005-0000-0000-00004F120000}"/>
    <cellStyle name="Percent 3 4 8" xfId="4640" xr:uid="{00000000-0005-0000-0000-000050120000}"/>
    <cellStyle name="Percent 3 4 9" xfId="4641" xr:uid="{00000000-0005-0000-0000-000051120000}"/>
    <cellStyle name="Percent 3 5" xfId="4642" xr:uid="{00000000-0005-0000-0000-000052120000}"/>
    <cellStyle name="Percent 3 5 10" xfId="4643" xr:uid="{00000000-0005-0000-0000-000053120000}"/>
    <cellStyle name="Percent 3 5 11" xfId="4644" xr:uid="{00000000-0005-0000-0000-000054120000}"/>
    <cellStyle name="Percent 3 5 12" xfId="4645" xr:uid="{00000000-0005-0000-0000-000055120000}"/>
    <cellStyle name="Percent 3 5 13" xfId="4646" xr:uid="{00000000-0005-0000-0000-000056120000}"/>
    <cellStyle name="Percent 3 5 14" xfId="4647" xr:uid="{00000000-0005-0000-0000-000057120000}"/>
    <cellStyle name="Percent 3 5 15" xfId="4648" xr:uid="{00000000-0005-0000-0000-000058120000}"/>
    <cellStyle name="Percent 3 5 16" xfId="4649" xr:uid="{00000000-0005-0000-0000-000059120000}"/>
    <cellStyle name="Percent 3 5 17" xfId="4650" xr:uid="{00000000-0005-0000-0000-00005A120000}"/>
    <cellStyle name="Percent 3 5 2" xfId="4651" xr:uid="{00000000-0005-0000-0000-00005B120000}"/>
    <cellStyle name="Percent 3 5 3" xfId="4652" xr:uid="{00000000-0005-0000-0000-00005C120000}"/>
    <cellStyle name="Percent 3 5 4" xfId="4653" xr:uid="{00000000-0005-0000-0000-00005D120000}"/>
    <cellStyle name="Percent 3 5 5" xfId="4654" xr:uid="{00000000-0005-0000-0000-00005E120000}"/>
    <cellStyle name="Percent 3 5 6" xfId="4655" xr:uid="{00000000-0005-0000-0000-00005F120000}"/>
    <cellStyle name="Percent 3 5 7" xfId="4656" xr:uid="{00000000-0005-0000-0000-000060120000}"/>
    <cellStyle name="Percent 3 5 8" xfId="4657" xr:uid="{00000000-0005-0000-0000-000061120000}"/>
    <cellStyle name="Percent 3 5 9" xfId="4658" xr:uid="{00000000-0005-0000-0000-000062120000}"/>
    <cellStyle name="Percent 3 6" xfId="4659" xr:uid="{00000000-0005-0000-0000-000063120000}"/>
    <cellStyle name="Percent 3 6 10" xfId="4660" xr:uid="{00000000-0005-0000-0000-000064120000}"/>
    <cellStyle name="Percent 3 6 11" xfId="4661" xr:uid="{00000000-0005-0000-0000-000065120000}"/>
    <cellStyle name="Percent 3 6 12" xfId="4662" xr:uid="{00000000-0005-0000-0000-000066120000}"/>
    <cellStyle name="Percent 3 6 13" xfId="4663" xr:uid="{00000000-0005-0000-0000-000067120000}"/>
    <cellStyle name="Percent 3 6 14" xfId="4664" xr:uid="{00000000-0005-0000-0000-000068120000}"/>
    <cellStyle name="Percent 3 6 15" xfId="4665" xr:uid="{00000000-0005-0000-0000-000069120000}"/>
    <cellStyle name="Percent 3 6 2" xfId="4666" xr:uid="{00000000-0005-0000-0000-00006A120000}"/>
    <cellStyle name="Percent 3 6 3" xfId="4667" xr:uid="{00000000-0005-0000-0000-00006B120000}"/>
    <cellStyle name="Percent 3 6 4" xfId="4668" xr:uid="{00000000-0005-0000-0000-00006C120000}"/>
    <cellStyle name="Percent 3 6 5" xfId="4669" xr:uid="{00000000-0005-0000-0000-00006D120000}"/>
    <cellStyle name="Percent 3 6 6" xfId="4670" xr:uid="{00000000-0005-0000-0000-00006E120000}"/>
    <cellStyle name="Percent 3 6 7" xfId="4671" xr:uid="{00000000-0005-0000-0000-00006F120000}"/>
    <cellStyle name="Percent 3 6 8" xfId="4672" xr:uid="{00000000-0005-0000-0000-000070120000}"/>
    <cellStyle name="Percent 3 6 9" xfId="4673" xr:uid="{00000000-0005-0000-0000-000071120000}"/>
    <cellStyle name="Percent 3 7" xfId="4674" xr:uid="{00000000-0005-0000-0000-000072120000}"/>
    <cellStyle name="Percent 3 7 10" xfId="4675" xr:uid="{00000000-0005-0000-0000-000073120000}"/>
    <cellStyle name="Percent 3 7 11" xfId="4676" xr:uid="{00000000-0005-0000-0000-000074120000}"/>
    <cellStyle name="Percent 3 7 12" xfId="4677" xr:uid="{00000000-0005-0000-0000-000075120000}"/>
    <cellStyle name="Percent 3 7 13" xfId="4678" xr:uid="{00000000-0005-0000-0000-000076120000}"/>
    <cellStyle name="Percent 3 7 14" xfId="4679" xr:uid="{00000000-0005-0000-0000-000077120000}"/>
    <cellStyle name="Percent 3 7 15" xfId="4680" xr:uid="{00000000-0005-0000-0000-000078120000}"/>
    <cellStyle name="Percent 3 7 2" xfId="4681" xr:uid="{00000000-0005-0000-0000-000079120000}"/>
    <cellStyle name="Percent 3 7 3" xfId="4682" xr:uid="{00000000-0005-0000-0000-00007A120000}"/>
    <cellStyle name="Percent 3 7 4" xfId="4683" xr:uid="{00000000-0005-0000-0000-00007B120000}"/>
    <cellStyle name="Percent 3 7 5" xfId="4684" xr:uid="{00000000-0005-0000-0000-00007C120000}"/>
    <cellStyle name="Percent 3 7 6" xfId="4685" xr:uid="{00000000-0005-0000-0000-00007D120000}"/>
    <cellStyle name="Percent 3 7 7" xfId="4686" xr:uid="{00000000-0005-0000-0000-00007E120000}"/>
    <cellStyle name="Percent 3 7 8" xfId="4687" xr:uid="{00000000-0005-0000-0000-00007F120000}"/>
    <cellStyle name="Percent 3 7 9" xfId="4688" xr:uid="{00000000-0005-0000-0000-000080120000}"/>
    <cellStyle name="Percent 3 8" xfId="4689" xr:uid="{00000000-0005-0000-0000-000081120000}"/>
    <cellStyle name="Percent 3 8 10" xfId="4690" xr:uid="{00000000-0005-0000-0000-000082120000}"/>
    <cellStyle name="Percent 3 8 11" xfId="4691" xr:uid="{00000000-0005-0000-0000-000083120000}"/>
    <cellStyle name="Percent 3 8 12" xfId="4692" xr:uid="{00000000-0005-0000-0000-000084120000}"/>
    <cellStyle name="Percent 3 8 13" xfId="4693" xr:uid="{00000000-0005-0000-0000-000085120000}"/>
    <cellStyle name="Percent 3 8 14" xfId="4694" xr:uid="{00000000-0005-0000-0000-000086120000}"/>
    <cellStyle name="Percent 3 8 15" xfId="4695" xr:uid="{00000000-0005-0000-0000-000087120000}"/>
    <cellStyle name="Percent 3 8 2" xfId="4696" xr:uid="{00000000-0005-0000-0000-000088120000}"/>
    <cellStyle name="Percent 3 8 3" xfId="4697" xr:uid="{00000000-0005-0000-0000-000089120000}"/>
    <cellStyle name="Percent 3 8 4" xfId="4698" xr:uid="{00000000-0005-0000-0000-00008A120000}"/>
    <cellStyle name="Percent 3 8 5" xfId="4699" xr:uid="{00000000-0005-0000-0000-00008B120000}"/>
    <cellStyle name="Percent 3 8 6" xfId="4700" xr:uid="{00000000-0005-0000-0000-00008C120000}"/>
    <cellStyle name="Percent 3 8 7" xfId="4701" xr:uid="{00000000-0005-0000-0000-00008D120000}"/>
    <cellStyle name="Percent 3 8 8" xfId="4702" xr:uid="{00000000-0005-0000-0000-00008E120000}"/>
    <cellStyle name="Percent 3 8 9" xfId="4703" xr:uid="{00000000-0005-0000-0000-00008F120000}"/>
    <cellStyle name="Percent 3 9" xfId="4704" xr:uid="{00000000-0005-0000-0000-000090120000}"/>
    <cellStyle name="Percent 3 9 10" xfId="4705" xr:uid="{00000000-0005-0000-0000-000091120000}"/>
    <cellStyle name="Percent 3 9 11" xfId="4706" xr:uid="{00000000-0005-0000-0000-000092120000}"/>
    <cellStyle name="Percent 3 9 12" xfId="4707" xr:uid="{00000000-0005-0000-0000-000093120000}"/>
    <cellStyle name="Percent 3 9 13" xfId="4708" xr:uid="{00000000-0005-0000-0000-000094120000}"/>
    <cellStyle name="Percent 3 9 14" xfId="4709" xr:uid="{00000000-0005-0000-0000-000095120000}"/>
    <cellStyle name="Percent 3 9 15" xfId="4710" xr:uid="{00000000-0005-0000-0000-000096120000}"/>
    <cellStyle name="Percent 3 9 2" xfId="4711" xr:uid="{00000000-0005-0000-0000-000097120000}"/>
    <cellStyle name="Percent 3 9 3" xfId="4712" xr:uid="{00000000-0005-0000-0000-000098120000}"/>
    <cellStyle name="Percent 3 9 4" xfId="4713" xr:uid="{00000000-0005-0000-0000-000099120000}"/>
    <cellStyle name="Percent 3 9 5" xfId="4714" xr:uid="{00000000-0005-0000-0000-00009A120000}"/>
    <cellStyle name="Percent 3 9 6" xfId="4715" xr:uid="{00000000-0005-0000-0000-00009B120000}"/>
    <cellStyle name="Percent 3 9 7" xfId="4716" xr:uid="{00000000-0005-0000-0000-00009C120000}"/>
    <cellStyle name="Percent 3 9 8" xfId="4717" xr:uid="{00000000-0005-0000-0000-00009D120000}"/>
    <cellStyle name="Percent 3 9 9" xfId="4718" xr:uid="{00000000-0005-0000-0000-00009E120000}"/>
    <cellStyle name="Percent 31" xfId="4719" xr:uid="{00000000-0005-0000-0000-00009F120000}"/>
    <cellStyle name="Percent 4" xfId="4720" xr:uid="{00000000-0005-0000-0000-0000A0120000}"/>
    <cellStyle name="Percent 4 10" xfId="4721" xr:uid="{00000000-0005-0000-0000-0000A1120000}"/>
    <cellStyle name="Percent 4 11" xfId="4722" xr:uid="{00000000-0005-0000-0000-0000A2120000}"/>
    <cellStyle name="Percent 4 12" xfId="4723" xr:uid="{00000000-0005-0000-0000-0000A3120000}"/>
    <cellStyle name="Percent 4 13" xfId="4724" xr:uid="{00000000-0005-0000-0000-0000A4120000}"/>
    <cellStyle name="Percent 4 14" xfId="4725" xr:uid="{00000000-0005-0000-0000-0000A5120000}"/>
    <cellStyle name="Percent 4 15" xfId="4726" xr:uid="{00000000-0005-0000-0000-0000A6120000}"/>
    <cellStyle name="Percent 4 16" xfId="4727" xr:uid="{00000000-0005-0000-0000-0000A7120000}"/>
    <cellStyle name="Percent 4 16 2" xfId="4728" xr:uid="{00000000-0005-0000-0000-0000A8120000}"/>
    <cellStyle name="Percent 4 17" xfId="4729" xr:uid="{00000000-0005-0000-0000-0000A9120000}"/>
    <cellStyle name="Percent 4 18" xfId="4730" xr:uid="{00000000-0005-0000-0000-0000AA120000}"/>
    <cellStyle name="Percent 4 18 2" xfId="4731" xr:uid="{00000000-0005-0000-0000-0000AB120000}"/>
    <cellStyle name="Percent 4 19" xfId="4732" xr:uid="{00000000-0005-0000-0000-0000AC120000}"/>
    <cellStyle name="Percent 4 2" xfId="4733" xr:uid="{00000000-0005-0000-0000-0000AD120000}"/>
    <cellStyle name="Percent 4 2 2" xfId="4734" xr:uid="{00000000-0005-0000-0000-0000AE120000}"/>
    <cellStyle name="Percent 4 2 3" xfId="4735" xr:uid="{00000000-0005-0000-0000-0000AF120000}"/>
    <cellStyle name="Percent 4 2 4" xfId="4736" xr:uid="{00000000-0005-0000-0000-0000B0120000}"/>
    <cellStyle name="Percent 4 2 4 2" xfId="4737" xr:uid="{00000000-0005-0000-0000-0000B1120000}"/>
    <cellStyle name="Percent 4 2 4 3" xfId="4738" xr:uid="{00000000-0005-0000-0000-0000B2120000}"/>
    <cellStyle name="Percent 4 2 5" xfId="4739" xr:uid="{00000000-0005-0000-0000-0000B3120000}"/>
    <cellStyle name="Percent 4 2 6" xfId="4740" xr:uid="{00000000-0005-0000-0000-0000B4120000}"/>
    <cellStyle name="Percent 4 2 6 2" xfId="4741" xr:uid="{00000000-0005-0000-0000-0000B5120000}"/>
    <cellStyle name="Percent 4 2 6 3" xfId="4742" xr:uid="{00000000-0005-0000-0000-0000B6120000}"/>
    <cellStyle name="Percent 4 2 7" xfId="4743" xr:uid="{00000000-0005-0000-0000-0000B7120000}"/>
    <cellStyle name="Percent 4 2 8" xfId="4744" xr:uid="{00000000-0005-0000-0000-0000B8120000}"/>
    <cellStyle name="Percent 4 2 9" xfId="4745" xr:uid="{00000000-0005-0000-0000-0000B9120000}"/>
    <cellStyle name="Percent 4 20" xfId="4746" xr:uid="{00000000-0005-0000-0000-0000BA120000}"/>
    <cellStyle name="Percent 4 21" xfId="4747" xr:uid="{00000000-0005-0000-0000-0000BB120000}"/>
    <cellStyle name="Percent 4 22" xfId="4748" xr:uid="{00000000-0005-0000-0000-0000BC120000}"/>
    <cellStyle name="Percent 4 23" xfId="4749" xr:uid="{00000000-0005-0000-0000-0000BD120000}"/>
    <cellStyle name="Percent 4 24" xfId="4750" xr:uid="{00000000-0005-0000-0000-0000BE120000}"/>
    <cellStyle name="Percent 4 25" xfId="4751" xr:uid="{00000000-0005-0000-0000-0000BF120000}"/>
    <cellStyle name="Percent 4 26" xfId="4752" xr:uid="{00000000-0005-0000-0000-0000C0120000}"/>
    <cellStyle name="Percent 4 27" xfId="4753" xr:uid="{00000000-0005-0000-0000-0000C1120000}"/>
    <cellStyle name="Percent 4 28" xfId="4754" xr:uid="{00000000-0005-0000-0000-0000C2120000}"/>
    <cellStyle name="Percent 4 29" xfId="4755" xr:uid="{00000000-0005-0000-0000-0000C3120000}"/>
    <cellStyle name="Percent 4 29 2" xfId="4756" xr:uid="{00000000-0005-0000-0000-0000C4120000}"/>
    <cellStyle name="Percent 4 29 3" xfId="4757" xr:uid="{00000000-0005-0000-0000-0000C5120000}"/>
    <cellStyle name="Percent 4 3" xfId="4758" xr:uid="{00000000-0005-0000-0000-0000C6120000}"/>
    <cellStyle name="Percent 4 3 2" xfId="4759" xr:uid="{00000000-0005-0000-0000-0000C7120000}"/>
    <cellStyle name="Percent 4 3 3" xfId="4760" xr:uid="{00000000-0005-0000-0000-0000C8120000}"/>
    <cellStyle name="Percent 4 3 4" xfId="4761" xr:uid="{00000000-0005-0000-0000-0000C9120000}"/>
    <cellStyle name="Percent 4 3 5" xfId="4762" xr:uid="{00000000-0005-0000-0000-0000CA120000}"/>
    <cellStyle name="Percent 4 3 6" xfId="4763" xr:uid="{00000000-0005-0000-0000-0000CB120000}"/>
    <cellStyle name="Percent 4 3 7" xfId="4764" xr:uid="{00000000-0005-0000-0000-0000CC120000}"/>
    <cellStyle name="Percent 4 3 8" xfId="4765" xr:uid="{00000000-0005-0000-0000-0000CD120000}"/>
    <cellStyle name="Percent 4 30" xfId="4766" xr:uid="{00000000-0005-0000-0000-0000CE120000}"/>
    <cellStyle name="Percent 4 31" xfId="4767" xr:uid="{00000000-0005-0000-0000-0000CF120000}"/>
    <cellStyle name="Percent 4 4" xfId="4768" xr:uid="{00000000-0005-0000-0000-0000D0120000}"/>
    <cellStyle name="Percent 4 4 2" xfId="4769" xr:uid="{00000000-0005-0000-0000-0000D1120000}"/>
    <cellStyle name="Percent 4 4 3" xfId="4770" xr:uid="{00000000-0005-0000-0000-0000D2120000}"/>
    <cellStyle name="Percent 4 4 4" xfId="4771" xr:uid="{00000000-0005-0000-0000-0000D3120000}"/>
    <cellStyle name="Percent 4 4 5" xfId="4772" xr:uid="{00000000-0005-0000-0000-0000D4120000}"/>
    <cellStyle name="Percent 4 4 6" xfId="4773" xr:uid="{00000000-0005-0000-0000-0000D5120000}"/>
    <cellStyle name="Percent 4 4 7" xfId="4774" xr:uid="{00000000-0005-0000-0000-0000D6120000}"/>
    <cellStyle name="Percent 4 4 8" xfId="4775" xr:uid="{00000000-0005-0000-0000-0000D7120000}"/>
    <cellStyle name="Percent 4 4 9" xfId="4776" xr:uid="{00000000-0005-0000-0000-0000D8120000}"/>
    <cellStyle name="Percent 4 5" xfId="4777" xr:uid="{00000000-0005-0000-0000-0000D9120000}"/>
    <cellStyle name="Percent 4 5 2" xfId="4778" xr:uid="{00000000-0005-0000-0000-0000DA120000}"/>
    <cellStyle name="Percent 4 5 3" xfId="4779" xr:uid="{00000000-0005-0000-0000-0000DB120000}"/>
    <cellStyle name="Percent 4 5 4" xfId="4780" xr:uid="{00000000-0005-0000-0000-0000DC120000}"/>
    <cellStyle name="Percent 4 5 5" xfId="4781" xr:uid="{00000000-0005-0000-0000-0000DD120000}"/>
    <cellStyle name="Percent 4 5 6" xfId="4782" xr:uid="{00000000-0005-0000-0000-0000DE120000}"/>
    <cellStyle name="Percent 4 5 7" xfId="4783" xr:uid="{00000000-0005-0000-0000-0000DF120000}"/>
    <cellStyle name="Percent 4 5 8" xfId="4784" xr:uid="{00000000-0005-0000-0000-0000E0120000}"/>
    <cellStyle name="Percent 4 5 9" xfId="4785" xr:uid="{00000000-0005-0000-0000-0000E1120000}"/>
    <cellStyle name="Percent 4 6" xfId="4786" xr:uid="{00000000-0005-0000-0000-0000E2120000}"/>
    <cellStyle name="Percent 4 6 2" xfId="4787" xr:uid="{00000000-0005-0000-0000-0000E3120000}"/>
    <cellStyle name="Percent 4 6 3" xfId="4788" xr:uid="{00000000-0005-0000-0000-0000E4120000}"/>
    <cellStyle name="Percent 4 6 4" xfId="4789" xr:uid="{00000000-0005-0000-0000-0000E5120000}"/>
    <cellStyle name="Percent 4 6 5" xfId="4790" xr:uid="{00000000-0005-0000-0000-0000E6120000}"/>
    <cellStyle name="Percent 4 6 6" xfId="4791" xr:uid="{00000000-0005-0000-0000-0000E7120000}"/>
    <cellStyle name="Percent 4 6 7" xfId="4792" xr:uid="{00000000-0005-0000-0000-0000E8120000}"/>
    <cellStyle name="Percent 4 6 8" xfId="4793" xr:uid="{00000000-0005-0000-0000-0000E9120000}"/>
    <cellStyle name="Percent 4 7" xfId="4794" xr:uid="{00000000-0005-0000-0000-0000EA120000}"/>
    <cellStyle name="Percent 4 8" xfId="4795" xr:uid="{00000000-0005-0000-0000-0000EB120000}"/>
    <cellStyle name="Percent 4 9" xfId="4796" xr:uid="{00000000-0005-0000-0000-0000EC120000}"/>
    <cellStyle name="Percent 5" xfId="4797" xr:uid="{00000000-0005-0000-0000-0000ED120000}"/>
    <cellStyle name="Percent 5 10" xfId="4798" xr:uid="{00000000-0005-0000-0000-0000EE120000}"/>
    <cellStyle name="Percent 5 11" xfId="4799" xr:uid="{00000000-0005-0000-0000-0000EF120000}"/>
    <cellStyle name="Percent 5 11 2" xfId="4800" xr:uid="{00000000-0005-0000-0000-0000F0120000}"/>
    <cellStyle name="Percent 5 2" xfId="4801" xr:uid="{00000000-0005-0000-0000-0000F1120000}"/>
    <cellStyle name="Percent 5 3" xfId="4802" xr:uid="{00000000-0005-0000-0000-0000F2120000}"/>
    <cellStyle name="Percent 5 3 2" xfId="4803" xr:uid="{00000000-0005-0000-0000-0000F3120000}"/>
    <cellStyle name="Percent 5 4" xfId="4804" xr:uid="{00000000-0005-0000-0000-0000F4120000}"/>
    <cellStyle name="Percent 5 4 2" xfId="4805" xr:uid="{00000000-0005-0000-0000-0000F5120000}"/>
    <cellStyle name="Percent 5 5" xfId="4806" xr:uid="{00000000-0005-0000-0000-0000F6120000}"/>
    <cellStyle name="Percent 5 5 2" xfId="4807" xr:uid="{00000000-0005-0000-0000-0000F7120000}"/>
    <cellStyle name="Percent 5 5 3" xfId="4808" xr:uid="{00000000-0005-0000-0000-0000F8120000}"/>
    <cellStyle name="Percent 5 6" xfId="4809" xr:uid="{00000000-0005-0000-0000-0000F9120000}"/>
    <cellStyle name="Percent 5 7" xfId="4810" xr:uid="{00000000-0005-0000-0000-0000FA120000}"/>
    <cellStyle name="Percent 5 8" xfId="4811" xr:uid="{00000000-0005-0000-0000-0000FB120000}"/>
    <cellStyle name="Percent 5 9" xfId="4812" xr:uid="{00000000-0005-0000-0000-0000FC120000}"/>
    <cellStyle name="Percent 5 9 2" xfId="4813" xr:uid="{00000000-0005-0000-0000-0000FD120000}"/>
    <cellStyle name="Percent 5 9 2 2" xfId="4814" xr:uid="{00000000-0005-0000-0000-0000FE120000}"/>
    <cellStyle name="Percent 6" xfId="4815" xr:uid="{00000000-0005-0000-0000-0000FF120000}"/>
    <cellStyle name="Percent 6 10" xfId="4816" xr:uid="{00000000-0005-0000-0000-000000130000}"/>
    <cellStyle name="Percent 6 2" xfId="4817" xr:uid="{00000000-0005-0000-0000-000001130000}"/>
    <cellStyle name="Percent 6 3" xfId="4818" xr:uid="{00000000-0005-0000-0000-000002130000}"/>
    <cellStyle name="Percent 6 3 2" xfId="4819" xr:uid="{00000000-0005-0000-0000-000003130000}"/>
    <cellStyle name="Percent 6 3 3" xfId="4820" xr:uid="{00000000-0005-0000-0000-000004130000}"/>
    <cellStyle name="Percent 6 4" xfId="4821" xr:uid="{00000000-0005-0000-0000-000005130000}"/>
    <cellStyle name="Percent 6 5" xfId="4822" xr:uid="{00000000-0005-0000-0000-000006130000}"/>
    <cellStyle name="Percent 6 6" xfId="4823" xr:uid="{00000000-0005-0000-0000-000007130000}"/>
    <cellStyle name="Percent 6 7" xfId="4824" xr:uid="{00000000-0005-0000-0000-000008130000}"/>
    <cellStyle name="Percent 6 8" xfId="4825" xr:uid="{00000000-0005-0000-0000-000009130000}"/>
    <cellStyle name="Percent 6 9" xfId="4826" xr:uid="{00000000-0005-0000-0000-00000A130000}"/>
    <cellStyle name="Percent 7" xfId="4827" xr:uid="{00000000-0005-0000-0000-00000B130000}"/>
    <cellStyle name="Percent 7 10" xfId="4828" xr:uid="{00000000-0005-0000-0000-00000C130000}"/>
    <cellStyle name="Percent 7 2" xfId="4829" xr:uid="{00000000-0005-0000-0000-00000D130000}"/>
    <cellStyle name="Percent 7 3" xfId="4830" xr:uid="{00000000-0005-0000-0000-00000E130000}"/>
    <cellStyle name="Percent 7 4" xfId="4831" xr:uid="{00000000-0005-0000-0000-00000F130000}"/>
    <cellStyle name="Percent 7 5" xfId="4832" xr:uid="{00000000-0005-0000-0000-000010130000}"/>
    <cellStyle name="Percent 7 6" xfId="4833" xr:uid="{00000000-0005-0000-0000-000011130000}"/>
    <cellStyle name="Percent 7 7" xfId="4834" xr:uid="{00000000-0005-0000-0000-000012130000}"/>
    <cellStyle name="Percent 7 8" xfId="4835" xr:uid="{00000000-0005-0000-0000-000013130000}"/>
    <cellStyle name="Percent 7 9" xfId="4836" xr:uid="{00000000-0005-0000-0000-000014130000}"/>
    <cellStyle name="Percent 8" xfId="4837" xr:uid="{00000000-0005-0000-0000-000015130000}"/>
    <cellStyle name="Percent 8 2" xfId="4838" xr:uid="{00000000-0005-0000-0000-000016130000}"/>
    <cellStyle name="Percent 8 3" xfId="4839" xr:uid="{00000000-0005-0000-0000-000017130000}"/>
    <cellStyle name="Percent 8 4" xfId="4840" xr:uid="{00000000-0005-0000-0000-000018130000}"/>
    <cellStyle name="Percent 8 5" xfId="4841" xr:uid="{00000000-0005-0000-0000-000019130000}"/>
    <cellStyle name="Percent 8 6" xfId="4842" xr:uid="{00000000-0005-0000-0000-00001A130000}"/>
    <cellStyle name="Percent 8 7" xfId="4843" xr:uid="{00000000-0005-0000-0000-00001B130000}"/>
    <cellStyle name="Percent 8 8" xfId="4844" xr:uid="{00000000-0005-0000-0000-00001C130000}"/>
    <cellStyle name="Percent 9" xfId="4845" xr:uid="{00000000-0005-0000-0000-00001D130000}"/>
    <cellStyle name="Percent 9 10" xfId="4846" xr:uid="{00000000-0005-0000-0000-00001E130000}"/>
    <cellStyle name="Percent 9 11" xfId="4847" xr:uid="{00000000-0005-0000-0000-00001F130000}"/>
    <cellStyle name="Percent 9 12" xfId="4848" xr:uid="{00000000-0005-0000-0000-000020130000}"/>
    <cellStyle name="Percent 9 13" xfId="4849" xr:uid="{00000000-0005-0000-0000-000021130000}"/>
    <cellStyle name="Percent 9 14" xfId="4850" xr:uid="{00000000-0005-0000-0000-000022130000}"/>
    <cellStyle name="Percent 9 15" xfId="4851" xr:uid="{00000000-0005-0000-0000-000023130000}"/>
    <cellStyle name="Percent 9 16" xfId="4852" xr:uid="{00000000-0005-0000-0000-000024130000}"/>
    <cellStyle name="Percent 9 17" xfId="4853" xr:uid="{00000000-0005-0000-0000-000025130000}"/>
    <cellStyle name="Percent 9 18" xfId="4854" xr:uid="{00000000-0005-0000-0000-000026130000}"/>
    <cellStyle name="Percent 9 19" xfId="4855" xr:uid="{00000000-0005-0000-0000-000027130000}"/>
    <cellStyle name="Percent 9 2" xfId="4856" xr:uid="{00000000-0005-0000-0000-000028130000}"/>
    <cellStyle name="Percent 9 2 2" xfId="4857" xr:uid="{00000000-0005-0000-0000-000029130000}"/>
    <cellStyle name="Percent 9 2 3" xfId="4858" xr:uid="{00000000-0005-0000-0000-00002A130000}"/>
    <cellStyle name="Percent 9 20" xfId="4859" xr:uid="{00000000-0005-0000-0000-00002B130000}"/>
    <cellStyle name="Percent 9 21" xfId="4860" xr:uid="{00000000-0005-0000-0000-00002C130000}"/>
    <cellStyle name="Percent 9 22" xfId="4861" xr:uid="{00000000-0005-0000-0000-00002D130000}"/>
    <cellStyle name="Percent 9 3" xfId="4862" xr:uid="{00000000-0005-0000-0000-00002E130000}"/>
    <cellStyle name="Percent 9 3 2" xfId="4863" xr:uid="{00000000-0005-0000-0000-00002F130000}"/>
    <cellStyle name="Percent 9 3 3" xfId="4864" xr:uid="{00000000-0005-0000-0000-000030130000}"/>
    <cellStyle name="Percent 9 4" xfId="4865" xr:uid="{00000000-0005-0000-0000-000031130000}"/>
    <cellStyle name="Percent 9 4 2" xfId="4866" xr:uid="{00000000-0005-0000-0000-000032130000}"/>
    <cellStyle name="Percent 9 4 3" xfId="4867" xr:uid="{00000000-0005-0000-0000-000033130000}"/>
    <cellStyle name="Percent 9 5" xfId="4868" xr:uid="{00000000-0005-0000-0000-000034130000}"/>
    <cellStyle name="Percent 9 5 2" xfId="4869" xr:uid="{00000000-0005-0000-0000-000035130000}"/>
    <cellStyle name="Percent 9 5 3" xfId="4870" xr:uid="{00000000-0005-0000-0000-000036130000}"/>
    <cellStyle name="Percent 9 6" xfId="4871" xr:uid="{00000000-0005-0000-0000-000037130000}"/>
    <cellStyle name="Percent 9 6 2" xfId="4872" xr:uid="{00000000-0005-0000-0000-000038130000}"/>
    <cellStyle name="Percent 9 6 3" xfId="4873" xr:uid="{00000000-0005-0000-0000-000039130000}"/>
    <cellStyle name="Percent 9 7" xfId="4874" xr:uid="{00000000-0005-0000-0000-00003A130000}"/>
    <cellStyle name="Percent 9 7 2" xfId="4875" xr:uid="{00000000-0005-0000-0000-00003B130000}"/>
    <cellStyle name="Percent 9 7 3" xfId="4876" xr:uid="{00000000-0005-0000-0000-00003C130000}"/>
    <cellStyle name="Percent 9 7 4" xfId="4877" xr:uid="{00000000-0005-0000-0000-00003D130000}"/>
    <cellStyle name="Percent 9 7 5" xfId="4878" xr:uid="{00000000-0005-0000-0000-00003E130000}"/>
    <cellStyle name="Percent 9 8" xfId="4879" xr:uid="{00000000-0005-0000-0000-00003F130000}"/>
    <cellStyle name="Percent 9 8 2" xfId="4880" xr:uid="{00000000-0005-0000-0000-000040130000}"/>
    <cellStyle name="Percent 9 8 3" xfId="4881" xr:uid="{00000000-0005-0000-0000-000041130000}"/>
    <cellStyle name="Percent 9 9" xfId="4882" xr:uid="{00000000-0005-0000-0000-000042130000}"/>
    <cellStyle name="Percentagem 2 2" xfId="4883" xr:uid="{00000000-0005-0000-0000-000043130000}"/>
    <cellStyle name="Percentagem 2 3" xfId="4884" xr:uid="{00000000-0005-0000-0000-000044130000}"/>
    <cellStyle name="Pilkku_Layo9704" xfId="4885" xr:uid="{00000000-0005-0000-0000-000045130000}"/>
    <cellStyle name="Pyör. luku_Layo9704" xfId="4886" xr:uid="{00000000-0005-0000-0000-000046130000}"/>
    <cellStyle name="Pyör. valuutta_Layo9704" xfId="4887" xr:uid="{00000000-0005-0000-0000-000047130000}"/>
    <cellStyle name="Schlecht" xfId="4888" xr:uid="{00000000-0005-0000-0000-000048130000}"/>
    <cellStyle name="Shade" xfId="4889" xr:uid="{00000000-0005-0000-0000-000049130000}"/>
    <cellStyle name="source" xfId="4890" xr:uid="{00000000-0005-0000-0000-00004A130000}"/>
    <cellStyle name="source 2" xfId="4891" xr:uid="{00000000-0005-0000-0000-00004B130000}"/>
    <cellStyle name="Standaard_Blad1" xfId="4892" xr:uid="{00000000-0005-0000-0000-00004C130000}"/>
    <cellStyle name="Standard 2" xfId="4893" xr:uid="{00000000-0005-0000-0000-00004D130000}"/>
    <cellStyle name="Standard 3" xfId="4894" xr:uid="{00000000-0005-0000-0000-00004E130000}"/>
    <cellStyle name="Standard_Sce_D_Extraction" xfId="4895" xr:uid="{00000000-0005-0000-0000-00004F130000}"/>
    <cellStyle name="Style 1" xfId="4896" xr:uid="{00000000-0005-0000-0000-000050130000}"/>
    <cellStyle name="Style 103" xfId="4897" xr:uid="{00000000-0005-0000-0000-000051130000}"/>
    <cellStyle name="Style 103 2" xfId="4898" xr:uid="{00000000-0005-0000-0000-000052130000}"/>
    <cellStyle name="Style 103 3" xfId="4899" xr:uid="{00000000-0005-0000-0000-000053130000}"/>
    <cellStyle name="Style 104" xfId="4900" xr:uid="{00000000-0005-0000-0000-000054130000}"/>
    <cellStyle name="Style 104 2" xfId="4901" xr:uid="{00000000-0005-0000-0000-000055130000}"/>
    <cellStyle name="Style 104 3" xfId="4902" xr:uid="{00000000-0005-0000-0000-000056130000}"/>
    <cellStyle name="Style 105" xfId="4903" xr:uid="{00000000-0005-0000-0000-000057130000}"/>
    <cellStyle name="Style 105 2" xfId="4904" xr:uid="{00000000-0005-0000-0000-000058130000}"/>
    <cellStyle name="Style 106" xfId="4905" xr:uid="{00000000-0005-0000-0000-000059130000}"/>
    <cellStyle name="Style 106 2" xfId="4906" xr:uid="{00000000-0005-0000-0000-00005A130000}"/>
    <cellStyle name="Style 107" xfId="4907" xr:uid="{00000000-0005-0000-0000-00005B130000}"/>
    <cellStyle name="Style 107 2" xfId="4908" xr:uid="{00000000-0005-0000-0000-00005C130000}"/>
    <cellStyle name="Style 108" xfId="4909" xr:uid="{00000000-0005-0000-0000-00005D130000}"/>
    <cellStyle name="Style 108 2" xfId="4910" xr:uid="{00000000-0005-0000-0000-00005E130000}"/>
    <cellStyle name="Style 108 3" xfId="4911" xr:uid="{00000000-0005-0000-0000-00005F130000}"/>
    <cellStyle name="Style 109" xfId="4912" xr:uid="{00000000-0005-0000-0000-000060130000}"/>
    <cellStyle name="Style 109 2" xfId="4913" xr:uid="{00000000-0005-0000-0000-000061130000}"/>
    <cellStyle name="Style 110" xfId="4914" xr:uid="{00000000-0005-0000-0000-000062130000}"/>
    <cellStyle name="Style 110 2" xfId="4915" xr:uid="{00000000-0005-0000-0000-000063130000}"/>
    <cellStyle name="Style 114" xfId="4916" xr:uid="{00000000-0005-0000-0000-000064130000}"/>
    <cellStyle name="Style 114 2" xfId="4917" xr:uid="{00000000-0005-0000-0000-000065130000}"/>
    <cellStyle name="Style 114 3" xfId="4918" xr:uid="{00000000-0005-0000-0000-000066130000}"/>
    <cellStyle name="Style 115" xfId="4919" xr:uid="{00000000-0005-0000-0000-000067130000}"/>
    <cellStyle name="Style 115 2" xfId="4920" xr:uid="{00000000-0005-0000-0000-000068130000}"/>
    <cellStyle name="Style 115 3" xfId="4921" xr:uid="{00000000-0005-0000-0000-000069130000}"/>
    <cellStyle name="Style 116" xfId="4922" xr:uid="{00000000-0005-0000-0000-00006A130000}"/>
    <cellStyle name="Style 116 2" xfId="4923" xr:uid="{00000000-0005-0000-0000-00006B130000}"/>
    <cellStyle name="Style 117" xfId="4924" xr:uid="{00000000-0005-0000-0000-00006C130000}"/>
    <cellStyle name="Style 117 2" xfId="4925" xr:uid="{00000000-0005-0000-0000-00006D130000}"/>
    <cellStyle name="Style 118" xfId="4926" xr:uid="{00000000-0005-0000-0000-00006E130000}"/>
    <cellStyle name="Style 118 2" xfId="4927" xr:uid="{00000000-0005-0000-0000-00006F130000}"/>
    <cellStyle name="Style 119" xfId="4928" xr:uid="{00000000-0005-0000-0000-000070130000}"/>
    <cellStyle name="Style 119 2" xfId="4929" xr:uid="{00000000-0005-0000-0000-000071130000}"/>
    <cellStyle name="Style 119 3" xfId="4930" xr:uid="{00000000-0005-0000-0000-000072130000}"/>
    <cellStyle name="Style 120" xfId="4931" xr:uid="{00000000-0005-0000-0000-000073130000}"/>
    <cellStyle name="Style 120 2" xfId="4932" xr:uid="{00000000-0005-0000-0000-000074130000}"/>
    <cellStyle name="Style 121" xfId="4933" xr:uid="{00000000-0005-0000-0000-000075130000}"/>
    <cellStyle name="Style 121 2" xfId="4934" xr:uid="{00000000-0005-0000-0000-000076130000}"/>
    <cellStyle name="Style 126" xfId="4935" xr:uid="{00000000-0005-0000-0000-000077130000}"/>
    <cellStyle name="Style 126 2" xfId="4936" xr:uid="{00000000-0005-0000-0000-000078130000}"/>
    <cellStyle name="Style 126 3" xfId="4937" xr:uid="{00000000-0005-0000-0000-000079130000}"/>
    <cellStyle name="Style 127" xfId="4938" xr:uid="{00000000-0005-0000-0000-00007A130000}"/>
    <cellStyle name="Style 127 2" xfId="4939" xr:uid="{00000000-0005-0000-0000-00007B130000}"/>
    <cellStyle name="Style 128" xfId="4940" xr:uid="{00000000-0005-0000-0000-00007C130000}"/>
    <cellStyle name="Style 128 2" xfId="4941" xr:uid="{00000000-0005-0000-0000-00007D130000}"/>
    <cellStyle name="Style 129" xfId="4942" xr:uid="{00000000-0005-0000-0000-00007E130000}"/>
    <cellStyle name="Style 129 2" xfId="4943" xr:uid="{00000000-0005-0000-0000-00007F130000}"/>
    <cellStyle name="Style 130" xfId="4944" xr:uid="{00000000-0005-0000-0000-000080130000}"/>
    <cellStyle name="Style 130 2" xfId="4945" xr:uid="{00000000-0005-0000-0000-000081130000}"/>
    <cellStyle name="Style 130 3" xfId="4946" xr:uid="{00000000-0005-0000-0000-000082130000}"/>
    <cellStyle name="Style 131" xfId="4947" xr:uid="{00000000-0005-0000-0000-000083130000}"/>
    <cellStyle name="Style 131 2" xfId="4948" xr:uid="{00000000-0005-0000-0000-000084130000}"/>
    <cellStyle name="Style 132" xfId="4949" xr:uid="{00000000-0005-0000-0000-000085130000}"/>
    <cellStyle name="Style 132 2" xfId="4950" xr:uid="{00000000-0005-0000-0000-000086130000}"/>
    <cellStyle name="Style 137" xfId="4951" xr:uid="{00000000-0005-0000-0000-000087130000}"/>
    <cellStyle name="Style 137 2" xfId="4952" xr:uid="{00000000-0005-0000-0000-000088130000}"/>
    <cellStyle name="Style 137 3" xfId="4953" xr:uid="{00000000-0005-0000-0000-000089130000}"/>
    <cellStyle name="Style 138" xfId="4954" xr:uid="{00000000-0005-0000-0000-00008A130000}"/>
    <cellStyle name="Style 138 2" xfId="4955" xr:uid="{00000000-0005-0000-0000-00008B130000}"/>
    <cellStyle name="Style 139" xfId="4956" xr:uid="{00000000-0005-0000-0000-00008C130000}"/>
    <cellStyle name="Style 139 2" xfId="4957" xr:uid="{00000000-0005-0000-0000-00008D130000}"/>
    <cellStyle name="Style 140" xfId="4958" xr:uid="{00000000-0005-0000-0000-00008E130000}"/>
    <cellStyle name="Style 140 2" xfId="4959" xr:uid="{00000000-0005-0000-0000-00008F130000}"/>
    <cellStyle name="Style 141" xfId="4960" xr:uid="{00000000-0005-0000-0000-000090130000}"/>
    <cellStyle name="Style 141 2" xfId="4961" xr:uid="{00000000-0005-0000-0000-000091130000}"/>
    <cellStyle name="Style 141 3" xfId="4962" xr:uid="{00000000-0005-0000-0000-000092130000}"/>
    <cellStyle name="Style 142" xfId="4963" xr:uid="{00000000-0005-0000-0000-000093130000}"/>
    <cellStyle name="Style 142 2" xfId="4964" xr:uid="{00000000-0005-0000-0000-000094130000}"/>
    <cellStyle name="Style 143" xfId="4965" xr:uid="{00000000-0005-0000-0000-000095130000}"/>
    <cellStyle name="Style 143 2" xfId="4966" xr:uid="{00000000-0005-0000-0000-000096130000}"/>
    <cellStyle name="Style 148" xfId="4967" xr:uid="{00000000-0005-0000-0000-000097130000}"/>
    <cellStyle name="Style 148 2" xfId="4968" xr:uid="{00000000-0005-0000-0000-000098130000}"/>
    <cellStyle name="Style 148 3" xfId="4969" xr:uid="{00000000-0005-0000-0000-000099130000}"/>
    <cellStyle name="Style 149" xfId="4970" xr:uid="{00000000-0005-0000-0000-00009A130000}"/>
    <cellStyle name="Style 149 2" xfId="4971" xr:uid="{00000000-0005-0000-0000-00009B130000}"/>
    <cellStyle name="Style 150" xfId="4972" xr:uid="{00000000-0005-0000-0000-00009C130000}"/>
    <cellStyle name="Style 150 2" xfId="4973" xr:uid="{00000000-0005-0000-0000-00009D130000}"/>
    <cellStyle name="Style 151" xfId="4974" xr:uid="{00000000-0005-0000-0000-00009E130000}"/>
    <cellStyle name="Style 151 2" xfId="4975" xr:uid="{00000000-0005-0000-0000-00009F130000}"/>
    <cellStyle name="Style 152" xfId="4976" xr:uid="{00000000-0005-0000-0000-0000A0130000}"/>
    <cellStyle name="Style 152 2" xfId="4977" xr:uid="{00000000-0005-0000-0000-0000A1130000}"/>
    <cellStyle name="Style 152 3" xfId="4978" xr:uid="{00000000-0005-0000-0000-0000A2130000}"/>
    <cellStyle name="Style 153" xfId="4979" xr:uid="{00000000-0005-0000-0000-0000A3130000}"/>
    <cellStyle name="Style 153 2" xfId="4980" xr:uid="{00000000-0005-0000-0000-0000A4130000}"/>
    <cellStyle name="Style 154" xfId="4981" xr:uid="{00000000-0005-0000-0000-0000A5130000}"/>
    <cellStyle name="Style 154 2" xfId="4982" xr:uid="{00000000-0005-0000-0000-0000A6130000}"/>
    <cellStyle name="Style 159" xfId="4983" xr:uid="{00000000-0005-0000-0000-0000A7130000}"/>
    <cellStyle name="Style 159 2" xfId="4984" xr:uid="{00000000-0005-0000-0000-0000A8130000}"/>
    <cellStyle name="Style 159 3" xfId="4985" xr:uid="{00000000-0005-0000-0000-0000A9130000}"/>
    <cellStyle name="Style 160" xfId="4986" xr:uid="{00000000-0005-0000-0000-0000AA130000}"/>
    <cellStyle name="Style 160 2" xfId="4987" xr:uid="{00000000-0005-0000-0000-0000AB130000}"/>
    <cellStyle name="Style 161" xfId="4988" xr:uid="{00000000-0005-0000-0000-0000AC130000}"/>
    <cellStyle name="Style 161 2" xfId="4989" xr:uid="{00000000-0005-0000-0000-0000AD130000}"/>
    <cellStyle name="Style 162" xfId="4990" xr:uid="{00000000-0005-0000-0000-0000AE130000}"/>
    <cellStyle name="Style 162 2" xfId="4991" xr:uid="{00000000-0005-0000-0000-0000AF130000}"/>
    <cellStyle name="Style 163" xfId="4992" xr:uid="{00000000-0005-0000-0000-0000B0130000}"/>
    <cellStyle name="Style 163 2" xfId="4993" xr:uid="{00000000-0005-0000-0000-0000B1130000}"/>
    <cellStyle name="Style 163 3" xfId="4994" xr:uid="{00000000-0005-0000-0000-0000B2130000}"/>
    <cellStyle name="Style 164" xfId="4995" xr:uid="{00000000-0005-0000-0000-0000B3130000}"/>
    <cellStyle name="Style 164 2" xfId="4996" xr:uid="{00000000-0005-0000-0000-0000B4130000}"/>
    <cellStyle name="Style 165" xfId="4997" xr:uid="{00000000-0005-0000-0000-0000B5130000}"/>
    <cellStyle name="Style 165 2" xfId="4998" xr:uid="{00000000-0005-0000-0000-0000B6130000}"/>
    <cellStyle name="Style 21" xfId="4999" xr:uid="{00000000-0005-0000-0000-0000B7130000}"/>
    <cellStyle name="Style 21 2" xfId="5000" xr:uid="{00000000-0005-0000-0000-0000B8130000}"/>
    <cellStyle name="Style 21 2 2" xfId="5001" xr:uid="{00000000-0005-0000-0000-0000B9130000}"/>
    <cellStyle name="Style 21 2 3" xfId="5002" xr:uid="{00000000-0005-0000-0000-0000BA130000}"/>
    <cellStyle name="Style 21 3" xfId="5003" xr:uid="{00000000-0005-0000-0000-0000BB130000}"/>
    <cellStyle name="Style 21 3 2" xfId="5004" xr:uid="{00000000-0005-0000-0000-0000BC130000}"/>
    <cellStyle name="Style 21 3 3" xfId="5005" xr:uid="{00000000-0005-0000-0000-0000BD130000}"/>
    <cellStyle name="Style 21 4" xfId="5006" xr:uid="{00000000-0005-0000-0000-0000BE130000}"/>
    <cellStyle name="Style 21 5" xfId="5007" xr:uid="{00000000-0005-0000-0000-0000BF130000}"/>
    <cellStyle name="Style 22" xfId="5008" xr:uid="{00000000-0005-0000-0000-0000C0130000}"/>
    <cellStyle name="Style 22 2" xfId="5009" xr:uid="{00000000-0005-0000-0000-0000C1130000}"/>
    <cellStyle name="Style 22 3" xfId="5010" xr:uid="{00000000-0005-0000-0000-0000C2130000}"/>
    <cellStyle name="Style 23" xfId="5011" xr:uid="{00000000-0005-0000-0000-0000C3130000}"/>
    <cellStyle name="Style 23 2" xfId="5012" xr:uid="{00000000-0005-0000-0000-0000C4130000}"/>
    <cellStyle name="Style 23 3" xfId="5013" xr:uid="{00000000-0005-0000-0000-0000C5130000}"/>
    <cellStyle name="Style 24" xfId="5014" xr:uid="{00000000-0005-0000-0000-0000C6130000}"/>
    <cellStyle name="Style 24 2" xfId="5015" xr:uid="{00000000-0005-0000-0000-0000C7130000}"/>
    <cellStyle name="Style 24 3" xfId="5016" xr:uid="{00000000-0005-0000-0000-0000C8130000}"/>
    <cellStyle name="Style 25" xfId="5017" xr:uid="{00000000-0005-0000-0000-0000C9130000}"/>
    <cellStyle name="Style 25 2" xfId="5018" xr:uid="{00000000-0005-0000-0000-0000CA130000}"/>
    <cellStyle name="Style 25 2 2" xfId="5019" xr:uid="{00000000-0005-0000-0000-0000CB130000}"/>
    <cellStyle name="Style 25 3" xfId="5020" xr:uid="{00000000-0005-0000-0000-0000CC130000}"/>
    <cellStyle name="Style 25 3 2" xfId="5021" xr:uid="{00000000-0005-0000-0000-0000CD130000}"/>
    <cellStyle name="Style 25 3 3" xfId="5022" xr:uid="{00000000-0005-0000-0000-0000CE130000}"/>
    <cellStyle name="Style 25 4" xfId="5023" xr:uid="{00000000-0005-0000-0000-0000CF130000}"/>
    <cellStyle name="Style 26" xfId="5024" xr:uid="{00000000-0005-0000-0000-0000D0130000}"/>
    <cellStyle name="Style 26 2" xfId="5025" xr:uid="{00000000-0005-0000-0000-0000D1130000}"/>
    <cellStyle name="Style 26 3" xfId="5026" xr:uid="{00000000-0005-0000-0000-0000D2130000}"/>
    <cellStyle name="Style 27" xfId="5027" xr:uid="{00000000-0005-0000-0000-0000D3130000}"/>
    <cellStyle name="Style 27 2" xfId="5028" xr:uid="{00000000-0005-0000-0000-0000D4130000}"/>
    <cellStyle name="Style 35" xfId="5029" xr:uid="{00000000-0005-0000-0000-0000D5130000}"/>
    <cellStyle name="Style 35 2" xfId="5030" xr:uid="{00000000-0005-0000-0000-0000D6130000}"/>
    <cellStyle name="Style 35 3" xfId="5031" xr:uid="{00000000-0005-0000-0000-0000D7130000}"/>
    <cellStyle name="Style 36" xfId="5032" xr:uid="{00000000-0005-0000-0000-0000D8130000}"/>
    <cellStyle name="Style 36 2" xfId="5033" xr:uid="{00000000-0005-0000-0000-0000D9130000}"/>
    <cellStyle name="Style 37" xfId="5034" xr:uid="{00000000-0005-0000-0000-0000DA130000}"/>
    <cellStyle name="Style 37 2" xfId="5035" xr:uid="{00000000-0005-0000-0000-0000DB130000}"/>
    <cellStyle name="Style 38" xfId="5036" xr:uid="{00000000-0005-0000-0000-0000DC130000}"/>
    <cellStyle name="Style 38 2" xfId="5037" xr:uid="{00000000-0005-0000-0000-0000DD130000}"/>
    <cellStyle name="Style 39" xfId="5038" xr:uid="{00000000-0005-0000-0000-0000DE130000}"/>
    <cellStyle name="Style 39 2" xfId="5039" xr:uid="{00000000-0005-0000-0000-0000DF130000}"/>
    <cellStyle name="Style 39 3" xfId="5040" xr:uid="{00000000-0005-0000-0000-0000E0130000}"/>
    <cellStyle name="Style 40" xfId="5041" xr:uid="{00000000-0005-0000-0000-0000E1130000}"/>
    <cellStyle name="Style 40 2" xfId="5042" xr:uid="{00000000-0005-0000-0000-0000E2130000}"/>
    <cellStyle name="Style 41" xfId="5043" xr:uid="{00000000-0005-0000-0000-0000E3130000}"/>
    <cellStyle name="Style 41 2" xfId="5044" xr:uid="{00000000-0005-0000-0000-0000E4130000}"/>
    <cellStyle name="Style 46" xfId="5045" xr:uid="{00000000-0005-0000-0000-0000E5130000}"/>
    <cellStyle name="Style 46 2" xfId="5046" xr:uid="{00000000-0005-0000-0000-0000E6130000}"/>
    <cellStyle name="Style 46 3" xfId="5047" xr:uid="{00000000-0005-0000-0000-0000E7130000}"/>
    <cellStyle name="Style 47" xfId="5048" xr:uid="{00000000-0005-0000-0000-0000E8130000}"/>
    <cellStyle name="Style 47 2" xfId="5049" xr:uid="{00000000-0005-0000-0000-0000E9130000}"/>
    <cellStyle name="Style 48" xfId="5050" xr:uid="{00000000-0005-0000-0000-0000EA130000}"/>
    <cellStyle name="Style 48 2" xfId="5051" xr:uid="{00000000-0005-0000-0000-0000EB130000}"/>
    <cellStyle name="Style 49" xfId="5052" xr:uid="{00000000-0005-0000-0000-0000EC130000}"/>
    <cellStyle name="Style 49 2" xfId="5053" xr:uid="{00000000-0005-0000-0000-0000ED130000}"/>
    <cellStyle name="Style 50" xfId="5054" xr:uid="{00000000-0005-0000-0000-0000EE130000}"/>
    <cellStyle name="Style 50 2" xfId="5055" xr:uid="{00000000-0005-0000-0000-0000EF130000}"/>
    <cellStyle name="Style 50 3" xfId="5056" xr:uid="{00000000-0005-0000-0000-0000F0130000}"/>
    <cellStyle name="Style 51" xfId="5057" xr:uid="{00000000-0005-0000-0000-0000F1130000}"/>
    <cellStyle name="Style 51 2" xfId="5058" xr:uid="{00000000-0005-0000-0000-0000F2130000}"/>
    <cellStyle name="Style 52" xfId="5059" xr:uid="{00000000-0005-0000-0000-0000F3130000}"/>
    <cellStyle name="Style 52 2" xfId="5060" xr:uid="{00000000-0005-0000-0000-0000F4130000}"/>
    <cellStyle name="Style 58" xfId="5061" xr:uid="{00000000-0005-0000-0000-0000F5130000}"/>
    <cellStyle name="Style 58 2" xfId="5062" xr:uid="{00000000-0005-0000-0000-0000F6130000}"/>
    <cellStyle name="Style 58 3" xfId="5063" xr:uid="{00000000-0005-0000-0000-0000F7130000}"/>
    <cellStyle name="Style 59" xfId="5064" xr:uid="{00000000-0005-0000-0000-0000F8130000}"/>
    <cellStyle name="Style 59 2" xfId="5065" xr:uid="{00000000-0005-0000-0000-0000F9130000}"/>
    <cellStyle name="Style 60" xfId="5066" xr:uid="{00000000-0005-0000-0000-0000FA130000}"/>
    <cellStyle name="Style 60 2" xfId="5067" xr:uid="{00000000-0005-0000-0000-0000FB130000}"/>
    <cellStyle name="Style 61" xfId="5068" xr:uid="{00000000-0005-0000-0000-0000FC130000}"/>
    <cellStyle name="Style 61 2" xfId="5069" xr:uid="{00000000-0005-0000-0000-0000FD130000}"/>
    <cellStyle name="Style 62" xfId="5070" xr:uid="{00000000-0005-0000-0000-0000FE130000}"/>
    <cellStyle name="Style 62 2" xfId="5071" xr:uid="{00000000-0005-0000-0000-0000FF130000}"/>
    <cellStyle name="Style 62 3" xfId="5072" xr:uid="{00000000-0005-0000-0000-000000140000}"/>
    <cellStyle name="Style 63" xfId="5073" xr:uid="{00000000-0005-0000-0000-000001140000}"/>
    <cellStyle name="Style 63 2" xfId="5074" xr:uid="{00000000-0005-0000-0000-000002140000}"/>
    <cellStyle name="Style 64" xfId="5075" xr:uid="{00000000-0005-0000-0000-000003140000}"/>
    <cellStyle name="Style 64 2" xfId="5076" xr:uid="{00000000-0005-0000-0000-000004140000}"/>
    <cellStyle name="Style 69" xfId="5077" xr:uid="{00000000-0005-0000-0000-000005140000}"/>
    <cellStyle name="Style 69 2" xfId="5078" xr:uid="{00000000-0005-0000-0000-000006140000}"/>
    <cellStyle name="Style 69 3" xfId="5079" xr:uid="{00000000-0005-0000-0000-000007140000}"/>
    <cellStyle name="Style 70" xfId="5080" xr:uid="{00000000-0005-0000-0000-000008140000}"/>
    <cellStyle name="Style 70 2" xfId="5081" xr:uid="{00000000-0005-0000-0000-000009140000}"/>
    <cellStyle name="Style 71" xfId="5082" xr:uid="{00000000-0005-0000-0000-00000A140000}"/>
    <cellStyle name="Style 71 2" xfId="5083" xr:uid="{00000000-0005-0000-0000-00000B140000}"/>
    <cellStyle name="Style 72" xfId="5084" xr:uid="{00000000-0005-0000-0000-00000C140000}"/>
    <cellStyle name="Style 72 2" xfId="5085" xr:uid="{00000000-0005-0000-0000-00000D140000}"/>
    <cellStyle name="Style 73" xfId="5086" xr:uid="{00000000-0005-0000-0000-00000E140000}"/>
    <cellStyle name="Style 73 2" xfId="5087" xr:uid="{00000000-0005-0000-0000-00000F140000}"/>
    <cellStyle name="Style 73 3" xfId="5088" xr:uid="{00000000-0005-0000-0000-000010140000}"/>
    <cellStyle name="Style 74" xfId="5089" xr:uid="{00000000-0005-0000-0000-000011140000}"/>
    <cellStyle name="Style 74 2" xfId="5090" xr:uid="{00000000-0005-0000-0000-000012140000}"/>
    <cellStyle name="Style 75" xfId="5091" xr:uid="{00000000-0005-0000-0000-000013140000}"/>
    <cellStyle name="Style 75 2" xfId="5092" xr:uid="{00000000-0005-0000-0000-000014140000}"/>
    <cellStyle name="Style 80" xfId="5093" xr:uid="{00000000-0005-0000-0000-000015140000}"/>
    <cellStyle name="Style 80 2" xfId="5094" xr:uid="{00000000-0005-0000-0000-000016140000}"/>
    <cellStyle name="Style 80 3" xfId="5095" xr:uid="{00000000-0005-0000-0000-000017140000}"/>
    <cellStyle name="Style 81" xfId="5096" xr:uid="{00000000-0005-0000-0000-000018140000}"/>
    <cellStyle name="Style 81 2" xfId="5097" xr:uid="{00000000-0005-0000-0000-000019140000}"/>
    <cellStyle name="Style 81 3" xfId="5098" xr:uid="{00000000-0005-0000-0000-00001A140000}"/>
    <cellStyle name="Style 82" xfId="5099" xr:uid="{00000000-0005-0000-0000-00001B140000}"/>
    <cellStyle name="Style 82 2" xfId="5100" xr:uid="{00000000-0005-0000-0000-00001C140000}"/>
    <cellStyle name="Style 83" xfId="5101" xr:uid="{00000000-0005-0000-0000-00001D140000}"/>
    <cellStyle name="Style 83 2" xfId="5102" xr:uid="{00000000-0005-0000-0000-00001E140000}"/>
    <cellStyle name="Style 84" xfId="5103" xr:uid="{00000000-0005-0000-0000-00001F140000}"/>
    <cellStyle name="Style 84 2" xfId="5104" xr:uid="{00000000-0005-0000-0000-000020140000}"/>
    <cellStyle name="Style 85" xfId="5105" xr:uid="{00000000-0005-0000-0000-000021140000}"/>
    <cellStyle name="Style 85 2" xfId="5106" xr:uid="{00000000-0005-0000-0000-000022140000}"/>
    <cellStyle name="Style 85 3" xfId="5107" xr:uid="{00000000-0005-0000-0000-000023140000}"/>
    <cellStyle name="Style 86" xfId="5108" xr:uid="{00000000-0005-0000-0000-000024140000}"/>
    <cellStyle name="Style 86 2" xfId="5109" xr:uid="{00000000-0005-0000-0000-000025140000}"/>
    <cellStyle name="Style 87" xfId="5110" xr:uid="{00000000-0005-0000-0000-000026140000}"/>
    <cellStyle name="Style 87 2" xfId="5111" xr:uid="{00000000-0005-0000-0000-000027140000}"/>
    <cellStyle name="Style 93" xfId="5112" xr:uid="{00000000-0005-0000-0000-000028140000}"/>
    <cellStyle name="Style 93 2" xfId="5113" xr:uid="{00000000-0005-0000-0000-000029140000}"/>
    <cellStyle name="Style 93 3" xfId="5114" xr:uid="{00000000-0005-0000-0000-00002A140000}"/>
    <cellStyle name="Style 94" xfId="5115" xr:uid="{00000000-0005-0000-0000-00002B140000}"/>
    <cellStyle name="Style 94 2" xfId="5116" xr:uid="{00000000-0005-0000-0000-00002C140000}"/>
    <cellStyle name="Style 95" xfId="5117" xr:uid="{00000000-0005-0000-0000-00002D140000}"/>
    <cellStyle name="Style 95 2" xfId="5118" xr:uid="{00000000-0005-0000-0000-00002E140000}"/>
    <cellStyle name="Style 96" xfId="5119" xr:uid="{00000000-0005-0000-0000-00002F140000}"/>
    <cellStyle name="Style 96 2" xfId="5120" xr:uid="{00000000-0005-0000-0000-000030140000}"/>
    <cellStyle name="Style 97" xfId="5121" xr:uid="{00000000-0005-0000-0000-000031140000}"/>
    <cellStyle name="Style 97 2" xfId="5122" xr:uid="{00000000-0005-0000-0000-000032140000}"/>
    <cellStyle name="Style 97 3" xfId="5123" xr:uid="{00000000-0005-0000-0000-000033140000}"/>
    <cellStyle name="Style 98" xfId="5124" xr:uid="{00000000-0005-0000-0000-000034140000}"/>
    <cellStyle name="Style 98 2" xfId="5125" xr:uid="{00000000-0005-0000-0000-000035140000}"/>
    <cellStyle name="Style 99" xfId="5126" xr:uid="{00000000-0005-0000-0000-000036140000}"/>
    <cellStyle name="Style 99 2" xfId="5127" xr:uid="{00000000-0005-0000-0000-000037140000}"/>
    <cellStyle name="tableau | cellule | normal | decimal 1" xfId="5128" xr:uid="{00000000-0005-0000-0000-000038140000}"/>
    <cellStyle name="tableau | cellule | normal | pourcentage | decimal 1" xfId="5129" xr:uid="{00000000-0005-0000-0000-000039140000}"/>
    <cellStyle name="tableau | cellule | total | decimal 1" xfId="5130" xr:uid="{00000000-0005-0000-0000-00003A140000}"/>
    <cellStyle name="tableau | coin superieur gauche" xfId="5131" xr:uid="{00000000-0005-0000-0000-00003B140000}"/>
    <cellStyle name="tableau | entete-colonne | series" xfId="5132" xr:uid="{00000000-0005-0000-0000-00003C140000}"/>
    <cellStyle name="tableau | entete-ligne | normal" xfId="5133" xr:uid="{00000000-0005-0000-0000-00003D140000}"/>
    <cellStyle name="tableau | entete-ligne | total" xfId="5134" xr:uid="{00000000-0005-0000-0000-00003E140000}"/>
    <cellStyle name="tableau | ligne-titre | niveau1" xfId="5135" xr:uid="{00000000-0005-0000-0000-00003F140000}"/>
    <cellStyle name="tableau | ligne-titre | niveau2" xfId="5136" xr:uid="{00000000-0005-0000-0000-000040140000}"/>
    <cellStyle name="Title 10" xfId="5137" xr:uid="{00000000-0005-0000-0000-000041140000}"/>
    <cellStyle name="Title 11" xfId="5138" xr:uid="{00000000-0005-0000-0000-000042140000}"/>
    <cellStyle name="Title 12" xfId="5139" xr:uid="{00000000-0005-0000-0000-000043140000}"/>
    <cellStyle name="Title 13" xfId="5140" xr:uid="{00000000-0005-0000-0000-000044140000}"/>
    <cellStyle name="Title 14" xfId="5141" xr:uid="{00000000-0005-0000-0000-000045140000}"/>
    <cellStyle name="Title 15" xfId="5142" xr:uid="{00000000-0005-0000-0000-000046140000}"/>
    <cellStyle name="Title 16" xfId="5143" xr:uid="{00000000-0005-0000-0000-000047140000}"/>
    <cellStyle name="Title 17" xfId="5144" xr:uid="{00000000-0005-0000-0000-000048140000}"/>
    <cellStyle name="Title 18" xfId="5145" xr:uid="{00000000-0005-0000-0000-000049140000}"/>
    <cellStyle name="Title 19" xfId="5146" xr:uid="{00000000-0005-0000-0000-00004A140000}"/>
    <cellStyle name="Title 2" xfId="5147" xr:uid="{00000000-0005-0000-0000-00004B140000}"/>
    <cellStyle name="Title 2 10" xfId="5148" xr:uid="{00000000-0005-0000-0000-00004C140000}"/>
    <cellStyle name="Title 2 2" xfId="5149" xr:uid="{00000000-0005-0000-0000-00004D140000}"/>
    <cellStyle name="Title 2 3" xfId="5150" xr:uid="{00000000-0005-0000-0000-00004E140000}"/>
    <cellStyle name="Title 2 4" xfId="5151" xr:uid="{00000000-0005-0000-0000-00004F140000}"/>
    <cellStyle name="Title 2 5" xfId="5152" xr:uid="{00000000-0005-0000-0000-000050140000}"/>
    <cellStyle name="Title 2 6" xfId="5153" xr:uid="{00000000-0005-0000-0000-000051140000}"/>
    <cellStyle name="Title 2 7" xfId="5154" xr:uid="{00000000-0005-0000-0000-000052140000}"/>
    <cellStyle name="Title 2 8" xfId="5155" xr:uid="{00000000-0005-0000-0000-000053140000}"/>
    <cellStyle name="Title 2 9" xfId="5156" xr:uid="{00000000-0005-0000-0000-000054140000}"/>
    <cellStyle name="Title 20" xfId="5157" xr:uid="{00000000-0005-0000-0000-000055140000}"/>
    <cellStyle name="Title 21" xfId="5158" xr:uid="{00000000-0005-0000-0000-000056140000}"/>
    <cellStyle name="Title 22" xfId="5159" xr:uid="{00000000-0005-0000-0000-000057140000}"/>
    <cellStyle name="Title 23" xfId="5160" xr:uid="{00000000-0005-0000-0000-000058140000}"/>
    <cellStyle name="Title 24" xfId="5161" xr:uid="{00000000-0005-0000-0000-000059140000}"/>
    <cellStyle name="Title 25" xfId="5162" xr:uid="{00000000-0005-0000-0000-00005A140000}"/>
    <cellStyle name="Title 26" xfId="5163" xr:uid="{00000000-0005-0000-0000-00005B140000}"/>
    <cellStyle name="Title 27" xfId="5164" xr:uid="{00000000-0005-0000-0000-00005C140000}"/>
    <cellStyle name="Title 28" xfId="5165" xr:uid="{00000000-0005-0000-0000-00005D140000}"/>
    <cellStyle name="Title 29" xfId="5166" xr:uid="{00000000-0005-0000-0000-00005E140000}"/>
    <cellStyle name="Title 3" xfId="5167" xr:uid="{00000000-0005-0000-0000-00005F140000}"/>
    <cellStyle name="Title 3 2" xfId="5168" xr:uid="{00000000-0005-0000-0000-000060140000}"/>
    <cellStyle name="Title 3 3" xfId="5169" xr:uid="{00000000-0005-0000-0000-000061140000}"/>
    <cellStyle name="Title 3 4" xfId="5170" xr:uid="{00000000-0005-0000-0000-000062140000}"/>
    <cellStyle name="Title 30" xfId="5171" xr:uid="{00000000-0005-0000-0000-000063140000}"/>
    <cellStyle name="Title 31" xfId="5172" xr:uid="{00000000-0005-0000-0000-000064140000}"/>
    <cellStyle name="Title 32" xfId="5173" xr:uid="{00000000-0005-0000-0000-000065140000}"/>
    <cellStyle name="Title 33" xfId="5174" xr:uid="{00000000-0005-0000-0000-000066140000}"/>
    <cellStyle name="Title 34" xfId="5175" xr:uid="{00000000-0005-0000-0000-000067140000}"/>
    <cellStyle name="Title 35" xfId="5176" xr:uid="{00000000-0005-0000-0000-000068140000}"/>
    <cellStyle name="Title 36" xfId="5177" xr:uid="{00000000-0005-0000-0000-000069140000}"/>
    <cellStyle name="Title 37" xfId="5178" xr:uid="{00000000-0005-0000-0000-00006A140000}"/>
    <cellStyle name="Title 38" xfId="5179" xr:uid="{00000000-0005-0000-0000-00006B140000}"/>
    <cellStyle name="Title 39" xfId="5180" xr:uid="{00000000-0005-0000-0000-00006C140000}"/>
    <cellStyle name="Title 4" xfId="5181" xr:uid="{00000000-0005-0000-0000-00006D140000}"/>
    <cellStyle name="Title 40" xfId="5182" xr:uid="{00000000-0005-0000-0000-00006E140000}"/>
    <cellStyle name="Title 41" xfId="5183" xr:uid="{00000000-0005-0000-0000-00006F140000}"/>
    <cellStyle name="Title 42" xfId="5184" xr:uid="{00000000-0005-0000-0000-000070140000}"/>
    <cellStyle name="Title 43" xfId="5185" xr:uid="{00000000-0005-0000-0000-000071140000}"/>
    <cellStyle name="Title 5" xfId="5186" xr:uid="{00000000-0005-0000-0000-000072140000}"/>
    <cellStyle name="Title 6" xfId="5187" xr:uid="{00000000-0005-0000-0000-000073140000}"/>
    <cellStyle name="Title 7" xfId="5188" xr:uid="{00000000-0005-0000-0000-000074140000}"/>
    <cellStyle name="Title 8" xfId="5189" xr:uid="{00000000-0005-0000-0000-000075140000}"/>
    <cellStyle name="Title 9" xfId="5190" xr:uid="{00000000-0005-0000-0000-000076140000}"/>
    <cellStyle name="Total 10" xfId="5191" xr:uid="{00000000-0005-0000-0000-000077140000}"/>
    <cellStyle name="Total 11" xfId="5192" xr:uid="{00000000-0005-0000-0000-000078140000}"/>
    <cellStyle name="Total 12" xfId="5193" xr:uid="{00000000-0005-0000-0000-000079140000}"/>
    <cellStyle name="Total 13" xfId="5194" xr:uid="{00000000-0005-0000-0000-00007A140000}"/>
    <cellStyle name="Total 14" xfId="5195" xr:uid="{00000000-0005-0000-0000-00007B140000}"/>
    <cellStyle name="Total 15" xfId="5196" xr:uid="{00000000-0005-0000-0000-00007C140000}"/>
    <cellStyle name="Total 16" xfId="5197" xr:uid="{00000000-0005-0000-0000-00007D140000}"/>
    <cellStyle name="Total 17" xfId="5198" xr:uid="{00000000-0005-0000-0000-00007E140000}"/>
    <cellStyle name="Total 18" xfId="5199" xr:uid="{00000000-0005-0000-0000-00007F140000}"/>
    <cellStyle name="Total 19" xfId="5200" xr:uid="{00000000-0005-0000-0000-000080140000}"/>
    <cellStyle name="Total 2" xfId="5201" xr:uid="{00000000-0005-0000-0000-000081140000}"/>
    <cellStyle name="Total 2 10" xfId="5202" xr:uid="{00000000-0005-0000-0000-000082140000}"/>
    <cellStyle name="Total 2 2" xfId="5203" xr:uid="{00000000-0005-0000-0000-000083140000}"/>
    <cellStyle name="Total 2 3" xfId="5204" xr:uid="{00000000-0005-0000-0000-000084140000}"/>
    <cellStyle name="Total 2 4" xfId="5205" xr:uid="{00000000-0005-0000-0000-000085140000}"/>
    <cellStyle name="Total 2 5" xfId="5206" xr:uid="{00000000-0005-0000-0000-000086140000}"/>
    <cellStyle name="Total 2 6" xfId="5207" xr:uid="{00000000-0005-0000-0000-000087140000}"/>
    <cellStyle name="Total 2 7" xfId="5208" xr:uid="{00000000-0005-0000-0000-000088140000}"/>
    <cellStyle name="Total 2 8" xfId="5209" xr:uid="{00000000-0005-0000-0000-000089140000}"/>
    <cellStyle name="Total 2 9" xfId="5210" xr:uid="{00000000-0005-0000-0000-00008A140000}"/>
    <cellStyle name="Total 20" xfId="5211" xr:uid="{00000000-0005-0000-0000-00008B140000}"/>
    <cellStyle name="Total 21" xfId="5212" xr:uid="{00000000-0005-0000-0000-00008C140000}"/>
    <cellStyle name="Total 22" xfId="5213" xr:uid="{00000000-0005-0000-0000-00008D140000}"/>
    <cellStyle name="Total 23" xfId="5214" xr:uid="{00000000-0005-0000-0000-00008E140000}"/>
    <cellStyle name="Total 24" xfId="5215" xr:uid="{00000000-0005-0000-0000-00008F140000}"/>
    <cellStyle name="Total 25" xfId="5216" xr:uid="{00000000-0005-0000-0000-000090140000}"/>
    <cellStyle name="Total 26" xfId="5217" xr:uid="{00000000-0005-0000-0000-000091140000}"/>
    <cellStyle name="Total 27" xfId="5218" xr:uid="{00000000-0005-0000-0000-000092140000}"/>
    <cellStyle name="Total 28" xfId="5219" xr:uid="{00000000-0005-0000-0000-000093140000}"/>
    <cellStyle name="Total 29" xfId="5220" xr:uid="{00000000-0005-0000-0000-000094140000}"/>
    <cellStyle name="Total 3" xfId="5221" xr:uid="{00000000-0005-0000-0000-000095140000}"/>
    <cellStyle name="Total 3 2" xfId="5222" xr:uid="{00000000-0005-0000-0000-000096140000}"/>
    <cellStyle name="Total 3 3" xfId="5223" xr:uid="{00000000-0005-0000-0000-000097140000}"/>
    <cellStyle name="Total 3 4" xfId="5224" xr:uid="{00000000-0005-0000-0000-000098140000}"/>
    <cellStyle name="Total 30" xfId="5225" xr:uid="{00000000-0005-0000-0000-000099140000}"/>
    <cellStyle name="Total 31" xfId="5226" xr:uid="{00000000-0005-0000-0000-00009A140000}"/>
    <cellStyle name="Total 32" xfId="5227" xr:uid="{00000000-0005-0000-0000-00009B140000}"/>
    <cellStyle name="Total 33" xfId="5228" xr:uid="{00000000-0005-0000-0000-00009C140000}"/>
    <cellStyle name="Total 34" xfId="5229" xr:uid="{00000000-0005-0000-0000-00009D140000}"/>
    <cellStyle name="Total 35" xfId="5230" xr:uid="{00000000-0005-0000-0000-00009E140000}"/>
    <cellStyle name="Total 36" xfId="5231" xr:uid="{00000000-0005-0000-0000-00009F140000}"/>
    <cellStyle name="Total 37" xfId="5232" xr:uid="{00000000-0005-0000-0000-0000A0140000}"/>
    <cellStyle name="Total 38" xfId="5233" xr:uid="{00000000-0005-0000-0000-0000A1140000}"/>
    <cellStyle name="Total 39" xfId="5234" xr:uid="{00000000-0005-0000-0000-0000A2140000}"/>
    <cellStyle name="Total 4" xfId="5235" xr:uid="{00000000-0005-0000-0000-0000A3140000}"/>
    <cellStyle name="Total 40" xfId="5236" xr:uid="{00000000-0005-0000-0000-0000A4140000}"/>
    <cellStyle name="Total 41" xfId="5237" xr:uid="{00000000-0005-0000-0000-0000A5140000}"/>
    <cellStyle name="Total 42" xfId="5238" xr:uid="{00000000-0005-0000-0000-0000A6140000}"/>
    <cellStyle name="Total 5" xfId="5239" xr:uid="{00000000-0005-0000-0000-0000A7140000}"/>
    <cellStyle name="Total 6" xfId="5240" xr:uid="{00000000-0005-0000-0000-0000A8140000}"/>
    <cellStyle name="Total 7" xfId="5241" xr:uid="{00000000-0005-0000-0000-0000A9140000}"/>
    <cellStyle name="Total 8" xfId="5242" xr:uid="{00000000-0005-0000-0000-0000AA140000}"/>
    <cellStyle name="Total 9" xfId="5243" xr:uid="{00000000-0005-0000-0000-0000AB140000}"/>
    <cellStyle name="Überschrift" xfId="5244" xr:uid="{00000000-0005-0000-0000-0000AC140000}"/>
    <cellStyle name="Überschrift 1" xfId="5245" xr:uid="{00000000-0005-0000-0000-0000AD140000}"/>
    <cellStyle name="Überschrift 2" xfId="5246" xr:uid="{00000000-0005-0000-0000-0000AE140000}"/>
    <cellStyle name="Überschrift 3" xfId="5247" xr:uid="{00000000-0005-0000-0000-0000AF140000}"/>
    <cellStyle name="Überschrift 4" xfId="5248" xr:uid="{00000000-0005-0000-0000-0000B0140000}"/>
    <cellStyle name="Valuutta_Layo9704" xfId="5249" xr:uid="{00000000-0005-0000-0000-0000B1140000}"/>
    <cellStyle name="Verknüpfte Zelle" xfId="5250" xr:uid="{00000000-0005-0000-0000-0000B2140000}"/>
    <cellStyle name="Warnender Text" xfId="5251" xr:uid="{00000000-0005-0000-0000-0000B3140000}"/>
    <cellStyle name="Warning Text 10" xfId="5252" xr:uid="{00000000-0005-0000-0000-0000B4140000}"/>
    <cellStyle name="Warning Text 11" xfId="5253" xr:uid="{00000000-0005-0000-0000-0000B5140000}"/>
    <cellStyle name="Warning Text 12" xfId="5254" xr:uid="{00000000-0005-0000-0000-0000B6140000}"/>
    <cellStyle name="Warning Text 13" xfId="5255" xr:uid="{00000000-0005-0000-0000-0000B7140000}"/>
    <cellStyle name="Warning Text 14" xfId="5256" xr:uid="{00000000-0005-0000-0000-0000B8140000}"/>
    <cellStyle name="Warning Text 15" xfId="5257" xr:uid="{00000000-0005-0000-0000-0000B9140000}"/>
    <cellStyle name="Warning Text 16" xfId="5258" xr:uid="{00000000-0005-0000-0000-0000BA140000}"/>
    <cellStyle name="Warning Text 17" xfId="5259" xr:uid="{00000000-0005-0000-0000-0000BB140000}"/>
    <cellStyle name="Warning Text 18" xfId="5260" xr:uid="{00000000-0005-0000-0000-0000BC140000}"/>
    <cellStyle name="Warning Text 19" xfId="5261" xr:uid="{00000000-0005-0000-0000-0000BD140000}"/>
    <cellStyle name="Warning Text 2" xfId="5262" xr:uid="{00000000-0005-0000-0000-0000BE140000}"/>
    <cellStyle name="Warning Text 2 10" xfId="5263" xr:uid="{00000000-0005-0000-0000-0000BF140000}"/>
    <cellStyle name="Warning Text 2 2" xfId="5264" xr:uid="{00000000-0005-0000-0000-0000C0140000}"/>
    <cellStyle name="Warning Text 2 3" xfId="5265" xr:uid="{00000000-0005-0000-0000-0000C1140000}"/>
    <cellStyle name="Warning Text 2 4" xfId="5266" xr:uid="{00000000-0005-0000-0000-0000C2140000}"/>
    <cellStyle name="Warning Text 2 5" xfId="5267" xr:uid="{00000000-0005-0000-0000-0000C3140000}"/>
    <cellStyle name="Warning Text 2 6" xfId="5268" xr:uid="{00000000-0005-0000-0000-0000C4140000}"/>
    <cellStyle name="Warning Text 2 7" xfId="5269" xr:uid="{00000000-0005-0000-0000-0000C5140000}"/>
    <cellStyle name="Warning Text 2 8" xfId="5270" xr:uid="{00000000-0005-0000-0000-0000C6140000}"/>
    <cellStyle name="Warning Text 2 9" xfId="5271" xr:uid="{00000000-0005-0000-0000-0000C7140000}"/>
    <cellStyle name="Warning Text 20" xfId="5272" xr:uid="{00000000-0005-0000-0000-0000C8140000}"/>
    <cellStyle name="Warning Text 21" xfId="5273" xr:uid="{00000000-0005-0000-0000-0000C9140000}"/>
    <cellStyle name="Warning Text 22" xfId="5274" xr:uid="{00000000-0005-0000-0000-0000CA140000}"/>
    <cellStyle name="Warning Text 23" xfId="5275" xr:uid="{00000000-0005-0000-0000-0000CB140000}"/>
    <cellStyle name="Warning Text 24" xfId="5276" xr:uid="{00000000-0005-0000-0000-0000CC140000}"/>
    <cellStyle name="Warning Text 25" xfId="5277" xr:uid="{00000000-0005-0000-0000-0000CD140000}"/>
    <cellStyle name="Warning Text 26" xfId="5278" xr:uid="{00000000-0005-0000-0000-0000CE140000}"/>
    <cellStyle name="Warning Text 27" xfId="5279" xr:uid="{00000000-0005-0000-0000-0000CF140000}"/>
    <cellStyle name="Warning Text 28" xfId="5280" xr:uid="{00000000-0005-0000-0000-0000D0140000}"/>
    <cellStyle name="Warning Text 29" xfId="5281" xr:uid="{00000000-0005-0000-0000-0000D1140000}"/>
    <cellStyle name="Warning Text 3" xfId="5282" xr:uid="{00000000-0005-0000-0000-0000D2140000}"/>
    <cellStyle name="Warning Text 3 2" xfId="5283" xr:uid="{00000000-0005-0000-0000-0000D3140000}"/>
    <cellStyle name="Warning Text 30" xfId="5284" xr:uid="{00000000-0005-0000-0000-0000D4140000}"/>
    <cellStyle name="Warning Text 31" xfId="5285" xr:uid="{00000000-0005-0000-0000-0000D5140000}"/>
    <cellStyle name="Warning Text 32" xfId="5286" xr:uid="{00000000-0005-0000-0000-0000D6140000}"/>
    <cellStyle name="Warning Text 33" xfId="5287" xr:uid="{00000000-0005-0000-0000-0000D7140000}"/>
    <cellStyle name="Warning Text 34" xfId="5288" xr:uid="{00000000-0005-0000-0000-0000D8140000}"/>
    <cellStyle name="Warning Text 35" xfId="5289" xr:uid="{00000000-0005-0000-0000-0000D9140000}"/>
    <cellStyle name="Warning Text 36" xfId="5290" xr:uid="{00000000-0005-0000-0000-0000DA140000}"/>
    <cellStyle name="Warning Text 37" xfId="5291" xr:uid="{00000000-0005-0000-0000-0000DB140000}"/>
    <cellStyle name="Warning Text 38" xfId="5292" xr:uid="{00000000-0005-0000-0000-0000DC140000}"/>
    <cellStyle name="Warning Text 39" xfId="5293" xr:uid="{00000000-0005-0000-0000-0000DD140000}"/>
    <cellStyle name="Warning Text 4" xfId="5294" xr:uid="{00000000-0005-0000-0000-0000DE140000}"/>
    <cellStyle name="Warning Text 40" xfId="5295" xr:uid="{00000000-0005-0000-0000-0000DF140000}"/>
    <cellStyle name="Warning Text 41" xfId="5296" xr:uid="{00000000-0005-0000-0000-0000E0140000}"/>
    <cellStyle name="Warning Text 5" xfId="5297" xr:uid="{00000000-0005-0000-0000-0000E1140000}"/>
    <cellStyle name="Warning Text 6" xfId="5298" xr:uid="{00000000-0005-0000-0000-0000E2140000}"/>
    <cellStyle name="Warning Text 7" xfId="5299" xr:uid="{00000000-0005-0000-0000-0000E3140000}"/>
    <cellStyle name="Warning Text 8" xfId="5300" xr:uid="{00000000-0005-0000-0000-0000E4140000}"/>
    <cellStyle name="Warning Text 9" xfId="5301" xr:uid="{00000000-0005-0000-0000-0000E5140000}"/>
    <cellStyle name="Zelle überprüfen" xfId="5302" xr:uid="{00000000-0005-0000-0000-0000E6140000}"/>
    <cellStyle name="Гиперссылка" xfId="5303" xr:uid="{00000000-0005-0000-0000-0000E7140000}"/>
    <cellStyle name="Обычный_2++" xfId="5304" xr:uid="{00000000-0005-0000-0000-0000E8140000}"/>
    <cellStyle name="已访问的超链接" xfId="5305" xr:uid="{00000000-0005-0000-0000-0000E9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04825" y="3003550"/>
          <a:ext cx="4216400" cy="12585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497205</xdr:colOff>
      <xdr:row>8</xdr:row>
      <xdr:rowOff>10795</xdr:rowOff>
    </xdr:from>
    <xdr:to>
      <xdr:col>18</xdr:col>
      <xdr:colOff>192404</xdr:colOff>
      <xdr:row>13</xdr:row>
      <xdr:rowOff>13970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704705" y="1433195"/>
          <a:ext cx="3466465" cy="901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452620" y="1009015"/>
          <a:ext cx="6758305" cy="1889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312025" y="231775"/>
          <a:ext cx="6143625" cy="2501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5250" y="939800"/>
          <a:ext cx="644842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558530" y="485775"/>
          <a:ext cx="6478905" cy="2879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8667750" y="1250950"/>
          <a:ext cx="6134100" cy="1857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8"/>
  <sheetViews>
    <sheetView zoomScale="85" zoomScaleNormal="85" workbookViewId="0">
      <selection activeCell="L16" sqref="L16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2" ht="13">
      <c r="A3" s="8"/>
      <c r="B3" s="19" t="s">
        <v>0</v>
      </c>
      <c r="H3" s="19" t="s">
        <v>1</v>
      </c>
      <c r="I3" s="47"/>
      <c r="J3" s="47"/>
    </row>
    <row r="4" spans="1:12" ht="13">
      <c r="A4" s="8"/>
      <c r="B4" s="44" t="s">
        <v>2</v>
      </c>
      <c r="C4" s="44" t="s">
        <v>3</v>
      </c>
      <c r="H4" s="44" t="s">
        <v>4</v>
      </c>
      <c r="I4" s="44" t="s">
        <v>5</v>
      </c>
      <c r="J4" s="44" t="s">
        <v>6</v>
      </c>
    </row>
    <row r="5" spans="1:12" ht="15" thickBot="1">
      <c r="A5" s="8"/>
      <c r="B5" s="11" t="s">
        <v>7</v>
      </c>
      <c r="C5" s="45" t="s">
        <v>8</v>
      </c>
      <c r="H5" t="s">
        <v>9</v>
      </c>
      <c r="J5" t="s">
        <v>867</v>
      </c>
      <c r="L5" t="s">
        <v>10</v>
      </c>
    </row>
    <row r="6" spans="1:12" ht="15" thickBot="1">
      <c r="A6" s="8"/>
      <c r="B6" s="11"/>
      <c r="C6" s="45" t="s">
        <v>11</v>
      </c>
      <c r="H6" t="s">
        <v>12</v>
      </c>
      <c r="J6" t="s">
        <v>868</v>
      </c>
    </row>
    <row r="7" spans="1:12" ht="15" thickBot="1">
      <c r="A7" s="8"/>
      <c r="C7" s="45" t="s">
        <v>13</v>
      </c>
      <c r="H7" t="s">
        <v>14</v>
      </c>
      <c r="J7" t="s">
        <v>869</v>
      </c>
    </row>
    <row r="8" spans="1:12" ht="15" thickBot="1">
      <c r="A8" s="8"/>
      <c r="C8" s="45" t="s">
        <v>15</v>
      </c>
      <c r="H8" s="46" t="s">
        <v>16</v>
      </c>
      <c r="I8" s="48"/>
      <c r="J8" t="s">
        <v>870</v>
      </c>
    </row>
    <row r="9" spans="1:12" ht="15" thickBot="1">
      <c r="A9" s="8"/>
      <c r="C9" s="45" t="s">
        <v>17</v>
      </c>
      <c r="J9" t="s">
        <v>871</v>
      </c>
    </row>
    <row r="10" spans="1:12" ht="15" thickBot="1">
      <c r="A10" s="8"/>
      <c r="C10" s="45" t="s">
        <v>18</v>
      </c>
      <c r="J10" t="s">
        <v>872</v>
      </c>
    </row>
    <row r="11" spans="1:12" ht="15" thickBot="1">
      <c r="A11" s="8"/>
      <c r="C11" s="45" t="s">
        <v>19</v>
      </c>
      <c r="J11" t="s">
        <v>873</v>
      </c>
    </row>
    <row r="12" spans="1:12">
      <c r="A12" s="8"/>
      <c r="B12" s="8"/>
      <c r="C12" s="8"/>
      <c r="J12" t="s">
        <v>874</v>
      </c>
    </row>
    <row r="13" spans="1:12">
      <c r="A13" s="8"/>
      <c r="B13" s="8"/>
      <c r="C13" s="8"/>
      <c r="J13" t="s">
        <v>875</v>
      </c>
    </row>
    <row r="14" spans="1:12">
      <c r="A14" s="8"/>
      <c r="B14" s="8"/>
      <c r="C14" s="8"/>
      <c r="J14" t="s">
        <v>876</v>
      </c>
    </row>
    <row r="15" spans="1:12">
      <c r="A15" s="8"/>
      <c r="B15" s="8"/>
      <c r="C15" s="8"/>
      <c r="J15" t="s">
        <v>877</v>
      </c>
    </row>
    <row r="16" spans="1:12">
      <c r="A16" s="8"/>
      <c r="B16" s="8"/>
      <c r="C16" s="8"/>
      <c r="J16" t="s">
        <v>878</v>
      </c>
    </row>
    <row r="17" spans="1:10">
      <c r="A17" s="8"/>
      <c r="B17" s="8"/>
      <c r="C17" s="8"/>
      <c r="J17" s="9"/>
    </row>
    <row r="18" spans="1:10">
      <c r="A18" s="8"/>
      <c r="B18" s="8"/>
      <c r="C18" s="8"/>
      <c r="J18" s="9"/>
    </row>
    <row r="19" spans="1:10">
      <c r="A19" s="8"/>
      <c r="J19" s="9"/>
    </row>
    <row r="20" spans="1:10">
      <c r="A20" s="8"/>
      <c r="J20" s="9"/>
    </row>
    <row r="21" spans="1:10">
      <c r="A21" s="8"/>
      <c r="J21" s="9"/>
    </row>
    <row r="22" spans="1:10">
      <c r="A22" s="8"/>
      <c r="J22" s="9"/>
    </row>
    <row r="23" spans="1:10">
      <c r="A23" s="8"/>
      <c r="J23" s="9"/>
    </row>
    <row r="24" spans="1:10">
      <c r="A24" s="8"/>
      <c r="J24" s="9"/>
    </row>
    <row r="25" spans="1:10">
      <c r="A25" s="8"/>
      <c r="J25" s="9"/>
    </row>
    <row r="26" spans="1:10">
      <c r="A26" s="8"/>
      <c r="J26" s="9"/>
    </row>
    <row r="27" spans="1:10">
      <c r="A27" s="8"/>
      <c r="J27" s="9"/>
    </row>
    <row r="28" spans="1:10">
      <c r="A28" s="8"/>
      <c r="J28" s="9"/>
    </row>
    <row r="29" spans="1:10">
      <c r="A29" s="8"/>
      <c r="J29" s="9"/>
    </row>
    <row r="30" spans="1:10">
      <c r="A30" s="8"/>
    </row>
    <row r="31" spans="1:10">
      <c r="A31" s="8"/>
    </row>
    <row r="32" spans="1:10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/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9" t="s">
        <v>20</v>
      </c>
    </row>
    <row r="4" spans="2:6">
      <c r="B4">
        <v>2020</v>
      </c>
    </row>
    <row r="7" spans="2:6" ht="13">
      <c r="B7" s="39" t="s">
        <v>21</v>
      </c>
    </row>
    <row r="8" spans="2:6">
      <c r="B8" t="s">
        <v>22</v>
      </c>
    </row>
    <row r="11" spans="2:6" ht="13">
      <c r="B11" s="39" t="s">
        <v>23</v>
      </c>
    </row>
    <row r="12" spans="2:6" ht="13">
      <c r="B12" s="40" t="s">
        <v>24</v>
      </c>
      <c r="C12" s="41" t="s">
        <v>25</v>
      </c>
      <c r="D12" s="42" t="s">
        <v>22</v>
      </c>
    </row>
    <row r="13" spans="2:6">
      <c r="B13" s="43">
        <v>1</v>
      </c>
      <c r="C13" s="43">
        <v>1</v>
      </c>
      <c r="D13" s="43">
        <v>1</v>
      </c>
      <c r="F13">
        <v>2005</v>
      </c>
    </row>
    <row r="14" spans="2:6">
      <c r="B14" s="43">
        <v>2</v>
      </c>
      <c r="C14" s="43">
        <v>2</v>
      </c>
      <c r="D14" s="43">
        <v>2</v>
      </c>
      <c r="F14" t="s">
        <v>26</v>
      </c>
    </row>
    <row r="15" spans="2:6">
      <c r="B15" s="43"/>
      <c r="C15" s="43">
        <v>5</v>
      </c>
      <c r="D15" s="43">
        <v>5</v>
      </c>
      <c r="F15" t="s">
        <v>27</v>
      </c>
    </row>
    <row r="16" spans="2:6">
      <c r="B16" s="43"/>
      <c r="C16" s="43">
        <v>5</v>
      </c>
      <c r="D16" s="43">
        <v>5</v>
      </c>
      <c r="F16" t="s">
        <v>28</v>
      </c>
    </row>
    <row r="17" spans="2:7">
      <c r="B17" s="43"/>
      <c r="C17" s="43">
        <v>5</v>
      </c>
      <c r="D17" s="43">
        <v>5</v>
      </c>
    </row>
    <row r="18" spans="2:7">
      <c r="B18" s="43"/>
      <c r="C18" s="43"/>
      <c r="D18" s="43">
        <v>5</v>
      </c>
    </row>
    <row r="19" spans="2:7">
      <c r="B19" s="43"/>
      <c r="C19" s="43"/>
      <c r="D19" s="43">
        <v>5</v>
      </c>
    </row>
    <row r="20" spans="2:7">
      <c r="B20" s="43"/>
      <c r="C20" s="43"/>
      <c r="D20" s="43">
        <v>5</v>
      </c>
    </row>
    <row r="21" spans="2:7">
      <c r="B21" s="43"/>
      <c r="C21" s="43"/>
      <c r="D21" s="43"/>
    </row>
    <row r="22" spans="2:7">
      <c r="B22" s="43"/>
      <c r="C22" s="43"/>
      <c r="D22" s="43"/>
    </row>
    <row r="23" spans="2:7">
      <c r="B23" s="43"/>
      <c r="C23" s="43"/>
      <c r="D23" s="43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37"/>
  <sheetViews>
    <sheetView workbookViewId="0">
      <selection activeCell="B14" sqref="B14:E18"/>
    </sheetView>
  </sheetViews>
  <sheetFormatPr defaultColWidth="9" defaultRowHeight="12.5"/>
  <cols>
    <col min="1" max="1" width="2.81640625" customWidth="1"/>
    <col min="3" max="3" width="11.54296875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11" ht="17.5">
      <c r="H1" s="31" t="s">
        <v>29</v>
      </c>
    </row>
    <row r="3" spans="2:11" ht="13">
      <c r="B3" s="19" t="s">
        <v>30</v>
      </c>
    </row>
    <row r="4" spans="2:11">
      <c r="B4" s="32" t="s">
        <v>31</v>
      </c>
      <c r="C4" s="32" t="s">
        <v>32</v>
      </c>
      <c r="D4" s="32" t="s">
        <v>33</v>
      </c>
      <c r="E4" s="32" t="s">
        <v>34</v>
      </c>
      <c r="F4" s="32" t="s">
        <v>35</v>
      </c>
    </row>
    <row r="5" spans="2:11">
      <c r="B5" t="s">
        <v>36</v>
      </c>
      <c r="C5" t="s">
        <v>37</v>
      </c>
      <c r="D5">
        <v>0</v>
      </c>
      <c r="E5">
        <v>5</v>
      </c>
    </row>
    <row r="6" spans="2:11">
      <c r="B6" t="s">
        <v>36</v>
      </c>
      <c r="C6" t="s">
        <v>38</v>
      </c>
      <c r="D6" s="11">
        <v>0</v>
      </c>
      <c r="E6">
        <v>5</v>
      </c>
    </row>
    <row r="7" spans="2:11">
      <c r="B7" s="33" t="s">
        <v>36</v>
      </c>
      <c r="C7" s="33" t="s">
        <v>39</v>
      </c>
      <c r="D7" s="33">
        <v>0</v>
      </c>
      <c r="E7" s="34">
        <v>5</v>
      </c>
    </row>
    <row r="8" spans="2:11">
      <c r="B8" s="33" t="s">
        <v>36</v>
      </c>
      <c r="C8" s="33" t="s">
        <v>40</v>
      </c>
      <c r="D8" s="33">
        <v>0</v>
      </c>
      <c r="E8" s="34">
        <v>5</v>
      </c>
    </row>
    <row r="9" spans="2:11">
      <c r="B9" s="11" t="s">
        <v>36</v>
      </c>
      <c r="C9" s="11" t="s">
        <v>41</v>
      </c>
      <c r="D9">
        <v>0</v>
      </c>
      <c r="E9">
        <v>5</v>
      </c>
    </row>
    <row r="10" spans="2:11">
      <c r="B10" s="11" t="s">
        <v>36</v>
      </c>
      <c r="C10" t="s">
        <v>42</v>
      </c>
      <c r="D10" s="11">
        <v>0</v>
      </c>
      <c r="E10">
        <v>5</v>
      </c>
    </row>
    <row r="11" spans="2:11">
      <c r="B11" s="11" t="s">
        <v>36</v>
      </c>
      <c r="C11" s="11" t="s">
        <v>43</v>
      </c>
      <c r="D11" s="11">
        <v>0</v>
      </c>
      <c r="E11">
        <v>5</v>
      </c>
      <c r="H11" t="s">
        <v>44</v>
      </c>
      <c r="J11" s="11"/>
    </row>
    <row r="12" spans="2:11">
      <c r="B12" s="11" t="s">
        <v>36</v>
      </c>
      <c r="C12" s="11" t="s">
        <v>45</v>
      </c>
      <c r="D12" s="11">
        <v>0</v>
      </c>
      <c r="E12">
        <v>5</v>
      </c>
      <c r="H12" t="s">
        <v>36</v>
      </c>
      <c r="I12" t="s">
        <v>46</v>
      </c>
      <c r="J12" s="11">
        <v>0</v>
      </c>
      <c r="K12">
        <v>5</v>
      </c>
    </row>
    <row r="13" spans="2:11">
      <c r="B13" s="33" t="s">
        <v>36</v>
      </c>
      <c r="C13" s="33" t="s">
        <v>47</v>
      </c>
      <c r="D13" s="33">
        <v>0</v>
      </c>
      <c r="E13" s="34">
        <v>5</v>
      </c>
    </row>
    <row r="14" spans="2:11">
      <c r="B14" s="35"/>
      <c r="C14" s="35"/>
      <c r="D14" s="33"/>
      <c r="E14" s="34"/>
    </row>
    <row r="15" spans="2:11">
      <c r="B15" s="35"/>
      <c r="C15" s="35"/>
      <c r="D15" s="33"/>
      <c r="E15" s="34"/>
      <c r="H15" s="10" t="s">
        <v>36</v>
      </c>
      <c r="I15" s="10" t="s">
        <v>48</v>
      </c>
      <c r="J15" s="37">
        <v>2020</v>
      </c>
      <c r="K15" s="10">
        <v>1</v>
      </c>
    </row>
    <row r="16" spans="2:11">
      <c r="H16" s="10" t="s">
        <v>36</v>
      </c>
      <c r="I16" s="10" t="s">
        <v>49</v>
      </c>
      <c r="J16" s="37">
        <v>2020</v>
      </c>
      <c r="K16" s="10">
        <v>1</v>
      </c>
    </row>
    <row r="18" spans="2:23" ht="19.5" customHeight="1"/>
    <row r="19" spans="2:23" ht="15.75" customHeight="1"/>
    <row r="24" spans="2:23">
      <c r="T24" t="s">
        <v>50</v>
      </c>
      <c r="U24" t="s">
        <v>37</v>
      </c>
      <c r="V24">
        <v>0</v>
      </c>
      <c r="W24">
        <v>5</v>
      </c>
    </row>
    <row r="25" spans="2:23">
      <c r="T25" t="s">
        <v>50</v>
      </c>
      <c r="U25" t="s">
        <v>38</v>
      </c>
      <c r="V25" s="11">
        <v>0</v>
      </c>
      <c r="W25">
        <v>5</v>
      </c>
    </row>
    <row r="26" spans="2:23">
      <c r="T26" t="s">
        <v>50</v>
      </c>
      <c r="U26" s="33" t="s">
        <v>39</v>
      </c>
      <c r="V26" s="33">
        <v>0</v>
      </c>
      <c r="W26" s="34">
        <v>5</v>
      </c>
    </row>
    <row r="27" spans="2:23" ht="15.5">
      <c r="B27" s="29" t="s">
        <v>51</v>
      </c>
      <c r="T27" t="s">
        <v>50</v>
      </c>
      <c r="U27" s="33" t="s">
        <v>40</v>
      </c>
      <c r="V27" s="33">
        <v>0</v>
      </c>
      <c r="W27" s="34">
        <v>5</v>
      </c>
    </row>
    <row r="28" spans="2:23">
      <c r="T28" t="s">
        <v>50</v>
      </c>
      <c r="U28" s="11" t="s">
        <v>41</v>
      </c>
      <c r="V28">
        <v>0</v>
      </c>
      <c r="W28">
        <v>5</v>
      </c>
    </row>
    <row r="29" spans="2:23" ht="17.5">
      <c r="B29" s="36" t="s">
        <v>52</v>
      </c>
      <c r="C29" s="36"/>
      <c r="D29" s="36"/>
      <c r="T29" t="s">
        <v>50</v>
      </c>
      <c r="U29" t="s">
        <v>42</v>
      </c>
      <c r="V29" s="11">
        <v>0</v>
      </c>
      <c r="W29">
        <v>5</v>
      </c>
    </row>
    <row r="30" spans="2:23" ht="15.5">
      <c r="I30" s="38" t="s">
        <v>53</v>
      </c>
      <c r="T30" t="s">
        <v>50</v>
      </c>
      <c r="U30" s="11" t="s">
        <v>43</v>
      </c>
      <c r="V30" s="11">
        <v>0</v>
      </c>
      <c r="W30">
        <v>5</v>
      </c>
    </row>
    <row r="31" spans="2:23" ht="13">
      <c r="B31" s="19" t="s">
        <v>54</v>
      </c>
      <c r="T31" t="s">
        <v>50</v>
      </c>
      <c r="U31" s="11" t="s">
        <v>45</v>
      </c>
      <c r="V31" s="11">
        <v>0</v>
      </c>
      <c r="W31">
        <v>5</v>
      </c>
    </row>
    <row r="32" spans="2:23">
      <c r="B32" s="32" t="s">
        <v>32</v>
      </c>
      <c r="C32" s="32" t="s">
        <v>34</v>
      </c>
      <c r="D32" s="32" t="s">
        <v>55</v>
      </c>
      <c r="E32" s="32" t="s">
        <v>35</v>
      </c>
      <c r="T32" t="s">
        <v>50</v>
      </c>
      <c r="U32" s="33" t="s">
        <v>47</v>
      </c>
      <c r="V32" s="33">
        <v>0</v>
      </c>
      <c r="W32" s="34">
        <v>5</v>
      </c>
    </row>
    <row r="33" spans="2:9">
      <c r="B33" t="s">
        <v>56</v>
      </c>
      <c r="C33" s="8">
        <v>10000</v>
      </c>
      <c r="D33" t="s">
        <v>57</v>
      </c>
      <c r="E33" t="s">
        <v>58</v>
      </c>
    </row>
    <row r="34" spans="2:9">
      <c r="B34" t="s">
        <v>56</v>
      </c>
      <c r="C34" s="8">
        <v>20000</v>
      </c>
      <c r="D34" t="s">
        <v>57</v>
      </c>
      <c r="E34" t="s">
        <v>59</v>
      </c>
      <c r="F34" s="8"/>
    </row>
    <row r="35" spans="2:9">
      <c r="F35" s="8"/>
      <c r="H35" s="8"/>
      <c r="I35" s="8"/>
    </row>
    <row r="36" spans="2:9">
      <c r="H36" s="8"/>
      <c r="I36" s="8"/>
    </row>
    <row r="37" spans="2:9">
      <c r="E37" s="12" t="s">
        <v>60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8"/>
    <col min="2" max="2" width="12.1796875" style="28" customWidth="1"/>
    <col min="3" max="3" width="10.81640625" style="28" customWidth="1"/>
    <col min="4" max="4" width="14" style="28" customWidth="1"/>
    <col min="5" max="6" width="10.453125" style="28" customWidth="1"/>
    <col min="7" max="16384" width="9.1796875" style="28"/>
  </cols>
  <sheetData>
    <row r="3" spans="1:11" ht="15.5">
      <c r="B3" s="29" t="s">
        <v>61</v>
      </c>
    </row>
    <row r="6" spans="1:11" s="27" customFormat="1">
      <c r="A6" s="27" t="s">
        <v>62</v>
      </c>
    </row>
    <row r="7" spans="1:11" s="27" customFormat="1"/>
    <row r="8" spans="1:11" s="27" customFormat="1">
      <c r="A8" s="27" t="s">
        <v>63</v>
      </c>
    </row>
    <row r="9" spans="1:11" s="27" customFormat="1">
      <c r="A9" s="27" t="s">
        <v>64</v>
      </c>
      <c r="B9" s="27" t="s">
        <v>65</v>
      </c>
      <c r="C9" s="27" t="s">
        <v>32</v>
      </c>
      <c r="D9" s="27" t="s">
        <v>66</v>
      </c>
      <c r="E9" s="27" t="s">
        <v>34</v>
      </c>
      <c r="F9" s="27" t="s">
        <v>67</v>
      </c>
      <c r="G9" s="27" t="s">
        <v>68</v>
      </c>
      <c r="J9" s="27" t="s">
        <v>69</v>
      </c>
    </row>
    <row r="10" spans="1:11" s="27" customFormat="1">
      <c r="C10" s="27" t="s">
        <v>70</v>
      </c>
      <c r="E10" s="27">
        <v>2020</v>
      </c>
    </row>
    <row r="11" spans="1:11" s="27" customFormat="1">
      <c r="B11" s="30" t="s">
        <v>71</v>
      </c>
      <c r="C11" s="27" t="s">
        <v>72</v>
      </c>
      <c r="E11" s="27">
        <v>1.17</v>
      </c>
      <c r="F11" s="27" t="s">
        <v>73</v>
      </c>
      <c r="J11" s="27" t="s">
        <v>74</v>
      </c>
      <c r="K11" s="27">
        <v>43237.771354166704</v>
      </c>
    </row>
    <row r="12" spans="1:11" s="27" customFormat="1">
      <c r="B12" s="30" t="s">
        <v>71</v>
      </c>
      <c r="C12" s="27" t="s">
        <v>75</v>
      </c>
      <c r="E12" s="27">
        <v>0.05</v>
      </c>
      <c r="J12" s="27" t="s">
        <v>76</v>
      </c>
      <c r="K12" s="27">
        <v>43258.4369468519</v>
      </c>
    </row>
    <row r="13" spans="1:11" s="27" customFormat="1">
      <c r="B13" s="30" t="s">
        <v>77</v>
      </c>
      <c r="C13" s="27" t="s">
        <v>72</v>
      </c>
      <c r="E13" s="27">
        <v>1.01</v>
      </c>
      <c r="F13" s="27" t="s">
        <v>73</v>
      </c>
      <c r="J13" s="27" t="s">
        <v>78</v>
      </c>
      <c r="K13" s="27" t="s">
        <v>79</v>
      </c>
    </row>
    <row r="14" spans="1:11" s="27" customFormat="1">
      <c r="B14" s="30" t="s">
        <v>77</v>
      </c>
      <c r="C14" s="27" t="s">
        <v>75</v>
      </c>
      <c r="E14" s="27">
        <v>0.05</v>
      </c>
    </row>
    <row r="15" spans="1:11" s="27" customFormat="1">
      <c r="B15" s="30" t="s">
        <v>80</v>
      </c>
      <c r="C15" s="27" t="s">
        <v>72</v>
      </c>
      <c r="E15" s="27">
        <v>1.07</v>
      </c>
      <c r="F15" s="27" t="s">
        <v>73</v>
      </c>
      <c r="J15" s="27" t="s">
        <v>81</v>
      </c>
      <c r="K15" s="27" t="s">
        <v>82</v>
      </c>
    </row>
    <row r="16" spans="1:11" s="27" customFormat="1">
      <c r="B16" s="30" t="s">
        <v>80</v>
      </c>
      <c r="C16" s="27" t="s">
        <v>75</v>
      </c>
      <c r="E16" s="27">
        <v>0.05</v>
      </c>
      <c r="J16" s="27" t="s">
        <v>83</v>
      </c>
      <c r="K16" s="27" t="s">
        <v>84</v>
      </c>
    </row>
    <row r="17" spans="2:13" s="27" customFormat="1">
      <c r="B17" s="30" t="s">
        <v>85</v>
      </c>
      <c r="C17" s="27" t="s">
        <v>72</v>
      </c>
      <c r="E17" s="27">
        <v>1.0207253886010399</v>
      </c>
      <c r="F17" s="27" t="s">
        <v>73</v>
      </c>
    </row>
    <row r="18" spans="2:13" s="27" customFormat="1">
      <c r="B18" s="30" t="s">
        <v>85</v>
      </c>
      <c r="C18" s="27" t="s">
        <v>75</v>
      </c>
      <c r="E18" s="27">
        <v>0.05</v>
      </c>
      <c r="J18" s="27" t="s">
        <v>86</v>
      </c>
      <c r="K18" s="27" t="s">
        <v>87</v>
      </c>
      <c r="L18" s="27" t="s">
        <v>88</v>
      </c>
      <c r="M18" s="27" t="s">
        <v>89</v>
      </c>
    </row>
    <row r="19" spans="2:13" s="27" customFormat="1">
      <c r="B19" s="30" t="s">
        <v>73</v>
      </c>
      <c r="C19" s="27" t="s">
        <v>72</v>
      </c>
      <c r="E19" s="27">
        <v>1</v>
      </c>
      <c r="F19" s="27" t="s">
        <v>73</v>
      </c>
      <c r="J19" s="27" t="s">
        <v>90</v>
      </c>
      <c r="K19" s="27">
        <v>89.82</v>
      </c>
      <c r="L19" s="27">
        <v>1.0308394566911601</v>
      </c>
      <c r="M19" s="27">
        <v>1.13527054108216</v>
      </c>
    </row>
    <row r="20" spans="2:13" s="27" customFormat="1">
      <c r="B20" s="30" t="s">
        <v>73</v>
      </c>
      <c r="C20" s="27" t="s">
        <v>75</v>
      </c>
      <c r="E20" s="27">
        <v>0.05</v>
      </c>
      <c r="J20" s="27" t="s">
        <v>91</v>
      </c>
      <c r="K20" s="27">
        <v>90.71</v>
      </c>
      <c r="L20" s="27">
        <v>1.0207253886010399</v>
      </c>
      <c r="M20" s="27">
        <v>1.1241318487487599</v>
      </c>
    </row>
    <row r="21" spans="2:13" s="27" customFormat="1">
      <c r="B21" s="30" t="s">
        <v>92</v>
      </c>
      <c r="C21" s="27" t="s">
        <v>72</v>
      </c>
      <c r="E21" s="27">
        <v>0.96993505133040003</v>
      </c>
      <c r="F21" s="27" t="s">
        <v>73</v>
      </c>
      <c r="J21" s="27" t="s">
        <v>93</v>
      </c>
      <c r="K21" s="27">
        <v>92.59</v>
      </c>
      <c r="L21" s="27">
        <v>1</v>
      </c>
      <c r="M21" s="27">
        <v>1.10130683659142</v>
      </c>
    </row>
    <row r="22" spans="2:13" s="27" customFormat="1">
      <c r="B22" s="30" t="s">
        <v>92</v>
      </c>
      <c r="C22" s="27" t="s">
        <v>75</v>
      </c>
      <c r="E22" s="27">
        <v>0.05</v>
      </c>
      <c r="J22" s="27" t="s">
        <v>94</v>
      </c>
      <c r="K22" s="27">
        <v>95.46</v>
      </c>
      <c r="L22" s="27">
        <v>0.96993505133040003</v>
      </c>
      <c r="M22" s="27">
        <v>1.0681961030798199</v>
      </c>
    </row>
    <row r="23" spans="2:13" s="27" customFormat="1">
      <c r="B23" s="30" t="s">
        <v>95</v>
      </c>
      <c r="C23" s="27" t="s">
        <v>72</v>
      </c>
      <c r="E23" s="27">
        <v>0.94489233595264799</v>
      </c>
      <c r="F23" s="27" t="s">
        <v>73</v>
      </c>
      <c r="J23" s="27" t="s">
        <v>96</v>
      </c>
      <c r="K23" s="27">
        <v>97.99</v>
      </c>
      <c r="L23" s="27">
        <v>0.94489233595264799</v>
      </c>
      <c r="M23" s="27">
        <v>1.04061638942749</v>
      </c>
    </row>
    <row r="24" spans="2:13" s="27" customFormat="1">
      <c r="B24" s="30" t="s">
        <v>95</v>
      </c>
      <c r="C24" s="27" t="s">
        <v>75</v>
      </c>
      <c r="E24" s="27">
        <v>0.05</v>
      </c>
      <c r="J24" s="27" t="s">
        <v>97</v>
      </c>
      <c r="K24" s="27">
        <v>99.46</v>
      </c>
      <c r="L24" s="27">
        <v>0.93092700583149002</v>
      </c>
      <c r="M24" s="27">
        <v>1.0252362758898099</v>
      </c>
    </row>
    <row r="25" spans="2:13" s="27" customFormat="1">
      <c r="B25" s="30" t="s">
        <v>98</v>
      </c>
      <c r="C25" s="27" t="s">
        <v>72</v>
      </c>
      <c r="E25" s="27">
        <v>0.93092700583149002</v>
      </c>
      <c r="F25" s="27" t="s">
        <v>73</v>
      </c>
      <c r="J25" s="27" t="s">
        <v>99</v>
      </c>
      <c r="K25" s="27">
        <v>100.01</v>
      </c>
      <c r="L25" s="27">
        <v>0.92580741925807397</v>
      </c>
      <c r="M25" s="27">
        <v>1.0195980401959801</v>
      </c>
    </row>
    <row r="26" spans="2:13" s="27" customFormat="1">
      <c r="B26" s="30" t="s">
        <v>98</v>
      </c>
      <c r="C26" s="27" t="s">
        <v>75</v>
      </c>
      <c r="E26" s="27">
        <v>0.05</v>
      </c>
      <c r="J26" s="27" t="s">
        <v>100</v>
      </c>
      <c r="K26" s="27">
        <v>100</v>
      </c>
      <c r="L26" s="27">
        <v>0.92589999999999995</v>
      </c>
      <c r="M26" s="27">
        <v>1.0197000000000001</v>
      </c>
    </row>
    <row r="27" spans="2:13" s="27" customFormat="1">
      <c r="B27" s="30" t="s">
        <v>101</v>
      </c>
      <c r="C27" s="27" t="s">
        <v>72</v>
      </c>
      <c r="E27" s="27">
        <v>0.92580741925807397</v>
      </c>
      <c r="F27" s="27" t="s">
        <v>73</v>
      </c>
      <c r="J27" s="27" t="s">
        <v>102</v>
      </c>
      <c r="K27" s="27">
        <v>100.25</v>
      </c>
      <c r="L27" s="27">
        <v>0.92359102244389002</v>
      </c>
      <c r="M27" s="27">
        <v>1.0171571072319201</v>
      </c>
    </row>
    <row r="28" spans="2:13" s="27" customFormat="1">
      <c r="B28" s="30" t="s">
        <v>101</v>
      </c>
      <c r="C28" s="27" t="s">
        <v>75</v>
      </c>
      <c r="E28" s="27">
        <v>0.05</v>
      </c>
      <c r="J28" s="27" t="s">
        <v>103</v>
      </c>
      <c r="K28" s="27">
        <v>101.97</v>
      </c>
      <c r="L28" s="27">
        <v>0.90801216043934496</v>
      </c>
      <c r="M28" s="27">
        <v>1</v>
      </c>
    </row>
    <row r="29" spans="2:13" s="27" customFormat="1">
      <c r="B29" s="30" t="s">
        <v>104</v>
      </c>
      <c r="C29" s="27" t="s">
        <v>72</v>
      </c>
      <c r="E29" s="27">
        <v>0.92589999999999995</v>
      </c>
      <c r="F29" s="27" t="s">
        <v>73</v>
      </c>
    </row>
    <row r="30" spans="2:13" s="27" customFormat="1">
      <c r="B30" s="30" t="s">
        <v>104</v>
      </c>
      <c r="C30" s="27" t="s">
        <v>75</v>
      </c>
      <c r="E30" s="27">
        <v>0.05</v>
      </c>
    </row>
    <row r="31" spans="2:13" s="27" customFormat="1">
      <c r="B31" s="30" t="s">
        <v>105</v>
      </c>
      <c r="C31" s="27" t="s">
        <v>72</v>
      </c>
      <c r="E31" s="27">
        <v>0.92359102244389002</v>
      </c>
      <c r="F31" s="27" t="s">
        <v>73</v>
      </c>
    </row>
    <row r="32" spans="2:13" s="27" customFormat="1">
      <c r="B32" s="30" t="s">
        <v>105</v>
      </c>
      <c r="C32" s="27" t="s">
        <v>75</v>
      </c>
      <c r="E32" s="27">
        <v>0.05</v>
      </c>
    </row>
    <row r="33" spans="1:6" s="27" customFormat="1">
      <c r="B33" s="30" t="s">
        <v>106</v>
      </c>
      <c r="C33" s="27" t="s">
        <v>72</v>
      </c>
      <c r="E33" s="27">
        <v>0.90801216043934496</v>
      </c>
      <c r="F33" s="27" t="s">
        <v>73</v>
      </c>
    </row>
    <row r="34" spans="1:6" s="27" customFormat="1">
      <c r="B34" s="30" t="s">
        <v>106</v>
      </c>
      <c r="C34" s="27" t="s">
        <v>75</v>
      </c>
      <c r="E34" s="27">
        <v>0.05</v>
      </c>
    </row>
    <row r="35" spans="1:6" s="27" customFormat="1">
      <c r="B35" s="30" t="s">
        <v>107</v>
      </c>
      <c r="C35" s="27" t="s">
        <v>72</v>
      </c>
      <c r="E35" s="27">
        <v>0.88801216043934506</v>
      </c>
      <c r="F35" s="27" t="s">
        <v>73</v>
      </c>
    </row>
    <row r="36" spans="1:6" s="27" customFormat="1">
      <c r="B36" s="30" t="s">
        <v>107</v>
      </c>
      <c r="C36" s="27" t="s">
        <v>75</v>
      </c>
      <c r="E36" s="27">
        <v>0.05</v>
      </c>
    </row>
    <row r="37" spans="1:6" s="27" customFormat="1">
      <c r="C37" s="27" t="s">
        <v>108</v>
      </c>
      <c r="E37" s="27">
        <v>1</v>
      </c>
    </row>
    <row r="42" spans="1:6">
      <c r="A42" s="28" t="s">
        <v>109</v>
      </c>
    </row>
    <row r="43" spans="1:6">
      <c r="A43" s="28" t="s">
        <v>64</v>
      </c>
      <c r="B43" s="28" t="s">
        <v>32</v>
      </c>
      <c r="C43" s="28" t="s">
        <v>66</v>
      </c>
      <c r="D43" s="28" t="s">
        <v>34</v>
      </c>
      <c r="E43" s="28" t="s">
        <v>67</v>
      </c>
      <c r="F43" s="28" t="s">
        <v>68</v>
      </c>
    </row>
    <row r="44" spans="1:6">
      <c r="B44" s="28" t="s">
        <v>70</v>
      </c>
      <c r="D44" s="28">
        <v>2011</v>
      </c>
    </row>
    <row r="45" spans="1:6">
      <c r="B45" s="28" t="s">
        <v>110</v>
      </c>
      <c r="D45" s="28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7"/>
  <sheetViews>
    <sheetView zoomScale="115" zoomScaleNormal="115" workbookViewId="0"/>
  </sheetViews>
  <sheetFormatPr defaultColWidth="9" defaultRowHeight="12.5"/>
  <cols>
    <col min="2" max="2" width="11.7265625" customWidth="1"/>
    <col min="4" max="4" width="18" customWidth="1"/>
    <col min="5" max="5" width="16" customWidth="1"/>
    <col min="6" max="6" width="10.7265625" customWidth="1"/>
    <col min="7" max="7" width="12" customWidth="1"/>
    <col min="8" max="10" width="6.1796875" customWidth="1"/>
  </cols>
  <sheetData>
    <row r="1" spans="1:12">
      <c r="A1" t="s">
        <v>880</v>
      </c>
    </row>
    <row r="2" spans="1:12" ht="13">
      <c r="B2" s="19" t="s">
        <v>111</v>
      </c>
      <c r="D2" s="19" t="s">
        <v>112</v>
      </c>
    </row>
    <row r="3" spans="1:12">
      <c r="B3" s="20" t="s">
        <v>113</v>
      </c>
      <c r="D3" s="20" t="s">
        <v>114</v>
      </c>
      <c r="E3" s="21" t="s">
        <v>115</v>
      </c>
      <c r="F3" s="21" t="s">
        <v>116</v>
      </c>
      <c r="G3" s="21" t="s">
        <v>117</v>
      </c>
      <c r="H3" s="21" t="s">
        <v>118</v>
      </c>
      <c r="I3" s="21" t="s">
        <v>119</v>
      </c>
      <c r="J3" s="21" t="s">
        <v>120</v>
      </c>
      <c r="K3" s="21" t="s">
        <v>121</v>
      </c>
      <c r="L3" s="26"/>
    </row>
    <row r="4" spans="1:12" ht="13">
      <c r="B4" s="22" t="s">
        <v>122</v>
      </c>
      <c r="D4" t="s">
        <v>123</v>
      </c>
      <c r="E4" s="11" t="s">
        <v>124</v>
      </c>
      <c r="F4" s="11" t="s">
        <v>124</v>
      </c>
      <c r="G4" s="11" t="s">
        <v>124</v>
      </c>
      <c r="H4" s="11" t="s">
        <v>124</v>
      </c>
      <c r="I4" s="11" t="s">
        <v>124</v>
      </c>
      <c r="J4" s="11" t="s">
        <v>124</v>
      </c>
      <c r="K4" s="9" t="s">
        <v>125</v>
      </c>
    </row>
    <row r="5" spans="1:12">
      <c r="D5" t="s">
        <v>126</v>
      </c>
      <c r="E5" s="11" t="s">
        <v>127</v>
      </c>
      <c r="F5" s="11" t="s">
        <v>128</v>
      </c>
      <c r="G5" s="11" t="s">
        <v>127</v>
      </c>
      <c r="H5" s="11" t="s">
        <v>127</v>
      </c>
      <c r="I5" s="11" t="s">
        <v>127</v>
      </c>
      <c r="J5" s="11" t="s">
        <v>127</v>
      </c>
      <c r="K5" s="9" t="s">
        <v>129</v>
      </c>
    </row>
    <row r="6" spans="1:12">
      <c r="D6" t="s">
        <v>130</v>
      </c>
      <c r="E6" t="s">
        <v>124</v>
      </c>
      <c r="F6" t="s">
        <v>124</v>
      </c>
      <c r="G6" t="s">
        <v>124</v>
      </c>
      <c r="H6" t="s">
        <v>124</v>
      </c>
      <c r="I6" t="s">
        <v>124</v>
      </c>
      <c r="J6" t="s">
        <v>124</v>
      </c>
      <c r="K6" s="9" t="s">
        <v>125</v>
      </c>
    </row>
    <row r="10" spans="1:12" ht="14">
      <c r="B10" s="23" t="s">
        <v>131</v>
      </c>
    </row>
    <row r="14" spans="1:12">
      <c r="D14" s="24"/>
    </row>
    <row r="15" spans="1:12">
      <c r="D15" s="24"/>
    </row>
    <row r="16" spans="1:12">
      <c r="D16" s="24"/>
    </row>
    <row r="17" spans="2:4">
      <c r="D17" s="24"/>
    </row>
    <row r="18" spans="2:4">
      <c r="B18" s="12" t="s">
        <v>71</v>
      </c>
      <c r="D18" s="24"/>
    </row>
    <row r="19" spans="2:4">
      <c r="B19" s="12" t="s">
        <v>77</v>
      </c>
      <c r="D19" s="24"/>
    </row>
    <row r="20" spans="2:4">
      <c r="B20" s="12" t="s">
        <v>80</v>
      </c>
      <c r="D20" s="24"/>
    </row>
    <row r="21" spans="2:4">
      <c r="B21" s="12" t="s">
        <v>85</v>
      </c>
      <c r="D21" s="25"/>
    </row>
    <row r="22" spans="2:4">
      <c r="B22" s="12" t="s">
        <v>92</v>
      </c>
      <c r="D22" s="24"/>
    </row>
    <row r="23" spans="2:4">
      <c r="B23" s="12" t="s">
        <v>95</v>
      </c>
      <c r="D23" s="24"/>
    </row>
    <row r="24" spans="2:4">
      <c r="B24" s="12" t="s">
        <v>98</v>
      </c>
      <c r="D24" s="24"/>
    </row>
    <row r="25" spans="2:4">
      <c r="B25" s="12" t="s">
        <v>101</v>
      </c>
      <c r="D25" s="24"/>
    </row>
    <row r="26" spans="2:4">
      <c r="B26" s="12" t="s">
        <v>104</v>
      </c>
      <c r="D26" s="24"/>
    </row>
    <row r="27" spans="2:4">
      <c r="B27" s="12" t="s">
        <v>105</v>
      </c>
      <c r="D27" s="24"/>
    </row>
    <row r="28" spans="2:4">
      <c r="B28" s="12" t="s">
        <v>106</v>
      </c>
      <c r="D28" s="24"/>
    </row>
    <row r="29" spans="2:4">
      <c r="B29" s="12" t="s">
        <v>107</v>
      </c>
      <c r="D29" s="24"/>
    </row>
    <row r="30" spans="2:4">
      <c r="D30" s="24"/>
    </row>
    <row r="31" spans="2:4">
      <c r="D31" s="24"/>
    </row>
    <row r="41" spans="5:7" ht="13">
      <c r="E41" s="19" t="s">
        <v>132</v>
      </c>
    </row>
    <row r="42" spans="5:7">
      <c r="E42" t="s">
        <v>133</v>
      </c>
      <c r="F42" t="s">
        <v>134</v>
      </c>
      <c r="G42" t="s">
        <v>135</v>
      </c>
    </row>
    <row r="43" spans="5:7">
      <c r="E43" t="s">
        <v>136</v>
      </c>
      <c r="F43" t="s">
        <v>124</v>
      </c>
      <c r="G43" s="24">
        <v>1055.55</v>
      </c>
    </row>
    <row r="44" spans="5:7">
      <c r="E44" t="s">
        <v>137</v>
      </c>
      <c r="F44" t="s">
        <v>124</v>
      </c>
      <c r="G44" s="24">
        <v>3.6</v>
      </c>
    </row>
    <row r="45" spans="5:7">
      <c r="E45" t="s">
        <v>138</v>
      </c>
      <c r="F45" t="s">
        <v>139</v>
      </c>
      <c r="G45" s="24">
        <v>1000</v>
      </c>
    </row>
    <row r="46" spans="5:7">
      <c r="E46" t="s">
        <v>140</v>
      </c>
      <c r="F46" t="s">
        <v>122</v>
      </c>
      <c r="G46" s="24">
        <v>1000</v>
      </c>
    </row>
    <row r="47" spans="5:7">
      <c r="E47" t="s">
        <v>141</v>
      </c>
      <c r="F47" t="s">
        <v>124</v>
      </c>
      <c r="G47" s="24">
        <v>1.05555</v>
      </c>
    </row>
    <row r="48" spans="5:7">
      <c r="E48" t="s">
        <v>142</v>
      </c>
      <c r="F48" t="s">
        <v>124</v>
      </c>
      <c r="G48" s="24">
        <v>4.1868000000000002E-2</v>
      </c>
    </row>
    <row r="49" spans="5:7">
      <c r="E49" t="s">
        <v>143</v>
      </c>
      <c r="F49" t="s">
        <v>124</v>
      </c>
      <c r="G49" s="24">
        <v>41.868000000000002</v>
      </c>
    </row>
    <row r="50" spans="5:7">
      <c r="E50" t="s">
        <v>144</v>
      </c>
      <c r="F50" t="s">
        <v>124</v>
      </c>
      <c r="G50" s="25">
        <v>3.5999999999999999E-3</v>
      </c>
    </row>
    <row r="51" spans="5:7">
      <c r="E51" t="s">
        <v>145</v>
      </c>
      <c r="F51" t="s">
        <v>139</v>
      </c>
      <c r="G51" s="24">
        <v>1000000</v>
      </c>
    </row>
    <row r="52" spans="5:7">
      <c r="E52" t="s">
        <v>146</v>
      </c>
      <c r="F52" t="s">
        <v>124</v>
      </c>
      <c r="G52" s="24">
        <v>1000</v>
      </c>
    </row>
    <row r="53" spans="5:7">
      <c r="E53" t="s">
        <v>147</v>
      </c>
      <c r="F53" t="s">
        <v>124</v>
      </c>
      <c r="G53" s="24">
        <v>37.681199999999997</v>
      </c>
    </row>
    <row r="54" spans="5:7">
      <c r="E54" t="s">
        <v>148</v>
      </c>
      <c r="F54" t="s">
        <v>124</v>
      </c>
      <c r="G54" s="24">
        <v>2299</v>
      </c>
    </row>
    <row r="55" spans="5:7">
      <c r="E55" t="s">
        <v>149</v>
      </c>
      <c r="F55" t="s">
        <v>150</v>
      </c>
      <c r="G55" s="24">
        <v>2.7777769999999999</v>
      </c>
    </row>
    <row r="56" spans="5:7">
      <c r="E56" t="s">
        <v>151</v>
      </c>
      <c r="F56" t="s">
        <v>124</v>
      </c>
      <c r="G56" s="24">
        <v>3.6</v>
      </c>
    </row>
    <row r="57" spans="5:7">
      <c r="E57" t="s">
        <v>124</v>
      </c>
      <c r="F57" t="s">
        <v>124</v>
      </c>
      <c r="G57" s="24">
        <v>1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opLeftCell="AU1" zoomScale="77" zoomScaleNormal="95" workbookViewId="0">
      <selection activeCell="BJ14" sqref="BJ14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6" customWidth="1"/>
    <col min="48" max="48" width="13.1796875" style="6" customWidth="1"/>
    <col min="49" max="49" width="10.1796875" style="6" customWidth="1"/>
    <col min="50" max="54" width="8.7265625" style="6"/>
    <col min="56" max="56" width="8.7265625" style="7"/>
    <col min="57" max="57" width="26.1796875" style="7" customWidth="1"/>
    <col min="58" max="58" width="71.1796875" style="7" customWidth="1"/>
    <col min="59" max="63" width="8.7265625" style="7"/>
    <col min="67" max="67" width="17.1796875" customWidth="1"/>
    <col min="68" max="68" width="60" customWidth="1"/>
    <col min="76" max="76" width="9.81640625" style="6" customWidth="1"/>
    <col min="77" max="77" width="16.54296875" style="6" customWidth="1"/>
    <col min="78" max="78" width="61.54296875" style="6" customWidth="1"/>
    <col min="79" max="79" width="4" style="6" customWidth="1"/>
    <col min="80" max="80" width="8" style="6" customWidth="1"/>
    <col min="81" max="81" width="8.54296875" style="6" customWidth="1"/>
    <col min="82" max="82" width="7.453125" style="6" customWidth="1"/>
    <col min="83" max="83" width="5.7265625" style="6" customWidth="1"/>
  </cols>
  <sheetData>
    <row r="1" spans="2:83">
      <c r="B1" t="s">
        <v>120</v>
      </c>
      <c r="D1" t="s">
        <v>152</v>
      </c>
      <c r="K1" t="s">
        <v>119</v>
      </c>
      <c r="T1" t="s">
        <v>116</v>
      </c>
      <c r="AC1" t="s">
        <v>117</v>
      </c>
      <c r="AL1" t="s">
        <v>118</v>
      </c>
      <c r="AU1" s="6" t="s">
        <v>153</v>
      </c>
      <c r="BD1" s="7" t="s">
        <v>115</v>
      </c>
      <c r="BN1" t="s">
        <v>121</v>
      </c>
      <c r="BP1" t="s">
        <v>154</v>
      </c>
      <c r="BX1" s="6" t="s">
        <v>155</v>
      </c>
    </row>
    <row r="2" spans="2:83">
      <c r="K2" t="s">
        <v>156</v>
      </c>
      <c r="AC2" t="s">
        <v>157</v>
      </c>
      <c r="AL2" t="s">
        <v>158</v>
      </c>
    </row>
    <row r="3" spans="2:83">
      <c r="B3" t="s">
        <v>159</v>
      </c>
      <c r="T3" t="s">
        <v>159</v>
      </c>
      <c r="AU3" s="6" t="s">
        <v>160</v>
      </c>
      <c r="BD3" s="7" t="s">
        <v>159</v>
      </c>
      <c r="BN3" t="s">
        <v>159</v>
      </c>
    </row>
    <row r="4" spans="2:83">
      <c r="B4" t="s">
        <v>161</v>
      </c>
      <c r="C4" t="s">
        <v>162</v>
      </c>
      <c r="D4" t="s">
        <v>163</v>
      </c>
      <c r="E4" t="s">
        <v>164</v>
      </c>
      <c r="F4" t="s">
        <v>31</v>
      </c>
      <c r="G4" t="s">
        <v>165</v>
      </c>
      <c r="H4" t="s">
        <v>166</v>
      </c>
      <c r="I4" t="s">
        <v>167</v>
      </c>
      <c r="K4" t="s">
        <v>161</v>
      </c>
      <c r="L4" t="s">
        <v>162</v>
      </c>
      <c r="M4" t="s">
        <v>163</v>
      </c>
      <c r="N4" t="s">
        <v>164</v>
      </c>
      <c r="O4" t="s">
        <v>31</v>
      </c>
      <c r="P4" t="s">
        <v>165</v>
      </c>
      <c r="Q4" t="s">
        <v>166</v>
      </c>
      <c r="R4" t="s">
        <v>167</v>
      </c>
      <c r="T4" t="s">
        <v>161</v>
      </c>
      <c r="U4" t="s">
        <v>162</v>
      </c>
      <c r="V4" t="s">
        <v>163</v>
      </c>
      <c r="W4" t="s">
        <v>164</v>
      </c>
      <c r="X4" t="s">
        <v>31</v>
      </c>
      <c r="Y4" t="s">
        <v>165</v>
      </c>
      <c r="Z4" t="s">
        <v>166</v>
      </c>
      <c r="AA4" t="s">
        <v>167</v>
      </c>
      <c r="AC4" t="s">
        <v>159</v>
      </c>
      <c r="AL4" t="s">
        <v>159</v>
      </c>
      <c r="AU4" s="6" t="s">
        <v>161</v>
      </c>
      <c r="AV4" s="6" t="s">
        <v>162</v>
      </c>
      <c r="AW4" s="6" t="s">
        <v>163</v>
      </c>
      <c r="AX4" s="6" t="s">
        <v>164</v>
      </c>
      <c r="AY4" s="6" t="s">
        <v>31</v>
      </c>
      <c r="AZ4" s="6" t="s">
        <v>165</v>
      </c>
      <c r="BA4" s="6" t="s">
        <v>166</v>
      </c>
      <c r="BB4" s="6" t="s">
        <v>167</v>
      </c>
      <c r="BD4" s="7" t="s">
        <v>161</v>
      </c>
      <c r="BE4" s="7" t="s">
        <v>162</v>
      </c>
      <c r="BF4" s="7" t="s">
        <v>163</v>
      </c>
      <c r="BG4" s="7" t="s">
        <v>164</v>
      </c>
      <c r="BH4" s="7" t="s">
        <v>31</v>
      </c>
      <c r="BI4" s="7" t="s">
        <v>165</v>
      </c>
      <c r="BJ4" s="7" t="s">
        <v>166</v>
      </c>
      <c r="BK4" s="7" t="s">
        <v>167</v>
      </c>
      <c r="BN4" t="s">
        <v>161</v>
      </c>
      <c r="BO4" t="s">
        <v>162</v>
      </c>
      <c r="BP4" t="s">
        <v>163</v>
      </c>
      <c r="BQ4" t="s">
        <v>164</v>
      </c>
      <c r="BR4" t="s">
        <v>31</v>
      </c>
      <c r="BS4" t="s">
        <v>165</v>
      </c>
      <c r="BT4" t="s">
        <v>166</v>
      </c>
      <c r="BU4" t="s">
        <v>167</v>
      </c>
      <c r="BX4" s="6" t="s">
        <v>161</v>
      </c>
      <c r="BY4" s="6" t="s">
        <v>162</v>
      </c>
      <c r="BZ4" s="6" t="s">
        <v>163</v>
      </c>
      <c r="CA4" s="6" t="s">
        <v>164</v>
      </c>
      <c r="CB4" s="6" t="s">
        <v>31</v>
      </c>
      <c r="CC4" s="6" t="s">
        <v>165</v>
      </c>
      <c r="CD4" s="6" t="s">
        <v>166</v>
      </c>
      <c r="CE4" s="6" t="s">
        <v>167</v>
      </c>
    </row>
    <row r="5" spans="2:83" ht="14.5">
      <c r="B5" t="s">
        <v>168</v>
      </c>
      <c r="C5" t="s">
        <v>169</v>
      </c>
      <c r="D5" t="s">
        <v>170</v>
      </c>
      <c r="E5" t="s">
        <v>124</v>
      </c>
      <c r="K5" t="s">
        <v>171</v>
      </c>
      <c r="L5" t="s">
        <v>172</v>
      </c>
      <c r="M5" t="s">
        <v>173</v>
      </c>
      <c r="N5" t="s">
        <v>124</v>
      </c>
      <c r="T5" t="s">
        <v>171</v>
      </c>
      <c r="U5" t="s">
        <v>172</v>
      </c>
      <c r="V5" t="s">
        <v>173</v>
      </c>
      <c r="W5" t="s">
        <v>124</v>
      </c>
      <c r="AC5" t="s">
        <v>161</v>
      </c>
      <c r="AD5" t="s">
        <v>162</v>
      </c>
      <c r="AE5" t="s">
        <v>163</v>
      </c>
      <c r="AF5" t="s">
        <v>164</v>
      </c>
      <c r="AG5" t="s">
        <v>31</v>
      </c>
      <c r="AH5" t="s">
        <v>165</v>
      </c>
      <c r="AI5" t="s">
        <v>166</v>
      </c>
      <c r="AJ5" t="s">
        <v>167</v>
      </c>
      <c r="AL5" t="s">
        <v>161</v>
      </c>
      <c r="AM5" t="s">
        <v>162</v>
      </c>
      <c r="AN5" t="s">
        <v>163</v>
      </c>
      <c r="AO5" t="s">
        <v>164</v>
      </c>
      <c r="AP5" t="s">
        <v>31</v>
      </c>
      <c r="AQ5" t="s">
        <v>165</v>
      </c>
      <c r="AR5" t="s">
        <v>166</v>
      </c>
      <c r="AS5" t="s">
        <v>167</v>
      </c>
      <c r="AU5" s="6" t="s">
        <v>174</v>
      </c>
      <c r="AV5" s="14" t="s">
        <v>175</v>
      </c>
      <c r="AX5" s="6" t="s">
        <v>124</v>
      </c>
      <c r="BD5" s="6" t="s">
        <v>44</v>
      </c>
      <c r="BE5" s="6" t="s">
        <v>176</v>
      </c>
      <c r="BF5" s="6" t="s">
        <v>177</v>
      </c>
      <c r="BG5" s="7" t="s">
        <v>124</v>
      </c>
      <c r="BN5" t="s">
        <v>171</v>
      </c>
      <c r="BO5" t="s">
        <v>178</v>
      </c>
      <c r="BP5" t="s">
        <v>179</v>
      </c>
      <c r="BQ5" t="s">
        <v>180</v>
      </c>
      <c r="BX5" s="6" t="s">
        <v>181</v>
      </c>
      <c r="BY5" s="6" t="s">
        <v>182</v>
      </c>
      <c r="BZ5" s="6" t="s">
        <v>183</v>
      </c>
      <c r="CA5" s="6" t="s">
        <v>124</v>
      </c>
      <c r="CB5" s="6" t="s">
        <v>50</v>
      </c>
      <c r="CC5" s="6" t="s">
        <v>184</v>
      </c>
    </row>
    <row r="6" spans="2:83" ht="14.5">
      <c r="B6" t="s">
        <v>168</v>
      </c>
      <c r="C6" t="s">
        <v>185</v>
      </c>
      <c r="D6" t="s">
        <v>186</v>
      </c>
      <c r="E6" t="s">
        <v>124</v>
      </c>
      <c r="K6" t="s">
        <v>171</v>
      </c>
      <c r="L6" t="s">
        <v>187</v>
      </c>
      <c r="M6" t="s">
        <v>188</v>
      </c>
      <c r="N6" t="s">
        <v>180</v>
      </c>
      <c r="T6" t="s">
        <v>171</v>
      </c>
      <c r="U6" t="s">
        <v>187</v>
      </c>
      <c r="V6" t="s">
        <v>188</v>
      </c>
      <c r="W6" t="s">
        <v>180</v>
      </c>
      <c r="AC6" t="s">
        <v>171</v>
      </c>
      <c r="AD6" t="s">
        <v>189</v>
      </c>
      <c r="AE6" t="s">
        <v>190</v>
      </c>
      <c r="AF6" t="s">
        <v>180</v>
      </c>
      <c r="AL6" t="s">
        <v>171</v>
      </c>
      <c r="AM6" t="s">
        <v>191</v>
      </c>
      <c r="AN6" t="s">
        <v>192</v>
      </c>
      <c r="AO6" t="s">
        <v>180</v>
      </c>
      <c r="AU6" s="6" t="s">
        <v>174</v>
      </c>
      <c r="AV6" s="14" t="s">
        <v>193</v>
      </c>
      <c r="AX6" s="6" t="s">
        <v>124</v>
      </c>
      <c r="BD6" s="6" t="s">
        <v>44</v>
      </c>
      <c r="BE6" s="6" t="s">
        <v>194</v>
      </c>
      <c r="BF6" s="6" t="s">
        <v>195</v>
      </c>
      <c r="BG6" s="7" t="s">
        <v>196</v>
      </c>
      <c r="BO6" t="s">
        <v>197</v>
      </c>
      <c r="BP6" t="s">
        <v>198</v>
      </c>
      <c r="BQ6" t="s">
        <v>180</v>
      </c>
      <c r="BX6" s="6" t="s">
        <v>181</v>
      </c>
      <c r="BY6" s="6" t="s">
        <v>199</v>
      </c>
      <c r="BZ6" s="6" t="s">
        <v>200</v>
      </c>
      <c r="CA6" s="6" t="s">
        <v>124</v>
      </c>
      <c r="CB6" s="6" t="s">
        <v>50</v>
      </c>
      <c r="CC6" s="6" t="s">
        <v>184</v>
      </c>
    </row>
    <row r="7" spans="2:83" ht="14.5">
      <c r="B7" s="8" t="s">
        <v>174</v>
      </c>
      <c r="C7" s="8" t="s">
        <v>201</v>
      </c>
      <c r="D7" s="8" t="s">
        <v>202</v>
      </c>
      <c r="E7" s="8" t="s">
        <v>124</v>
      </c>
      <c r="F7" s="8"/>
      <c r="G7" s="8"/>
      <c r="K7" t="s">
        <v>171</v>
      </c>
      <c r="L7" t="s">
        <v>203</v>
      </c>
      <c r="M7" t="s">
        <v>204</v>
      </c>
      <c r="N7" t="s">
        <v>180</v>
      </c>
      <c r="T7" t="s">
        <v>171</v>
      </c>
      <c r="U7" t="s">
        <v>203</v>
      </c>
      <c r="V7" t="s">
        <v>204</v>
      </c>
      <c r="W7" t="s">
        <v>180</v>
      </c>
      <c r="AC7" t="s">
        <v>171</v>
      </c>
      <c r="AD7" t="s">
        <v>205</v>
      </c>
      <c r="AE7" t="s">
        <v>206</v>
      </c>
      <c r="AF7" t="s">
        <v>180</v>
      </c>
      <c r="AL7" t="s">
        <v>171</v>
      </c>
      <c r="AM7" t="s">
        <v>207</v>
      </c>
      <c r="AN7" t="s">
        <v>208</v>
      </c>
      <c r="AO7" t="s">
        <v>180</v>
      </c>
      <c r="AU7" s="6" t="s">
        <v>174</v>
      </c>
      <c r="AV7" s="14" t="s">
        <v>209</v>
      </c>
      <c r="AX7" s="6" t="s">
        <v>124</v>
      </c>
      <c r="BD7" s="6" t="s">
        <v>44</v>
      </c>
      <c r="BE7" s="6" t="s">
        <v>210</v>
      </c>
      <c r="BF7" s="6" t="s">
        <v>195</v>
      </c>
      <c r="BG7" s="7" t="s">
        <v>196</v>
      </c>
      <c r="BO7" t="s">
        <v>211</v>
      </c>
      <c r="BP7" t="s">
        <v>212</v>
      </c>
      <c r="BQ7" t="s">
        <v>180</v>
      </c>
      <c r="BX7" s="6" t="s">
        <v>181</v>
      </c>
      <c r="BY7" s="6" t="s">
        <v>213</v>
      </c>
      <c r="BZ7" s="6" t="s">
        <v>214</v>
      </c>
      <c r="CA7" s="6" t="s">
        <v>124</v>
      </c>
      <c r="CB7" s="6" t="s">
        <v>50</v>
      </c>
      <c r="CC7" s="6" t="s">
        <v>184</v>
      </c>
    </row>
    <row r="8" spans="2:83" ht="14.5">
      <c r="B8" s="8" t="s">
        <v>174</v>
      </c>
      <c r="C8" s="8" t="s">
        <v>215</v>
      </c>
      <c r="D8" s="8" t="s">
        <v>216</v>
      </c>
      <c r="E8" s="8" t="s">
        <v>124</v>
      </c>
      <c r="F8" s="8"/>
      <c r="G8" s="8"/>
      <c r="K8" t="s">
        <v>171</v>
      </c>
      <c r="L8" t="s">
        <v>217</v>
      </c>
      <c r="M8" t="s">
        <v>218</v>
      </c>
      <c r="N8" t="s">
        <v>180</v>
      </c>
      <c r="T8" t="s">
        <v>171</v>
      </c>
      <c r="U8" t="s">
        <v>217</v>
      </c>
      <c r="V8" t="s">
        <v>218</v>
      </c>
      <c r="W8" t="s">
        <v>180</v>
      </c>
      <c r="AC8" t="s">
        <v>171</v>
      </c>
      <c r="AD8" t="s">
        <v>219</v>
      </c>
      <c r="AE8" t="s">
        <v>220</v>
      </c>
      <c r="AF8" t="s">
        <v>180</v>
      </c>
      <c r="AL8" t="s">
        <v>171</v>
      </c>
      <c r="AM8" t="s">
        <v>221</v>
      </c>
      <c r="AN8" t="s">
        <v>222</v>
      </c>
      <c r="AO8" t="s">
        <v>180</v>
      </c>
      <c r="AU8" s="6" t="s">
        <v>174</v>
      </c>
      <c r="AV8" s="14" t="s">
        <v>223</v>
      </c>
      <c r="AX8" s="6" t="s">
        <v>124</v>
      </c>
      <c r="BD8" s="6" t="s">
        <v>44</v>
      </c>
      <c r="BE8" s="6" t="s">
        <v>224</v>
      </c>
      <c r="BF8" s="6" t="s">
        <v>195</v>
      </c>
      <c r="BG8" s="7" t="s">
        <v>196</v>
      </c>
      <c r="BO8" t="s">
        <v>225</v>
      </c>
      <c r="BP8" t="s">
        <v>226</v>
      </c>
      <c r="BQ8" t="s">
        <v>180</v>
      </c>
      <c r="BX8" s="6" t="s">
        <v>181</v>
      </c>
      <c r="BY8" s="6" t="s">
        <v>227</v>
      </c>
      <c r="BZ8" s="6" t="s">
        <v>228</v>
      </c>
      <c r="CA8" s="6" t="s">
        <v>124</v>
      </c>
      <c r="CB8" s="6" t="s">
        <v>50</v>
      </c>
      <c r="CC8" s="6" t="s">
        <v>184</v>
      </c>
    </row>
    <row r="9" spans="2:83" ht="14.5">
      <c r="B9" s="8" t="s">
        <v>174</v>
      </c>
      <c r="C9" s="8" t="s">
        <v>229</v>
      </c>
      <c r="D9" s="8" t="s">
        <v>230</v>
      </c>
      <c r="E9" s="8" t="s">
        <v>124</v>
      </c>
      <c r="F9" s="8"/>
      <c r="G9" s="9" t="s">
        <v>184</v>
      </c>
      <c r="I9" s="11" t="s">
        <v>116</v>
      </c>
      <c r="K9" t="s">
        <v>171</v>
      </c>
      <c r="L9" t="s">
        <v>231</v>
      </c>
      <c r="M9" t="s">
        <v>232</v>
      </c>
      <c r="N9" t="s">
        <v>124</v>
      </c>
      <c r="T9" t="s">
        <v>171</v>
      </c>
      <c r="U9" t="s">
        <v>231</v>
      </c>
      <c r="V9" t="s">
        <v>232</v>
      </c>
      <c r="W9" t="s">
        <v>124</v>
      </c>
      <c r="AC9" t="s">
        <v>171</v>
      </c>
      <c r="AD9" t="s">
        <v>233</v>
      </c>
      <c r="AE9" t="s">
        <v>234</v>
      </c>
      <c r="AF9" t="s">
        <v>180</v>
      </c>
      <c r="AL9" t="s">
        <v>171</v>
      </c>
      <c r="AM9" t="s">
        <v>235</v>
      </c>
      <c r="AN9" t="s">
        <v>236</v>
      </c>
      <c r="AO9" t="s">
        <v>237</v>
      </c>
      <c r="AU9" s="6" t="s">
        <v>174</v>
      </c>
      <c r="AV9" s="14" t="s">
        <v>238</v>
      </c>
      <c r="AX9" s="6" t="s">
        <v>124</v>
      </c>
      <c r="BD9" s="6" t="s">
        <v>44</v>
      </c>
      <c r="BE9" s="6" t="s">
        <v>239</v>
      </c>
      <c r="BF9" s="6" t="s">
        <v>195</v>
      </c>
      <c r="BG9" s="7" t="s">
        <v>196</v>
      </c>
      <c r="BO9" t="s">
        <v>240</v>
      </c>
      <c r="BP9" t="s">
        <v>241</v>
      </c>
      <c r="BQ9" t="s">
        <v>180</v>
      </c>
      <c r="BX9" s="6" t="s">
        <v>181</v>
      </c>
      <c r="BY9" s="6" t="s">
        <v>242</v>
      </c>
      <c r="BZ9" s="6" t="s">
        <v>243</v>
      </c>
      <c r="CA9" s="6" t="s">
        <v>124</v>
      </c>
      <c r="CB9" s="6" t="s">
        <v>50</v>
      </c>
      <c r="CC9" s="6" t="s">
        <v>184</v>
      </c>
    </row>
    <row r="10" spans="2:83" ht="14.5">
      <c r="B10" s="8" t="s">
        <v>174</v>
      </c>
      <c r="C10" s="8" t="s">
        <v>244</v>
      </c>
      <c r="D10" s="8" t="s">
        <v>245</v>
      </c>
      <c r="E10" s="8" t="s">
        <v>124</v>
      </c>
      <c r="F10" s="8"/>
      <c r="G10" s="8" t="s">
        <v>246</v>
      </c>
      <c r="K10" t="s">
        <v>171</v>
      </c>
      <c r="L10" t="s">
        <v>247</v>
      </c>
      <c r="M10" t="s">
        <v>248</v>
      </c>
      <c r="N10" t="s">
        <v>180</v>
      </c>
      <c r="T10" t="s">
        <v>171</v>
      </c>
      <c r="U10" t="s">
        <v>247</v>
      </c>
      <c r="V10" t="s">
        <v>248</v>
      </c>
      <c r="W10" t="s">
        <v>180</v>
      </c>
      <c r="AC10" t="s">
        <v>171</v>
      </c>
      <c r="AD10" t="s">
        <v>249</v>
      </c>
      <c r="AE10" t="s">
        <v>250</v>
      </c>
      <c r="AF10" t="s">
        <v>180</v>
      </c>
      <c r="AL10" t="s">
        <v>171</v>
      </c>
      <c r="AM10" t="s">
        <v>251</v>
      </c>
      <c r="AN10" t="s">
        <v>252</v>
      </c>
      <c r="AO10" t="s">
        <v>180</v>
      </c>
      <c r="AU10" s="6" t="s">
        <v>174</v>
      </c>
      <c r="AV10" s="14" t="s">
        <v>253</v>
      </c>
      <c r="AX10" s="6" t="s">
        <v>124</v>
      </c>
      <c r="BD10" s="6" t="s">
        <v>44</v>
      </c>
      <c r="BE10" s="6" t="s">
        <v>254</v>
      </c>
      <c r="BF10" s="6" t="s">
        <v>195</v>
      </c>
      <c r="BG10" s="7" t="s">
        <v>196</v>
      </c>
      <c r="BO10" t="s">
        <v>255</v>
      </c>
      <c r="BP10" t="s">
        <v>256</v>
      </c>
      <c r="BQ10" t="s">
        <v>180</v>
      </c>
      <c r="BX10" s="6" t="s">
        <v>181</v>
      </c>
      <c r="BY10" s="6" t="s">
        <v>257</v>
      </c>
      <c r="BZ10" s="6" t="s">
        <v>258</v>
      </c>
      <c r="CA10" s="6" t="s">
        <v>124</v>
      </c>
      <c r="CB10" s="6" t="s">
        <v>50</v>
      </c>
      <c r="CC10" s="6" t="s">
        <v>184</v>
      </c>
    </row>
    <row r="11" spans="2:83">
      <c r="B11" s="8" t="s">
        <v>174</v>
      </c>
      <c r="C11" s="8" t="s">
        <v>259</v>
      </c>
      <c r="D11" s="8" t="s">
        <v>260</v>
      </c>
      <c r="E11" s="8" t="s">
        <v>124</v>
      </c>
      <c r="F11" s="8"/>
      <c r="G11" s="8"/>
      <c r="K11" t="s">
        <v>171</v>
      </c>
      <c r="L11" t="s">
        <v>261</v>
      </c>
      <c r="M11" t="s">
        <v>262</v>
      </c>
      <c r="N11" t="s">
        <v>180</v>
      </c>
      <c r="T11" t="s">
        <v>171</v>
      </c>
      <c r="U11" t="s">
        <v>261</v>
      </c>
      <c r="V11" t="s">
        <v>262</v>
      </c>
      <c r="W11" t="s">
        <v>180</v>
      </c>
      <c r="AC11" t="s">
        <v>171</v>
      </c>
      <c r="AD11" t="s">
        <v>263</v>
      </c>
      <c r="AE11" t="s">
        <v>264</v>
      </c>
      <c r="AF11" t="s">
        <v>180</v>
      </c>
      <c r="AL11" t="s">
        <v>171</v>
      </c>
      <c r="AM11" t="s">
        <v>265</v>
      </c>
      <c r="AN11" t="s">
        <v>266</v>
      </c>
      <c r="AO11" t="s">
        <v>180</v>
      </c>
      <c r="AU11" s="6" t="s">
        <v>174</v>
      </c>
      <c r="AV11" s="15" t="s">
        <v>267</v>
      </c>
      <c r="AX11" s="6" t="s">
        <v>124</v>
      </c>
      <c r="BD11" s="6" t="s">
        <v>44</v>
      </c>
      <c r="BE11" s="6" t="s">
        <v>268</v>
      </c>
      <c r="BF11" s="6" t="s">
        <v>195</v>
      </c>
      <c r="BG11" s="7" t="s">
        <v>196</v>
      </c>
      <c r="BO11" t="s">
        <v>269</v>
      </c>
      <c r="BP11" t="s">
        <v>270</v>
      </c>
      <c r="BQ11" t="s">
        <v>180</v>
      </c>
    </row>
    <row r="12" spans="2:83" ht="14.5">
      <c r="B12" s="8" t="s">
        <v>174</v>
      </c>
      <c r="C12" s="8" t="s">
        <v>271</v>
      </c>
      <c r="D12" s="8" t="s">
        <v>272</v>
      </c>
      <c r="E12" s="8" t="s">
        <v>124</v>
      </c>
      <c r="F12" s="8"/>
      <c r="G12" s="8"/>
      <c r="K12" t="s">
        <v>171</v>
      </c>
      <c r="L12" t="s">
        <v>273</v>
      </c>
      <c r="M12" t="s">
        <v>274</v>
      </c>
      <c r="N12" t="s">
        <v>180</v>
      </c>
      <c r="T12" t="s">
        <v>171</v>
      </c>
      <c r="U12" t="s">
        <v>273</v>
      </c>
      <c r="V12" t="s">
        <v>274</v>
      </c>
      <c r="W12" t="s">
        <v>180</v>
      </c>
      <c r="AC12" t="s">
        <v>171</v>
      </c>
      <c r="AD12" t="s">
        <v>275</v>
      </c>
      <c r="AE12" t="s">
        <v>276</v>
      </c>
      <c r="AF12" t="s">
        <v>237</v>
      </c>
      <c r="AL12" t="s">
        <v>171</v>
      </c>
      <c r="AM12" t="s">
        <v>277</v>
      </c>
      <c r="AN12" t="s">
        <v>278</v>
      </c>
      <c r="AO12" t="s">
        <v>180</v>
      </c>
      <c r="AU12" s="6" t="s">
        <v>174</v>
      </c>
      <c r="AV12" s="14" t="s">
        <v>279</v>
      </c>
      <c r="AX12" s="6" t="s">
        <v>124</v>
      </c>
      <c r="BD12" s="6" t="s">
        <v>44</v>
      </c>
      <c r="BE12" s="6" t="s">
        <v>280</v>
      </c>
      <c r="BF12" s="6" t="s">
        <v>195</v>
      </c>
      <c r="BG12" s="7" t="s">
        <v>196</v>
      </c>
      <c r="BO12" t="s">
        <v>281</v>
      </c>
      <c r="BP12" t="s">
        <v>282</v>
      </c>
      <c r="BQ12" t="s">
        <v>180</v>
      </c>
    </row>
    <row r="13" spans="2:83" ht="14.5">
      <c r="B13" s="8" t="s">
        <v>174</v>
      </c>
      <c r="C13" s="8" t="s">
        <v>283</v>
      </c>
      <c r="D13" s="8" t="s">
        <v>284</v>
      </c>
      <c r="E13" s="8" t="s">
        <v>124</v>
      </c>
      <c r="F13" s="8"/>
      <c r="G13" s="8"/>
      <c r="K13" t="s">
        <v>171</v>
      </c>
      <c r="L13" t="s">
        <v>285</v>
      </c>
      <c r="M13" t="s">
        <v>286</v>
      </c>
      <c r="N13" t="s">
        <v>180</v>
      </c>
      <c r="T13" t="s">
        <v>171</v>
      </c>
      <c r="U13" t="s">
        <v>285</v>
      </c>
      <c r="V13" t="s">
        <v>286</v>
      </c>
      <c r="W13" t="s">
        <v>180</v>
      </c>
      <c r="AC13" t="s">
        <v>171</v>
      </c>
      <c r="AD13" t="s">
        <v>287</v>
      </c>
      <c r="AE13" t="s">
        <v>288</v>
      </c>
      <c r="AF13" t="s">
        <v>237</v>
      </c>
      <c r="AL13" t="s">
        <v>171</v>
      </c>
      <c r="AM13" t="s">
        <v>289</v>
      </c>
      <c r="AN13" t="s">
        <v>290</v>
      </c>
      <c r="AO13" t="s">
        <v>180</v>
      </c>
      <c r="AU13" s="6" t="s">
        <v>174</v>
      </c>
      <c r="AV13" s="14" t="s">
        <v>291</v>
      </c>
      <c r="AX13" s="6" t="s">
        <v>124</v>
      </c>
      <c r="BD13" s="6" t="s">
        <v>44</v>
      </c>
      <c r="BE13" s="6" t="s">
        <v>292</v>
      </c>
      <c r="BF13" s="6" t="s">
        <v>195</v>
      </c>
      <c r="BG13" s="7" t="s">
        <v>196</v>
      </c>
      <c r="BO13" t="s">
        <v>293</v>
      </c>
      <c r="BP13" t="s">
        <v>294</v>
      </c>
      <c r="BQ13" t="s">
        <v>180</v>
      </c>
    </row>
    <row r="14" spans="2:83" ht="14.5">
      <c r="B14" s="8" t="s">
        <v>174</v>
      </c>
      <c r="C14" s="8" t="s">
        <v>295</v>
      </c>
      <c r="D14" s="8" t="s">
        <v>296</v>
      </c>
      <c r="E14" s="8" t="s">
        <v>124</v>
      </c>
      <c r="F14" s="8"/>
      <c r="G14" s="8"/>
      <c r="K14" t="s">
        <v>171</v>
      </c>
      <c r="L14" t="s">
        <v>297</v>
      </c>
      <c r="M14" t="s">
        <v>298</v>
      </c>
      <c r="N14" t="s">
        <v>180</v>
      </c>
      <c r="T14" t="s">
        <v>171</v>
      </c>
      <c r="U14" t="s">
        <v>297</v>
      </c>
      <c r="V14" t="s">
        <v>298</v>
      </c>
      <c r="W14" t="s">
        <v>180</v>
      </c>
      <c r="AC14" t="s">
        <v>171</v>
      </c>
      <c r="AD14" t="s">
        <v>299</v>
      </c>
      <c r="AE14" t="s">
        <v>300</v>
      </c>
      <c r="AF14" t="s">
        <v>180</v>
      </c>
      <c r="AL14" t="s">
        <v>171</v>
      </c>
      <c r="AM14" t="s">
        <v>301</v>
      </c>
      <c r="AN14" t="s">
        <v>302</v>
      </c>
      <c r="AO14" t="s">
        <v>237</v>
      </c>
      <c r="AU14" s="6" t="s">
        <v>174</v>
      </c>
      <c r="AV14" s="14" t="s">
        <v>303</v>
      </c>
      <c r="AX14" s="6" t="s">
        <v>124</v>
      </c>
      <c r="BD14" s="6" t="s">
        <v>44</v>
      </c>
      <c r="BE14" s="6" t="s">
        <v>304</v>
      </c>
      <c r="BF14" s="6" t="s">
        <v>195</v>
      </c>
      <c r="BG14" s="7" t="s">
        <v>196</v>
      </c>
      <c r="BO14" t="s">
        <v>305</v>
      </c>
      <c r="BP14" t="s">
        <v>306</v>
      </c>
      <c r="BQ14" t="s">
        <v>237</v>
      </c>
    </row>
    <row r="15" spans="2:83" ht="14.5">
      <c r="B15" s="8" t="s">
        <v>174</v>
      </c>
      <c r="C15" s="8" t="s">
        <v>307</v>
      </c>
      <c r="D15" s="8" t="s">
        <v>308</v>
      </c>
      <c r="E15" s="8" t="s">
        <v>124</v>
      </c>
      <c r="F15" s="8"/>
      <c r="G15" s="9" t="s">
        <v>184</v>
      </c>
      <c r="K15" t="s">
        <v>171</v>
      </c>
      <c r="L15" t="s">
        <v>309</v>
      </c>
      <c r="M15" t="s">
        <v>310</v>
      </c>
      <c r="N15" t="s">
        <v>180</v>
      </c>
      <c r="T15" t="s">
        <v>171</v>
      </c>
      <c r="U15" t="s">
        <v>309</v>
      </c>
      <c r="V15" t="s">
        <v>310</v>
      </c>
      <c r="W15" t="s">
        <v>180</v>
      </c>
      <c r="AC15" t="s">
        <v>171</v>
      </c>
      <c r="AD15" t="s">
        <v>311</v>
      </c>
      <c r="AE15" t="s">
        <v>312</v>
      </c>
      <c r="AF15" t="s">
        <v>180</v>
      </c>
      <c r="AL15" t="s">
        <v>171</v>
      </c>
      <c r="AM15" t="s">
        <v>313</v>
      </c>
      <c r="AN15" t="s">
        <v>314</v>
      </c>
      <c r="AO15" t="s">
        <v>180</v>
      </c>
      <c r="AU15" s="6" t="s">
        <v>174</v>
      </c>
      <c r="AV15" s="14" t="s">
        <v>315</v>
      </c>
      <c r="AX15" s="6" t="s">
        <v>124</v>
      </c>
      <c r="BD15" s="6" t="s">
        <v>44</v>
      </c>
      <c r="BE15" s="6" t="s">
        <v>316</v>
      </c>
      <c r="BF15" s="6" t="s">
        <v>195</v>
      </c>
      <c r="BG15" s="7" t="s">
        <v>196</v>
      </c>
      <c r="BO15" t="s">
        <v>317</v>
      </c>
      <c r="BP15" t="s">
        <v>318</v>
      </c>
      <c r="BQ15" t="s">
        <v>237</v>
      </c>
    </row>
    <row r="16" spans="2:83" ht="14.5">
      <c r="B16" s="8"/>
      <c r="C16" s="8"/>
      <c r="D16" s="8"/>
      <c r="E16" s="8"/>
      <c r="F16" s="8"/>
      <c r="G16" s="8"/>
      <c r="K16" t="s">
        <v>171</v>
      </c>
      <c r="L16" t="s">
        <v>319</v>
      </c>
      <c r="M16" t="s">
        <v>320</v>
      </c>
      <c r="N16" t="s">
        <v>180</v>
      </c>
      <c r="T16" t="s">
        <v>171</v>
      </c>
      <c r="U16" t="s">
        <v>319</v>
      </c>
      <c r="V16" t="s">
        <v>320</v>
      </c>
      <c r="W16" t="s">
        <v>180</v>
      </c>
      <c r="AC16" t="s">
        <v>171</v>
      </c>
      <c r="AD16" t="s">
        <v>321</v>
      </c>
      <c r="AE16" t="s">
        <v>322</v>
      </c>
      <c r="AF16" t="s">
        <v>180</v>
      </c>
      <c r="AL16" t="s">
        <v>171</v>
      </c>
      <c r="AM16" t="s">
        <v>323</v>
      </c>
      <c r="AN16" t="s">
        <v>324</v>
      </c>
      <c r="AO16" t="s">
        <v>180</v>
      </c>
      <c r="AU16" s="6" t="s">
        <v>174</v>
      </c>
      <c r="AV16" s="14" t="s">
        <v>325</v>
      </c>
      <c r="AX16" s="6" t="s">
        <v>124</v>
      </c>
      <c r="BD16" s="6" t="s">
        <v>44</v>
      </c>
      <c r="BE16" s="6" t="s">
        <v>326</v>
      </c>
      <c r="BF16" s="6" t="s">
        <v>195</v>
      </c>
      <c r="BG16" s="7" t="s">
        <v>196</v>
      </c>
      <c r="BO16" t="s">
        <v>327</v>
      </c>
      <c r="BP16" t="s">
        <v>328</v>
      </c>
      <c r="BQ16" t="s">
        <v>180</v>
      </c>
    </row>
    <row r="17" spans="2:69">
      <c r="K17" t="s">
        <v>171</v>
      </c>
      <c r="L17" t="s">
        <v>329</v>
      </c>
      <c r="M17" t="s">
        <v>330</v>
      </c>
      <c r="N17" t="s">
        <v>180</v>
      </c>
      <c r="T17" t="s">
        <v>171</v>
      </c>
      <c r="U17" t="s">
        <v>329</v>
      </c>
      <c r="V17" t="s">
        <v>330</v>
      </c>
      <c r="W17" t="s">
        <v>180</v>
      </c>
      <c r="AC17" t="s">
        <v>171</v>
      </c>
      <c r="AD17" t="s">
        <v>331</v>
      </c>
      <c r="AE17" t="s">
        <v>332</v>
      </c>
      <c r="AF17" t="s">
        <v>180</v>
      </c>
      <c r="AL17" s="10" t="s">
        <v>174</v>
      </c>
      <c r="AM17" s="10" t="s">
        <v>333</v>
      </c>
      <c r="AN17" s="10" t="s">
        <v>334</v>
      </c>
      <c r="AO17" s="10" t="s">
        <v>124</v>
      </c>
      <c r="AU17" s="6" t="s">
        <v>174</v>
      </c>
      <c r="AV17" s="6" t="s">
        <v>335</v>
      </c>
      <c r="AX17" s="6" t="s">
        <v>124</v>
      </c>
      <c r="BD17" s="6" t="s">
        <v>44</v>
      </c>
      <c r="BE17" s="6" t="s">
        <v>336</v>
      </c>
      <c r="BF17" s="6" t="s">
        <v>195</v>
      </c>
      <c r="BG17" s="7" t="s">
        <v>196</v>
      </c>
      <c r="BO17" t="s">
        <v>337</v>
      </c>
      <c r="BP17" t="s">
        <v>338</v>
      </c>
      <c r="BQ17" t="s">
        <v>180</v>
      </c>
    </row>
    <row r="18" spans="2:69" ht="14.5">
      <c r="B18" t="s">
        <v>339</v>
      </c>
      <c r="K18" t="s">
        <v>171</v>
      </c>
      <c r="L18" t="s">
        <v>340</v>
      </c>
      <c r="M18" t="s">
        <v>341</v>
      </c>
      <c r="N18" t="s">
        <v>180</v>
      </c>
      <c r="T18" t="s">
        <v>171</v>
      </c>
      <c r="U18" t="s">
        <v>340</v>
      </c>
      <c r="V18" t="s">
        <v>341</v>
      </c>
      <c r="W18" t="s">
        <v>180</v>
      </c>
      <c r="AC18" t="s">
        <v>171</v>
      </c>
      <c r="AD18" t="s">
        <v>342</v>
      </c>
      <c r="AE18" t="s">
        <v>343</v>
      </c>
      <c r="AF18" t="s">
        <v>180</v>
      </c>
      <c r="AU18" s="6" t="s">
        <v>174</v>
      </c>
      <c r="AV18" s="14" t="s">
        <v>344</v>
      </c>
      <c r="AX18" s="6" t="s">
        <v>124</v>
      </c>
      <c r="BD18" s="6" t="s">
        <v>44</v>
      </c>
      <c r="BE18" s="6" t="s">
        <v>345</v>
      </c>
      <c r="BF18" s="6" t="s">
        <v>195</v>
      </c>
      <c r="BG18" s="7" t="s">
        <v>196</v>
      </c>
      <c r="BO18" t="s">
        <v>346</v>
      </c>
      <c r="BP18" t="s">
        <v>347</v>
      </c>
      <c r="BQ18" t="s">
        <v>180</v>
      </c>
    </row>
    <row r="19" spans="2:69" ht="14.5">
      <c r="K19" t="s">
        <v>171</v>
      </c>
      <c r="L19" t="s">
        <v>348</v>
      </c>
      <c r="M19" t="s">
        <v>349</v>
      </c>
      <c r="N19" t="s">
        <v>180</v>
      </c>
      <c r="T19" t="s">
        <v>171</v>
      </c>
      <c r="U19" t="s">
        <v>348</v>
      </c>
      <c r="V19" t="s">
        <v>349</v>
      </c>
      <c r="W19" t="s">
        <v>180</v>
      </c>
      <c r="AC19" t="s">
        <v>171</v>
      </c>
      <c r="AD19" t="s">
        <v>350</v>
      </c>
      <c r="AE19" t="s">
        <v>351</v>
      </c>
      <c r="AF19" t="s">
        <v>180</v>
      </c>
      <c r="AU19" s="6" t="s">
        <v>174</v>
      </c>
      <c r="AV19" s="14" t="s">
        <v>352</v>
      </c>
      <c r="AX19" s="6" t="s">
        <v>124</v>
      </c>
      <c r="BD19" s="6" t="s">
        <v>44</v>
      </c>
      <c r="BE19" s="6" t="s">
        <v>353</v>
      </c>
      <c r="BF19" s="6" t="s">
        <v>195</v>
      </c>
      <c r="BG19" s="7" t="s">
        <v>196</v>
      </c>
      <c r="BO19" t="s">
        <v>354</v>
      </c>
      <c r="BP19" t="s">
        <v>355</v>
      </c>
      <c r="BQ19" t="s">
        <v>180</v>
      </c>
    </row>
    <row r="20" spans="2:69" ht="14.5">
      <c r="B20" t="s">
        <v>159</v>
      </c>
      <c r="K20" t="s">
        <v>171</v>
      </c>
      <c r="L20" t="s">
        <v>356</v>
      </c>
      <c r="M20" t="s">
        <v>357</v>
      </c>
      <c r="N20" t="s">
        <v>180</v>
      </c>
      <c r="T20" t="s">
        <v>171</v>
      </c>
      <c r="U20" t="s">
        <v>356</v>
      </c>
      <c r="V20" t="s">
        <v>357</v>
      </c>
      <c r="W20" t="s">
        <v>180</v>
      </c>
      <c r="AC20" t="s">
        <v>171</v>
      </c>
      <c r="AD20" t="s">
        <v>358</v>
      </c>
      <c r="AE20" t="s">
        <v>359</v>
      </c>
      <c r="AF20" t="s">
        <v>180</v>
      </c>
      <c r="AU20" s="6" t="s">
        <v>174</v>
      </c>
      <c r="AV20" s="14" t="s">
        <v>360</v>
      </c>
      <c r="AX20" s="6" t="s">
        <v>124</v>
      </c>
      <c r="BD20" s="6" t="s">
        <v>44</v>
      </c>
      <c r="BE20" s="6" t="s">
        <v>361</v>
      </c>
      <c r="BF20" s="6" t="s">
        <v>195</v>
      </c>
      <c r="BG20" s="7" t="s">
        <v>196</v>
      </c>
      <c r="BO20" t="s">
        <v>362</v>
      </c>
      <c r="BP20" t="s">
        <v>363</v>
      </c>
      <c r="BQ20" t="s">
        <v>180</v>
      </c>
    </row>
    <row r="21" spans="2:69" ht="14.5">
      <c r="B21" t="s">
        <v>161</v>
      </c>
      <c r="C21" t="s">
        <v>162</v>
      </c>
      <c r="D21" t="s">
        <v>163</v>
      </c>
      <c r="E21" t="s">
        <v>164</v>
      </c>
      <c r="F21" t="s">
        <v>31</v>
      </c>
      <c r="G21" t="s">
        <v>165</v>
      </c>
      <c r="H21" t="s">
        <v>166</v>
      </c>
      <c r="I21" t="s">
        <v>167</v>
      </c>
      <c r="K21" t="s">
        <v>44</v>
      </c>
      <c r="L21" t="s">
        <v>364</v>
      </c>
      <c r="M21" t="s">
        <v>365</v>
      </c>
      <c r="N21" t="s">
        <v>180</v>
      </c>
      <c r="T21" t="s">
        <v>171</v>
      </c>
      <c r="U21" t="s">
        <v>364</v>
      </c>
      <c r="V21" t="s">
        <v>365</v>
      </c>
      <c r="W21" t="s">
        <v>180</v>
      </c>
      <c r="AC21" t="s">
        <v>171</v>
      </c>
      <c r="AD21" t="s">
        <v>366</v>
      </c>
      <c r="AE21" t="s">
        <v>367</v>
      </c>
      <c r="AF21" t="s">
        <v>180</v>
      </c>
      <c r="AU21" s="6" t="s">
        <v>174</v>
      </c>
      <c r="AV21" s="14" t="s">
        <v>368</v>
      </c>
      <c r="AX21" s="6" t="s">
        <v>124</v>
      </c>
      <c r="BD21" s="6" t="s">
        <v>44</v>
      </c>
      <c r="BE21" s="6" t="s">
        <v>369</v>
      </c>
      <c r="BF21" s="6" t="s">
        <v>195</v>
      </c>
      <c r="BG21" s="7" t="s">
        <v>196</v>
      </c>
      <c r="BO21" t="s">
        <v>370</v>
      </c>
      <c r="BP21" t="s">
        <v>371</v>
      </c>
      <c r="BQ21" t="s">
        <v>180</v>
      </c>
    </row>
    <row r="22" spans="2:69" ht="14.5">
      <c r="B22" t="s">
        <v>171</v>
      </c>
      <c r="C22" t="s">
        <v>372</v>
      </c>
      <c r="D22" t="s">
        <v>373</v>
      </c>
      <c r="E22" t="s">
        <v>180</v>
      </c>
      <c r="K22" t="s">
        <v>171</v>
      </c>
      <c r="L22" t="s">
        <v>374</v>
      </c>
      <c r="M22" t="s">
        <v>375</v>
      </c>
      <c r="N22" t="s">
        <v>124</v>
      </c>
      <c r="T22" t="s">
        <v>171</v>
      </c>
      <c r="U22" t="s">
        <v>374</v>
      </c>
      <c r="V22" t="s">
        <v>375</v>
      </c>
      <c r="W22" t="s">
        <v>124</v>
      </c>
      <c r="AC22" t="s">
        <v>171</v>
      </c>
      <c r="AD22" t="s">
        <v>376</v>
      </c>
      <c r="AE22" t="s">
        <v>377</v>
      </c>
      <c r="AF22" t="s">
        <v>237</v>
      </c>
      <c r="AU22" s="6" t="s">
        <v>174</v>
      </c>
      <c r="AV22" s="14" t="s">
        <v>378</v>
      </c>
      <c r="AX22" s="6" t="s">
        <v>124</v>
      </c>
      <c r="BD22" s="6" t="s">
        <v>44</v>
      </c>
      <c r="BE22" s="6" t="s">
        <v>379</v>
      </c>
      <c r="BF22" s="6" t="s">
        <v>195</v>
      </c>
      <c r="BG22" s="7" t="s">
        <v>196</v>
      </c>
      <c r="BO22" t="s">
        <v>380</v>
      </c>
      <c r="BP22" t="s">
        <v>381</v>
      </c>
      <c r="BQ22" t="s">
        <v>180</v>
      </c>
    </row>
    <row r="23" spans="2:69" ht="14.5">
      <c r="B23" t="s">
        <v>171</v>
      </c>
      <c r="C23" t="s">
        <v>382</v>
      </c>
      <c r="D23" t="s">
        <v>383</v>
      </c>
      <c r="E23" t="s">
        <v>180</v>
      </c>
      <c r="F23" t="s">
        <v>50</v>
      </c>
      <c r="K23" t="s">
        <v>171</v>
      </c>
      <c r="L23" t="s">
        <v>384</v>
      </c>
      <c r="M23" t="s">
        <v>385</v>
      </c>
      <c r="N23" t="s">
        <v>124</v>
      </c>
      <c r="T23" t="s">
        <v>171</v>
      </c>
      <c r="U23" t="s">
        <v>384</v>
      </c>
      <c r="V23" t="s">
        <v>385</v>
      </c>
      <c r="W23" t="s">
        <v>124</v>
      </c>
      <c r="AC23" t="s">
        <v>171</v>
      </c>
      <c r="AD23" t="s">
        <v>386</v>
      </c>
      <c r="AE23" t="s">
        <v>387</v>
      </c>
      <c r="AF23" t="s">
        <v>237</v>
      </c>
      <c r="AU23" s="6" t="s">
        <v>174</v>
      </c>
      <c r="AV23" s="14" t="s">
        <v>388</v>
      </c>
      <c r="AX23" s="6" t="s">
        <v>124</v>
      </c>
      <c r="BD23" s="6" t="s">
        <v>44</v>
      </c>
      <c r="BE23" s="6" t="s">
        <v>389</v>
      </c>
      <c r="BF23" s="6" t="s">
        <v>195</v>
      </c>
      <c r="BG23" s="7" t="s">
        <v>196</v>
      </c>
      <c r="BO23" t="s">
        <v>390</v>
      </c>
      <c r="BP23" t="s">
        <v>391</v>
      </c>
      <c r="BQ23" t="s">
        <v>180</v>
      </c>
    </row>
    <row r="24" spans="2:69" ht="14.5">
      <c r="B24" t="s">
        <v>44</v>
      </c>
      <c r="C24" t="s">
        <v>392</v>
      </c>
      <c r="D24" t="s">
        <v>393</v>
      </c>
      <c r="E24" t="s">
        <v>180</v>
      </c>
      <c r="K24" t="s">
        <v>171</v>
      </c>
      <c r="L24" t="s">
        <v>394</v>
      </c>
      <c r="M24" t="s">
        <v>395</v>
      </c>
      <c r="N24" t="s">
        <v>180</v>
      </c>
      <c r="O24" t="s">
        <v>50</v>
      </c>
      <c r="T24" t="s">
        <v>171</v>
      </c>
      <c r="U24" t="s">
        <v>394</v>
      </c>
      <c r="V24" t="s">
        <v>395</v>
      </c>
      <c r="W24" t="s">
        <v>180</v>
      </c>
      <c r="X24" t="s">
        <v>50</v>
      </c>
      <c r="AC24" t="s">
        <v>171</v>
      </c>
      <c r="AD24" t="s">
        <v>396</v>
      </c>
      <c r="AE24" t="s">
        <v>397</v>
      </c>
      <c r="AF24" t="s">
        <v>180</v>
      </c>
      <c r="AU24" s="6" t="s">
        <v>174</v>
      </c>
      <c r="AV24" s="14" t="s">
        <v>398</v>
      </c>
      <c r="AX24" s="6" t="s">
        <v>124</v>
      </c>
      <c r="BD24" s="6" t="s">
        <v>44</v>
      </c>
      <c r="BE24" s="6" t="s">
        <v>399</v>
      </c>
      <c r="BF24" s="6" t="s">
        <v>195</v>
      </c>
      <c r="BG24" s="7" t="s">
        <v>196</v>
      </c>
      <c r="BO24" t="s">
        <v>400</v>
      </c>
      <c r="BP24" t="s">
        <v>401</v>
      </c>
      <c r="BQ24" t="s">
        <v>180</v>
      </c>
    </row>
    <row r="25" spans="2:69" ht="14.5">
      <c r="B25" t="s">
        <v>171</v>
      </c>
      <c r="C25" t="s">
        <v>402</v>
      </c>
      <c r="D25" t="s">
        <v>403</v>
      </c>
      <c r="E25" t="s">
        <v>180</v>
      </c>
      <c r="F25" t="s">
        <v>50</v>
      </c>
      <c r="K25" t="s">
        <v>171</v>
      </c>
      <c r="L25" t="s">
        <v>404</v>
      </c>
      <c r="M25" t="s">
        <v>405</v>
      </c>
      <c r="N25" t="s">
        <v>180</v>
      </c>
      <c r="T25" t="s">
        <v>171</v>
      </c>
      <c r="U25" t="s">
        <v>404</v>
      </c>
      <c r="V25" t="s">
        <v>405</v>
      </c>
      <c r="W25" t="s">
        <v>180</v>
      </c>
      <c r="AC25" t="s">
        <v>171</v>
      </c>
      <c r="AD25" t="s">
        <v>406</v>
      </c>
      <c r="AE25" t="s">
        <v>407</v>
      </c>
      <c r="AF25" t="s">
        <v>180</v>
      </c>
      <c r="AU25" s="6" t="s">
        <v>174</v>
      </c>
      <c r="AV25" s="14" t="s">
        <v>408</v>
      </c>
      <c r="AX25" s="6" t="s">
        <v>124</v>
      </c>
      <c r="BD25" s="6" t="s">
        <v>44</v>
      </c>
      <c r="BE25" s="6" t="s">
        <v>409</v>
      </c>
      <c r="BF25" s="6" t="s">
        <v>195</v>
      </c>
      <c r="BG25" s="7" t="s">
        <v>196</v>
      </c>
      <c r="BO25" t="s">
        <v>410</v>
      </c>
      <c r="BP25" t="s">
        <v>411</v>
      </c>
      <c r="BQ25" t="s">
        <v>237</v>
      </c>
    </row>
    <row r="26" spans="2:69" ht="14.5">
      <c r="B26" t="s">
        <v>171</v>
      </c>
      <c r="C26" t="s">
        <v>412</v>
      </c>
      <c r="D26" t="s">
        <v>413</v>
      </c>
      <c r="E26" t="s">
        <v>180</v>
      </c>
      <c r="K26" t="s">
        <v>171</v>
      </c>
      <c r="L26" t="s">
        <v>414</v>
      </c>
      <c r="M26" t="s">
        <v>415</v>
      </c>
      <c r="N26" t="s">
        <v>180</v>
      </c>
      <c r="T26" t="s">
        <v>171</v>
      </c>
      <c r="U26" t="s">
        <v>414</v>
      </c>
      <c r="V26" t="s">
        <v>415</v>
      </c>
      <c r="W26" t="s">
        <v>180</v>
      </c>
      <c r="AC26" t="s">
        <v>171</v>
      </c>
      <c r="AD26" t="s">
        <v>416</v>
      </c>
      <c r="AE26" t="s">
        <v>417</v>
      </c>
      <c r="AF26" t="s">
        <v>180</v>
      </c>
      <c r="AU26" s="6" t="s">
        <v>174</v>
      </c>
      <c r="AV26" s="14" t="s">
        <v>418</v>
      </c>
      <c r="AX26" s="6" t="s">
        <v>124</v>
      </c>
      <c r="BD26" s="6" t="s">
        <v>44</v>
      </c>
      <c r="BE26" s="6" t="s">
        <v>419</v>
      </c>
      <c r="BF26" s="6" t="s">
        <v>195</v>
      </c>
      <c r="BG26" s="7" t="s">
        <v>196</v>
      </c>
      <c r="BO26" t="s">
        <v>420</v>
      </c>
      <c r="BP26" t="s">
        <v>421</v>
      </c>
      <c r="BQ26" t="s">
        <v>237</v>
      </c>
    </row>
    <row r="27" spans="2:69">
      <c r="B27" t="s">
        <v>171</v>
      </c>
      <c r="C27" t="s">
        <v>422</v>
      </c>
      <c r="D27" t="s">
        <v>423</v>
      </c>
      <c r="E27" t="s">
        <v>180</v>
      </c>
      <c r="K27" t="s">
        <v>171</v>
      </c>
      <c r="L27" t="s">
        <v>424</v>
      </c>
      <c r="M27" t="s">
        <v>195</v>
      </c>
      <c r="N27" s="12" t="s">
        <v>425</v>
      </c>
      <c r="T27" t="s">
        <v>171</v>
      </c>
      <c r="U27" t="s">
        <v>424</v>
      </c>
      <c r="V27" t="s">
        <v>195</v>
      </c>
      <c r="W27" s="12" t="s">
        <v>425</v>
      </c>
      <c r="AC27" t="s">
        <v>171</v>
      </c>
      <c r="AD27" t="s">
        <v>426</v>
      </c>
      <c r="AE27" t="s">
        <v>427</v>
      </c>
      <c r="AF27" t="s">
        <v>180</v>
      </c>
      <c r="AU27" s="6" t="s">
        <v>174</v>
      </c>
      <c r="AV27" s="6" t="s">
        <v>428</v>
      </c>
      <c r="AX27" s="6" t="s">
        <v>124</v>
      </c>
      <c r="BD27" s="6" t="s">
        <v>44</v>
      </c>
      <c r="BE27" s="6" t="s">
        <v>429</v>
      </c>
      <c r="BF27" s="6" t="s">
        <v>195</v>
      </c>
      <c r="BG27" s="7" t="s">
        <v>196</v>
      </c>
      <c r="BO27" t="s">
        <v>430</v>
      </c>
      <c r="BP27" t="s">
        <v>431</v>
      </c>
      <c r="BQ27" t="s">
        <v>180</v>
      </c>
    </row>
    <row r="28" spans="2:69" ht="14.5">
      <c r="B28" t="s">
        <v>171</v>
      </c>
      <c r="C28" t="s">
        <v>432</v>
      </c>
      <c r="D28" t="s">
        <v>433</v>
      </c>
      <c r="E28" t="s">
        <v>180</v>
      </c>
      <c r="K28" t="s">
        <v>171</v>
      </c>
      <c r="L28" t="s">
        <v>434</v>
      </c>
      <c r="M28" t="s">
        <v>435</v>
      </c>
      <c r="N28" s="12" t="s">
        <v>425</v>
      </c>
      <c r="T28" t="s">
        <v>171</v>
      </c>
      <c r="U28" t="s">
        <v>434</v>
      </c>
      <c r="V28" t="s">
        <v>435</v>
      </c>
      <c r="W28" s="12" t="s">
        <v>425</v>
      </c>
      <c r="AC28" t="s">
        <v>171</v>
      </c>
      <c r="AD28" t="s">
        <v>436</v>
      </c>
      <c r="AE28" t="s">
        <v>437</v>
      </c>
      <c r="AF28" t="s">
        <v>180</v>
      </c>
      <c r="AU28" s="6" t="s">
        <v>174</v>
      </c>
      <c r="AV28" s="14" t="s">
        <v>438</v>
      </c>
      <c r="AX28" s="6" t="s">
        <v>124</v>
      </c>
      <c r="BD28" s="6" t="s">
        <v>44</v>
      </c>
      <c r="BE28" s="6" t="s">
        <v>439</v>
      </c>
      <c r="BF28" s="6" t="s">
        <v>195</v>
      </c>
      <c r="BG28" s="7" t="s">
        <v>196</v>
      </c>
      <c r="BO28" t="s">
        <v>440</v>
      </c>
      <c r="BP28" t="s">
        <v>441</v>
      </c>
      <c r="BQ28" t="s">
        <v>180</v>
      </c>
    </row>
    <row r="29" spans="2:69">
      <c r="B29" t="s">
        <v>171</v>
      </c>
      <c r="C29" t="s">
        <v>442</v>
      </c>
      <c r="D29" t="s">
        <v>443</v>
      </c>
      <c r="E29" t="s">
        <v>180</v>
      </c>
      <c r="K29" t="s">
        <v>44</v>
      </c>
      <c r="L29" t="s">
        <v>444</v>
      </c>
      <c r="M29" t="s">
        <v>445</v>
      </c>
      <c r="N29" t="s">
        <v>124</v>
      </c>
      <c r="T29" t="s">
        <v>171</v>
      </c>
      <c r="U29" t="s">
        <v>444</v>
      </c>
      <c r="V29" t="s">
        <v>445</v>
      </c>
      <c r="W29" t="s">
        <v>124</v>
      </c>
      <c r="BD29" s="7" t="s">
        <v>171</v>
      </c>
      <c r="BE29" s="7" t="s">
        <v>446</v>
      </c>
      <c r="BF29" s="7" t="s">
        <v>447</v>
      </c>
      <c r="BG29" s="7" t="s">
        <v>180</v>
      </c>
      <c r="BO29" t="s">
        <v>448</v>
      </c>
      <c r="BP29" t="s">
        <v>449</v>
      </c>
      <c r="BQ29" t="s">
        <v>180</v>
      </c>
    </row>
    <row r="30" spans="2:69">
      <c r="B30" t="s">
        <v>171</v>
      </c>
      <c r="C30" t="s">
        <v>450</v>
      </c>
      <c r="D30" t="s">
        <v>451</v>
      </c>
      <c r="E30" t="s">
        <v>180</v>
      </c>
      <c r="F30" t="s">
        <v>50</v>
      </c>
      <c r="K30" t="s">
        <v>171</v>
      </c>
      <c r="L30" t="s">
        <v>452</v>
      </c>
      <c r="M30" t="s">
        <v>453</v>
      </c>
      <c r="N30" t="s">
        <v>180</v>
      </c>
      <c r="T30" t="s">
        <v>171</v>
      </c>
      <c r="U30" t="s">
        <v>452</v>
      </c>
      <c r="V30" t="s">
        <v>453</v>
      </c>
      <c r="W30" t="s">
        <v>180</v>
      </c>
      <c r="BD30" s="7" t="s">
        <v>171</v>
      </c>
      <c r="BE30" s="7" t="s">
        <v>454</v>
      </c>
      <c r="BF30" s="7" t="s">
        <v>455</v>
      </c>
      <c r="BG30" s="7" t="s">
        <v>180</v>
      </c>
      <c r="BO30" t="s">
        <v>456</v>
      </c>
      <c r="BP30" t="s">
        <v>457</v>
      </c>
      <c r="BQ30" t="s">
        <v>180</v>
      </c>
    </row>
    <row r="31" spans="2:69">
      <c r="B31" t="s">
        <v>171</v>
      </c>
      <c r="C31" t="s">
        <v>458</v>
      </c>
      <c r="D31" t="s">
        <v>459</v>
      </c>
      <c r="E31" t="s">
        <v>180</v>
      </c>
      <c r="F31" t="s">
        <v>50</v>
      </c>
      <c r="K31" t="s">
        <v>171</v>
      </c>
      <c r="L31" t="s">
        <v>460</v>
      </c>
      <c r="M31" t="s">
        <v>461</v>
      </c>
      <c r="N31" t="s">
        <v>180</v>
      </c>
      <c r="T31" t="s">
        <v>171</v>
      </c>
      <c r="U31" t="s">
        <v>460</v>
      </c>
      <c r="V31" t="s">
        <v>461</v>
      </c>
      <c r="W31" t="s">
        <v>180</v>
      </c>
      <c r="BD31" s="7" t="s">
        <v>171</v>
      </c>
      <c r="BE31" s="7" t="s">
        <v>462</v>
      </c>
      <c r="BF31" s="7" t="s">
        <v>463</v>
      </c>
      <c r="BG31" s="7" t="s">
        <v>180</v>
      </c>
      <c r="BO31" t="s">
        <v>464</v>
      </c>
      <c r="BP31" t="s">
        <v>465</v>
      </c>
      <c r="BQ31" t="s">
        <v>180</v>
      </c>
    </row>
    <row r="32" spans="2:69">
      <c r="B32" t="s">
        <v>171</v>
      </c>
      <c r="C32" t="s">
        <v>466</v>
      </c>
      <c r="D32" t="s">
        <v>467</v>
      </c>
      <c r="E32" t="s">
        <v>180</v>
      </c>
      <c r="F32" t="s">
        <v>50</v>
      </c>
      <c r="T32" t="s">
        <v>44</v>
      </c>
      <c r="BD32" s="7" t="s">
        <v>171</v>
      </c>
      <c r="BE32" s="7" t="s">
        <v>468</v>
      </c>
      <c r="BF32" s="7" t="s">
        <v>469</v>
      </c>
      <c r="BG32" s="7" t="s">
        <v>180</v>
      </c>
      <c r="BO32" t="s">
        <v>470</v>
      </c>
      <c r="BP32" t="s">
        <v>471</v>
      </c>
      <c r="BQ32" t="s">
        <v>180</v>
      </c>
    </row>
    <row r="33" spans="2:69">
      <c r="B33" t="s">
        <v>171</v>
      </c>
      <c r="C33" t="s">
        <v>472</v>
      </c>
      <c r="D33" t="s">
        <v>395</v>
      </c>
      <c r="E33" t="s">
        <v>180</v>
      </c>
      <c r="F33" t="s">
        <v>50</v>
      </c>
      <c r="T33" t="s">
        <v>44</v>
      </c>
      <c r="BD33" s="7" t="s">
        <v>171</v>
      </c>
      <c r="BE33" s="7" t="s">
        <v>473</v>
      </c>
      <c r="BF33" s="7" t="s">
        <v>474</v>
      </c>
      <c r="BG33" s="7" t="s">
        <v>180</v>
      </c>
      <c r="BO33" t="s">
        <v>475</v>
      </c>
      <c r="BP33" t="s">
        <v>476</v>
      </c>
      <c r="BQ33" t="s">
        <v>180</v>
      </c>
    </row>
    <row r="34" spans="2:69">
      <c r="B34" t="s">
        <v>171</v>
      </c>
      <c r="C34" t="s">
        <v>477</v>
      </c>
      <c r="D34" t="s">
        <v>478</v>
      </c>
      <c r="E34" t="s">
        <v>180</v>
      </c>
      <c r="T34" t="s">
        <v>44</v>
      </c>
      <c r="BD34" s="7" t="s">
        <v>171</v>
      </c>
      <c r="BE34" s="7" t="s">
        <v>479</v>
      </c>
      <c r="BF34" s="7" t="s">
        <v>480</v>
      </c>
      <c r="BG34" s="7" t="s">
        <v>180</v>
      </c>
      <c r="BO34" t="s">
        <v>481</v>
      </c>
      <c r="BP34" t="s">
        <v>482</v>
      </c>
      <c r="BQ34" t="s">
        <v>180</v>
      </c>
    </row>
    <row r="35" spans="2:69">
      <c r="B35" s="10" t="s">
        <v>181</v>
      </c>
      <c r="C35" t="s">
        <v>483</v>
      </c>
      <c r="D35" t="s">
        <v>484</v>
      </c>
      <c r="E35" t="s">
        <v>485</v>
      </c>
      <c r="T35" t="s">
        <v>44</v>
      </c>
      <c r="BD35" s="7" t="s">
        <v>171</v>
      </c>
      <c r="BE35" s="7" t="s">
        <v>486</v>
      </c>
      <c r="BF35" s="7" t="s">
        <v>487</v>
      </c>
      <c r="BG35" s="7" t="s">
        <v>237</v>
      </c>
      <c r="BO35" t="s">
        <v>488</v>
      </c>
      <c r="BP35" t="s">
        <v>489</v>
      </c>
      <c r="BQ35" t="s">
        <v>180</v>
      </c>
    </row>
    <row r="36" spans="2:69">
      <c r="B36" s="10" t="s">
        <v>181</v>
      </c>
      <c r="C36" t="s">
        <v>490</v>
      </c>
      <c r="D36" t="s">
        <v>491</v>
      </c>
      <c r="E36" t="s">
        <v>485</v>
      </c>
      <c r="T36" t="s">
        <v>44</v>
      </c>
      <c r="BD36" s="7" t="s">
        <v>171</v>
      </c>
      <c r="BE36" s="7" t="s">
        <v>492</v>
      </c>
      <c r="BF36" s="7" t="s">
        <v>493</v>
      </c>
      <c r="BG36" s="7" t="s">
        <v>237</v>
      </c>
      <c r="BO36" t="s">
        <v>494</v>
      </c>
      <c r="BP36" t="s">
        <v>495</v>
      </c>
      <c r="BQ36" t="s">
        <v>237</v>
      </c>
    </row>
    <row r="37" spans="2:69">
      <c r="B37" t="s">
        <v>174</v>
      </c>
      <c r="C37" s="8" t="s">
        <v>116</v>
      </c>
      <c r="D37" t="s">
        <v>496</v>
      </c>
      <c r="E37" t="s">
        <v>124</v>
      </c>
      <c r="G37" t="s">
        <v>184</v>
      </c>
      <c r="H37" t="s">
        <v>497</v>
      </c>
      <c r="I37" t="s">
        <v>116</v>
      </c>
      <c r="T37" t="s">
        <v>44</v>
      </c>
      <c r="BD37" s="7" t="s">
        <v>171</v>
      </c>
      <c r="BE37" s="7" t="s">
        <v>498</v>
      </c>
      <c r="BF37" s="7" t="s">
        <v>499</v>
      </c>
      <c r="BG37" s="7" t="s">
        <v>180</v>
      </c>
      <c r="BO37" t="s">
        <v>500</v>
      </c>
      <c r="BP37" t="s">
        <v>501</v>
      </c>
      <c r="BQ37" t="s">
        <v>237</v>
      </c>
    </row>
    <row r="38" spans="2:69">
      <c r="B38" s="8"/>
      <c r="C38" s="8"/>
      <c r="D38" s="8"/>
      <c r="T38" t="s">
        <v>44</v>
      </c>
      <c r="BD38" s="7" t="s">
        <v>171</v>
      </c>
      <c r="BE38" s="7" t="s">
        <v>502</v>
      </c>
      <c r="BF38" s="7" t="s">
        <v>503</v>
      </c>
      <c r="BG38" s="7" t="s">
        <v>180</v>
      </c>
      <c r="BO38" t="s">
        <v>504</v>
      </c>
      <c r="BP38" t="s">
        <v>505</v>
      </c>
      <c r="BQ38" t="s">
        <v>180</v>
      </c>
    </row>
    <row r="39" spans="2:69">
      <c r="B39" s="8"/>
      <c r="C39" s="8"/>
      <c r="D39" s="8"/>
      <c r="T39" t="s">
        <v>44</v>
      </c>
      <c r="BD39" s="7" t="s">
        <v>171</v>
      </c>
      <c r="BE39" s="7" t="s">
        <v>506</v>
      </c>
      <c r="BF39" s="7" t="s">
        <v>507</v>
      </c>
      <c r="BG39" s="7" t="s">
        <v>180</v>
      </c>
      <c r="BO39" t="s">
        <v>508</v>
      </c>
      <c r="BP39" t="s">
        <v>509</v>
      </c>
      <c r="BQ39" t="s">
        <v>180</v>
      </c>
    </row>
    <row r="40" spans="2:69">
      <c r="B40" s="8"/>
      <c r="C40" s="8"/>
      <c r="D40" s="8"/>
      <c r="T40" t="s">
        <v>44</v>
      </c>
      <c r="BD40" s="7" t="s">
        <v>171</v>
      </c>
      <c r="BE40" s="7" t="s">
        <v>510</v>
      </c>
      <c r="BF40" s="7" t="s">
        <v>511</v>
      </c>
      <c r="BG40" s="7" t="s">
        <v>180</v>
      </c>
      <c r="BO40" t="s">
        <v>512</v>
      </c>
      <c r="BP40" t="s">
        <v>513</v>
      </c>
      <c r="BQ40" t="s">
        <v>180</v>
      </c>
    </row>
    <row r="41" spans="2:69">
      <c r="B41" s="8"/>
      <c r="C41" s="8"/>
      <c r="D41" s="8"/>
      <c r="T41" t="s">
        <v>44</v>
      </c>
      <c r="BD41" s="7" t="s">
        <v>171</v>
      </c>
      <c r="BE41" s="7" t="s">
        <v>514</v>
      </c>
      <c r="BF41" s="7" t="s">
        <v>515</v>
      </c>
      <c r="BG41" s="7" t="s">
        <v>180</v>
      </c>
      <c r="BO41" t="s">
        <v>516</v>
      </c>
      <c r="BP41" t="s">
        <v>517</v>
      </c>
      <c r="BQ41" t="s">
        <v>180</v>
      </c>
    </row>
    <row r="42" spans="2:69">
      <c r="B42" s="8"/>
      <c r="C42" s="8"/>
      <c r="D42" s="8"/>
      <c r="T42" t="s">
        <v>44</v>
      </c>
      <c r="BD42" s="7" t="s">
        <v>171</v>
      </c>
      <c r="BE42" s="7" t="s">
        <v>518</v>
      </c>
      <c r="BF42" s="7" t="s">
        <v>519</v>
      </c>
      <c r="BG42" s="7" t="s">
        <v>180</v>
      </c>
      <c r="BO42" t="s">
        <v>520</v>
      </c>
      <c r="BP42" t="s">
        <v>521</v>
      </c>
      <c r="BQ42" t="s">
        <v>180</v>
      </c>
    </row>
    <row r="43" spans="2:69">
      <c r="B43" s="8"/>
      <c r="C43" s="8"/>
      <c r="D43" s="8"/>
      <c r="T43" t="s">
        <v>44</v>
      </c>
      <c r="BD43" s="7" t="s">
        <v>171</v>
      </c>
      <c r="BE43" s="7" t="s">
        <v>522</v>
      </c>
      <c r="BF43" s="7" t="s">
        <v>523</v>
      </c>
      <c r="BG43" s="7" t="s">
        <v>180</v>
      </c>
      <c r="BO43" t="s">
        <v>524</v>
      </c>
      <c r="BP43" t="s">
        <v>525</v>
      </c>
      <c r="BQ43" t="s">
        <v>180</v>
      </c>
    </row>
    <row r="44" spans="2:69">
      <c r="B44" s="8"/>
      <c r="C44" s="8"/>
      <c r="D44" s="8"/>
      <c r="T44" t="s">
        <v>174</v>
      </c>
      <c r="U44" t="s">
        <v>526</v>
      </c>
      <c r="V44" t="s">
        <v>527</v>
      </c>
      <c r="W44" t="s">
        <v>124</v>
      </c>
      <c r="BD44" s="7" t="s">
        <v>171</v>
      </c>
      <c r="BE44" s="7" t="s">
        <v>528</v>
      </c>
      <c r="BF44" s="7" t="s">
        <v>529</v>
      </c>
      <c r="BG44" s="7" t="s">
        <v>180</v>
      </c>
      <c r="BO44" t="s">
        <v>530</v>
      </c>
      <c r="BP44" t="s">
        <v>531</v>
      </c>
      <c r="BQ44" t="s">
        <v>180</v>
      </c>
    </row>
    <row r="45" spans="2:69">
      <c r="B45" s="8"/>
      <c r="C45" s="8"/>
      <c r="D45" s="8"/>
      <c r="T45" t="s">
        <v>174</v>
      </c>
      <c r="U45" t="s">
        <v>532</v>
      </c>
      <c r="V45" t="s">
        <v>533</v>
      </c>
      <c r="W45" t="s">
        <v>124</v>
      </c>
      <c r="BD45" s="7" t="s">
        <v>171</v>
      </c>
      <c r="BE45" s="7" t="s">
        <v>534</v>
      </c>
      <c r="BF45" s="7" t="s">
        <v>535</v>
      </c>
      <c r="BG45" s="7" t="s">
        <v>237</v>
      </c>
      <c r="BO45" t="s">
        <v>536</v>
      </c>
      <c r="BP45" t="s">
        <v>537</v>
      </c>
      <c r="BQ45" t="s">
        <v>180</v>
      </c>
    </row>
    <row r="46" spans="2:69">
      <c r="B46" s="8"/>
      <c r="C46" s="8"/>
      <c r="D46" s="8"/>
      <c r="T46" t="s">
        <v>174</v>
      </c>
      <c r="U46" t="s">
        <v>538</v>
      </c>
      <c r="V46" t="s">
        <v>539</v>
      </c>
      <c r="W46" t="s">
        <v>124</v>
      </c>
      <c r="BD46" s="7" t="s">
        <v>171</v>
      </c>
      <c r="BE46" s="7" t="s">
        <v>540</v>
      </c>
      <c r="BF46" s="7" t="s">
        <v>541</v>
      </c>
      <c r="BG46" s="7" t="s">
        <v>237</v>
      </c>
      <c r="BO46" t="s">
        <v>542</v>
      </c>
      <c r="BP46" t="s">
        <v>543</v>
      </c>
      <c r="BQ46" t="s">
        <v>180</v>
      </c>
    </row>
    <row r="47" spans="2:69">
      <c r="B47" s="8"/>
      <c r="C47" s="8"/>
      <c r="D47" s="8"/>
      <c r="T47" t="s">
        <v>174</v>
      </c>
      <c r="U47" t="s">
        <v>544</v>
      </c>
      <c r="V47" t="s">
        <v>544</v>
      </c>
      <c r="W47" t="s">
        <v>124</v>
      </c>
      <c r="BD47" s="7" t="s">
        <v>171</v>
      </c>
      <c r="BE47" s="7" t="s">
        <v>545</v>
      </c>
      <c r="BF47" s="7" t="s">
        <v>546</v>
      </c>
      <c r="BG47" s="7" t="s">
        <v>180</v>
      </c>
      <c r="BO47" t="s">
        <v>547</v>
      </c>
      <c r="BP47" t="s">
        <v>548</v>
      </c>
      <c r="BQ47" t="s">
        <v>237</v>
      </c>
    </row>
    <row r="48" spans="2:69">
      <c r="B48" s="8"/>
      <c r="C48" s="8"/>
      <c r="D48" s="8"/>
      <c r="T48" t="s">
        <v>174</v>
      </c>
      <c r="U48" t="s">
        <v>549</v>
      </c>
      <c r="V48" t="s">
        <v>549</v>
      </c>
      <c r="W48" t="s">
        <v>124</v>
      </c>
      <c r="BD48" s="7" t="s">
        <v>171</v>
      </c>
      <c r="BE48" s="7" t="s">
        <v>550</v>
      </c>
      <c r="BF48" s="7" t="s">
        <v>551</v>
      </c>
      <c r="BG48" s="7" t="s">
        <v>180</v>
      </c>
      <c r="BO48" t="s">
        <v>552</v>
      </c>
      <c r="BP48" t="s">
        <v>553</v>
      </c>
      <c r="BQ48" t="s">
        <v>237</v>
      </c>
    </row>
    <row r="49" spans="2:59">
      <c r="B49" s="8"/>
      <c r="C49" s="8"/>
      <c r="D49" s="8"/>
      <c r="T49" t="s">
        <v>174</v>
      </c>
      <c r="U49" t="s">
        <v>554</v>
      </c>
      <c r="V49" t="s">
        <v>555</v>
      </c>
      <c r="W49" t="s">
        <v>124</v>
      </c>
      <c r="BD49" s="7" t="s">
        <v>171</v>
      </c>
      <c r="BE49" s="7" t="s">
        <v>556</v>
      </c>
      <c r="BF49" s="7" t="s">
        <v>557</v>
      </c>
      <c r="BG49" s="7" t="s">
        <v>180</v>
      </c>
    </row>
    <row r="50" spans="2:59">
      <c r="B50" s="8"/>
      <c r="C50" s="8"/>
      <c r="D50" s="8"/>
      <c r="T50" t="s">
        <v>174</v>
      </c>
      <c r="U50" t="s">
        <v>558</v>
      </c>
      <c r="V50" t="s">
        <v>558</v>
      </c>
      <c r="W50" t="s">
        <v>124</v>
      </c>
      <c r="BD50" s="7" t="s">
        <v>171</v>
      </c>
      <c r="BE50" s="7" t="s">
        <v>559</v>
      </c>
      <c r="BF50" s="7" t="s">
        <v>560</v>
      </c>
      <c r="BG50" s="7" t="s">
        <v>180</v>
      </c>
    </row>
    <row r="51" spans="2:59">
      <c r="T51" t="s">
        <v>174</v>
      </c>
      <c r="U51" t="s">
        <v>561</v>
      </c>
      <c r="V51" t="s">
        <v>562</v>
      </c>
      <c r="W51" t="s">
        <v>124</v>
      </c>
      <c r="Y51" t="s">
        <v>184</v>
      </c>
      <c r="Z51" t="s">
        <v>497</v>
      </c>
      <c r="AA51" t="s">
        <v>116</v>
      </c>
      <c r="BD51" s="7" t="s">
        <v>171</v>
      </c>
      <c r="BE51" s="7" t="s">
        <v>563</v>
      </c>
      <c r="BF51" s="7" t="s">
        <v>564</v>
      </c>
      <c r="BG51" s="7" t="s">
        <v>180</v>
      </c>
    </row>
    <row r="52" spans="2:59">
      <c r="T52" t="s">
        <v>174</v>
      </c>
      <c r="U52" t="s">
        <v>565</v>
      </c>
      <c r="V52" t="s">
        <v>565</v>
      </c>
      <c r="W52" t="s">
        <v>124</v>
      </c>
      <c r="Y52" t="s">
        <v>246</v>
      </c>
      <c r="BD52" s="6" t="s">
        <v>44</v>
      </c>
      <c r="BE52" s="6" t="s">
        <v>566</v>
      </c>
      <c r="BF52" s="6" t="s">
        <v>567</v>
      </c>
      <c r="BG52" s="7" t="s">
        <v>180</v>
      </c>
    </row>
    <row r="53" spans="2:59">
      <c r="T53" t="s">
        <v>174</v>
      </c>
      <c r="U53" t="s">
        <v>568</v>
      </c>
      <c r="V53" t="s">
        <v>568</v>
      </c>
      <c r="W53" t="s">
        <v>124</v>
      </c>
      <c r="BD53" s="6" t="s">
        <v>44</v>
      </c>
      <c r="BE53" s="6" t="s">
        <v>569</v>
      </c>
      <c r="BF53" s="6" t="s">
        <v>570</v>
      </c>
      <c r="BG53" s="7" t="s">
        <v>180</v>
      </c>
    </row>
    <row r="54" spans="2:59">
      <c r="T54" t="s">
        <v>174</v>
      </c>
      <c r="U54" t="s">
        <v>571</v>
      </c>
      <c r="V54" t="s">
        <v>571</v>
      </c>
      <c r="W54" t="s">
        <v>124</v>
      </c>
      <c r="BD54" s="6" t="s">
        <v>44</v>
      </c>
      <c r="BE54" s="6" t="s">
        <v>572</v>
      </c>
      <c r="BF54" s="6" t="s">
        <v>573</v>
      </c>
      <c r="BG54" s="7" t="s">
        <v>180</v>
      </c>
    </row>
    <row r="55" spans="2:59">
      <c r="T55" t="s">
        <v>174</v>
      </c>
      <c r="U55" s="13" t="s">
        <v>116</v>
      </c>
      <c r="V55" t="s">
        <v>574</v>
      </c>
      <c r="W55" t="s">
        <v>124</v>
      </c>
      <c r="Y55" t="s">
        <v>184</v>
      </c>
      <c r="Z55" t="s">
        <v>497</v>
      </c>
      <c r="AA55" t="s">
        <v>116</v>
      </c>
      <c r="BD55" s="6" t="s">
        <v>44</v>
      </c>
      <c r="BE55" s="6" t="s">
        <v>575</v>
      </c>
      <c r="BF55" s="6" t="s">
        <v>576</v>
      </c>
      <c r="BG55" s="7" t="s">
        <v>180</v>
      </c>
    </row>
    <row r="56" spans="2:59">
      <c r="T56" t="s">
        <v>174</v>
      </c>
      <c r="U56" t="s">
        <v>577</v>
      </c>
      <c r="V56" t="s">
        <v>577</v>
      </c>
      <c r="W56" t="s">
        <v>124</v>
      </c>
      <c r="BD56" s="6" t="s">
        <v>44</v>
      </c>
      <c r="BE56" s="6" t="s">
        <v>578</v>
      </c>
      <c r="BF56" s="6" t="s">
        <v>579</v>
      </c>
      <c r="BG56" s="7" t="s">
        <v>180</v>
      </c>
    </row>
    <row r="57" spans="2:59">
      <c r="T57" t="s">
        <v>174</v>
      </c>
      <c r="U57" t="s">
        <v>580</v>
      </c>
      <c r="V57" t="s">
        <v>581</v>
      </c>
      <c r="W57" t="s">
        <v>124</v>
      </c>
      <c r="BD57" s="6" t="s">
        <v>44</v>
      </c>
      <c r="BE57" s="6" t="s">
        <v>582</v>
      </c>
      <c r="BF57" s="6" t="s">
        <v>583</v>
      </c>
      <c r="BG57" s="7" t="s">
        <v>180</v>
      </c>
    </row>
    <row r="58" spans="2:59">
      <c r="T58" t="s">
        <v>174</v>
      </c>
      <c r="U58" t="s">
        <v>584</v>
      </c>
      <c r="V58" t="s">
        <v>585</v>
      </c>
      <c r="W58" t="s">
        <v>124</v>
      </c>
      <c r="Y58" t="s">
        <v>184</v>
      </c>
      <c r="AA58" t="s">
        <v>116</v>
      </c>
      <c r="BD58" s="6" t="s">
        <v>44</v>
      </c>
      <c r="BE58" s="6" t="s">
        <v>586</v>
      </c>
      <c r="BF58" s="6" t="s">
        <v>587</v>
      </c>
      <c r="BG58" s="7" t="s">
        <v>180</v>
      </c>
    </row>
    <row r="59" spans="2:59">
      <c r="T59" t="s">
        <v>174</v>
      </c>
      <c r="U59" t="s">
        <v>588</v>
      </c>
      <c r="V59" t="s">
        <v>589</v>
      </c>
      <c r="W59" t="s">
        <v>124</v>
      </c>
      <c r="BD59" s="6" t="s">
        <v>44</v>
      </c>
      <c r="BE59" s="6" t="s">
        <v>590</v>
      </c>
      <c r="BF59" s="6" t="s">
        <v>591</v>
      </c>
      <c r="BG59" s="7" t="s">
        <v>180</v>
      </c>
    </row>
    <row r="60" spans="2:59">
      <c r="T60" t="s">
        <v>174</v>
      </c>
      <c r="U60" t="s">
        <v>592</v>
      </c>
      <c r="V60" t="s">
        <v>593</v>
      </c>
      <c r="W60" t="s">
        <v>124</v>
      </c>
      <c r="BD60" s="6" t="s">
        <v>44</v>
      </c>
      <c r="BE60" s="6" t="s">
        <v>594</v>
      </c>
      <c r="BF60" s="6" t="s">
        <v>595</v>
      </c>
      <c r="BG60" s="7" t="s">
        <v>180</v>
      </c>
    </row>
    <row r="61" spans="2:59">
      <c r="T61" t="s">
        <v>174</v>
      </c>
      <c r="U61" t="s">
        <v>596</v>
      </c>
      <c r="V61" t="s">
        <v>596</v>
      </c>
      <c r="W61" t="s">
        <v>124</v>
      </c>
      <c r="BD61" s="6" t="s">
        <v>44</v>
      </c>
      <c r="BE61" s="6" t="s">
        <v>597</v>
      </c>
      <c r="BF61" s="6" t="s">
        <v>598</v>
      </c>
      <c r="BG61" s="7" t="s">
        <v>180</v>
      </c>
    </row>
    <row r="62" spans="2:59">
      <c r="T62" t="s">
        <v>174</v>
      </c>
      <c r="U62" s="13" t="s">
        <v>599</v>
      </c>
      <c r="V62" s="13" t="s">
        <v>600</v>
      </c>
      <c r="W62" t="s">
        <v>124</v>
      </c>
      <c r="BD62" s="6" t="s">
        <v>44</v>
      </c>
      <c r="BE62" s="6" t="s">
        <v>601</v>
      </c>
      <c r="BF62" s="6" t="s">
        <v>602</v>
      </c>
      <c r="BG62" s="7" t="s">
        <v>180</v>
      </c>
    </row>
    <row r="63" spans="2:59">
      <c r="T63" t="s">
        <v>174</v>
      </c>
      <c r="U63" t="s">
        <v>603</v>
      </c>
      <c r="V63" t="s">
        <v>604</v>
      </c>
      <c r="W63" t="s">
        <v>124</v>
      </c>
      <c r="BD63" s="6" t="s">
        <v>44</v>
      </c>
      <c r="BE63" s="6" t="s">
        <v>605</v>
      </c>
      <c r="BF63" s="6" t="s">
        <v>606</v>
      </c>
      <c r="BG63" s="7" t="s">
        <v>607</v>
      </c>
    </row>
    <row r="64" spans="2:59">
      <c r="T64" t="s">
        <v>174</v>
      </c>
      <c r="U64" t="s">
        <v>608</v>
      </c>
      <c r="V64" t="s">
        <v>608</v>
      </c>
      <c r="W64" t="s">
        <v>124</v>
      </c>
      <c r="BD64" s="6" t="s">
        <v>44</v>
      </c>
      <c r="BE64" s="6" t="s">
        <v>609</v>
      </c>
      <c r="BF64" s="6" t="s">
        <v>610</v>
      </c>
      <c r="BG64" s="7" t="s">
        <v>180</v>
      </c>
    </row>
    <row r="65" spans="20:60">
      <c r="T65" t="s">
        <v>174</v>
      </c>
      <c r="U65" t="s">
        <v>611</v>
      </c>
      <c r="V65" t="s">
        <v>612</v>
      </c>
      <c r="W65" t="s">
        <v>124</v>
      </c>
      <c r="BD65" s="6" t="s">
        <v>44</v>
      </c>
      <c r="BE65" s="6" t="s">
        <v>613</v>
      </c>
      <c r="BF65" s="6" t="s">
        <v>614</v>
      </c>
      <c r="BG65" s="7" t="s">
        <v>180</v>
      </c>
    </row>
    <row r="66" spans="20:60">
      <c r="T66" t="s">
        <v>174</v>
      </c>
      <c r="U66" t="s">
        <v>615</v>
      </c>
      <c r="V66" t="s">
        <v>616</v>
      </c>
      <c r="W66" t="s">
        <v>124</v>
      </c>
      <c r="BD66" s="6" t="s">
        <v>44</v>
      </c>
      <c r="BE66" s="6" t="s">
        <v>617</v>
      </c>
      <c r="BF66" s="6" t="s">
        <v>618</v>
      </c>
      <c r="BG66" s="7" t="s">
        <v>180</v>
      </c>
    </row>
    <row r="67" spans="20:60">
      <c r="T67" t="s">
        <v>174</v>
      </c>
      <c r="U67" t="s">
        <v>619</v>
      </c>
      <c r="V67" t="s">
        <v>620</v>
      </c>
      <c r="W67" t="s">
        <v>124</v>
      </c>
      <c r="BD67" s="6" t="s">
        <v>44</v>
      </c>
      <c r="BE67" s="6" t="s">
        <v>621</v>
      </c>
      <c r="BF67" s="6" t="s">
        <v>622</v>
      </c>
      <c r="BG67" s="7" t="s">
        <v>237</v>
      </c>
    </row>
    <row r="68" spans="20:60">
      <c r="T68" t="s">
        <v>174</v>
      </c>
      <c r="U68" t="s">
        <v>623</v>
      </c>
      <c r="V68" t="s">
        <v>624</v>
      </c>
      <c r="W68" t="s">
        <v>124</v>
      </c>
      <c r="BD68" s="6" t="s">
        <v>44</v>
      </c>
      <c r="BE68" s="6" t="s">
        <v>625</v>
      </c>
      <c r="BF68" s="6" t="s">
        <v>626</v>
      </c>
      <c r="BG68" s="7" t="s">
        <v>627</v>
      </c>
    </row>
    <row r="69" spans="20:60">
      <c r="T69" t="s">
        <v>174</v>
      </c>
      <c r="U69" t="s">
        <v>628</v>
      </c>
      <c r="V69" t="s">
        <v>629</v>
      </c>
      <c r="W69" t="s">
        <v>124</v>
      </c>
      <c r="BD69" s="6" t="s">
        <v>44</v>
      </c>
      <c r="BE69" s="6" t="s">
        <v>630</v>
      </c>
      <c r="BF69" s="6" t="s">
        <v>631</v>
      </c>
      <c r="BG69" s="7" t="s">
        <v>180</v>
      </c>
    </row>
    <row r="70" spans="20:60">
      <c r="T70" t="s">
        <v>174</v>
      </c>
      <c r="U70" t="s">
        <v>632</v>
      </c>
      <c r="V70" t="s">
        <v>633</v>
      </c>
      <c r="W70" t="s">
        <v>124</v>
      </c>
      <c r="BD70" s="6" t="s">
        <v>44</v>
      </c>
      <c r="BE70" s="6" t="s">
        <v>634</v>
      </c>
      <c r="BF70" s="6" t="s">
        <v>635</v>
      </c>
      <c r="BG70" s="7" t="s">
        <v>485</v>
      </c>
    </row>
    <row r="71" spans="20:60">
      <c r="T71" t="s">
        <v>174</v>
      </c>
      <c r="U71" t="s">
        <v>636</v>
      </c>
      <c r="V71" t="s">
        <v>637</v>
      </c>
      <c r="W71" t="s">
        <v>124</v>
      </c>
      <c r="Y71" t="s">
        <v>184</v>
      </c>
      <c r="BD71" s="6" t="s">
        <v>44</v>
      </c>
      <c r="BE71" s="6" t="s">
        <v>638</v>
      </c>
      <c r="BF71" s="6" t="s">
        <v>639</v>
      </c>
      <c r="BG71" s="7" t="s">
        <v>485</v>
      </c>
    </row>
    <row r="72" spans="20:60">
      <c r="T72" t="s">
        <v>174</v>
      </c>
      <c r="U72" t="s">
        <v>640</v>
      </c>
      <c r="V72" t="s">
        <v>640</v>
      </c>
      <c r="W72" t="s">
        <v>124</v>
      </c>
      <c r="Y72" t="s">
        <v>184</v>
      </c>
      <c r="Z72" t="s">
        <v>497</v>
      </c>
      <c r="AA72" t="s">
        <v>641</v>
      </c>
      <c r="BD72" s="6" t="s">
        <v>44</v>
      </c>
      <c r="BE72" s="6" t="s">
        <v>642</v>
      </c>
      <c r="BF72" s="6" t="s">
        <v>643</v>
      </c>
      <c r="BG72" s="7" t="s">
        <v>485</v>
      </c>
    </row>
    <row r="73" spans="20:60">
      <c r="T73" t="s">
        <v>174</v>
      </c>
      <c r="U73" s="13" t="s">
        <v>644</v>
      </c>
      <c r="W73" t="s">
        <v>124</v>
      </c>
      <c r="BD73" s="6" t="s">
        <v>44</v>
      </c>
      <c r="BE73" s="6" t="s">
        <v>645</v>
      </c>
      <c r="BF73" s="6" t="s">
        <v>646</v>
      </c>
      <c r="BG73" s="7" t="s">
        <v>485</v>
      </c>
    </row>
    <row r="74" spans="20:60">
      <c r="T74" t="s">
        <v>174</v>
      </c>
      <c r="U74" s="13" t="s">
        <v>647</v>
      </c>
      <c r="W74" t="s">
        <v>124</v>
      </c>
      <c r="BD74" s="6" t="s">
        <v>44</v>
      </c>
      <c r="BE74" s="6" t="s">
        <v>648</v>
      </c>
      <c r="BF74" s="6" t="s">
        <v>649</v>
      </c>
      <c r="BG74" s="7" t="s">
        <v>485</v>
      </c>
    </row>
    <row r="75" spans="20:60">
      <c r="T75" t="s">
        <v>174</v>
      </c>
      <c r="U75" s="13" t="s">
        <v>650</v>
      </c>
      <c r="W75" t="s">
        <v>124</v>
      </c>
      <c r="BD75" s="6" t="s">
        <v>44</v>
      </c>
      <c r="BE75" s="6" t="s">
        <v>651</v>
      </c>
      <c r="BF75" s="6" t="s">
        <v>652</v>
      </c>
      <c r="BG75" s="7" t="s">
        <v>485</v>
      </c>
    </row>
    <row r="76" spans="20:60">
      <c r="T76" s="12" t="s">
        <v>171</v>
      </c>
      <c r="U76" s="12" t="s">
        <v>653</v>
      </c>
      <c r="V76" s="12" t="s">
        <v>654</v>
      </c>
      <c r="W76" s="11" t="s">
        <v>180</v>
      </c>
      <c r="BD76" s="6" t="s">
        <v>44</v>
      </c>
      <c r="BE76" s="6" t="s">
        <v>655</v>
      </c>
      <c r="BF76" s="6" t="s">
        <v>656</v>
      </c>
      <c r="BG76" s="7" t="s">
        <v>485</v>
      </c>
    </row>
    <row r="77" spans="20:60">
      <c r="BD77" s="6" t="s">
        <v>44</v>
      </c>
      <c r="BE77" s="6" t="s">
        <v>657</v>
      </c>
      <c r="BF77" s="6" t="s">
        <v>658</v>
      </c>
      <c r="BG77" s="7" t="s">
        <v>485</v>
      </c>
    </row>
    <row r="78" spans="20:60">
      <c r="BD78" s="6" t="s">
        <v>44</v>
      </c>
      <c r="BE78" s="6" t="s">
        <v>659</v>
      </c>
      <c r="BF78" s="6" t="s">
        <v>660</v>
      </c>
      <c r="BG78" s="7" t="s">
        <v>180</v>
      </c>
    </row>
    <row r="79" spans="20:60">
      <c r="BD79" s="6" t="s">
        <v>44</v>
      </c>
      <c r="BE79" s="6" t="s">
        <v>661</v>
      </c>
      <c r="BF79" s="6" t="s">
        <v>662</v>
      </c>
      <c r="BG79" s="7" t="s">
        <v>180</v>
      </c>
      <c r="BH79" s="7" t="s">
        <v>50</v>
      </c>
    </row>
    <row r="80" spans="20:60">
      <c r="BD80" s="6" t="s">
        <v>44</v>
      </c>
      <c r="BE80" s="6" t="s">
        <v>663</v>
      </c>
      <c r="BF80" s="6" t="s">
        <v>664</v>
      </c>
      <c r="BG80" s="7" t="s">
        <v>180</v>
      </c>
      <c r="BH80" s="7" t="s">
        <v>50</v>
      </c>
    </row>
    <row r="81" spans="56:61">
      <c r="BD81" s="6" t="s">
        <v>44</v>
      </c>
      <c r="BE81" s="6" t="s">
        <v>665</v>
      </c>
      <c r="BF81" s="6" t="s">
        <v>666</v>
      </c>
      <c r="BG81" s="7" t="s">
        <v>180</v>
      </c>
      <c r="BH81" s="7" t="s">
        <v>50</v>
      </c>
    </row>
    <row r="82" spans="56:61">
      <c r="BD82" s="6" t="s">
        <v>44</v>
      </c>
      <c r="BE82" s="6" t="s">
        <v>667</v>
      </c>
      <c r="BF82" s="6" t="s">
        <v>668</v>
      </c>
      <c r="BG82" s="7" t="s">
        <v>180</v>
      </c>
      <c r="BH82" s="7" t="s">
        <v>50</v>
      </c>
    </row>
    <row r="83" spans="56:61">
      <c r="BD83" s="6" t="s">
        <v>44</v>
      </c>
      <c r="BE83" s="6" t="s">
        <v>669</v>
      </c>
      <c r="BF83" s="6" t="s">
        <v>670</v>
      </c>
      <c r="BG83" s="7" t="s">
        <v>180</v>
      </c>
      <c r="BH83" s="7" t="s">
        <v>50</v>
      </c>
    </row>
    <row r="84" spans="56:61">
      <c r="BD84" s="6" t="s">
        <v>44</v>
      </c>
      <c r="BE84" s="6" t="s">
        <v>671</v>
      </c>
      <c r="BF84" s="6" t="s">
        <v>672</v>
      </c>
      <c r="BG84" s="7" t="s">
        <v>180</v>
      </c>
      <c r="BH84" s="7" t="s">
        <v>50</v>
      </c>
    </row>
    <row r="85" spans="56:61">
      <c r="BD85" s="6" t="s">
        <v>44</v>
      </c>
      <c r="BE85" s="6" t="s">
        <v>673</v>
      </c>
      <c r="BF85" s="6" t="s">
        <v>674</v>
      </c>
      <c r="BG85" s="7" t="s">
        <v>180</v>
      </c>
      <c r="BH85" s="7" t="s">
        <v>50</v>
      </c>
    </row>
    <row r="86" spans="56:61">
      <c r="BD86" s="6" t="s">
        <v>44</v>
      </c>
      <c r="BE86" s="6" t="s">
        <v>675</v>
      </c>
      <c r="BF86" s="6" t="s">
        <v>676</v>
      </c>
      <c r="BG86" s="7" t="s">
        <v>180</v>
      </c>
      <c r="BH86" s="7" t="s">
        <v>50</v>
      </c>
    </row>
    <row r="87" spans="56:61">
      <c r="BD87" s="6" t="s">
        <v>44</v>
      </c>
      <c r="BE87" s="6" t="s">
        <v>677</v>
      </c>
      <c r="BF87" s="6" t="s">
        <v>678</v>
      </c>
      <c r="BG87" s="7" t="s">
        <v>180</v>
      </c>
      <c r="BH87" s="7" t="s">
        <v>50</v>
      </c>
    </row>
    <row r="88" spans="56:61">
      <c r="BD88" s="6" t="s">
        <v>44</v>
      </c>
      <c r="BE88" s="6" t="s">
        <v>679</v>
      </c>
      <c r="BF88" s="6" t="s">
        <v>680</v>
      </c>
      <c r="BG88" s="7" t="s">
        <v>180</v>
      </c>
      <c r="BH88" s="7" t="s">
        <v>50</v>
      </c>
    </row>
    <row r="89" spans="56:61">
      <c r="BD89" s="6" t="s">
        <v>44</v>
      </c>
      <c r="BE89" s="6" t="s">
        <v>681</v>
      </c>
      <c r="BF89" s="6" t="s">
        <v>682</v>
      </c>
      <c r="BG89" s="7" t="s">
        <v>180</v>
      </c>
      <c r="BH89" s="7" t="s">
        <v>50</v>
      </c>
    </row>
    <row r="90" spans="56:61">
      <c r="BD90" s="6" t="s">
        <v>44</v>
      </c>
      <c r="BE90" s="6" t="s">
        <v>683</v>
      </c>
      <c r="BF90" s="6" t="s">
        <v>684</v>
      </c>
      <c r="BG90" s="7" t="s">
        <v>180</v>
      </c>
      <c r="BH90" s="7" t="s">
        <v>50</v>
      </c>
    </row>
    <row r="91" spans="56:61">
      <c r="BD91" s="6" t="s">
        <v>44</v>
      </c>
      <c r="BE91" s="6" t="s">
        <v>685</v>
      </c>
      <c r="BF91" s="6" t="s">
        <v>686</v>
      </c>
      <c r="BG91" s="7" t="s">
        <v>180</v>
      </c>
      <c r="BH91" s="7" t="s">
        <v>50</v>
      </c>
    </row>
    <row r="92" spans="56:61">
      <c r="BD92" s="6" t="s">
        <v>44</v>
      </c>
      <c r="BE92" s="6" t="s">
        <v>687</v>
      </c>
      <c r="BF92" s="6" t="s">
        <v>687</v>
      </c>
      <c r="BG92" s="7" t="s">
        <v>124</v>
      </c>
    </row>
    <row r="93" spans="56:61">
      <c r="BD93" s="6" t="s">
        <v>44</v>
      </c>
      <c r="BE93" s="6" t="s">
        <v>688</v>
      </c>
      <c r="BF93" s="6" t="s">
        <v>689</v>
      </c>
      <c r="BG93" s="7" t="s">
        <v>124</v>
      </c>
      <c r="BH93" s="7" t="s">
        <v>50</v>
      </c>
      <c r="BI93" s="7" t="s">
        <v>6</v>
      </c>
    </row>
    <row r="94" spans="56:61">
      <c r="BD94" s="6" t="s">
        <v>44</v>
      </c>
      <c r="BE94" s="6" t="s">
        <v>690</v>
      </c>
      <c r="BF94" s="6" t="s">
        <v>691</v>
      </c>
      <c r="BG94" s="7" t="s">
        <v>124</v>
      </c>
      <c r="BH94" s="7" t="s">
        <v>50</v>
      </c>
      <c r="BI94" s="7" t="s">
        <v>6</v>
      </c>
    </row>
    <row r="95" spans="56:61">
      <c r="BD95" s="6" t="s">
        <v>44</v>
      </c>
      <c r="BE95" s="6" t="s">
        <v>692</v>
      </c>
      <c r="BF95" s="6" t="s">
        <v>693</v>
      </c>
      <c r="BG95" s="7" t="s">
        <v>124</v>
      </c>
      <c r="BH95" s="7" t="s">
        <v>50</v>
      </c>
      <c r="BI95" s="7" t="s">
        <v>6</v>
      </c>
    </row>
    <row r="96" spans="56:61">
      <c r="BD96" s="6" t="s">
        <v>44</v>
      </c>
      <c r="BE96" s="6" t="s">
        <v>694</v>
      </c>
      <c r="BF96" s="6" t="s">
        <v>695</v>
      </c>
      <c r="BG96" s="7" t="s">
        <v>180</v>
      </c>
    </row>
    <row r="97" spans="56:61">
      <c r="BD97" s="6" t="s">
        <v>44</v>
      </c>
      <c r="BE97" s="6" t="s">
        <v>696</v>
      </c>
      <c r="BF97" s="6" t="s">
        <v>697</v>
      </c>
      <c r="BG97" s="7" t="s">
        <v>124</v>
      </c>
    </row>
    <row r="98" spans="56:61">
      <c r="BD98" s="6" t="s">
        <v>44</v>
      </c>
      <c r="BE98" s="6" t="s">
        <v>698</v>
      </c>
      <c r="BF98" s="6" t="s">
        <v>699</v>
      </c>
      <c r="BG98" s="7" t="s">
        <v>124</v>
      </c>
    </row>
    <row r="99" spans="56:61">
      <c r="BD99" s="6" t="s">
        <v>44</v>
      </c>
      <c r="BE99" s="6" t="s">
        <v>700</v>
      </c>
      <c r="BF99" s="6" t="s">
        <v>701</v>
      </c>
      <c r="BG99" s="7" t="s">
        <v>180</v>
      </c>
    </row>
    <row r="100" spans="56:61">
      <c r="BD100" s="6" t="s">
        <v>44</v>
      </c>
      <c r="BE100" s="6" t="s">
        <v>702</v>
      </c>
      <c r="BF100" s="6" t="s">
        <v>703</v>
      </c>
      <c r="BG100" s="7" t="s">
        <v>124</v>
      </c>
    </row>
    <row r="101" spans="56:61">
      <c r="BD101" s="6" t="s">
        <v>44</v>
      </c>
      <c r="BE101" s="6" t="s">
        <v>360</v>
      </c>
      <c r="BF101" s="6" t="s">
        <v>704</v>
      </c>
      <c r="BG101" s="7" t="s">
        <v>124</v>
      </c>
      <c r="BI101" s="7" t="s">
        <v>246</v>
      </c>
    </row>
    <row r="102" spans="56:61">
      <c r="BD102" s="6" t="s">
        <v>44</v>
      </c>
      <c r="BE102" s="6" t="s">
        <v>705</v>
      </c>
      <c r="BF102" s="6" t="s">
        <v>706</v>
      </c>
      <c r="BG102" s="7" t="s">
        <v>124</v>
      </c>
    </row>
    <row r="103" spans="56:61">
      <c r="BD103" s="6" t="s">
        <v>44</v>
      </c>
      <c r="BE103" s="6" t="s">
        <v>707</v>
      </c>
      <c r="BF103" s="6" t="s">
        <v>708</v>
      </c>
      <c r="BG103" s="7" t="s">
        <v>180</v>
      </c>
    </row>
    <row r="104" spans="56:61">
      <c r="BD104" s="6" t="s">
        <v>44</v>
      </c>
      <c r="BE104" s="6" t="s">
        <v>709</v>
      </c>
      <c r="BF104" s="6" t="s">
        <v>710</v>
      </c>
      <c r="BG104" s="7" t="s">
        <v>180</v>
      </c>
    </row>
    <row r="105" spans="56:61">
      <c r="BD105" s="6" t="s">
        <v>44</v>
      </c>
      <c r="BE105" s="6" t="s">
        <v>711</v>
      </c>
      <c r="BF105" s="6" t="s">
        <v>712</v>
      </c>
      <c r="BG105" s="7" t="s">
        <v>124</v>
      </c>
    </row>
    <row r="106" spans="56:61">
      <c r="BD106" s="6" t="s">
        <v>44</v>
      </c>
      <c r="BE106" s="6" t="s">
        <v>713</v>
      </c>
      <c r="BF106" s="6" t="s">
        <v>714</v>
      </c>
      <c r="BG106" s="7" t="s">
        <v>124</v>
      </c>
    </row>
    <row r="107" spans="56:61">
      <c r="BD107" s="6" t="s">
        <v>44</v>
      </c>
      <c r="BE107" s="6" t="s">
        <v>368</v>
      </c>
      <c r="BF107" s="6" t="s">
        <v>715</v>
      </c>
      <c r="BG107" s="7" t="s">
        <v>124</v>
      </c>
    </row>
    <row r="108" spans="56:61">
      <c r="BD108" s="6" t="s">
        <v>44</v>
      </c>
      <c r="BE108" s="6" t="s">
        <v>716</v>
      </c>
      <c r="BF108" s="6" t="s">
        <v>717</v>
      </c>
      <c r="BG108" s="7" t="s">
        <v>180</v>
      </c>
    </row>
    <row r="109" spans="56:61">
      <c r="BD109" s="6" t="s">
        <v>44</v>
      </c>
      <c r="BE109" s="6" t="s">
        <v>718</v>
      </c>
      <c r="BF109" s="6" t="s">
        <v>719</v>
      </c>
      <c r="BG109" s="7" t="s">
        <v>180</v>
      </c>
    </row>
    <row r="110" spans="56:61">
      <c r="BD110" s="6" t="s">
        <v>44</v>
      </c>
      <c r="BE110" s="6" t="s">
        <v>720</v>
      </c>
      <c r="BF110" s="6" t="s">
        <v>721</v>
      </c>
      <c r="BG110" s="7" t="s">
        <v>124</v>
      </c>
    </row>
    <row r="111" spans="56:61">
      <c r="BD111" s="6" t="s">
        <v>44</v>
      </c>
      <c r="BE111" s="6" t="s">
        <v>722</v>
      </c>
      <c r="BF111" s="6" t="s">
        <v>723</v>
      </c>
      <c r="BG111" s="7" t="s">
        <v>124</v>
      </c>
    </row>
    <row r="112" spans="56:61">
      <c r="BD112" s="6" t="s">
        <v>44</v>
      </c>
      <c r="BE112" s="6" t="s">
        <v>724</v>
      </c>
      <c r="BF112" s="6" t="s">
        <v>725</v>
      </c>
      <c r="BG112" s="7" t="s">
        <v>180</v>
      </c>
    </row>
    <row r="113" spans="56:61">
      <c r="BD113" s="6" t="s">
        <v>44</v>
      </c>
      <c r="BE113" s="6" t="s">
        <v>726</v>
      </c>
      <c r="BF113" s="6" t="s">
        <v>727</v>
      </c>
      <c r="BG113" s="7" t="s">
        <v>124</v>
      </c>
    </row>
    <row r="114" spans="56:61">
      <c r="BD114" s="6" t="s">
        <v>44</v>
      </c>
      <c r="BE114" s="6" t="s">
        <v>728</v>
      </c>
      <c r="BF114" s="6" t="s">
        <v>729</v>
      </c>
      <c r="BG114" s="7" t="s">
        <v>124</v>
      </c>
    </row>
    <row r="115" spans="56:61">
      <c r="BD115" s="6" t="s">
        <v>44</v>
      </c>
      <c r="BE115" s="6" t="s">
        <v>378</v>
      </c>
      <c r="BF115" s="6" t="s">
        <v>730</v>
      </c>
      <c r="BG115" s="7" t="s">
        <v>124</v>
      </c>
    </row>
    <row r="116" spans="56:61">
      <c r="BD116" s="6" t="s">
        <v>44</v>
      </c>
      <c r="BE116" s="6" t="s">
        <v>731</v>
      </c>
      <c r="BF116" s="6" t="s">
        <v>732</v>
      </c>
      <c r="BG116" s="7" t="s">
        <v>180</v>
      </c>
    </row>
    <row r="117" spans="56:61">
      <c r="BD117" s="6" t="s">
        <v>44</v>
      </c>
      <c r="BE117" s="6" t="s">
        <v>733</v>
      </c>
      <c r="BF117" s="6" t="s">
        <v>734</v>
      </c>
      <c r="BG117" s="7" t="s">
        <v>180</v>
      </c>
    </row>
    <row r="118" spans="56:61">
      <c r="BD118" s="6" t="s">
        <v>44</v>
      </c>
      <c r="BE118" s="6" t="s">
        <v>352</v>
      </c>
      <c r="BF118" s="6" t="s">
        <v>735</v>
      </c>
      <c r="BG118" s="7" t="s">
        <v>124</v>
      </c>
    </row>
    <row r="119" spans="56:61">
      <c r="BD119" s="6" t="s">
        <v>44</v>
      </c>
      <c r="BE119" s="6" t="s">
        <v>736</v>
      </c>
      <c r="BF119" s="6" t="s">
        <v>737</v>
      </c>
      <c r="BG119" s="7" t="s">
        <v>124</v>
      </c>
    </row>
    <row r="120" spans="56:61">
      <c r="BD120" s="6" t="s">
        <v>44</v>
      </c>
      <c r="BE120" s="6" t="s">
        <v>738</v>
      </c>
      <c r="BF120" s="6" t="s">
        <v>739</v>
      </c>
      <c r="BG120" s="7" t="s">
        <v>180</v>
      </c>
    </row>
    <row r="121" spans="56:61">
      <c r="BD121" s="16" t="s">
        <v>174</v>
      </c>
      <c r="BE121" s="16" t="s">
        <v>223</v>
      </c>
      <c r="BF121" s="16" t="s">
        <v>740</v>
      </c>
      <c r="BG121" s="16" t="s">
        <v>124</v>
      </c>
    </row>
    <row r="122" spans="56:61">
      <c r="BD122" s="7" t="s">
        <v>174</v>
      </c>
      <c r="BE122" s="7" t="s">
        <v>193</v>
      </c>
      <c r="BF122" s="7" t="s">
        <v>741</v>
      </c>
      <c r="BG122" s="7" t="s">
        <v>124</v>
      </c>
    </row>
    <row r="123" spans="56:61">
      <c r="BD123" s="7" t="s">
        <v>174</v>
      </c>
      <c r="BE123" s="7" t="s">
        <v>175</v>
      </c>
      <c r="BF123" s="7" t="s">
        <v>742</v>
      </c>
      <c r="BG123" s="7" t="s">
        <v>124</v>
      </c>
    </row>
    <row r="124" spans="56:61">
      <c r="BD124" s="7" t="s">
        <v>174</v>
      </c>
      <c r="BE124" s="7" t="s">
        <v>209</v>
      </c>
      <c r="BF124" s="7" t="s">
        <v>743</v>
      </c>
      <c r="BG124" s="7" t="s">
        <v>124</v>
      </c>
    </row>
    <row r="125" spans="56:61">
      <c r="BD125" s="7" t="s">
        <v>174</v>
      </c>
      <c r="BE125" s="7" t="s">
        <v>744</v>
      </c>
      <c r="BF125" s="7" t="s">
        <v>745</v>
      </c>
      <c r="BG125" s="7" t="s">
        <v>124</v>
      </c>
    </row>
    <row r="126" spans="56:61">
      <c r="BD126" s="7" t="s">
        <v>174</v>
      </c>
      <c r="BE126" s="7" t="s">
        <v>746</v>
      </c>
      <c r="BF126" s="7" t="s">
        <v>747</v>
      </c>
      <c r="BG126" s="7" t="s">
        <v>124</v>
      </c>
    </row>
    <row r="127" spans="56:61">
      <c r="BD127" s="7" t="s">
        <v>174</v>
      </c>
      <c r="BE127" s="7" t="s">
        <v>748</v>
      </c>
      <c r="BF127" s="7" t="s">
        <v>748</v>
      </c>
      <c r="BG127" s="7" t="s">
        <v>124</v>
      </c>
    </row>
    <row r="128" spans="56:61">
      <c r="BD128" s="7" t="s">
        <v>174</v>
      </c>
      <c r="BE128" s="7" t="s">
        <v>749</v>
      </c>
      <c r="BF128" s="7" t="s">
        <v>750</v>
      </c>
      <c r="BG128" s="7" t="s">
        <v>124</v>
      </c>
      <c r="BI128" s="7" t="s">
        <v>6</v>
      </c>
    </row>
    <row r="129" spans="56:61">
      <c r="BD129" s="7" t="s">
        <v>174</v>
      </c>
      <c r="BE129" s="7" t="s">
        <v>751</v>
      </c>
      <c r="BF129" s="7" t="s">
        <v>751</v>
      </c>
      <c r="BG129" s="7" t="s">
        <v>124</v>
      </c>
    </row>
    <row r="130" spans="56:61">
      <c r="BD130" s="7" t="s">
        <v>174</v>
      </c>
      <c r="BE130" s="7" t="s">
        <v>752</v>
      </c>
      <c r="BF130" s="7" t="s">
        <v>753</v>
      </c>
      <c r="BG130" s="7" t="s">
        <v>124</v>
      </c>
    </row>
    <row r="131" spans="56:61">
      <c r="BD131" s="7" t="s">
        <v>44</v>
      </c>
      <c r="BE131" s="7" t="s">
        <v>754</v>
      </c>
      <c r="BF131" s="7" t="s">
        <v>755</v>
      </c>
      <c r="BG131" s="7" t="s">
        <v>124</v>
      </c>
    </row>
    <row r="132" spans="56:61">
      <c r="BD132" s="7" t="s">
        <v>174</v>
      </c>
      <c r="BE132" s="7" t="s">
        <v>756</v>
      </c>
      <c r="BF132" s="7" t="s">
        <v>757</v>
      </c>
      <c r="BG132" s="7" t="s">
        <v>124</v>
      </c>
    </row>
    <row r="133" spans="56:61">
      <c r="BD133" s="7" t="s">
        <v>174</v>
      </c>
      <c r="BE133" s="7" t="s">
        <v>335</v>
      </c>
      <c r="BF133" s="7" t="s">
        <v>758</v>
      </c>
      <c r="BG133" s="7" t="s">
        <v>124</v>
      </c>
    </row>
    <row r="134" spans="56:61">
      <c r="BD134" s="7" t="s">
        <v>174</v>
      </c>
      <c r="BE134" s="7" t="s">
        <v>759</v>
      </c>
      <c r="BF134" s="7" t="s">
        <v>760</v>
      </c>
      <c r="BG134" s="7" t="s">
        <v>124</v>
      </c>
      <c r="BI134" s="7" t="s">
        <v>246</v>
      </c>
    </row>
    <row r="135" spans="56:61">
      <c r="BD135" s="7" t="s">
        <v>174</v>
      </c>
      <c r="BE135" s="7" t="s">
        <v>315</v>
      </c>
      <c r="BF135" s="7" t="s">
        <v>761</v>
      </c>
      <c r="BG135" s="7" t="s">
        <v>124</v>
      </c>
      <c r="BI135" s="7" t="s">
        <v>246</v>
      </c>
    </row>
    <row r="136" spans="56:61">
      <c r="BD136" s="7" t="s">
        <v>174</v>
      </c>
      <c r="BE136" s="7" t="s">
        <v>325</v>
      </c>
      <c r="BF136" s="7" t="s">
        <v>762</v>
      </c>
      <c r="BG136" s="7" t="s">
        <v>124</v>
      </c>
      <c r="BI136" s="7" t="s">
        <v>246</v>
      </c>
    </row>
    <row r="137" spans="56:61">
      <c r="BD137" s="6" t="s">
        <v>44</v>
      </c>
      <c r="BE137" s="6" t="s">
        <v>763</v>
      </c>
      <c r="BF137" s="6" t="s">
        <v>764</v>
      </c>
      <c r="BG137" s="7" t="s">
        <v>124</v>
      </c>
      <c r="BI137" s="7" t="s">
        <v>246</v>
      </c>
    </row>
    <row r="138" spans="56:61">
      <c r="BD138" s="8" t="s">
        <v>174</v>
      </c>
      <c r="BE138" s="8" t="s">
        <v>765</v>
      </c>
      <c r="BF138" s="8" t="s">
        <v>766</v>
      </c>
      <c r="BG138" s="7" t="s">
        <v>124</v>
      </c>
      <c r="BI138" s="7" t="s">
        <v>246</v>
      </c>
    </row>
    <row r="139" spans="56:61">
      <c r="BD139" s="7" t="s">
        <v>174</v>
      </c>
      <c r="BE139" s="7" t="s">
        <v>767</v>
      </c>
      <c r="BF139" s="7" t="s">
        <v>768</v>
      </c>
      <c r="BG139" s="7" t="s">
        <v>124</v>
      </c>
      <c r="BI139" s="7" t="s">
        <v>246</v>
      </c>
    </row>
    <row r="140" spans="56:61">
      <c r="BD140" s="17" t="s">
        <v>44</v>
      </c>
      <c r="BE140" s="17" t="s">
        <v>344</v>
      </c>
      <c r="BF140" s="17" t="s">
        <v>769</v>
      </c>
      <c r="BG140" s="17" t="s">
        <v>124</v>
      </c>
    </row>
    <row r="141" spans="56:61">
      <c r="BD141" s="6" t="s">
        <v>44</v>
      </c>
      <c r="BE141" s="6" t="s">
        <v>770</v>
      </c>
      <c r="BF141" s="6" t="s">
        <v>771</v>
      </c>
      <c r="BG141" s="7" t="s">
        <v>124</v>
      </c>
      <c r="BI141" s="7" t="s">
        <v>772</v>
      </c>
    </row>
    <row r="142" spans="56:61">
      <c r="BD142" s="6" t="s">
        <v>44</v>
      </c>
      <c r="BE142" s="6" t="s">
        <v>773</v>
      </c>
      <c r="BF142" s="6" t="s">
        <v>773</v>
      </c>
      <c r="BG142" s="7" t="s">
        <v>124</v>
      </c>
    </row>
    <row r="143" spans="56:61">
      <c r="BD143" s="7" t="s">
        <v>174</v>
      </c>
      <c r="BE143" s="7" t="s">
        <v>774</v>
      </c>
      <c r="BF143" s="7" t="s">
        <v>775</v>
      </c>
      <c r="BG143" s="7" t="s">
        <v>124</v>
      </c>
    </row>
    <row r="144" spans="56:61">
      <c r="BD144" s="7" t="s">
        <v>174</v>
      </c>
      <c r="BE144" s="7" t="s">
        <v>291</v>
      </c>
      <c r="BF144" s="7" t="s">
        <v>776</v>
      </c>
      <c r="BG144" s="7" t="s">
        <v>124</v>
      </c>
    </row>
    <row r="145" spans="56:59">
      <c r="BD145" s="10" t="s">
        <v>44</v>
      </c>
      <c r="BE145" s="10" t="s">
        <v>777</v>
      </c>
      <c r="BF145" s="10" t="s">
        <v>778</v>
      </c>
      <c r="BG145" s="7" t="s">
        <v>180</v>
      </c>
    </row>
    <row r="146" spans="56:59">
      <c r="BD146" s="10" t="s">
        <v>44</v>
      </c>
      <c r="BE146" s="7" t="s">
        <v>779</v>
      </c>
      <c r="BF146" s="7" t="s">
        <v>780</v>
      </c>
      <c r="BG146" s="7" t="s">
        <v>124</v>
      </c>
    </row>
    <row r="147" spans="56:59">
      <c r="BD147" s="7" t="s">
        <v>174</v>
      </c>
      <c r="BE147" s="7" t="s">
        <v>781</v>
      </c>
      <c r="BF147" s="7" t="s">
        <v>782</v>
      </c>
      <c r="BG147" s="7" t="s">
        <v>124</v>
      </c>
    </row>
    <row r="148" spans="56:59">
      <c r="BD148" s="10" t="s">
        <v>44</v>
      </c>
      <c r="BE148" s="7" t="s">
        <v>783</v>
      </c>
      <c r="BF148" s="7" t="s">
        <v>784</v>
      </c>
      <c r="BG148" s="7" t="s">
        <v>180</v>
      </c>
    </row>
    <row r="149" spans="56:59">
      <c r="BD149" s="7" t="s">
        <v>174</v>
      </c>
      <c r="BE149" s="7" t="s">
        <v>279</v>
      </c>
      <c r="BF149" s="7" t="s">
        <v>785</v>
      </c>
      <c r="BG149" s="7" t="s">
        <v>124</v>
      </c>
    </row>
    <row r="150" spans="56:59">
      <c r="BD150" s="7" t="s">
        <v>174</v>
      </c>
      <c r="BE150" s="7" t="s">
        <v>786</v>
      </c>
      <c r="BF150" s="7" t="s">
        <v>787</v>
      </c>
      <c r="BG150" s="7" t="s">
        <v>124</v>
      </c>
    </row>
    <row r="151" spans="56:59">
      <c r="BD151" s="7" t="s">
        <v>44</v>
      </c>
      <c r="BE151" s="7" t="s">
        <v>788</v>
      </c>
      <c r="BF151" s="7" t="s">
        <v>789</v>
      </c>
      <c r="BG151" s="7" t="s">
        <v>180</v>
      </c>
    </row>
    <row r="152" spans="56:59">
      <c r="BD152" s="7" t="s">
        <v>44</v>
      </c>
      <c r="BE152" s="7" t="s">
        <v>253</v>
      </c>
      <c r="BG152" s="7" t="s">
        <v>124</v>
      </c>
    </row>
    <row r="153" spans="56:59">
      <c r="BD153" s="7" t="s">
        <v>44</v>
      </c>
      <c r="BE153" s="7" t="s">
        <v>303</v>
      </c>
      <c r="BG153" s="7" t="s">
        <v>124</v>
      </c>
    </row>
    <row r="154" spans="56:59">
      <c r="BD154" s="7" t="s">
        <v>174</v>
      </c>
      <c r="BE154" s="7" t="s">
        <v>790</v>
      </c>
      <c r="BF154" s="7" t="s">
        <v>791</v>
      </c>
      <c r="BG154" s="7" t="s">
        <v>124</v>
      </c>
    </row>
    <row r="155" spans="56:59">
      <c r="BD155" s="7" t="s">
        <v>174</v>
      </c>
      <c r="BE155" s="7" t="s">
        <v>792</v>
      </c>
      <c r="BF155" s="7" t="s">
        <v>793</v>
      </c>
      <c r="BG155" s="7" t="s">
        <v>124</v>
      </c>
    </row>
    <row r="156" spans="56:59">
      <c r="BD156" s="7" t="s">
        <v>174</v>
      </c>
      <c r="BE156" s="7" t="s">
        <v>794</v>
      </c>
      <c r="BF156" s="7" t="s">
        <v>795</v>
      </c>
      <c r="BG156" s="7" t="s">
        <v>124</v>
      </c>
    </row>
    <row r="157" spans="56:59">
      <c r="BD157" s="7" t="s">
        <v>174</v>
      </c>
      <c r="BE157" s="7" t="s">
        <v>796</v>
      </c>
      <c r="BF157" s="7" t="s">
        <v>797</v>
      </c>
      <c r="BG157" s="7" t="s">
        <v>124</v>
      </c>
    </row>
    <row r="158" spans="56:59">
      <c r="BD158" s="7" t="s">
        <v>174</v>
      </c>
      <c r="BE158" s="7" t="s">
        <v>798</v>
      </c>
      <c r="BF158" s="7" t="s">
        <v>799</v>
      </c>
      <c r="BG158" s="7" t="s">
        <v>124</v>
      </c>
    </row>
    <row r="159" spans="56:59">
      <c r="BD159" s="7" t="s">
        <v>174</v>
      </c>
      <c r="BE159" s="7" t="s">
        <v>800</v>
      </c>
      <c r="BF159" s="7" t="s">
        <v>801</v>
      </c>
      <c r="BG159" s="7" t="s">
        <v>124</v>
      </c>
    </row>
    <row r="160" spans="56:59">
      <c r="BD160" s="7" t="s">
        <v>174</v>
      </c>
      <c r="BE160" s="7" t="s">
        <v>802</v>
      </c>
      <c r="BF160" s="7" t="s">
        <v>803</v>
      </c>
      <c r="BG160" s="7" t="s">
        <v>124</v>
      </c>
    </row>
    <row r="161" spans="56:61">
      <c r="BD161" s="7" t="s">
        <v>44</v>
      </c>
      <c r="BE161" s="7" t="s">
        <v>804</v>
      </c>
      <c r="BF161" s="7" t="s">
        <v>805</v>
      </c>
      <c r="BG161" s="7" t="s">
        <v>180</v>
      </c>
    </row>
    <row r="162" spans="56:61">
      <c r="BD162" s="7" t="s">
        <v>174</v>
      </c>
      <c r="BE162" s="7" t="s">
        <v>388</v>
      </c>
      <c r="BF162" s="7" t="s">
        <v>806</v>
      </c>
      <c r="BG162" s="7" t="s">
        <v>124</v>
      </c>
    </row>
    <row r="163" spans="56:61">
      <c r="BD163" s="7" t="s">
        <v>174</v>
      </c>
      <c r="BE163" s="7" t="s">
        <v>398</v>
      </c>
      <c r="BF163" s="7" t="s">
        <v>807</v>
      </c>
      <c r="BG163" s="7" t="s">
        <v>124</v>
      </c>
    </row>
    <row r="164" spans="56:61">
      <c r="BD164" s="7" t="s">
        <v>174</v>
      </c>
      <c r="BE164" s="7" t="s">
        <v>408</v>
      </c>
      <c r="BF164" s="7" t="s">
        <v>808</v>
      </c>
      <c r="BG164" s="7" t="s">
        <v>124</v>
      </c>
    </row>
    <row r="165" spans="56:61">
      <c r="BD165" s="7" t="s">
        <v>174</v>
      </c>
      <c r="BE165" s="7" t="s">
        <v>418</v>
      </c>
      <c r="BF165" s="7" t="s">
        <v>809</v>
      </c>
      <c r="BG165" s="7" t="s">
        <v>124</v>
      </c>
    </row>
    <row r="166" spans="56:61">
      <c r="BD166" s="7" t="s">
        <v>174</v>
      </c>
      <c r="BE166" s="7" t="s">
        <v>810</v>
      </c>
      <c r="BF166" s="7" t="s">
        <v>810</v>
      </c>
      <c r="BG166" s="7" t="s">
        <v>124</v>
      </c>
    </row>
    <row r="167" spans="56:61">
      <c r="BD167" s="7" t="s">
        <v>174</v>
      </c>
      <c r="BE167" s="7" t="s">
        <v>811</v>
      </c>
      <c r="BF167" s="7" t="s">
        <v>811</v>
      </c>
      <c r="BG167" s="7" t="s">
        <v>124</v>
      </c>
      <c r="BI167" s="7" t="s">
        <v>772</v>
      </c>
    </row>
    <row r="168" spans="56:61">
      <c r="BD168" s="7" t="s">
        <v>174</v>
      </c>
      <c r="BE168" s="7" t="s">
        <v>812</v>
      </c>
      <c r="BF168" s="7" t="s">
        <v>813</v>
      </c>
      <c r="BG168" s="7" t="s">
        <v>124</v>
      </c>
    </row>
    <row r="169" spans="56:61">
      <c r="BD169" s="7" t="s">
        <v>174</v>
      </c>
      <c r="BE169" s="7" t="s">
        <v>814</v>
      </c>
      <c r="BF169" s="7" t="s">
        <v>815</v>
      </c>
      <c r="BG169" s="7" t="s">
        <v>124</v>
      </c>
    </row>
    <row r="170" spans="56:61">
      <c r="BD170" s="7" t="s">
        <v>174</v>
      </c>
      <c r="BE170" s="7" t="s">
        <v>816</v>
      </c>
      <c r="BF170" s="7" t="s">
        <v>817</v>
      </c>
      <c r="BG170" s="7" t="s">
        <v>124</v>
      </c>
    </row>
    <row r="171" spans="56:61">
      <c r="BD171" s="7" t="s">
        <v>174</v>
      </c>
      <c r="BE171" s="7" t="s">
        <v>818</v>
      </c>
      <c r="BF171" s="7" t="s">
        <v>819</v>
      </c>
      <c r="BG171" s="7" t="s">
        <v>124</v>
      </c>
      <c r="BI171" s="7" t="s">
        <v>184</v>
      </c>
    </row>
    <row r="172" spans="56:61">
      <c r="BD172" s="7" t="s">
        <v>174</v>
      </c>
      <c r="BE172" s="7" t="s">
        <v>820</v>
      </c>
      <c r="BF172" s="7" t="s">
        <v>821</v>
      </c>
      <c r="BG172" s="7" t="s">
        <v>124</v>
      </c>
      <c r="BI172" s="7" t="s">
        <v>246</v>
      </c>
    </row>
    <row r="173" spans="56:61">
      <c r="BD173" s="13" t="s">
        <v>44</v>
      </c>
      <c r="BE173" s="13" t="s">
        <v>822</v>
      </c>
      <c r="BF173" s="13" t="s">
        <v>823</v>
      </c>
      <c r="BG173" s="13" t="s">
        <v>124</v>
      </c>
      <c r="BH173" s="13"/>
      <c r="BI173" s="13" t="s">
        <v>246</v>
      </c>
    </row>
    <row r="174" spans="56:61">
      <c r="BD174" s="7" t="s">
        <v>174</v>
      </c>
      <c r="BE174" s="7" t="s">
        <v>824</v>
      </c>
      <c r="BF174" s="7" t="s">
        <v>825</v>
      </c>
      <c r="BG174" s="7" t="s">
        <v>124</v>
      </c>
    </row>
    <row r="175" spans="56:61">
      <c r="BD175" s="7" t="s">
        <v>174</v>
      </c>
      <c r="BE175" s="7" t="s">
        <v>826</v>
      </c>
      <c r="BF175" s="7" t="s">
        <v>827</v>
      </c>
      <c r="BG175" s="7" t="s">
        <v>124</v>
      </c>
    </row>
    <row r="176" spans="56:61">
      <c r="BD176" s="7" t="s">
        <v>44</v>
      </c>
      <c r="BE176" s="7" t="s">
        <v>828</v>
      </c>
      <c r="BF176" s="7" t="s">
        <v>828</v>
      </c>
      <c r="BG176" s="7" t="s">
        <v>124</v>
      </c>
    </row>
    <row r="177" spans="56:61">
      <c r="BD177" s="7" t="s">
        <v>44</v>
      </c>
      <c r="BE177" s="7" t="s">
        <v>829</v>
      </c>
      <c r="BF177" s="7" t="s">
        <v>830</v>
      </c>
      <c r="BG177" s="7" t="s">
        <v>180</v>
      </c>
    </row>
    <row r="178" spans="56:61">
      <c r="BD178" s="7" t="s">
        <v>44</v>
      </c>
      <c r="BE178" s="7" t="s">
        <v>831</v>
      </c>
      <c r="BF178" s="7" t="s">
        <v>832</v>
      </c>
      <c r="BG178" s="7" t="s">
        <v>124</v>
      </c>
      <c r="BH178" s="7" t="s">
        <v>50</v>
      </c>
      <c r="BI178" s="7" t="s">
        <v>6</v>
      </c>
    </row>
    <row r="179" spans="56:61">
      <c r="BD179" s="7" t="s">
        <v>44</v>
      </c>
      <c r="BE179" s="7" t="s">
        <v>833</v>
      </c>
      <c r="BF179" s="7" t="s">
        <v>834</v>
      </c>
      <c r="BG179" s="7" t="s">
        <v>124</v>
      </c>
      <c r="BH179" s="7" t="s">
        <v>50</v>
      </c>
      <c r="BI179" s="7" t="s">
        <v>6</v>
      </c>
    </row>
    <row r="180" spans="56:61">
      <c r="BD180" s="7" t="s">
        <v>44</v>
      </c>
      <c r="BE180" s="7" t="s">
        <v>835</v>
      </c>
      <c r="BF180" s="7" t="s">
        <v>835</v>
      </c>
      <c r="BG180" s="7" t="s">
        <v>124</v>
      </c>
    </row>
    <row r="181" spans="56:61">
      <c r="BD181" s="7" t="s">
        <v>44</v>
      </c>
      <c r="BE181" s="7" t="s">
        <v>836</v>
      </c>
      <c r="BF181" s="7" t="s">
        <v>837</v>
      </c>
      <c r="BG181" s="7" t="s">
        <v>124</v>
      </c>
      <c r="BH181" s="7" t="s">
        <v>50</v>
      </c>
    </row>
    <row r="182" spans="56:61">
      <c r="BD182" s="7" t="s">
        <v>174</v>
      </c>
      <c r="BE182" s="7" t="s">
        <v>438</v>
      </c>
      <c r="BG182" s="7" t="s">
        <v>124</v>
      </c>
    </row>
    <row r="183" spans="56:61">
      <c r="BD183" s="7" t="s">
        <v>174</v>
      </c>
      <c r="BE183" s="7" t="s">
        <v>428</v>
      </c>
      <c r="BG183" s="7" t="s">
        <v>124</v>
      </c>
    </row>
    <row r="184" spans="56:61">
      <c r="BD184" s="18" t="s">
        <v>174</v>
      </c>
      <c r="BE184" s="18" t="s">
        <v>879</v>
      </c>
      <c r="BF184" s="18"/>
      <c r="BG184" s="18" t="s">
        <v>124</v>
      </c>
      <c r="BH184" s="18"/>
      <c r="BI184" s="18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G11:Q17"/>
  <sheetViews>
    <sheetView workbookViewId="0">
      <selection activeCell="H21" sqref="H21"/>
    </sheetView>
  </sheetViews>
  <sheetFormatPr defaultColWidth="9" defaultRowHeight="12.5"/>
  <sheetData>
    <row r="11" spans="7:17" ht="78">
      <c r="G11" s="4" t="s">
        <v>838</v>
      </c>
      <c r="H11" s="4" t="s">
        <v>839</v>
      </c>
      <c r="I11" s="4" t="s">
        <v>840</v>
      </c>
      <c r="J11" s="4" t="s">
        <v>841</v>
      </c>
      <c r="K11" s="4" t="s">
        <v>842</v>
      </c>
      <c r="L11" s="4" t="s">
        <v>843</v>
      </c>
      <c r="M11" s="4" t="s">
        <v>844</v>
      </c>
      <c r="N11" s="4" t="s">
        <v>845</v>
      </c>
      <c r="O11" s="4" t="s">
        <v>846</v>
      </c>
      <c r="P11" s="4" t="s">
        <v>847</v>
      </c>
      <c r="Q11" s="4" t="s">
        <v>848</v>
      </c>
    </row>
    <row r="12" spans="7:17" ht="37.5">
      <c r="G12" s="5" t="s">
        <v>849</v>
      </c>
      <c r="H12" s="5">
        <v>1598</v>
      </c>
      <c r="I12" s="5">
        <v>1500</v>
      </c>
      <c r="J12" s="5">
        <v>1356</v>
      </c>
      <c r="K12" s="5">
        <v>1200</v>
      </c>
      <c r="L12" s="5">
        <v>1200</v>
      </c>
      <c r="M12" s="5">
        <v>5000</v>
      </c>
      <c r="N12" s="5">
        <v>90</v>
      </c>
      <c r="O12" s="5">
        <v>10</v>
      </c>
      <c r="P12" s="5">
        <v>15</v>
      </c>
      <c r="Q12" s="5">
        <v>80</v>
      </c>
    </row>
    <row r="13" spans="7:17" ht="37.5">
      <c r="G13" s="5" t="s">
        <v>850</v>
      </c>
      <c r="H13" s="5">
        <v>1774</v>
      </c>
      <c r="I13" s="5">
        <v>1650</v>
      </c>
      <c r="J13" s="5">
        <v>1550</v>
      </c>
      <c r="K13" s="5">
        <v>1400</v>
      </c>
      <c r="L13" s="5">
        <v>1300</v>
      </c>
      <c r="M13" s="5">
        <v>5000</v>
      </c>
      <c r="N13" s="5">
        <v>90</v>
      </c>
      <c r="O13" s="5">
        <v>12</v>
      </c>
      <c r="P13" s="5">
        <v>15</v>
      </c>
      <c r="Q13" s="5">
        <v>80</v>
      </c>
    </row>
    <row r="14" spans="7:17" ht="25">
      <c r="G14" s="5" t="s">
        <v>851</v>
      </c>
      <c r="H14" s="5">
        <v>500</v>
      </c>
      <c r="I14" s="5">
        <v>475</v>
      </c>
      <c r="J14" s="5">
        <v>450</v>
      </c>
      <c r="K14" s="5">
        <v>425</v>
      </c>
      <c r="L14" s="5">
        <v>400</v>
      </c>
      <c r="M14" s="5">
        <v>1500</v>
      </c>
      <c r="N14" s="5">
        <v>80</v>
      </c>
      <c r="O14" s="5">
        <v>15</v>
      </c>
      <c r="P14" s="5">
        <v>10</v>
      </c>
      <c r="Q14" s="5">
        <v>50</v>
      </c>
    </row>
    <row r="15" spans="7:17" ht="25">
      <c r="G15" s="5" t="s">
        <v>852</v>
      </c>
      <c r="H15" s="5">
        <v>1000</v>
      </c>
      <c r="I15" s="5">
        <v>900</v>
      </c>
      <c r="J15" s="5">
        <v>850</v>
      </c>
      <c r="K15" s="5">
        <v>800</v>
      </c>
      <c r="L15" s="5">
        <v>700</v>
      </c>
      <c r="M15" s="5">
        <v>30000</v>
      </c>
      <c r="N15" s="5">
        <v>70</v>
      </c>
      <c r="O15" s="5">
        <v>10</v>
      </c>
      <c r="P15" s="5">
        <v>30</v>
      </c>
      <c r="Q15" s="5">
        <v>95</v>
      </c>
    </row>
    <row r="16" spans="7:17">
      <c r="G16" s="5" t="s">
        <v>853</v>
      </c>
      <c r="H16" s="5" t="s">
        <v>854</v>
      </c>
      <c r="I16" s="5" t="s">
        <v>854</v>
      </c>
      <c r="J16" s="5">
        <v>2044</v>
      </c>
      <c r="K16" s="5" t="s">
        <v>854</v>
      </c>
      <c r="L16" s="5">
        <v>1500</v>
      </c>
      <c r="M16" s="5">
        <v>50000</v>
      </c>
      <c r="N16" s="5">
        <v>80</v>
      </c>
      <c r="O16" s="5">
        <v>5</v>
      </c>
      <c r="P16" s="5">
        <v>40</v>
      </c>
      <c r="Q16" s="5">
        <v>100</v>
      </c>
    </row>
    <row r="17" spans="7:17">
      <c r="G17" s="5" t="s">
        <v>855</v>
      </c>
      <c r="H17" s="5">
        <v>750</v>
      </c>
      <c r="I17" s="5">
        <v>700</v>
      </c>
      <c r="J17" s="5">
        <v>650</v>
      </c>
      <c r="K17" s="5">
        <v>600</v>
      </c>
      <c r="L17" s="5">
        <v>500</v>
      </c>
      <c r="M17" s="5">
        <v>30000</v>
      </c>
      <c r="N17" s="5">
        <v>60</v>
      </c>
      <c r="O17" s="5">
        <v>8</v>
      </c>
      <c r="P17" s="5">
        <v>20</v>
      </c>
      <c r="Q17" s="5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4:CA152"/>
  <sheetViews>
    <sheetView tabSelected="1" topLeftCell="E1" zoomScale="40" zoomScaleNormal="40" workbookViewId="0">
      <selection activeCell="W28" sqref="W28"/>
    </sheetView>
  </sheetViews>
  <sheetFormatPr defaultColWidth="8.7265625" defaultRowHeight="12.5"/>
  <cols>
    <col min="11" max="14" width="12.81640625"/>
    <col min="16" max="21" width="12.81640625"/>
    <col min="25" max="28" width="12.81640625"/>
    <col min="30" max="30" width="12.81640625"/>
    <col min="32" max="35" width="12.81640625"/>
    <col min="39" max="42" width="12.81640625"/>
    <col min="44" max="44" width="12.81640625"/>
    <col min="46" max="49" width="12.81640625"/>
    <col min="54" max="57" width="12.81640625"/>
    <col min="59" max="59" width="11.7265625"/>
    <col min="61" max="64" width="12.81640625"/>
    <col min="69" max="72" width="12.81640625"/>
    <col min="74" max="74" width="12.81640625"/>
    <col min="76" max="79" width="12.81640625"/>
  </cols>
  <sheetData>
    <row r="4" spans="11:21">
      <c r="K4" t="s">
        <v>856</v>
      </c>
    </row>
    <row r="5" spans="11:21">
      <c r="K5" t="s">
        <v>857</v>
      </c>
      <c r="L5" t="s">
        <v>858</v>
      </c>
      <c r="M5" t="s">
        <v>859</v>
      </c>
      <c r="N5" t="s">
        <v>860</v>
      </c>
    </row>
    <row r="6" spans="11:21">
      <c r="K6">
        <v>9962.4781077000498</v>
      </c>
      <c r="L6">
        <v>10467.811434302899</v>
      </c>
      <c r="M6">
        <v>10292.7314285714</v>
      </c>
      <c r="N6">
        <v>11190.4456706282</v>
      </c>
      <c r="P6" s="1">
        <f>SUM(K6:N29)</f>
        <v>958729.167561276</v>
      </c>
      <c r="R6" s="2">
        <f>K6/P6</f>
        <v>1.03913372459937E-2</v>
      </c>
      <c r="S6" s="2">
        <f>L6/P6</f>
        <v>1.09184238766094E-2</v>
      </c>
      <c r="T6" s="2">
        <f>M6/P6</f>
        <v>1.07358071255442E-2</v>
      </c>
      <c r="U6" s="2">
        <f>N6/P6</f>
        <v>1.1672165663941801E-2</v>
      </c>
    </row>
    <row r="7" spans="11:21">
      <c r="K7">
        <v>9906.8569989929492</v>
      </c>
      <c r="L7">
        <v>10330.346979530699</v>
      </c>
      <c r="M7">
        <v>10217.8344748858</v>
      </c>
      <c r="N7">
        <v>11148.034834324601</v>
      </c>
      <c r="P7">
        <f>P6</f>
        <v>958729.167561276</v>
      </c>
      <c r="R7" s="2">
        <f t="shared" ref="R7:R29" si="0">K7/P7</f>
        <v>1.0333321791171799E-2</v>
      </c>
      <c r="S7" s="2">
        <f t="shared" ref="S7:S29" si="1">L7/P7</f>
        <v>1.07750419295243E-2</v>
      </c>
      <c r="T7" s="2">
        <f t="shared" ref="T7:T29" si="2">M7/P7</f>
        <v>1.0657686050041601E-2</v>
      </c>
      <c r="U7" s="2">
        <f t="shared" ref="U7:U29" si="3">N7/P7</f>
        <v>1.16279291498786E-2</v>
      </c>
    </row>
    <row r="8" spans="11:21">
      <c r="K8">
        <v>9898.9204030226701</v>
      </c>
      <c r="L8">
        <v>10173.476976976999</v>
      </c>
      <c r="M8">
        <v>10146.755580357099</v>
      </c>
      <c r="N8">
        <v>11054.7828668363</v>
      </c>
      <c r="P8">
        <f t="shared" ref="P8:P29" si="4">P7</f>
        <v>958729.167561276</v>
      </c>
      <c r="R8" s="2">
        <f t="shared" si="0"/>
        <v>1.03250435450948E-2</v>
      </c>
      <c r="S8" s="2">
        <f t="shared" si="1"/>
        <v>1.06114190755824E-2</v>
      </c>
      <c r="T8" s="2">
        <f t="shared" si="2"/>
        <v>1.05835473913529E-2</v>
      </c>
      <c r="U8" s="2">
        <f t="shared" si="3"/>
        <v>1.1530662924292201E-2</v>
      </c>
    </row>
    <row r="9" spans="11:21">
      <c r="K9">
        <v>9857.5290550783193</v>
      </c>
      <c r="L9">
        <v>10047.683366733499</v>
      </c>
      <c r="M9">
        <v>10015.0067340067</v>
      </c>
      <c r="N9">
        <v>10947.361087510601</v>
      </c>
      <c r="P9">
        <f t="shared" si="4"/>
        <v>958729.167561276</v>
      </c>
      <c r="R9" s="2">
        <f t="shared" si="0"/>
        <v>1.0281870405750701E-2</v>
      </c>
      <c r="S9" s="2">
        <f t="shared" si="1"/>
        <v>1.04802103729584E-2</v>
      </c>
      <c r="T9" s="2">
        <f t="shared" si="2"/>
        <v>1.04461270949771E-2</v>
      </c>
      <c r="U9" s="2">
        <f t="shared" si="3"/>
        <v>1.14186169128008E-2</v>
      </c>
    </row>
    <row r="10" spans="11:21">
      <c r="K10">
        <v>9674.47580645161</v>
      </c>
      <c r="L10">
        <v>9877.0695214105799</v>
      </c>
      <c r="M10">
        <v>9793.10854503464</v>
      </c>
      <c r="N10">
        <v>10776.846480067899</v>
      </c>
      <c r="P10">
        <f t="shared" si="4"/>
        <v>958729.167561276</v>
      </c>
      <c r="R10" s="2">
        <f t="shared" si="0"/>
        <v>1.00909371841274E-2</v>
      </c>
      <c r="S10" s="2">
        <f t="shared" si="1"/>
        <v>1.0302252039055999E-2</v>
      </c>
      <c r="T10" s="2">
        <f t="shared" si="2"/>
        <v>1.02146767579268E-2</v>
      </c>
      <c r="U10" s="2">
        <f t="shared" si="3"/>
        <v>1.1240762088714801E-2</v>
      </c>
    </row>
    <row r="11" spans="11:21">
      <c r="K11">
        <v>9412.6176322418105</v>
      </c>
      <c r="L11">
        <v>9574.1598401598403</v>
      </c>
      <c r="M11">
        <v>9488.5361990950205</v>
      </c>
      <c r="N11">
        <v>10528.3983050847</v>
      </c>
      <c r="P11">
        <f t="shared" si="4"/>
        <v>958729.167561276</v>
      </c>
      <c r="R11" s="2">
        <f t="shared" si="0"/>
        <v>9.8178066869340497E-3</v>
      </c>
      <c r="S11" s="2">
        <f t="shared" si="1"/>
        <v>9.98630287270145E-3</v>
      </c>
      <c r="T11" s="2">
        <f t="shared" si="2"/>
        <v>9.8969933534316604E-3</v>
      </c>
      <c r="U11" s="2">
        <f t="shared" si="3"/>
        <v>1.09816188568309E-2</v>
      </c>
    </row>
    <row r="12" spans="11:21">
      <c r="K12">
        <v>9235.04820567756</v>
      </c>
      <c r="L12">
        <v>9306.2486243121602</v>
      </c>
      <c r="M12">
        <v>9281.7312925170099</v>
      </c>
      <c r="N12">
        <v>10283.4847457627</v>
      </c>
      <c r="P12">
        <f t="shared" si="4"/>
        <v>958729.167561276</v>
      </c>
      <c r="R12" s="2">
        <f t="shared" si="0"/>
        <v>9.6325933518522193E-3</v>
      </c>
      <c r="S12" s="2">
        <f t="shared" si="1"/>
        <v>9.7068587659479497E-3</v>
      </c>
      <c r="T12" s="2">
        <f t="shared" si="2"/>
        <v>9.6812860258825694E-3</v>
      </c>
      <c r="U12" s="2">
        <f t="shared" si="3"/>
        <v>1.07261623967495E-2</v>
      </c>
    </row>
    <row r="13" spans="11:21">
      <c r="K13">
        <v>9106.5363010068904</v>
      </c>
      <c r="L13">
        <v>9132.2573860791199</v>
      </c>
      <c r="M13">
        <v>9135.3814317673405</v>
      </c>
      <c r="N13">
        <v>10097.6804037006</v>
      </c>
      <c r="P13">
        <f t="shared" si="4"/>
        <v>958729.167561276</v>
      </c>
      <c r="R13" s="2">
        <f t="shared" si="0"/>
        <v>9.4985493391957897E-3</v>
      </c>
      <c r="S13" s="2">
        <f t="shared" si="1"/>
        <v>9.5253776510303596E-3</v>
      </c>
      <c r="T13" s="2">
        <f t="shared" si="2"/>
        <v>9.5286361788752601E-3</v>
      </c>
      <c r="U13" s="2">
        <f t="shared" si="3"/>
        <v>1.0532359654172299E-2</v>
      </c>
    </row>
    <row r="14" spans="11:21">
      <c r="K14">
        <v>9038.8551031200404</v>
      </c>
      <c r="L14">
        <v>9017.6105000000007</v>
      </c>
      <c r="M14">
        <v>9044.3277404921701</v>
      </c>
      <c r="N14">
        <v>9990.9670886076001</v>
      </c>
      <c r="P14">
        <f t="shared" si="4"/>
        <v>958729.167561276</v>
      </c>
      <c r="R14" s="2">
        <f t="shared" si="0"/>
        <v>9.4279546392775498E-3</v>
      </c>
      <c r="S14" s="2">
        <f t="shared" si="1"/>
        <v>9.4057955104653104E-3</v>
      </c>
      <c r="T14" s="2">
        <f t="shared" si="2"/>
        <v>9.4336628596564595E-3</v>
      </c>
      <c r="U14" s="2">
        <f t="shared" si="3"/>
        <v>1.0421052604482299E-2</v>
      </c>
    </row>
    <row r="15" spans="11:21">
      <c r="K15">
        <v>9014.8774535809007</v>
      </c>
      <c r="L15">
        <v>8957.1300200803198</v>
      </c>
      <c r="M15">
        <v>9019.8882681564301</v>
      </c>
      <c r="N15">
        <v>9932.5092281879206</v>
      </c>
      <c r="P15">
        <f t="shared" si="4"/>
        <v>958729.167561276</v>
      </c>
      <c r="R15" s="2">
        <f t="shared" si="0"/>
        <v>9.4029448134055303E-3</v>
      </c>
      <c r="S15" s="2">
        <f t="shared" si="1"/>
        <v>9.3427115009597703E-3</v>
      </c>
      <c r="T15" s="2">
        <f t="shared" si="2"/>
        <v>9.4081713307005797E-3</v>
      </c>
      <c r="U15" s="2">
        <f t="shared" si="3"/>
        <v>1.03600782830602E-2</v>
      </c>
    </row>
    <row r="16" spans="11:21">
      <c r="K16">
        <v>9011.8410462776701</v>
      </c>
      <c r="L16">
        <v>8938.4962593516193</v>
      </c>
      <c r="M16">
        <v>9026.9058295964096</v>
      </c>
      <c r="N16">
        <v>9920.9608006672206</v>
      </c>
      <c r="P16">
        <f t="shared" si="4"/>
        <v>958729.167561276</v>
      </c>
      <c r="R16" s="2">
        <f t="shared" si="0"/>
        <v>9.3997776965533807E-3</v>
      </c>
      <c r="S16" s="2">
        <f t="shared" si="1"/>
        <v>9.3232756046095003E-3</v>
      </c>
      <c r="T16" s="2">
        <f t="shared" si="2"/>
        <v>9.4154909801671995E-3</v>
      </c>
      <c r="U16" s="2">
        <f t="shared" si="3"/>
        <v>1.03480327253454E-2</v>
      </c>
    </row>
    <row r="17" spans="11:21">
      <c r="K17">
        <v>9100.6713567839197</v>
      </c>
      <c r="L17">
        <v>8968.6924227318104</v>
      </c>
      <c r="M17">
        <v>9127.2732426303901</v>
      </c>
      <c r="N17">
        <v>9948.4549248747899</v>
      </c>
      <c r="P17">
        <f t="shared" si="4"/>
        <v>958729.167561276</v>
      </c>
      <c r="R17" s="2">
        <f t="shared" si="0"/>
        <v>9.4924319241619995E-3</v>
      </c>
      <c r="S17" s="2">
        <f t="shared" si="1"/>
        <v>9.3547716353988807E-3</v>
      </c>
      <c r="T17" s="2">
        <f t="shared" si="2"/>
        <v>9.5201789529857292E-3</v>
      </c>
      <c r="U17" s="2">
        <f t="shared" si="3"/>
        <v>1.0376710401103899E-2</v>
      </c>
    </row>
    <row r="18" spans="11:21">
      <c r="K18">
        <v>9314.3353535353508</v>
      </c>
      <c r="L18">
        <v>9126.6721721721697</v>
      </c>
      <c r="M18">
        <v>9374.8450057405298</v>
      </c>
      <c r="N18">
        <v>10074.186978297201</v>
      </c>
      <c r="P18">
        <f t="shared" si="4"/>
        <v>958729.167561276</v>
      </c>
      <c r="R18" s="2">
        <f t="shared" si="0"/>
        <v>9.7152936081294702E-3</v>
      </c>
      <c r="S18" s="2">
        <f t="shared" si="1"/>
        <v>9.5195520079854497E-3</v>
      </c>
      <c r="T18" s="2">
        <f t="shared" si="2"/>
        <v>9.7784080457125992E-3</v>
      </c>
      <c r="U18" s="2">
        <f t="shared" si="3"/>
        <v>1.0507854897043501E-2</v>
      </c>
    </row>
    <row r="19" spans="11:21">
      <c r="K19">
        <v>9606.8298734177206</v>
      </c>
      <c r="L19">
        <v>9428.8829414707398</v>
      </c>
      <c r="M19">
        <v>9689.2034883720899</v>
      </c>
      <c r="N19">
        <v>10359.616484440699</v>
      </c>
      <c r="P19">
        <f t="shared" si="4"/>
        <v>958729.167561276</v>
      </c>
      <c r="R19" s="2">
        <f t="shared" si="0"/>
        <v>1.00203792671236E-2</v>
      </c>
      <c r="S19" s="2">
        <f t="shared" si="1"/>
        <v>9.8347721760202907E-3</v>
      </c>
      <c r="T19" s="2">
        <f t="shared" si="2"/>
        <v>1.0106298854992099E-2</v>
      </c>
      <c r="U19" s="2">
        <f t="shared" si="3"/>
        <v>1.0805571411572399E-2</v>
      </c>
    </row>
    <row r="20" spans="11:21">
      <c r="K20">
        <v>9787.2150429076191</v>
      </c>
      <c r="L20">
        <v>9702.1092731829594</v>
      </c>
      <c r="M20">
        <v>9932.9492924528295</v>
      </c>
      <c r="N20">
        <v>10699.1829368335</v>
      </c>
      <c r="P20">
        <f t="shared" si="4"/>
        <v>958729.167561276</v>
      </c>
      <c r="R20" s="2">
        <f t="shared" si="0"/>
        <v>1.0208529555644399E-2</v>
      </c>
      <c r="S20" s="2">
        <f t="shared" si="1"/>
        <v>1.0119760200748101E-2</v>
      </c>
      <c r="T20" s="2">
        <f t="shared" si="2"/>
        <v>1.03605372909633E-2</v>
      </c>
      <c r="U20" s="2">
        <f t="shared" si="3"/>
        <v>1.1159755329077E-2</v>
      </c>
    </row>
    <row r="21" spans="11:21">
      <c r="K21">
        <v>9900.4708269913808</v>
      </c>
      <c r="L21">
        <v>9925.3491183879105</v>
      </c>
      <c r="M21">
        <v>10045.998837209299</v>
      </c>
      <c r="N21">
        <v>10842.603999999999</v>
      </c>
      <c r="P21">
        <f t="shared" si="4"/>
        <v>958729.167561276</v>
      </c>
      <c r="R21" s="2">
        <f t="shared" si="0"/>
        <v>1.0326660710839999E-2</v>
      </c>
      <c r="S21" s="2">
        <f t="shared" si="1"/>
        <v>1.0352609948892101E-2</v>
      </c>
      <c r="T21" s="2">
        <f t="shared" si="2"/>
        <v>1.04784533287574E-2</v>
      </c>
      <c r="U21" s="2">
        <f t="shared" si="3"/>
        <v>1.1309350301274701E-2</v>
      </c>
    </row>
    <row r="22" spans="11:21">
      <c r="K22">
        <v>9980.2526636225302</v>
      </c>
      <c r="L22">
        <v>10123.853535353501</v>
      </c>
      <c r="M22">
        <v>10118.7280187573</v>
      </c>
      <c r="N22">
        <v>10909.045599999999</v>
      </c>
      <c r="P22">
        <f t="shared" si="4"/>
        <v>958729.167561276</v>
      </c>
      <c r="R22" s="2">
        <f t="shared" si="0"/>
        <v>1.0409876950973901E-2</v>
      </c>
      <c r="S22" s="2">
        <f t="shared" si="1"/>
        <v>1.05596594720338E-2</v>
      </c>
      <c r="T22" s="2">
        <f t="shared" si="2"/>
        <v>1.05543133150902E-2</v>
      </c>
      <c r="U22" s="2">
        <f t="shared" si="3"/>
        <v>1.1378652041795501E-2</v>
      </c>
    </row>
    <row r="23" spans="11:21">
      <c r="K23">
        <v>10054.042174796699</v>
      </c>
      <c r="L23">
        <v>10276.870045158101</v>
      </c>
      <c r="M23">
        <v>10167.580304806601</v>
      </c>
      <c r="N23">
        <v>10955.6161290323</v>
      </c>
      <c r="P23">
        <f t="shared" si="4"/>
        <v>958729.167561276</v>
      </c>
      <c r="R23" s="2">
        <f t="shared" si="0"/>
        <v>1.04868429114045E-2</v>
      </c>
      <c r="S23" s="2">
        <f t="shared" si="1"/>
        <v>1.07192629502442E-2</v>
      </c>
      <c r="T23" s="2">
        <f t="shared" si="2"/>
        <v>1.0605268566794401E-2</v>
      </c>
      <c r="U23" s="2">
        <f t="shared" si="3"/>
        <v>1.1427227312693701E-2</v>
      </c>
    </row>
    <row r="24" spans="11:21">
      <c r="K24">
        <v>10003.963904423001</v>
      </c>
      <c r="L24">
        <v>10384.536805207799</v>
      </c>
      <c r="M24">
        <v>10178.412993039399</v>
      </c>
      <c r="N24">
        <v>10959.8610441767</v>
      </c>
      <c r="P24">
        <f t="shared" si="4"/>
        <v>958729.167561276</v>
      </c>
      <c r="R24" s="2">
        <f t="shared" si="0"/>
        <v>1.04346088998941E-2</v>
      </c>
      <c r="S24" s="2">
        <f t="shared" si="1"/>
        <v>1.08315644882517E-2</v>
      </c>
      <c r="T24" s="2">
        <f t="shared" si="2"/>
        <v>1.06165675744802E-2</v>
      </c>
      <c r="U24" s="2">
        <f t="shared" si="3"/>
        <v>1.14316549605509E-2</v>
      </c>
    </row>
    <row r="25" spans="11:21">
      <c r="K25">
        <v>10000.658561296899</v>
      </c>
      <c r="L25">
        <v>10457.1181181181</v>
      </c>
      <c r="M25">
        <v>10170.305396096401</v>
      </c>
      <c r="N25">
        <v>10931.330349878001</v>
      </c>
      <c r="P25">
        <f t="shared" si="4"/>
        <v>958729.167561276</v>
      </c>
      <c r="R25" s="2">
        <f t="shared" si="0"/>
        <v>1.0431161270221499E-2</v>
      </c>
      <c r="S25" s="2">
        <f t="shared" si="1"/>
        <v>1.0907270240581E-2</v>
      </c>
      <c r="T25" s="2">
        <f t="shared" si="2"/>
        <v>1.0608110966277E-2</v>
      </c>
      <c r="U25" s="2">
        <f t="shared" si="3"/>
        <v>1.14018960930166E-2</v>
      </c>
    </row>
    <row r="26" spans="11:21">
      <c r="K26">
        <v>9976.5748351090806</v>
      </c>
      <c r="L26">
        <v>10503.111672561899</v>
      </c>
      <c r="M26">
        <v>10156.5925085131</v>
      </c>
      <c r="N26">
        <v>10901.5915267786</v>
      </c>
      <c r="P26">
        <f t="shared" si="4"/>
        <v>958729.167561276</v>
      </c>
      <c r="R26" s="2">
        <f t="shared" si="0"/>
        <v>1.04060408013731E-2</v>
      </c>
      <c r="S26" s="2">
        <f t="shared" si="1"/>
        <v>1.0955243699614099E-2</v>
      </c>
      <c r="T26" s="2">
        <f t="shared" si="2"/>
        <v>1.0593807774043699E-2</v>
      </c>
      <c r="U26" s="2">
        <f t="shared" si="3"/>
        <v>1.1370877089834501E-2</v>
      </c>
    </row>
    <row r="27" spans="11:21">
      <c r="K27">
        <v>9982.5174860618408</v>
      </c>
      <c r="L27">
        <v>10546.1952573158</v>
      </c>
      <c r="M27">
        <v>10165.359267734601</v>
      </c>
      <c r="N27">
        <v>10876.378486055801</v>
      </c>
      <c r="P27">
        <f t="shared" si="4"/>
        <v>958729.167561276</v>
      </c>
      <c r="R27" s="2">
        <f t="shared" si="0"/>
        <v>1.04122392682121E-2</v>
      </c>
      <c r="S27" s="2">
        <f t="shared" si="1"/>
        <v>1.10001819222234E-2</v>
      </c>
      <c r="T27" s="2">
        <f t="shared" si="2"/>
        <v>1.06029519197713E-2</v>
      </c>
      <c r="U27" s="2">
        <f t="shared" si="3"/>
        <v>1.1344578692355899E-2</v>
      </c>
    </row>
    <row r="28" spans="11:21">
      <c r="K28">
        <v>10026.0954063604</v>
      </c>
      <c r="L28">
        <v>10601.7657114128</v>
      </c>
      <c r="M28">
        <v>10210.460571428601</v>
      </c>
      <c r="N28">
        <v>10906.715647339201</v>
      </c>
      <c r="P28">
        <f t="shared" si="4"/>
        <v>958729.167561276</v>
      </c>
      <c r="R28" s="2">
        <f t="shared" si="0"/>
        <v>1.0457693106243801E-2</v>
      </c>
      <c r="S28" s="2">
        <f t="shared" si="1"/>
        <v>1.1058144541884101E-2</v>
      </c>
      <c r="T28" s="2">
        <f t="shared" si="2"/>
        <v>1.0649994718947601E-2</v>
      </c>
      <c r="U28" s="2">
        <f t="shared" si="3"/>
        <v>1.13762217906467E-2</v>
      </c>
    </row>
    <row r="29" spans="11:21">
      <c r="K29">
        <v>10041.0020140987</v>
      </c>
      <c r="L29">
        <v>10606.8231430015</v>
      </c>
      <c r="M29">
        <v>10285.8302961276</v>
      </c>
      <c r="N29">
        <v>11038.4284572342</v>
      </c>
      <c r="P29">
        <f t="shared" si="4"/>
        <v>958729.167561276</v>
      </c>
      <c r="R29" s="2">
        <f t="shared" si="0"/>
        <v>1.0473241405224E-2</v>
      </c>
      <c r="S29" s="2">
        <f t="shared" si="1"/>
        <v>1.1063419682935199E-2</v>
      </c>
      <c r="T29" s="2">
        <f t="shared" si="2"/>
        <v>1.0728608917043501E-2</v>
      </c>
      <c r="U29" s="2">
        <f t="shared" si="3"/>
        <v>1.1513604499290101E-2</v>
      </c>
    </row>
    <row r="37" spans="11:21">
      <c r="K37" t="s">
        <v>19</v>
      </c>
    </row>
    <row r="38" spans="11:21">
      <c r="K38" t="s">
        <v>857</v>
      </c>
      <c r="L38" t="s">
        <v>858</v>
      </c>
      <c r="M38" t="s">
        <v>859</v>
      </c>
      <c r="N38" t="s">
        <v>860</v>
      </c>
    </row>
    <row r="39" spans="11:21">
      <c r="K39">
        <v>7237.8194574368599</v>
      </c>
      <c r="L39">
        <v>7046.6252302025796</v>
      </c>
      <c r="M39">
        <v>7563.7873865265201</v>
      </c>
      <c r="N39">
        <v>9051.2716763005792</v>
      </c>
      <c r="P39" s="1">
        <f>SUM(K39:N62)</f>
        <v>673653.15489012701</v>
      </c>
      <c r="R39" s="2">
        <f t="shared" ref="R39:R62" si="5">K39/P39</f>
        <v>1.0744133542456799E-2</v>
      </c>
      <c r="S39" s="2">
        <f t="shared" ref="S39:S62" si="6">L39/P39</f>
        <v>1.04603165279496E-2</v>
      </c>
      <c r="T39" s="2">
        <f t="shared" ref="T39:T62" si="7">M39/P39</f>
        <v>1.1228014493244899E-2</v>
      </c>
      <c r="U39" s="2">
        <f t="shared" ref="U39:U62" si="8">N39/P39</f>
        <v>1.3436100774703299E-2</v>
      </c>
    </row>
    <row r="40" spans="11:21">
      <c r="K40">
        <v>7285.3751169317102</v>
      </c>
      <c r="L40">
        <v>6973.1436464088401</v>
      </c>
      <c r="M40">
        <v>7618.8112756808396</v>
      </c>
      <c r="N40">
        <v>9122.2273603082904</v>
      </c>
      <c r="P40">
        <f t="shared" ref="P40:P62" si="9">P39</f>
        <v>673653.15489012701</v>
      </c>
      <c r="R40" s="2">
        <f t="shared" si="5"/>
        <v>1.0814727228762E-2</v>
      </c>
      <c r="S40" s="2">
        <f t="shared" si="6"/>
        <v>1.0351237273647401E-2</v>
      </c>
      <c r="T40" s="2">
        <f t="shared" si="7"/>
        <v>1.13096943440033E-2</v>
      </c>
      <c r="U40" s="2">
        <f t="shared" si="8"/>
        <v>1.3541430473662901E-2</v>
      </c>
    </row>
    <row r="41" spans="11:21">
      <c r="K41">
        <v>7293.3844714686602</v>
      </c>
      <c r="L41">
        <v>6836.5621546961302</v>
      </c>
      <c r="M41">
        <v>7622.3788819875799</v>
      </c>
      <c r="N41">
        <v>9067.3063583815001</v>
      </c>
      <c r="P41">
        <f t="shared" si="9"/>
        <v>673653.15489012701</v>
      </c>
      <c r="R41" s="2">
        <f t="shared" si="5"/>
        <v>1.08266166624844E-2</v>
      </c>
      <c r="S41" s="2">
        <f t="shared" si="6"/>
        <v>1.01484897755896E-2</v>
      </c>
      <c r="T41" s="2">
        <f t="shared" si="7"/>
        <v>1.13149902537468E-2</v>
      </c>
      <c r="U41" s="2">
        <f t="shared" si="8"/>
        <v>1.34599033531735E-2</v>
      </c>
    </row>
    <row r="42" spans="11:21">
      <c r="K42">
        <v>7335.9784845650101</v>
      </c>
      <c r="L42">
        <v>6757.5092081031298</v>
      </c>
      <c r="M42">
        <v>7515.3631151457203</v>
      </c>
      <c r="N42">
        <v>8887.5433526011602</v>
      </c>
      <c r="P42">
        <f t="shared" si="9"/>
        <v>673653.15489012701</v>
      </c>
      <c r="R42" s="2">
        <f t="shared" si="5"/>
        <v>1.0889845065390501E-2</v>
      </c>
      <c r="S42" s="2">
        <f t="shared" si="6"/>
        <v>1.0031140148382901E-2</v>
      </c>
      <c r="T42" s="2">
        <f t="shared" si="7"/>
        <v>1.1156131401732199E-2</v>
      </c>
      <c r="U42" s="2">
        <f t="shared" si="8"/>
        <v>1.31930553402525E-2</v>
      </c>
    </row>
    <row r="43" spans="11:21">
      <c r="K43">
        <v>7256.9546304957903</v>
      </c>
      <c r="L43">
        <v>6730.7679558011096</v>
      </c>
      <c r="M43">
        <v>7254.3516483516496</v>
      </c>
      <c r="N43">
        <v>8602.4932562620397</v>
      </c>
      <c r="P43">
        <f t="shared" si="9"/>
        <v>673653.15489012701</v>
      </c>
      <c r="R43" s="2">
        <f t="shared" si="5"/>
        <v>1.0772538624389601E-2</v>
      </c>
      <c r="S43" s="2">
        <f t="shared" si="6"/>
        <v>9.9914442720881996E-3</v>
      </c>
      <c r="T43" s="2">
        <f t="shared" si="7"/>
        <v>1.07686746446468E-2</v>
      </c>
      <c r="U43" s="2">
        <f t="shared" si="8"/>
        <v>1.2769914597468301E-2</v>
      </c>
    </row>
    <row r="44" spans="11:21">
      <c r="K44">
        <v>6917.40364826941</v>
      </c>
      <c r="L44">
        <v>6482.8305709023898</v>
      </c>
      <c r="M44">
        <v>6841.6306736741499</v>
      </c>
      <c r="N44">
        <v>8182.9706165703301</v>
      </c>
      <c r="P44">
        <f t="shared" si="9"/>
        <v>673653.15489012701</v>
      </c>
      <c r="R44" s="2">
        <f t="shared" si="5"/>
        <v>1.0268494399610801E-2</v>
      </c>
      <c r="S44" s="2">
        <f t="shared" si="6"/>
        <v>9.6233952499780694E-3</v>
      </c>
      <c r="T44" s="2">
        <f t="shared" si="7"/>
        <v>1.0156013705287299E-2</v>
      </c>
      <c r="U44" s="2">
        <f t="shared" si="8"/>
        <v>1.21471569711641E-2</v>
      </c>
    </row>
    <row r="45" spans="11:21">
      <c r="K45">
        <v>6464.5846585593999</v>
      </c>
      <c r="L45">
        <v>6033.1031307550702</v>
      </c>
      <c r="M45">
        <v>6388.1395126612497</v>
      </c>
      <c r="N45">
        <v>7718.7981695568396</v>
      </c>
      <c r="P45">
        <f t="shared" si="9"/>
        <v>673653.15489012701</v>
      </c>
      <c r="R45" s="2">
        <f t="shared" si="5"/>
        <v>9.5963102252727903E-3</v>
      </c>
      <c r="S45" s="2">
        <f t="shared" si="6"/>
        <v>8.9558003060774896E-3</v>
      </c>
      <c r="T45" s="2">
        <f t="shared" si="7"/>
        <v>9.4828317306747505E-3</v>
      </c>
      <c r="U45" s="2">
        <f t="shared" si="8"/>
        <v>1.1458119231722101E-2</v>
      </c>
    </row>
    <row r="46" spans="11:21">
      <c r="K46">
        <v>6081.2907900888304</v>
      </c>
      <c r="L46">
        <v>5606.94845835251</v>
      </c>
      <c r="M46">
        <v>6012.5188724319196</v>
      </c>
      <c r="N46">
        <v>7313.7374759152199</v>
      </c>
      <c r="P46">
        <f t="shared" si="9"/>
        <v>673653.15489012701</v>
      </c>
      <c r="R46" s="2">
        <f t="shared" si="5"/>
        <v>9.0273321603914804E-3</v>
      </c>
      <c r="S46" s="2">
        <f t="shared" si="6"/>
        <v>8.3231978023868992E-3</v>
      </c>
      <c r="T46" s="2">
        <f t="shared" si="7"/>
        <v>8.9252441390444606E-3</v>
      </c>
      <c r="U46" s="2">
        <f t="shared" si="8"/>
        <v>1.08568295462197E-2</v>
      </c>
    </row>
    <row r="47" spans="11:21">
      <c r="K47">
        <v>5850.4128397375798</v>
      </c>
      <c r="L47">
        <v>5328.6046939714697</v>
      </c>
      <c r="M47">
        <v>5778.2355470616303</v>
      </c>
      <c r="N47">
        <v>7047.3039499036604</v>
      </c>
      <c r="P47">
        <f t="shared" si="9"/>
        <v>673653.15489012701</v>
      </c>
      <c r="R47" s="2">
        <f t="shared" si="5"/>
        <v>8.6846069038180092E-3</v>
      </c>
      <c r="S47" s="2">
        <f t="shared" si="6"/>
        <v>7.9100122300185208E-3</v>
      </c>
      <c r="T47" s="2">
        <f t="shared" si="7"/>
        <v>8.5774637958966598E-3</v>
      </c>
      <c r="U47" s="2">
        <f t="shared" si="8"/>
        <v>1.0461324048950799E-2</v>
      </c>
    </row>
    <row r="48" spans="11:21">
      <c r="K48">
        <v>5707.4103883949501</v>
      </c>
      <c r="L48">
        <v>5172.7717441325403</v>
      </c>
      <c r="M48">
        <v>5653.87434304826</v>
      </c>
      <c r="N48">
        <v>6893.6647398843897</v>
      </c>
      <c r="P48">
        <f t="shared" si="9"/>
        <v>673653.15489012701</v>
      </c>
      <c r="R48" s="2">
        <f t="shared" si="5"/>
        <v>8.4723278544221008E-3</v>
      </c>
      <c r="S48" s="2">
        <f t="shared" si="6"/>
        <v>7.6786870314237898E-3</v>
      </c>
      <c r="T48" s="2">
        <f t="shared" si="7"/>
        <v>8.3928566236291195E-3</v>
      </c>
      <c r="U48" s="2">
        <f t="shared" si="8"/>
        <v>1.0233255333018901E-2</v>
      </c>
    </row>
    <row r="49" spans="11:21">
      <c r="K49">
        <v>5704.5285313376999</v>
      </c>
      <c r="L49">
        <v>5091.0966405890504</v>
      </c>
      <c r="M49">
        <v>5602.1352126134698</v>
      </c>
      <c r="N49">
        <v>6834.3477842003904</v>
      </c>
      <c r="P49">
        <f t="shared" si="9"/>
        <v>673653.15489012701</v>
      </c>
      <c r="R49" s="2">
        <f t="shared" si="5"/>
        <v>8.4680499006467291E-3</v>
      </c>
      <c r="S49" s="2">
        <f t="shared" si="6"/>
        <v>7.5574449605589804E-3</v>
      </c>
      <c r="T49" s="2">
        <f t="shared" si="7"/>
        <v>8.3160528113717207E-3</v>
      </c>
      <c r="U49" s="2">
        <f t="shared" si="8"/>
        <v>1.0145202667855201E-2</v>
      </c>
    </row>
    <row r="50" spans="11:21">
      <c r="K50">
        <v>5744.9275023386299</v>
      </c>
      <c r="L50">
        <v>5079.2577082374601</v>
      </c>
      <c r="M50">
        <v>5629.2446249402801</v>
      </c>
      <c r="N50">
        <v>6865.9763969171499</v>
      </c>
      <c r="P50">
        <f t="shared" si="9"/>
        <v>673653.15489012701</v>
      </c>
      <c r="R50" s="2">
        <f t="shared" si="5"/>
        <v>8.5280198877352893E-3</v>
      </c>
      <c r="S50" s="2">
        <f t="shared" si="6"/>
        <v>7.5398707352092604E-3</v>
      </c>
      <c r="T50" s="2">
        <f t="shared" si="7"/>
        <v>8.3562952003964196E-3</v>
      </c>
      <c r="U50" s="2">
        <f t="shared" si="8"/>
        <v>1.0192153554208499E-2</v>
      </c>
    </row>
    <row r="51" spans="11:21">
      <c r="K51">
        <v>5924.9027128157204</v>
      </c>
      <c r="L51">
        <v>5155.6346065347398</v>
      </c>
      <c r="M51">
        <v>5811.87434304826</v>
      </c>
      <c r="N51">
        <v>7055.9460500963396</v>
      </c>
      <c r="P51">
        <f t="shared" si="9"/>
        <v>673653.15489012701</v>
      </c>
      <c r="R51" s="2">
        <f t="shared" si="5"/>
        <v>8.7951829065241599E-3</v>
      </c>
      <c r="S51" s="2">
        <f t="shared" si="6"/>
        <v>7.6532479201045604E-3</v>
      </c>
      <c r="T51" s="2">
        <f t="shared" si="7"/>
        <v>8.6273986855983399E-3</v>
      </c>
      <c r="U51" s="2">
        <f t="shared" si="8"/>
        <v>1.04741527578048E-2</v>
      </c>
    </row>
    <row r="52" spans="11:21">
      <c r="K52">
        <v>6328.8629560336803</v>
      </c>
      <c r="L52">
        <v>5431.6815462494296</v>
      </c>
      <c r="M52">
        <v>6246.1094123268003</v>
      </c>
      <c r="N52">
        <v>7480.0900770712897</v>
      </c>
      <c r="P52">
        <f t="shared" si="9"/>
        <v>673653.15489012701</v>
      </c>
      <c r="R52" s="2">
        <f t="shared" si="5"/>
        <v>9.3948390356249703E-3</v>
      </c>
      <c r="S52" s="2">
        <f t="shared" si="6"/>
        <v>8.06302398618668E-3</v>
      </c>
      <c r="T52" s="2">
        <f t="shared" si="7"/>
        <v>9.2719960813447706E-3</v>
      </c>
      <c r="U52" s="2">
        <f t="shared" si="8"/>
        <v>1.11037705721E-2</v>
      </c>
    </row>
    <row r="53" spans="11:21">
      <c r="K53">
        <v>6888.9597754911101</v>
      </c>
      <c r="L53">
        <v>5905.9852738150003</v>
      </c>
      <c r="M53">
        <v>6820.4634495938799</v>
      </c>
      <c r="N53">
        <v>8053.9874759152199</v>
      </c>
      <c r="P53">
        <f t="shared" si="9"/>
        <v>673653.15489012701</v>
      </c>
      <c r="R53" s="2">
        <f t="shared" si="5"/>
        <v>1.0226271079536E-2</v>
      </c>
      <c r="S53" s="2">
        <f t="shared" si="6"/>
        <v>8.7671010384836202E-3</v>
      </c>
      <c r="T53" s="2">
        <f t="shared" si="7"/>
        <v>1.0124592158566099E-2</v>
      </c>
      <c r="U53" s="2">
        <f t="shared" si="8"/>
        <v>1.1955688795413999E-2</v>
      </c>
    </row>
    <row r="54" spans="11:21">
      <c r="K54">
        <v>7235.8573433115098</v>
      </c>
      <c r="L54">
        <v>6333.9466175793796</v>
      </c>
      <c r="M54">
        <v>7159.8762541806</v>
      </c>
      <c r="N54">
        <v>8408.2249518304397</v>
      </c>
      <c r="P54">
        <f t="shared" si="9"/>
        <v>673653.15489012701</v>
      </c>
      <c r="R54" s="2">
        <f t="shared" si="5"/>
        <v>1.07412208950341E-2</v>
      </c>
      <c r="S54" s="2">
        <f t="shared" si="6"/>
        <v>9.4023854436077609E-3</v>
      </c>
      <c r="T54" s="2">
        <f t="shared" si="7"/>
        <v>1.0628431266455501E-2</v>
      </c>
      <c r="U54" s="2">
        <f t="shared" si="8"/>
        <v>1.24815342892617E-2</v>
      </c>
    </row>
    <row r="55" spans="11:21">
      <c r="K55">
        <v>7364.8138447146903</v>
      </c>
      <c r="L55">
        <v>6624.5536125172603</v>
      </c>
      <c r="M55">
        <v>7325.5293836598203</v>
      </c>
      <c r="N55">
        <v>8628.1199421965302</v>
      </c>
      <c r="P55">
        <f t="shared" si="9"/>
        <v>673653.15489012701</v>
      </c>
      <c r="R55" s="2">
        <f t="shared" si="5"/>
        <v>1.0932649526321701E-2</v>
      </c>
      <c r="S55" s="2">
        <f t="shared" si="6"/>
        <v>9.8337750880090908E-3</v>
      </c>
      <c r="T55" s="2">
        <f t="shared" si="7"/>
        <v>1.08743339662005E-2</v>
      </c>
      <c r="U55" s="2">
        <f t="shared" si="8"/>
        <v>1.28079559630412E-2</v>
      </c>
    </row>
    <row r="56" spans="11:21">
      <c r="K56">
        <v>7385.7530402245102</v>
      </c>
      <c r="L56">
        <v>6807.2839392544902</v>
      </c>
      <c r="M56">
        <v>7383.5905398948898</v>
      </c>
      <c r="N56">
        <v>8688.4898843930605</v>
      </c>
      <c r="P56">
        <f t="shared" si="9"/>
        <v>673653.15489012701</v>
      </c>
      <c r="R56" s="2">
        <f t="shared" si="5"/>
        <v>1.0963732577529599E-2</v>
      </c>
      <c r="S56" s="2">
        <f t="shared" si="6"/>
        <v>1.0105027921029699E-2</v>
      </c>
      <c r="T56" s="2">
        <f t="shared" si="7"/>
        <v>1.09605224681226E-2</v>
      </c>
      <c r="U56" s="2">
        <f t="shared" si="8"/>
        <v>1.28975717271155E-2</v>
      </c>
    </row>
    <row r="57" spans="11:21">
      <c r="K57">
        <v>7342.46725912067</v>
      </c>
      <c r="L57">
        <v>6906.6879889553602</v>
      </c>
      <c r="M57">
        <v>7373.3177257525103</v>
      </c>
      <c r="N57">
        <v>8652.6531791907491</v>
      </c>
      <c r="P57">
        <f t="shared" si="9"/>
        <v>673653.15489012701</v>
      </c>
      <c r="R57" s="2">
        <f t="shared" si="5"/>
        <v>1.0899477284149601E-2</v>
      </c>
      <c r="S57" s="2">
        <f t="shared" si="6"/>
        <v>1.02525876095419E-2</v>
      </c>
      <c r="T57" s="2">
        <f t="shared" si="7"/>
        <v>1.09452730566594E-2</v>
      </c>
      <c r="U57" s="2">
        <f t="shared" si="8"/>
        <v>1.28443741655185E-2</v>
      </c>
    </row>
    <row r="58" spans="11:21">
      <c r="K58">
        <v>7286.2717492984102</v>
      </c>
      <c r="L58">
        <v>6967.3221352968303</v>
      </c>
      <c r="M58">
        <v>7347.12422360249</v>
      </c>
      <c r="N58">
        <v>8588.0134874759206</v>
      </c>
      <c r="P58">
        <f t="shared" si="9"/>
        <v>673653.15489012701</v>
      </c>
      <c r="R58" s="2">
        <f t="shared" si="5"/>
        <v>1.0816058228788099E-2</v>
      </c>
      <c r="S58" s="2">
        <f t="shared" si="6"/>
        <v>1.03425955697234E-2</v>
      </c>
      <c r="T58" s="2">
        <f t="shared" si="7"/>
        <v>1.09063902844793E-2</v>
      </c>
      <c r="U58" s="2">
        <f t="shared" si="8"/>
        <v>1.27484201998232E-2</v>
      </c>
    </row>
    <row r="59" spans="11:21">
      <c r="K59">
        <v>7203.2090739008399</v>
      </c>
      <c r="L59">
        <v>6986.4611136677404</v>
      </c>
      <c r="M59">
        <v>7291.7845198280002</v>
      </c>
      <c r="N59">
        <v>8497.0086705202302</v>
      </c>
      <c r="P59">
        <f t="shared" si="9"/>
        <v>673653.15489012701</v>
      </c>
      <c r="R59" s="2">
        <f t="shared" si="5"/>
        <v>1.0692756386000601E-2</v>
      </c>
      <c r="S59" s="2">
        <f t="shared" si="6"/>
        <v>1.0371006300426601E-2</v>
      </c>
      <c r="T59" s="2">
        <f t="shared" si="7"/>
        <v>1.08242416247828E-2</v>
      </c>
      <c r="U59" s="2">
        <f t="shared" si="8"/>
        <v>1.26133286971781E-2</v>
      </c>
    </row>
    <row r="60" spans="11:21">
      <c r="K60">
        <v>7114.2895229186197</v>
      </c>
      <c r="L60">
        <v>6976.6023930050596</v>
      </c>
      <c r="M60">
        <v>7239.2035355948401</v>
      </c>
      <c r="N60">
        <v>8430.6127167630093</v>
      </c>
      <c r="P60">
        <f t="shared" si="9"/>
        <v>673653.15489012701</v>
      </c>
      <c r="R60" s="2">
        <f t="shared" si="5"/>
        <v>1.056076034273E-2</v>
      </c>
      <c r="S60" s="2">
        <f t="shared" si="6"/>
        <v>1.03563715873088E-2</v>
      </c>
      <c r="T60" s="2">
        <f t="shared" si="7"/>
        <v>1.0746188128185299E-2</v>
      </c>
      <c r="U60" s="2">
        <f t="shared" si="8"/>
        <v>1.25147676598324E-2</v>
      </c>
    </row>
    <row r="61" spans="11:21">
      <c r="K61">
        <v>7058.6772684752104</v>
      </c>
      <c r="L61">
        <v>6961.26737229637</v>
      </c>
      <c r="M61">
        <v>7237.3076923076896</v>
      </c>
      <c r="N61">
        <v>8454.8150289017303</v>
      </c>
      <c r="P61">
        <f t="shared" si="9"/>
        <v>673653.15489012701</v>
      </c>
      <c r="R61" s="2">
        <f t="shared" si="5"/>
        <v>1.04782070969837E-2</v>
      </c>
      <c r="S61" s="2">
        <f t="shared" si="6"/>
        <v>1.03336076165661E-2</v>
      </c>
      <c r="T61" s="2">
        <f t="shared" si="7"/>
        <v>1.0743373856072999E-2</v>
      </c>
      <c r="U61" s="2">
        <f t="shared" si="8"/>
        <v>1.2550694623082E-2</v>
      </c>
    </row>
    <row r="62" spans="11:21">
      <c r="K62">
        <v>7101.0261927034599</v>
      </c>
      <c r="L62">
        <v>6993.96640589047</v>
      </c>
      <c r="M62">
        <v>7387.1237458194</v>
      </c>
      <c r="N62">
        <v>8718.0009633911395</v>
      </c>
      <c r="P62">
        <f t="shared" si="9"/>
        <v>673653.15489012701</v>
      </c>
      <c r="R62" s="2">
        <f t="shared" si="5"/>
        <v>1.05410716793298E-2</v>
      </c>
      <c r="S62" s="2">
        <f t="shared" si="6"/>
        <v>1.03821474821582E-2</v>
      </c>
      <c r="T62" s="2">
        <f t="shared" si="7"/>
        <v>1.09657673124447E-2</v>
      </c>
      <c r="U62" s="2">
        <f t="shared" si="8"/>
        <v>1.29413792544519E-2</v>
      </c>
    </row>
    <row r="66" spans="11:79" ht="15.5">
      <c r="K66" t="s">
        <v>861</v>
      </c>
      <c r="Y66" s="3" t="s">
        <v>862</v>
      </c>
      <c r="AM66" t="s">
        <v>863</v>
      </c>
      <c r="BB66" t="s">
        <v>864</v>
      </c>
      <c r="BQ66" t="s">
        <v>865</v>
      </c>
    </row>
    <row r="67" spans="11:79">
      <c r="Y67" t="s">
        <v>857</v>
      </c>
      <c r="Z67" t="s">
        <v>858</v>
      </c>
      <c r="AA67" t="s">
        <v>859</v>
      </c>
      <c r="AB67" t="s">
        <v>860</v>
      </c>
    </row>
    <row r="68" spans="11:79">
      <c r="R68" s="2">
        <f>AVERAGE(AF68,AT68,BI68,BX68)</f>
        <v>1.08011145170675E-2</v>
      </c>
      <c r="S68" s="2">
        <f>AVERAGE(AG68,AU68,BJ68,BY68)</f>
        <v>8.9633446483043892E-3</v>
      </c>
      <c r="T68" s="2">
        <f>AVERAGE(AH68,AV68,BK68,BZ68)</f>
        <v>9.7923481142695203E-3</v>
      </c>
      <c r="U68" s="2">
        <f>AVERAGE(AI68,AW68,BL68,CA68)</f>
        <v>1.3746547699084E-2</v>
      </c>
      <c r="X68">
        <v>0</v>
      </c>
      <c r="Y68">
        <v>1641.69527702089</v>
      </c>
      <c r="Z68">
        <v>1372.6442937853101</v>
      </c>
      <c r="AA68">
        <v>1440.86052719386</v>
      </c>
      <c r="AB68">
        <v>2163.2724201474198</v>
      </c>
      <c r="AD68" s="1">
        <f>SUM(Y68:AB91)</f>
        <v>154287.324967736</v>
      </c>
      <c r="AF68" s="2">
        <f t="shared" ref="AF68:AF91" si="10">Y68/AD68</f>
        <v>1.06405064535547E-2</v>
      </c>
      <c r="AG68" s="2">
        <f t="shared" ref="AG68:AG91" si="11">Z68/AD68</f>
        <v>8.8966756930444705E-3</v>
      </c>
      <c r="AH68" s="2">
        <f t="shared" ref="AH68:AH91" si="12">AA68/AD68</f>
        <v>9.3388133308758003E-3</v>
      </c>
      <c r="AI68" s="2">
        <f t="shared" ref="AI68:AI91" si="13">AB68/AD68</f>
        <v>1.40210637562081E-2</v>
      </c>
      <c r="AM68">
        <v>1017.23265306122</v>
      </c>
      <c r="AN68">
        <v>690.50661000944297</v>
      </c>
      <c r="AO68">
        <v>913.87575962187702</v>
      </c>
      <c r="AP68">
        <v>1338.0340620233901</v>
      </c>
      <c r="AR68" s="1">
        <f>SUM(AM68:AP91)</f>
        <v>91118.448130923702</v>
      </c>
      <c r="AT68" s="2">
        <f t="shared" ref="AT68:AT91" si="14">AM68/AR68</f>
        <v>1.1163849625704899E-2</v>
      </c>
      <c r="AU68" s="2">
        <f t="shared" ref="AU68:AU91" si="15">AN68/AR68</f>
        <v>7.5781208325375301E-3</v>
      </c>
      <c r="AV68" s="2">
        <f t="shared" ref="AV68:AV91" si="16">AO68/AR68</f>
        <v>1.0029536042018301E-2</v>
      </c>
      <c r="AW68" s="2">
        <f t="shared" ref="AW68:AW91" si="17">AP68/AR68</f>
        <v>1.46845571832044E-2</v>
      </c>
      <c r="BB68">
        <v>1350.5391798619601</v>
      </c>
      <c r="BC68">
        <v>1180.72355878348</v>
      </c>
      <c r="BD68">
        <v>1232.5112699285301</v>
      </c>
      <c r="BE68">
        <v>1659.1433655312701</v>
      </c>
      <c r="BG68" s="1">
        <f>SUM(BB68:BE91)</f>
        <v>124065.92202021601</v>
      </c>
      <c r="BI68" s="2">
        <f t="shared" ref="BI68:BI91" si="18">BB68/BG68</f>
        <v>1.08856578653556E-2</v>
      </c>
      <c r="BJ68" s="2">
        <f t="shared" ref="BJ68:BJ91" si="19">BC68/BG68</f>
        <v>9.5169047193401496E-3</v>
      </c>
      <c r="BK68" s="2">
        <f t="shared" ref="BK68:BK91" si="20">BD68/BG68</f>
        <v>9.9343256380079806E-3</v>
      </c>
      <c r="BL68" s="2">
        <f t="shared" ref="BL68:BL91" si="21">BE68/BG68</f>
        <v>1.3373078912523E-2</v>
      </c>
      <c r="BQ68">
        <v>174.86575505618001</v>
      </c>
      <c r="BR68">
        <v>164.00958865248199</v>
      </c>
      <c r="BS68">
        <v>164.09341053703201</v>
      </c>
      <c r="BT68">
        <v>214.66452466047201</v>
      </c>
      <c r="BV68" s="1">
        <f>SUM(BQ68:BT91)</f>
        <v>16631.003313126101</v>
      </c>
      <c r="BX68" s="2">
        <f t="shared" ref="BX68:BX91" si="22">BQ68/BV68</f>
        <v>1.0514444123654701E-2</v>
      </c>
      <c r="BY68" s="2">
        <f t="shared" ref="BY68:BY91" si="23">BR68/BV68</f>
        <v>9.8616773482954299E-3</v>
      </c>
      <c r="BZ68" s="2">
        <f t="shared" ref="BZ68:BZ91" si="24">BS68/BV68</f>
        <v>9.8667174461759908E-3</v>
      </c>
      <c r="CA68" s="2">
        <f t="shared" ref="CA68:CA91" si="25">BT68/BV68</f>
        <v>1.29074909444006E-2</v>
      </c>
    </row>
    <row r="69" spans="11:79">
      <c r="R69" s="2">
        <f t="shared" ref="R69:R91" si="26">AVERAGE(AF69,AT69,BI69,BX69)</f>
        <v>1.0313827208087101E-2</v>
      </c>
      <c r="S69" s="2">
        <f t="shared" ref="S69:S91" si="27">AVERAGE(AG69,AU69,BJ69,BY69)</f>
        <v>8.4844172371078708E-3</v>
      </c>
      <c r="T69" s="2">
        <f t="shared" ref="T69:T91" si="28">AVERAGE(AH69,AV69,BK69,BZ69)</f>
        <v>9.1976669944499097E-3</v>
      </c>
      <c r="U69" s="2">
        <f t="shared" ref="U69:U91" si="29">AVERAGE(AI69,AW69,BL69,CA69)</f>
        <v>1.3306284697205E-2</v>
      </c>
      <c r="X69">
        <v>1</v>
      </c>
      <c r="Y69">
        <v>1578.7798311658701</v>
      </c>
      <c r="Z69">
        <v>1311.50506870917</v>
      </c>
      <c r="AA69">
        <v>1369.5511627906999</v>
      </c>
      <c r="AB69">
        <v>2107.0675260896301</v>
      </c>
      <c r="AD69">
        <f t="shared" ref="AD69:AD91" si="30">AD68</f>
        <v>154287.324967736</v>
      </c>
      <c r="AF69" s="2">
        <f t="shared" si="10"/>
        <v>1.02327254134195E-2</v>
      </c>
      <c r="AG69" s="2">
        <f t="shared" si="11"/>
        <v>8.5004070748094605E-3</v>
      </c>
      <c r="AH69" s="2">
        <f t="shared" si="12"/>
        <v>8.8766278310748806E-3</v>
      </c>
      <c r="AI69" s="2">
        <f t="shared" si="13"/>
        <v>1.36567765792184E-2</v>
      </c>
      <c r="AM69">
        <v>980.19959370238701</v>
      </c>
      <c r="AN69">
        <v>662.267107126003</v>
      </c>
      <c r="AO69">
        <v>849.67389620449296</v>
      </c>
      <c r="AP69">
        <v>1304.11643835616</v>
      </c>
      <c r="AR69">
        <f t="shared" ref="AR69:AR91" si="31">AR68</f>
        <v>91118.448130923702</v>
      </c>
      <c r="AT69" s="2">
        <f t="shared" si="14"/>
        <v>1.07574219470242E-2</v>
      </c>
      <c r="AU69" s="2">
        <f t="shared" si="15"/>
        <v>7.2682000265678701E-3</v>
      </c>
      <c r="AV69" s="2">
        <f t="shared" si="16"/>
        <v>9.3249381835787803E-3</v>
      </c>
      <c r="AW69" s="2">
        <f t="shared" si="17"/>
        <v>1.43123205575488E-2</v>
      </c>
      <c r="BB69">
        <v>1290.0387913434099</v>
      </c>
      <c r="BC69">
        <v>1121.21341187132</v>
      </c>
      <c r="BD69">
        <v>1171.5525313010301</v>
      </c>
      <c r="BE69">
        <v>1603.9161924469699</v>
      </c>
      <c r="BG69">
        <f t="shared" ref="BG69:BG91" si="32">BG68</f>
        <v>124065.92202021601</v>
      </c>
      <c r="BI69" s="2">
        <f t="shared" si="18"/>
        <v>1.0398010753776599E-2</v>
      </c>
      <c r="BJ69" s="2">
        <f t="shared" si="19"/>
        <v>9.0372391839285502E-3</v>
      </c>
      <c r="BK69" s="2">
        <f t="shared" si="20"/>
        <v>9.4429841186375995E-3</v>
      </c>
      <c r="BL69" s="2">
        <f t="shared" si="21"/>
        <v>1.2927935135851601E-2</v>
      </c>
      <c r="BQ69">
        <v>164.100616284301</v>
      </c>
      <c r="BR69">
        <v>151.871372965322</v>
      </c>
      <c r="BS69">
        <v>152.109116174261</v>
      </c>
      <c r="BT69">
        <v>205.028780315517</v>
      </c>
      <c r="BV69">
        <f t="shared" ref="BV69:BV91" si="33">BV68</f>
        <v>16631.003313126101</v>
      </c>
      <c r="BX69" s="2">
        <f t="shared" si="22"/>
        <v>9.8671507181279702E-3</v>
      </c>
      <c r="BY69" s="2">
        <f t="shared" si="23"/>
        <v>9.1318226631256008E-3</v>
      </c>
      <c r="BZ69" s="2">
        <f t="shared" si="24"/>
        <v>9.1461178445083995E-3</v>
      </c>
      <c r="CA69" s="2">
        <f t="shared" si="25"/>
        <v>1.2328106516201399E-2</v>
      </c>
    </row>
    <row r="70" spans="11:79">
      <c r="R70" s="2">
        <f t="shared" si="26"/>
        <v>9.8062093686381493E-3</v>
      </c>
      <c r="S70" s="2">
        <f t="shared" si="27"/>
        <v>7.8760912346295502E-3</v>
      </c>
      <c r="T70" s="2">
        <f t="shared" si="28"/>
        <v>8.5441946390906708E-3</v>
      </c>
      <c r="U70" s="2">
        <f t="shared" si="29"/>
        <v>1.27397628774967E-2</v>
      </c>
      <c r="X70">
        <v>2</v>
      </c>
      <c r="Y70">
        <v>1505.03222877894</v>
      </c>
      <c r="Z70">
        <v>1223.8938471940501</v>
      </c>
      <c r="AA70">
        <v>1293.1492338441001</v>
      </c>
      <c r="AB70">
        <v>2031.6535626535599</v>
      </c>
      <c r="AD70">
        <f t="shared" si="30"/>
        <v>154287.324967736</v>
      </c>
      <c r="AF70" s="2">
        <f t="shared" si="10"/>
        <v>9.7547366842588405E-3</v>
      </c>
      <c r="AG70" s="2">
        <f t="shared" si="11"/>
        <v>7.9325624930627701E-3</v>
      </c>
      <c r="AH70" s="2">
        <f t="shared" si="12"/>
        <v>8.3814353130726594E-3</v>
      </c>
      <c r="AI70" s="2">
        <f t="shared" si="13"/>
        <v>1.31679874745279E-2</v>
      </c>
      <c r="AM70">
        <v>933.86996430392696</v>
      </c>
      <c r="AN70">
        <v>617.18224740321102</v>
      </c>
      <c r="AO70">
        <v>763.98497495826405</v>
      </c>
      <c r="AP70">
        <v>1254.28293736501</v>
      </c>
      <c r="AR70">
        <f t="shared" si="31"/>
        <v>91118.448130923702</v>
      </c>
      <c r="AT70" s="2">
        <f t="shared" si="14"/>
        <v>1.0248966959600699E-2</v>
      </c>
      <c r="AU70" s="2">
        <f t="shared" si="15"/>
        <v>6.7734060452435702E-3</v>
      </c>
      <c r="AV70" s="2">
        <f t="shared" si="16"/>
        <v>8.3845257533417504E-3</v>
      </c>
      <c r="AW70" s="2">
        <f t="shared" si="17"/>
        <v>1.37654115395248E-2</v>
      </c>
      <c r="BB70">
        <v>1239.2177976432299</v>
      </c>
      <c r="BC70">
        <v>1054.7480881691399</v>
      </c>
      <c r="BD70">
        <v>1112.35427952329</v>
      </c>
      <c r="BE70">
        <v>1538.78716744914</v>
      </c>
      <c r="BG70">
        <f t="shared" si="32"/>
        <v>124065.92202021601</v>
      </c>
      <c r="BI70" s="2">
        <f t="shared" si="18"/>
        <v>9.9883818010984907E-3</v>
      </c>
      <c r="BJ70" s="2">
        <f t="shared" si="19"/>
        <v>8.5015133164228103E-3</v>
      </c>
      <c r="BK70" s="2">
        <f t="shared" si="20"/>
        <v>8.9658325300805593E-3</v>
      </c>
      <c r="BL70" s="2">
        <f t="shared" si="21"/>
        <v>1.24029801446879E-2</v>
      </c>
      <c r="BQ70">
        <v>153.54992959345901</v>
      </c>
      <c r="BR70">
        <v>137.985490055116</v>
      </c>
      <c r="BS70">
        <v>140.44857284686</v>
      </c>
      <c r="BT70">
        <v>193.29670238095201</v>
      </c>
      <c r="BV70">
        <f t="shared" si="33"/>
        <v>16631.003313126101</v>
      </c>
      <c r="BX70" s="2">
        <f t="shared" si="22"/>
        <v>9.2327520295945598E-3</v>
      </c>
      <c r="BY70" s="2">
        <f t="shared" si="23"/>
        <v>8.2968830837890709E-3</v>
      </c>
      <c r="BZ70" s="2">
        <f t="shared" si="24"/>
        <v>8.4449849598677105E-3</v>
      </c>
      <c r="CA70" s="2">
        <f t="shared" si="25"/>
        <v>1.1622672351246E-2</v>
      </c>
    </row>
    <row r="71" spans="11:79">
      <c r="R71" s="2">
        <f t="shared" si="26"/>
        <v>9.4631682823008295E-3</v>
      </c>
      <c r="S71" s="2">
        <f t="shared" si="27"/>
        <v>7.3697006413601896E-3</v>
      </c>
      <c r="T71" s="2">
        <f t="shared" si="28"/>
        <v>8.1130380693626904E-3</v>
      </c>
      <c r="U71" s="2">
        <f t="shared" si="29"/>
        <v>1.22738141593863E-2</v>
      </c>
      <c r="X71">
        <v>3</v>
      </c>
      <c r="Y71">
        <v>1449.9317250796501</v>
      </c>
      <c r="Z71">
        <v>1150.3904697380301</v>
      </c>
      <c r="AA71">
        <v>1230.1996027805401</v>
      </c>
      <c r="AB71">
        <v>1958.28817204301</v>
      </c>
      <c r="AD71">
        <f t="shared" si="30"/>
        <v>154287.324967736</v>
      </c>
      <c r="AF71" s="2">
        <f t="shared" si="10"/>
        <v>9.3976075181992705E-3</v>
      </c>
      <c r="AG71" s="2">
        <f t="shared" si="11"/>
        <v>7.4561566867439996E-3</v>
      </c>
      <c r="AH71" s="2">
        <f t="shared" si="12"/>
        <v>7.9734327044544608E-3</v>
      </c>
      <c r="AI71" s="2">
        <f t="shared" si="13"/>
        <v>1.2692476018056001E-2</v>
      </c>
      <c r="AM71">
        <v>900.93425076452604</v>
      </c>
      <c r="AN71">
        <v>577.29378531073496</v>
      </c>
      <c r="AO71">
        <v>718.49396681749602</v>
      </c>
      <c r="AP71">
        <v>1211.2411194833201</v>
      </c>
      <c r="AR71">
        <f t="shared" si="31"/>
        <v>91118.448130923702</v>
      </c>
      <c r="AT71" s="2">
        <f t="shared" si="14"/>
        <v>9.8875065285354401E-3</v>
      </c>
      <c r="AU71" s="2">
        <f t="shared" si="15"/>
        <v>6.3356411039973996E-3</v>
      </c>
      <c r="AV71" s="2">
        <f t="shared" si="16"/>
        <v>7.8852744044227707E-3</v>
      </c>
      <c r="AW71" s="2">
        <f t="shared" si="17"/>
        <v>1.32930393825732E-2</v>
      </c>
      <c r="BB71">
        <v>1210.92076391711</v>
      </c>
      <c r="BC71">
        <v>991.74724770642194</v>
      </c>
      <c r="BD71">
        <v>1071.92217898833</v>
      </c>
      <c r="BE71">
        <v>1502.0629800307199</v>
      </c>
      <c r="BG71">
        <f t="shared" si="32"/>
        <v>124065.92202021601</v>
      </c>
      <c r="BI71" s="2">
        <f t="shared" si="18"/>
        <v>9.7603011705325194E-3</v>
      </c>
      <c r="BJ71" s="2">
        <f t="shared" si="19"/>
        <v>7.9937119843821493E-3</v>
      </c>
      <c r="BK71" s="2">
        <f t="shared" si="20"/>
        <v>8.6399404569263202E-3</v>
      </c>
      <c r="BL71" s="2">
        <f t="shared" si="21"/>
        <v>1.2106974708058601E-2</v>
      </c>
      <c r="BQ71">
        <v>146.47353551296499</v>
      </c>
      <c r="BR71">
        <v>127.947177884615</v>
      </c>
      <c r="BS71">
        <v>132.274763210369</v>
      </c>
      <c r="BT71">
        <v>182.98704659498199</v>
      </c>
      <c r="BV71">
        <f t="shared" si="33"/>
        <v>16631.003313126101</v>
      </c>
      <c r="BX71" s="2">
        <f t="shared" si="22"/>
        <v>8.8072579119360707E-3</v>
      </c>
      <c r="BY71" s="2">
        <f t="shared" si="23"/>
        <v>7.6932927903172301E-3</v>
      </c>
      <c r="BZ71" s="2">
        <f t="shared" si="24"/>
        <v>7.9535047116472204E-3</v>
      </c>
      <c r="CA71" s="2">
        <f t="shared" si="25"/>
        <v>1.10027665288575E-2</v>
      </c>
    </row>
    <row r="72" spans="11:79">
      <c r="R72" s="2">
        <f t="shared" si="26"/>
        <v>9.2986024440707502E-3</v>
      </c>
      <c r="S72" s="2">
        <f t="shared" si="27"/>
        <v>7.0762325748603199E-3</v>
      </c>
      <c r="T72" s="2">
        <f t="shared" si="28"/>
        <v>7.9309392492167997E-3</v>
      </c>
      <c r="U72" s="2">
        <f t="shared" si="29"/>
        <v>1.1928363041099999E-2</v>
      </c>
      <c r="X72">
        <v>4</v>
      </c>
      <c r="Y72">
        <v>1430.31502165489</v>
      </c>
      <c r="Z72">
        <v>1112.69733273056</v>
      </c>
      <c r="AA72">
        <v>1199.14387031408</v>
      </c>
      <c r="AB72">
        <v>1907.2627378760001</v>
      </c>
      <c r="AD72">
        <f t="shared" si="30"/>
        <v>154287.324967736</v>
      </c>
      <c r="AF72" s="2">
        <f t="shared" si="10"/>
        <v>9.27046354555691E-3</v>
      </c>
      <c r="AG72" s="2">
        <f t="shared" si="11"/>
        <v>7.2118518676971199E-3</v>
      </c>
      <c r="AH72" s="2">
        <f t="shared" si="12"/>
        <v>7.7721476509158499E-3</v>
      </c>
      <c r="AI72" s="2">
        <f t="shared" si="13"/>
        <v>1.23617590639726E-2</v>
      </c>
      <c r="AM72">
        <v>885.48357289527701</v>
      </c>
      <c r="AN72">
        <v>552.59299574065301</v>
      </c>
      <c r="AO72">
        <v>720.57823567289097</v>
      </c>
      <c r="AP72">
        <v>1176.0730809674001</v>
      </c>
      <c r="AR72">
        <f t="shared" si="31"/>
        <v>91118.448130923702</v>
      </c>
      <c r="AT72" s="2">
        <f t="shared" si="14"/>
        <v>9.71793957270836E-3</v>
      </c>
      <c r="AU72" s="2">
        <f t="shared" si="15"/>
        <v>6.06455670696519E-3</v>
      </c>
      <c r="AV72" s="2">
        <f t="shared" si="16"/>
        <v>7.9081486839802997E-3</v>
      </c>
      <c r="AW72" s="2">
        <f t="shared" si="17"/>
        <v>1.29070797965913E-2</v>
      </c>
      <c r="BB72">
        <v>1190.6873489121699</v>
      </c>
      <c r="BC72">
        <v>952.74174581637305</v>
      </c>
      <c r="BD72">
        <v>1038.7318309859199</v>
      </c>
      <c r="BE72">
        <v>1469.4044079959001</v>
      </c>
      <c r="BG72">
        <f t="shared" si="32"/>
        <v>124065.92202021601</v>
      </c>
      <c r="BI72" s="2">
        <f t="shared" si="18"/>
        <v>9.5972151701589192E-3</v>
      </c>
      <c r="BJ72" s="2">
        <f t="shared" si="19"/>
        <v>7.6793186259569999E-3</v>
      </c>
      <c r="BK72" s="2">
        <f t="shared" si="20"/>
        <v>8.3724185825714802E-3</v>
      </c>
      <c r="BL72" s="2">
        <f t="shared" si="21"/>
        <v>1.1843739070882601E-2</v>
      </c>
      <c r="BQ72">
        <v>143.172839756592</v>
      </c>
      <c r="BR72">
        <v>122.22462108534501</v>
      </c>
      <c r="BS72">
        <v>127.577126237624</v>
      </c>
      <c r="BT72">
        <v>176.30317449028001</v>
      </c>
      <c r="BV72">
        <f t="shared" si="33"/>
        <v>16631.003313126101</v>
      </c>
      <c r="BX72" s="2">
        <f t="shared" si="22"/>
        <v>8.6087914878588308E-3</v>
      </c>
      <c r="BY72" s="2">
        <f t="shared" si="23"/>
        <v>7.3492030988219796E-3</v>
      </c>
      <c r="BZ72" s="2">
        <f t="shared" si="24"/>
        <v>7.6710420793995697E-3</v>
      </c>
      <c r="CA72" s="2">
        <f t="shared" si="25"/>
        <v>1.06008742329533E-2</v>
      </c>
    </row>
    <row r="73" spans="11:79">
      <c r="R73" s="2">
        <f t="shared" si="26"/>
        <v>9.2552891294449702E-3</v>
      </c>
      <c r="S73" s="2">
        <f t="shared" si="27"/>
        <v>6.9385524847829201E-3</v>
      </c>
      <c r="T73" s="2">
        <f t="shared" si="28"/>
        <v>7.8981059862320603E-3</v>
      </c>
      <c r="U73" s="2">
        <f t="shared" si="29"/>
        <v>1.17678407290691E-2</v>
      </c>
      <c r="X73">
        <v>5</v>
      </c>
      <c r="Y73">
        <v>1427.51340299864</v>
      </c>
      <c r="Z73">
        <v>1090.4863400316101</v>
      </c>
      <c r="AA73">
        <v>1184.6957109084799</v>
      </c>
      <c r="AB73">
        <v>1891.4708230958199</v>
      </c>
      <c r="AD73">
        <f t="shared" si="30"/>
        <v>154287.324967736</v>
      </c>
      <c r="AF73" s="2">
        <f t="shared" si="10"/>
        <v>9.2523050956853092E-3</v>
      </c>
      <c r="AG73" s="2">
        <f t="shared" si="11"/>
        <v>7.06789323270494E-3</v>
      </c>
      <c r="AH73" s="2">
        <f t="shared" si="12"/>
        <v>7.6785031508986102E-3</v>
      </c>
      <c r="AI73" s="2">
        <f t="shared" si="13"/>
        <v>1.22594051293025E-2</v>
      </c>
      <c r="AM73">
        <v>883.84851586489299</v>
      </c>
      <c r="AN73">
        <v>541.15311459819304</v>
      </c>
      <c r="AO73">
        <v>735.47695144437603</v>
      </c>
      <c r="AP73">
        <v>1159.2384893947201</v>
      </c>
      <c r="AR73">
        <f t="shared" si="31"/>
        <v>91118.448130923702</v>
      </c>
      <c r="AT73" s="2">
        <f t="shared" si="14"/>
        <v>9.6999952698375008E-3</v>
      </c>
      <c r="AU73" s="2">
        <f t="shared" si="15"/>
        <v>5.9390071461778698E-3</v>
      </c>
      <c r="AV73" s="2">
        <f t="shared" si="16"/>
        <v>8.0716580070328298E-3</v>
      </c>
      <c r="AW73" s="2">
        <f t="shared" si="17"/>
        <v>1.27223247670885E-2</v>
      </c>
      <c r="BB73">
        <v>1174.46739570676</v>
      </c>
      <c r="BC73">
        <v>932.36384231989098</v>
      </c>
      <c r="BD73">
        <v>1019.39271708683</v>
      </c>
      <c r="BE73">
        <v>1445.3901808785499</v>
      </c>
      <c r="BG73">
        <f t="shared" si="32"/>
        <v>124065.92202021601</v>
      </c>
      <c r="BI73" s="2">
        <f t="shared" si="18"/>
        <v>9.4664785992997005E-3</v>
      </c>
      <c r="BJ73" s="2">
        <f t="shared" si="19"/>
        <v>7.5150680149539103E-3</v>
      </c>
      <c r="BK73" s="2">
        <f t="shared" si="20"/>
        <v>8.2165408557615394E-3</v>
      </c>
      <c r="BL73" s="2">
        <f t="shared" si="21"/>
        <v>1.1650178851232301E-2</v>
      </c>
      <c r="BQ73">
        <v>143.06616958399599</v>
      </c>
      <c r="BR73">
        <v>120.279433101129</v>
      </c>
      <c r="BS73">
        <v>126.82340670335201</v>
      </c>
      <c r="BT73">
        <v>173.61859686609699</v>
      </c>
      <c r="BV73">
        <f t="shared" si="33"/>
        <v>16631.003313126101</v>
      </c>
      <c r="BX73" s="2">
        <f t="shared" si="22"/>
        <v>8.6023775529573895E-3</v>
      </c>
      <c r="BY73" s="2">
        <f t="shared" si="23"/>
        <v>7.2322415452949701E-3</v>
      </c>
      <c r="BZ73" s="2">
        <f t="shared" si="24"/>
        <v>7.6257219312352601E-3</v>
      </c>
      <c r="CA73" s="2">
        <f t="shared" si="25"/>
        <v>1.0439454168653E-2</v>
      </c>
    </row>
    <row r="74" spans="11:79">
      <c r="R74" s="2">
        <f t="shared" si="26"/>
        <v>9.3179384639637593E-3</v>
      </c>
      <c r="S74" s="2">
        <f t="shared" si="27"/>
        <v>6.9023312794859798E-3</v>
      </c>
      <c r="T74" s="2">
        <f t="shared" si="28"/>
        <v>7.90151026263472E-3</v>
      </c>
      <c r="U74" s="2">
        <f t="shared" si="29"/>
        <v>1.1746882242616E-2</v>
      </c>
      <c r="X74">
        <v>6</v>
      </c>
      <c r="Y74">
        <v>1435.8353825136601</v>
      </c>
      <c r="Z74">
        <v>1079.3820199275399</v>
      </c>
      <c r="AA74">
        <v>1182.48982994331</v>
      </c>
      <c r="AB74">
        <v>1890.4360625575</v>
      </c>
      <c r="AD74">
        <f t="shared" si="30"/>
        <v>154287.324967736</v>
      </c>
      <c r="AF74" s="2">
        <f t="shared" si="10"/>
        <v>9.3062432887077093E-3</v>
      </c>
      <c r="AG74" s="2">
        <f t="shared" si="11"/>
        <v>6.9959215389420702E-3</v>
      </c>
      <c r="AH74" s="2">
        <f t="shared" si="12"/>
        <v>7.6642059235299299E-3</v>
      </c>
      <c r="AI74" s="2">
        <f t="shared" si="13"/>
        <v>1.2252698418050999E-2</v>
      </c>
      <c r="AM74">
        <v>891.12385321100896</v>
      </c>
      <c r="AN74">
        <v>536.712932259593</v>
      </c>
      <c r="AO74">
        <v>732.52478839177797</v>
      </c>
      <c r="AP74">
        <v>1158.3636363636399</v>
      </c>
      <c r="AR74">
        <f t="shared" si="31"/>
        <v>91118.448130923702</v>
      </c>
      <c r="AT74" s="2">
        <f t="shared" si="14"/>
        <v>9.7798401036263902E-3</v>
      </c>
      <c r="AU74" s="2">
        <f t="shared" si="15"/>
        <v>5.8902773617085296E-3</v>
      </c>
      <c r="AV74" s="2">
        <f t="shared" si="16"/>
        <v>8.0392588264809797E-3</v>
      </c>
      <c r="AW74" s="2">
        <f t="shared" si="17"/>
        <v>1.27127234947992E-2</v>
      </c>
      <c r="BB74">
        <v>1169.03211382114</v>
      </c>
      <c r="BC74">
        <v>921.83050847457605</v>
      </c>
      <c r="BD74">
        <v>1010.28031145717</v>
      </c>
      <c r="BE74">
        <v>1425.37429013939</v>
      </c>
      <c r="BG74">
        <f t="shared" si="32"/>
        <v>124065.92202021601</v>
      </c>
      <c r="BI74" s="2">
        <f t="shared" si="18"/>
        <v>9.4226689713445399E-3</v>
      </c>
      <c r="BJ74" s="2">
        <f t="shared" si="19"/>
        <v>7.4301669101718999E-3</v>
      </c>
      <c r="BK74" s="2">
        <f t="shared" si="20"/>
        <v>8.1430927607385201E-3</v>
      </c>
      <c r="BL74" s="2">
        <f t="shared" si="21"/>
        <v>1.1488846146705201E-2</v>
      </c>
      <c r="BQ74">
        <v>145.737506849315</v>
      </c>
      <c r="BR74">
        <v>121.28923039922999</v>
      </c>
      <c r="BS74">
        <v>129.047996458386</v>
      </c>
      <c r="BT74">
        <v>175.17869710733899</v>
      </c>
      <c r="BV74">
        <f t="shared" si="33"/>
        <v>16631.003313126101</v>
      </c>
      <c r="BX74" s="2">
        <f t="shared" si="22"/>
        <v>8.7630014921764206E-3</v>
      </c>
      <c r="BY74" s="2">
        <f t="shared" si="23"/>
        <v>7.2929593071214098E-3</v>
      </c>
      <c r="BZ74" s="2">
        <f t="shared" si="24"/>
        <v>7.7594835397894598E-3</v>
      </c>
      <c r="CA74" s="2">
        <f t="shared" si="25"/>
        <v>1.05332609109084E-2</v>
      </c>
    </row>
    <row r="75" spans="11:79">
      <c r="R75" s="2">
        <f t="shared" si="26"/>
        <v>9.4854136547358192E-3</v>
      </c>
      <c r="S75" s="2">
        <f t="shared" si="27"/>
        <v>6.9581119301142299E-3</v>
      </c>
      <c r="T75" s="2">
        <f t="shared" si="28"/>
        <v>8.0009518622397302E-3</v>
      </c>
      <c r="U75" s="2">
        <f t="shared" si="29"/>
        <v>1.18075851584338E-2</v>
      </c>
      <c r="X75">
        <v>7</v>
      </c>
      <c r="Y75">
        <v>1461.4562400545601</v>
      </c>
      <c r="Z75">
        <v>1082.14224137931</v>
      </c>
      <c r="AA75">
        <v>1193.2055204522801</v>
      </c>
      <c r="AB75">
        <v>1901.0520195838401</v>
      </c>
      <c r="AD75">
        <f t="shared" si="30"/>
        <v>154287.324967736</v>
      </c>
      <c r="AF75" s="2">
        <f t="shared" si="10"/>
        <v>9.4723026688042795E-3</v>
      </c>
      <c r="AG75" s="2">
        <f t="shared" si="11"/>
        <v>7.0138116764005302E-3</v>
      </c>
      <c r="AH75" s="2">
        <f t="shared" si="12"/>
        <v>7.7336587480649997E-3</v>
      </c>
      <c r="AI75" s="2">
        <f t="shared" si="13"/>
        <v>1.23215048286136E-2</v>
      </c>
      <c r="AM75">
        <v>905.61609431061004</v>
      </c>
      <c r="AN75">
        <v>537.38793922127297</v>
      </c>
      <c r="AO75">
        <v>740.71575757575795</v>
      </c>
      <c r="AP75">
        <v>1162.1099638616399</v>
      </c>
      <c r="AR75">
        <f t="shared" si="31"/>
        <v>91118.448130923702</v>
      </c>
      <c r="AT75" s="2">
        <f t="shared" si="14"/>
        <v>9.9388884785370207E-3</v>
      </c>
      <c r="AU75" s="2">
        <f t="shared" si="15"/>
        <v>5.89768537814786E-3</v>
      </c>
      <c r="AV75" s="2">
        <f t="shared" si="16"/>
        <v>8.1291524687894107E-3</v>
      </c>
      <c r="AW75" s="2">
        <f t="shared" si="17"/>
        <v>1.2753838412522801E-2</v>
      </c>
      <c r="BB75">
        <v>1180.2787828947401</v>
      </c>
      <c r="BC75">
        <v>920.74965357967699</v>
      </c>
      <c r="BD75">
        <v>1013.33829201102</v>
      </c>
      <c r="BE75">
        <v>1419.4315139031901</v>
      </c>
      <c r="BG75">
        <f t="shared" si="32"/>
        <v>124065.92202021601</v>
      </c>
      <c r="BI75" s="2">
        <f t="shared" si="18"/>
        <v>9.5133197229003708E-3</v>
      </c>
      <c r="BJ75" s="2">
        <f t="shared" si="19"/>
        <v>7.4214549699606102E-3</v>
      </c>
      <c r="BK75" s="2">
        <f t="shared" si="20"/>
        <v>8.1677407906250096E-3</v>
      </c>
      <c r="BL75" s="2">
        <f t="shared" si="21"/>
        <v>1.1440945997015201E-2</v>
      </c>
      <c r="BQ75">
        <v>149.964147559591</v>
      </c>
      <c r="BR75">
        <v>124.72413776608499</v>
      </c>
      <c r="BS75">
        <v>132.60323766364601</v>
      </c>
      <c r="BT75">
        <v>178.18542425695099</v>
      </c>
      <c r="BV75">
        <f t="shared" si="33"/>
        <v>16631.003313126101</v>
      </c>
      <c r="BX75" s="2">
        <f t="shared" si="22"/>
        <v>9.0171437487016198E-3</v>
      </c>
      <c r="BY75" s="2">
        <f t="shared" si="23"/>
        <v>7.4994956959479296E-3</v>
      </c>
      <c r="BZ75" s="2">
        <f t="shared" si="24"/>
        <v>7.97325544147948E-3</v>
      </c>
      <c r="CA75" s="2">
        <f t="shared" si="25"/>
        <v>1.07140513955834E-2</v>
      </c>
    </row>
    <row r="76" spans="11:79">
      <c r="R76" s="2">
        <f t="shared" si="26"/>
        <v>9.8126870969752096E-3</v>
      </c>
      <c r="S76" s="2">
        <f t="shared" si="27"/>
        <v>7.1370617899862397E-3</v>
      </c>
      <c r="T76" s="2">
        <f t="shared" si="28"/>
        <v>8.2472670986565803E-3</v>
      </c>
      <c r="U76" s="2">
        <f t="shared" si="29"/>
        <v>1.1972392660413301E-2</v>
      </c>
      <c r="X76">
        <v>8</v>
      </c>
      <c r="Y76">
        <v>1507.94133697135</v>
      </c>
      <c r="Z76">
        <v>1100.20858757062</v>
      </c>
      <c r="AA76">
        <v>1225.7926221335999</v>
      </c>
      <c r="AB76">
        <v>1934.1080171358601</v>
      </c>
      <c r="AD76">
        <f t="shared" si="30"/>
        <v>154287.324967736</v>
      </c>
      <c r="AF76" s="2">
        <f t="shared" si="10"/>
        <v>9.7735918182954105E-3</v>
      </c>
      <c r="AG76" s="2">
        <f t="shared" si="11"/>
        <v>7.1309071422470402E-3</v>
      </c>
      <c r="AH76" s="2">
        <f t="shared" si="12"/>
        <v>7.9448692391933806E-3</v>
      </c>
      <c r="AI76" s="2">
        <f t="shared" si="13"/>
        <v>1.25357544279176E-2</v>
      </c>
      <c r="AM76">
        <v>936.83376090302704</v>
      </c>
      <c r="AN76">
        <v>548.50849858356901</v>
      </c>
      <c r="AO76">
        <v>763.46204819277102</v>
      </c>
      <c r="AP76">
        <v>1177.4385604113099</v>
      </c>
      <c r="AR76">
        <f t="shared" si="31"/>
        <v>91118.448130923702</v>
      </c>
      <c r="AT76" s="2">
        <f t="shared" si="14"/>
        <v>1.0281493815137601E-2</v>
      </c>
      <c r="AU76" s="2">
        <f t="shared" si="15"/>
        <v>6.0197304698983E-3</v>
      </c>
      <c r="AV76" s="2">
        <f t="shared" si="16"/>
        <v>8.3787867753826305E-3</v>
      </c>
      <c r="AW76" s="2">
        <f t="shared" si="17"/>
        <v>1.2922065559320199E-2</v>
      </c>
      <c r="BB76">
        <v>1216.98576657178</v>
      </c>
      <c r="BC76">
        <v>938.52734012974997</v>
      </c>
      <c r="BD76">
        <v>1034.6404051772699</v>
      </c>
      <c r="BE76">
        <v>1430.2075569358201</v>
      </c>
      <c r="BG76">
        <f t="shared" si="32"/>
        <v>124065.92202021601</v>
      </c>
      <c r="BI76" s="2">
        <f t="shared" si="18"/>
        <v>9.8091864933988696E-3</v>
      </c>
      <c r="BJ76" s="2">
        <f t="shared" si="19"/>
        <v>7.5647472315308398E-3</v>
      </c>
      <c r="BK76" s="2">
        <f t="shared" si="20"/>
        <v>8.33944074512806E-3</v>
      </c>
      <c r="BL76" s="2">
        <f t="shared" si="21"/>
        <v>1.1527803393931E-2</v>
      </c>
      <c r="BQ76">
        <v>156.10651779641799</v>
      </c>
      <c r="BR76">
        <v>130.26835913312701</v>
      </c>
      <c r="BS76">
        <v>138.469261845386</v>
      </c>
      <c r="BT76">
        <v>181.343583015267</v>
      </c>
      <c r="BV76">
        <f t="shared" si="33"/>
        <v>16631.003313126101</v>
      </c>
      <c r="BX76" s="2">
        <f t="shared" si="22"/>
        <v>9.3864762610689906E-3</v>
      </c>
      <c r="BY76" s="2">
        <f t="shared" si="23"/>
        <v>7.8328623162688005E-3</v>
      </c>
      <c r="BZ76" s="2">
        <f t="shared" si="24"/>
        <v>8.3259716349222499E-3</v>
      </c>
      <c r="CA76" s="2">
        <f t="shared" si="25"/>
        <v>1.09039472604843E-2</v>
      </c>
    </row>
    <row r="77" spans="11:79">
      <c r="R77" s="2">
        <f t="shared" si="26"/>
        <v>1.04630971986697E-2</v>
      </c>
      <c r="S77" s="2">
        <f t="shared" si="27"/>
        <v>7.6180453893642504E-3</v>
      </c>
      <c r="T77" s="2">
        <f t="shared" si="28"/>
        <v>8.8579695672560098E-3</v>
      </c>
      <c r="U77" s="2">
        <f t="shared" si="29"/>
        <v>1.2327813106288501E-2</v>
      </c>
      <c r="X77">
        <v>9</v>
      </c>
      <c r="Y77">
        <v>1615.1012514220699</v>
      </c>
      <c r="Z77">
        <v>1167.1326692325099</v>
      </c>
      <c r="AA77">
        <v>1313.6719787516599</v>
      </c>
      <c r="AB77">
        <v>1989.9150885766601</v>
      </c>
      <c r="AD77">
        <f t="shared" si="30"/>
        <v>154287.324967736</v>
      </c>
      <c r="AF77" s="2">
        <f t="shared" si="10"/>
        <v>1.04681395685602E-2</v>
      </c>
      <c r="AG77" s="2">
        <f t="shared" si="11"/>
        <v>7.5646698098925198E-3</v>
      </c>
      <c r="AH77" s="2">
        <f t="shared" si="12"/>
        <v>8.5144517155013796E-3</v>
      </c>
      <c r="AI77" s="2">
        <f t="shared" si="13"/>
        <v>1.28974631519004E-2</v>
      </c>
      <c r="AM77">
        <v>997.07496175420704</v>
      </c>
      <c r="AN77">
        <v>580.92358803986701</v>
      </c>
      <c r="AO77">
        <v>821.77090909090896</v>
      </c>
      <c r="AP77">
        <v>1216.82392197125</v>
      </c>
      <c r="AR77">
        <f t="shared" si="31"/>
        <v>91118.448130923702</v>
      </c>
      <c r="AT77" s="2">
        <f t="shared" si="14"/>
        <v>1.09426244872121E-2</v>
      </c>
      <c r="AU77" s="2">
        <f t="shared" si="15"/>
        <v>6.3754771943126797E-3</v>
      </c>
      <c r="AV77" s="2">
        <f t="shared" si="16"/>
        <v>9.0187105459713906E-3</v>
      </c>
      <c r="AW77" s="2">
        <f t="shared" si="17"/>
        <v>1.33543091100811E-2</v>
      </c>
      <c r="BB77">
        <v>1286.7746825071699</v>
      </c>
      <c r="BC77">
        <v>992.93488372092997</v>
      </c>
      <c r="BD77">
        <v>1100.2784026996601</v>
      </c>
      <c r="BE77">
        <v>1465.2161458333301</v>
      </c>
      <c r="BG77">
        <f t="shared" si="32"/>
        <v>124065.92202021601</v>
      </c>
      <c r="BI77" s="2">
        <f t="shared" si="18"/>
        <v>1.03717012823029E-2</v>
      </c>
      <c r="BJ77" s="2">
        <f t="shared" si="19"/>
        <v>8.0032846050919308E-3</v>
      </c>
      <c r="BK77" s="2">
        <f t="shared" si="20"/>
        <v>8.8684981724504106E-3</v>
      </c>
      <c r="BL77" s="2">
        <f t="shared" si="21"/>
        <v>1.18099807100501E-2</v>
      </c>
      <c r="BQ77">
        <v>167.47293036969799</v>
      </c>
      <c r="BR77">
        <v>141.84166864467099</v>
      </c>
      <c r="BS77">
        <v>150.181582733813</v>
      </c>
      <c r="BT77">
        <v>187.09046267588801</v>
      </c>
      <c r="BV77">
        <f t="shared" si="33"/>
        <v>16631.003313126101</v>
      </c>
      <c r="BX77" s="2">
        <f t="shared" si="22"/>
        <v>1.0069923456603401E-2</v>
      </c>
      <c r="BY77" s="2">
        <f t="shared" si="23"/>
        <v>8.5287499481598705E-3</v>
      </c>
      <c r="BZ77" s="2">
        <f t="shared" si="24"/>
        <v>9.0302178351008705E-3</v>
      </c>
      <c r="CA77" s="2">
        <f t="shared" si="25"/>
        <v>1.12494994531223E-2</v>
      </c>
    </row>
    <row r="78" spans="11:79">
      <c r="R78" s="2">
        <f t="shared" si="26"/>
        <v>1.1192905577717901E-2</v>
      </c>
      <c r="S78" s="2">
        <f t="shared" si="27"/>
        <v>8.3246449783016506E-3</v>
      </c>
      <c r="T78" s="2">
        <f t="shared" si="28"/>
        <v>9.6653328252059301E-3</v>
      </c>
      <c r="U78" s="2">
        <f t="shared" si="29"/>
        <v>1.3107664686045101E-2</v>
      </c>
      <c r="X78">
        <v>10</v>
      </c>
      <c r="Y78">
        <v>1741.4151846785201</v>
      </c>
      <c r="Z78">
        <v>1275.7423797696999</v>
      </c>
      <c r="AA78">
        <v>1439.2264088029301</v>
      </c>
      <c r="AB78">
        <v>2109.7923029932799</v>
      </c>
      <c r="AD78">
        <f t="shared" si="30"/>
        <v>154287.324967736</v>
      </c>
      <c r="AF78" s="2">
        <f t="shared" si="10"/>
        <v>1.1286832440984201E-2</v>
      </c>
      <c r="AG78" s="2">
        <f t="shared" si="11"/>
        <v>8.2686142885455907E-3</v>
      </c>
      <c r="AH78" s="2">
        <f t="shared" si="12"/>
        <v>9.3282219333564505E-3</v>
      </c>
      <c r="AI78" s="2">
        <f t="shared" si="13"/>
        <v>1.36744369858929E-2</v>
      </c>
      <c r="AM78">
        <v>1063.3238143804199</v>
      </c>
      <c r="AN78">
        <v>630.365275142315</v>
      </c>
      <c r="AO78">
        <v>900.34344660194199</v>
      </c>
      <c r="AP78">
        <v>1296.08311954849</v>
      </c>
      <c r="AR78">
        <f t="shared" si="31"/>
        <v>91118.448130923702</v>
      </c>
      <c r="AT78" s="2">
        <f t="shared" si="14"/>
        <v>1.1669687491303401E-2</v>
      </c>
      <c r="AU78" s="2">
        <f t="shared" si="15"/>
        <v>6.9180861622727997E-3</v>
      </c>
      <c r="AV78" s="2">
        <f t="shared" si="16"/>
        <v>9.8810226147429802E-3</v>
      </c>
      <c r="AW78" s="2">
        <f t="shared" si="17"/>
        <v>1.4224157084921101E-2</v>
      </c>
      <c r="BB78">
        <v>1363.3645240032499</v>
      </c>
      <c r="BC78">
        <v>1076.3054277828901</v>
      </c>
      <c r="BD78">
        <v>1180.5296398892001</v>
      </c>
      <c r="BE78">
        <v>1552.32326913066</v>
      </c>
      <c r="BG78">
        <f t="shared" si="32"/>
        <v>124065.92202021601</v>
      </c>
      <c r="BI78" s="2">
        <f t="shared" si="18"/>
        <v>1.09890331027492E-2</v>
      </c>
      <c r="BJ78" s="2">
        <f t="shared" si="19"/>
        <v>8.6752704550691305E-3</v>
      </c>
      <c r="BK78" s="2">
        <f t="shared" si="20"/>
        <v>9.51534168824247E-3</v>
      </c>
      <c r="BL78" s="2">
        <f t="shared" si="21"/>
        <v>1.2512084252093899E-2</v>
      </c>
      <c r="BQ78">
        <v>180.04839399453999</v>
      </c>
      <c r="BR78">
        <v>156.94027566539901</v>
      </c>
      <c r="BS78">
        <v>165.25804008908699</v>
      </c>
      <c r="BT78">
        <v>199.904334209897</v>
      </c>
      <c r="BV78">
        <f t="shared" si="33"/>
        <v>16631.003313126101</v>
      </c>
      <c r="BX78" s="2">
        <f t="shared" si="22"/>
        <v>1.0826069275834699E-2</v>
      </c>
      <c r="BY78" s="2">
        <f t="shared" si="23"/>
        <v>9.4366090073190606E-3</v>
      </c>
      <c r="BZ78" s="2">
        <f t="shared" si="24"/>
        <v>9.9367450644818403E-3</v>
      </c>
      <c r="CA78" s="2">
        <f t="shared" si="25"/>
        <v>1.20199804212727E-2</v>
      </c>
    </row>
    <row r="79" spans="11:79">
      <c r="R79" s="2">
        <f t="shared" si="26"/>
        <v>1.1479803829089299E-2</v>
      </c>
      <c r="S79" s="2">
        <f t="shared" si="27"/>
        <v>8.8620166647285902E-3</v>
      </c>
      <c r="T79" s="2">
        <f t="shared" si="28"/>
        <v>1.0157183293648901E-2</v>
      </c>
      <c r="U79" s="2">
        <f t="shared" si="29"/>
        <v>1.3852941773617599E-2</v>
      </c>
      <c r="X79">
        <v>11</v>
      </c>
      <c r="Y79">
        <v>1787.5975832193301</v>
      </c>
      <c r="Z79">
        <v>1354.1759133964799</v>
      </c>
      <c r="AA79">
        <v>1516.9405477621899</v>
      </c>
      <c r="AB79">
        <v>2246.4865689865701</v>
      </c>
      <c r="AD79">
        <f t="shared" si="30"/>
        <v>154287.324967736</v>
      </c>
      <c r="AF79" s="2">
        <f t="shared" si="10"/>
        <v>1.1586159677038599E-2</v>
      </c>
      <c r="AG79" s="2">
        <f t="shared" si="11"/>
        <v>8.7769744771947992E-3</v>
      </c>
      <c r="AH79" s="2">
        <f t="shared" si="12"/>
        <v>9.83191942746694E-3</v>
      </c>
      <c r="AI79" s="2">
        <f t="shared" si="13"/>
        <v>1.4560409090353599E-2</v>
      </c>
      <c r="AM79">
        <v>1091.2410986775201</v>
      </c>
      <c r="AN79">
        <v>674.96814075130806</v>
      </c>
      <c r="AO79">
        <v>944.64990914597195</v>
      </c>
      <c r="AP79">
        <v>1348.8322182192501</v>
      </c>
      <c r="AR79">
        <f t="shared" si="31"/>
        <v>91118.448130923702</v>
      </c>
      <c r="AT79" s="2">
        <f t="shared" si="14"/>
        <v>1.19760720365822E-2</v>
      </c>
      <c r="AU79" s="2">
        <f t="shared" si="15"/>
        <v>7.4075903902739802E-3</v>
      </c>
      <c r="AV79" s="2">
        <f t="shared" si="16"/>
        <v>1.03672739003264E-2</v>
      </c>
      <c r="AW79" s="2">
        <f t="shared" si="17"/>
        <v>1.48030639885479E-2</v>
      </c>
      <c r="BB79">
        <v>1391.8049674267099</v>
      </c>
      <c r="BC79">
        <v>1134.37681818182</v>
      </c>
      <c r="BD79">
        <v>1239.18819599109</v>
      </c>
      <c r="BE79">
        <v>1636.6415882967599</v>
      </c>
      <c r="BG79">
        <f t="shared" si="32"/>
        <v>124065.92202021601</v>
      </c>
      <c r="BI79" s="2">
        <f t="shared" si="18"/>
        <v>1.1218269648614099E-2</v>
      </c>
      <c r="BJ79" s="2">
        <f t="shared" si="19"/>
        <v>9.1433392805236099E-3</v>
      </c>
      <c r="BK79" s="2">
        <f t="shared" si="20"/>
        <v>9.9881432049420509E-3</v>
      </c>
      <c r="BL79" s="2">
        <f t="shared" si="21"/>
        <v>1.3191709388417501E-2</v>
      </c>
      <c r="BQ79">
        <v>185.24798867497199</v>
      </c>
      <c r="BR79">
        <v>168.30845624851801</v>
      </c>
      <c r="BS79">
        <v>173.650902144442</v>
      </c>
      <c r="BT79">
        <v>213.817901529637</v>
      </c>
      <c r="BV79">
        <f t="shared" si="33"/>
        <v>16631.003313126101</v>
      </c>
      <c r="BX79" s="2">
        <f t="shared" si="22"/>
        <v>1.11387139541223E-2</v>
      </c>
      <c r="BY79" s="2">
        <f t="shared" si="23"/>
        <v>1.0120162510921999E-2</v>
      </c>
      <c r="BZ79" s="2">
        <f t="shared" si="24"/>
        <v>1.04413966418603E-2</v>
      </c>
      <c r="CA79" s="2">
        <f t="shared" si="25"/>
        <v>1.28565846271512E-2</v>
      </c>
    </row>
    <row r="80" spans="11:79">
      <c r="R80" s="2">
        <f t="shared" si="26"/>
        <v>1.1434264632076E-2</v>
      </c>
      <c r="S80" s="2">
        <f t="shared" si="27"/>
        <v>9.1790234335679694E-3</v>
      </c>
      <c r="T80" s="2">
        <f t="shared" si="28"/>
        <v>1.03315541531896E-2</v>
      </c>
      <c r="U80" s="2">
        <f t="shared" si="29"/>
        <v>1.41124211287434E-2</v>
      </c>
      <c r="X80">
        <v>12</v>
      </c>
      <c r="Y80">
        <v>1776.97918096545</v>
      </c>
      <c r="Z80">
        <v>1404.2313231323101</v>
      </c>
      <c r="AA80">
        <v>1543.68714333669</v>
      </c>
      <c r="AB80">
        <v>2299.9058103975499</v>
      </c>
      <c r="AD80">
        <f t="shared" si="30"/>
        <v>154287.324967736</v>
      </c>
      <c r="AF80" s="2">
        <f t="shared" si="10"/>
        <v>1.15173374179444E-2</v>
      </c>
      <c r="AG80" s="2">
        <f t="shared" si="11"/>
        <v>9.1014043015261101E-3</v>
      </c>
      <c r="AH80" s="2">
        <f t="shared" si="12"/>
        <v>1.0005275181610001E-2</v>
      </c>
      <c r="AI80" s="2">
        <f t="shared" si="13"/>
        <v>1.4906641299785899E-2</v>
      </c>
      <c r="AM80">
        <v>1085.7743902438999</v>
      </c>
      <c r="AN80">
        <v>703.23157394198802</v>
      </c>
      <c r="AO80">
        <v>961.58472873409198</v>
      </c>
      <c r="AP80">
        <v>1360.2205578512401</v>
      </c>
      <c r="AR80">
        <f t="shared" si="31"/>
        <v>91118.448130923702</v>
      </c>
      <c r="AT80" s="2">
        <f t="shared" si="14"/>
        <v>1.1916076409508199E-2</v>
      </c>
      <c r="AU80" s="2">
        <f t="shared" si="15"/>
        <v>7.7177738248082198E-3</v>
      </c>
      <c r="AV80" s="2">
        <f t="shared" si="16"/>
        <v>1.05531289048343E-2</v>
      </c>
      <c r="AW80" s="2">
        <f t="shared" si="17"/>
        <v>1.49280478953812E-2</v>
      </c>
      <c r="BB80">
        <v>1384.52976669348</v>
      </c>
      <c r="BC80">
        <v>1166.8940486925201</v>
      </c>
      <c r="BD80">
        <v>1259.36384053902</v>
      </c>
      <c r="BE80">
        <v>1673.37204522097</v>
      </c>
      <c r="BG80">
        <f t="shared" si="32"/>
        <v>124065.92202021601</v>
      </c>
      <c r="BI80" s="2">
        <f t="shared" si="18"/>
        <v>1.1159629849588199E-2</v>
      </c>
      <c r="BJ80" s="2">
        <f t="shared" si="19"/>
        <v>9.4054356723547294E-3</v>
      </c>
      <c r="BK80" s="2">
        <f t="shared" si="20"/>
        <v>1.0150763562082801E-2</v>
      </c>
      <c r="BL80" s="2">
        <f t="shared" si="21"/>
        <v>1.34877653587123E-2</v>
      </c>
      <c r="BQ80">
        <v>185.33614791288599</v>
      </c>
      <c r="BR80">
        <v>174.483837568274</v>
      </c>
      <c r="BS80">
        <v>176.572176499752</v>
      </c>
      <c r="BT80">
        <v>218.31900497512501</v>
      </c>
      <c r="BV80">
        <f t="shared" si="33"/>
        <v>16631.003313126101</v>
      </c>
      <c r="BX80" s="2">
        <f t="shared" si="22"/>
        <v>1.11440148512633E-2</v>
      </c>
      <c r="BY80" s="2">
        <f t="shared" si="23"/>
        <v>1.04914799355828E-2</v>
      </c>
      <c r="BZ80" s="2">
        <f t="shared" si="24"/>
        <v>1.0617048964231201E-2</v>
      </c>
      <c r="CA80" s="2">
        <f t="shared" si="25"/>
        <v>1.3127229961094101E-2</v>
      </c>
    </row>
    <row r="81" spans="18:79">
      <c r="R81" s="2">
        <f t="shared" si="26"/>
        <v>1.12741966919823E-2</v>
      </c>
      <c r="S81" s="2">
        <f t="shared" si="27"/>
        <v>9.3539429200416493E-3</v>
      </c>
      <c r="T81" s="2">
        <f t="shared" si="28"/>
        <v>1.0245161059842901E-2</v>
      </c>
      <c r="U81" s="2">
        <f t="shared" si="29"/>
        <v>1.40817320925092E-2</v>
      </c>
      <c r="X81">
        <v>13</v>
      </c>
      <c r="Y81">
        <v>1753.94578451643</v>
      </c>
      <c r="Z81">
        <v>1436.95104423984</v>
      </c>
      <c r="AA81">
        <v>1543.69155734948</v>
      </c>
      <c r="AB81">
        <v>2285.85169230769</v>
      </c>
      <c r="AD81">
        <f t="shared" si="30"/>
        <v>154287.324967736</v>
      </c>
      <c r="AF81" s="2">
        <f t="shared" si="10"/>
        <v>1.13680484439225E-2</v>
      </c>
      <c r="AG81" s="2">
        <f t="shared" si="11"/>
        <v>9.3134743540360804E-3</v>
      </c>
      <c r="AH81" s="2">
        <f t="shared" si="12"/>
        <v>1.0005303790653499E-2</v>
      </c>
      <c r="AI81" s="2">
        <f t="shared" si="13"/>
        <v>1.48155507445974E-2</v>
      </c>
      <c r="AM81">
        <v>1067.7039305768201</v>
      </c>
      <c r="AN81">
        <v>720.15899383009003</v>
      </c>
      <c r="AO81">
        <v>935.96696212731695</v>
      </c>
      <c r="AP81">
        <v>1358.0112419700199</v>
      </c>
      <c r="AR81">
        <f t="shared" si="31"/>
        <v>91118.448130923702</v>
      </c>
      <c r="AT81" s="2">
        <f t="shared" si="14"/>
        <v>1.17177580663214E-2</v>
      </c>
      <c r="AU81" s="2">
        <f t="shared" si="15"/>
        <v>7.9035476196360199E-3</v>
      </c>
      <c r="AV81" s="2">
        <f t="shared" si="16"/>
        <v>1.0271980936093999E-2</v>
      </c>
      <c r="AW81" s="2">
        <f t="shared" si="17"/>
        <v>1.49038012589806E-2</v>
      </c>
      <c r="BB81">
        <v>1363.2174437299</v>
      </c>
      <c r="BC81">
        <v>1186.71958389869</v>
      </c>
      <c r="BD81">
        <v>1249.6327212020001</v>
      </c>
      <c r="BE81">
        <v>1672.38917262513</v>
      </c>
      <c r="BG81">
        <f t="shared" si="32"/>
        <v>124065.92202021601</v>
      </c>
      <c r="BI81" s="2">
        <f t="shared" si="18"/>
        <v>1.0987847601759399E-2</v>
      </c>
      <c r="BJ81" s="2">
        <f t="shared" si="19"/>
        <v>9.5652340672994808E-3</v>
      </c>
      <c r="BK81" s="2">
        <f t="shared" si="20"/>
        <v>1.00723284916093E-2</v>
      </c>
      <c r="BL81" s="2">
        <f t="shared" si="21"/>
        <v>1.34798431784727E-2</v>
      </c>
      <c r="BQ81">
        <v>183.32575572173101</v>
      </c>
      <c r="BR81">
        <v>176.846033825631</v>
      </c>
      <c r="BS81">
        <v>176.804712132444</v>
      </c>
      <c r="BT81">
        <v>218.32737414322901</v>
      </c>
      <c r="BV81">
        <f t="shared" si="33"/>
        <v>16631.003313126101</v>
      </c>
      <c r="BX81" s="2">
        <f t="shared" si="22"/>
        <v>1.10231326559258E-2</v>
      </c>
      <c r="BY81" s="2">
        <f t="shared" si="23"/>
        <v>1.0633515639195E-2</v>
      </c>
      <c r="BZ81" s="2">
        <f t="shared" si="24"/>
        <v>1.06310310210148E-2</v>
      </c>
      <c r="CA81" s="2">
        <f t="shared" si="25"/>
        <v>1.31277331879859E-2</v>
      </c>
    </row>
    <row r="82" spans="18:79">
      <c r="R82" s="2">
        <f t="shared" si="26"/>
        <v>1.1130919554858501E-2</v>
      </c>
      <c r="S82" s="2">
        <f t="shared" si="27"/>
        <v>9.4689009047057397E-3</v>
      </c>
      <c r="T82" s="2">
        <f t="shared" si="28"/>
        <v>1.01042353300386E-2</v>
      </c>
      <c r="U82" s="2">
        <f t="shared" si="29"/>
        <v>1.39420083276439E-2</v>
      </c>
      <c r="X82">
        <v>14</v>
      </c>
      <c r="Y82">
        <v>1727.58363886343</v>
      </c>
      <c r="Z82">
        <v>1459.3207759981999</v>
      </c>
      <c r="AA82">
        <v>1535.00469326182</v>
      </c>
      <c r="AB82">
        <v>2247.7465480208698</v>
      </c>
      <c r="AD82">
        <f t="shared" si="30"/>
        <v>154287.324967736</v>
      </c>
      <c r="AF82" s="2">
        <f t="shared" si="10"/>
        <v>1.1197184468812901E-2</v>
      </c>
      <c r="AG82" s="2">
        <f t="shared" si="11"/>
        <v>9.4584618425613796E-3</v>
      </c>
      <c r="AH82" s="2">
        <f t="shared" si="12"/>
        <v>9.9490006297199996E-3</v>
      </c>
      <c r="AI82" s="2">
        <f t="shared" si="13"/>
        <v>1.4568575535876999E-2</v>
      </c>
      <c r="AM82">
        <v>1050.86636178862</v>
      </c>
      <c r="AN82">
        <v>728.750709555345</v>
      </c>
      <c r="AO82">
        <v>898.57615317667501</v>
      </c>
      <c r="AP82">
        <v>1348.6194070080901</v>
      </c>
      <c r="AR82">
        <f t="shared" si="31"/>
        <v>91118.448130923702</v>
      </c>
      <c r="AT82" s="2">
        <f t="shared" si="14"/>
        <v>1.15329703626941E-2</v>
      </c>
      <c r="AU82" s="2">
        <f t="shared" si="15"/>
        <v>7.9978393454225496E-3</v>
      </c>
      <c r="AV82" s="2">
        <f t="shared" si="16"/>
        <v>9.8616270536736397E-3</v>
      </c>
      <c r="AW82" s="2">
        <f t="shared" si="17"/>
        <v>1.48007284438199E-2</v>
      </c>
      <c r="BB82">
        <v>1346.5907444668001</v>
      </c>
      <c r="BC82">
        <v>1201.05002253267</v>
      </c>
      <c r="BD82">
        <v>1239.46333333333</v>
      </c>
      <c r="BE82">
        <v>1657.73391215526</v>
      </c>
      <c r="BG82">
        <f t="shared" si="32"/>
        <v>124065.92202021601</v>
      </c>
      <c r="BI82" s="2">
        <f t="shared" si="18"/>
        <v>1.08538325636864E-2</v>
      </c>
      <c r="BJ82" s="2">
        <f t="shared" si="19"/>
        <v>9.6807407140936299E-3</v>
      </c>
      <c r="BK82" s="2">
        <f t="shared" si="20"/>
        <v>9.9903608754978307E-3</v>
      </c>
      <c r="BL82" s="2">
        <f t="shared" si="21"/>
        <v>1.3361718392623101E-2</v>
      </c>
      <c r="BQ82">
        <v>181.93803434252101</v>
      </c>
      <c r="BR82">
        <v>178.59305548940199</v>
      </c>
      <c r="BS82">
        <v>176.55394554455401</v>
      </c>
      <c r="BT82">
        <v>216.818572107389</v>
      </c>
      <c r="BV82">
        <f t="shared" si="33"/>
        <v>16631.003313126101</v>
      </c>
      <c r="BX82" s="2">
        <f t="shared" si="22"/>
        <v>1.09396908242406E-2</v>
      </c>
      <c r="BY82" s="2">
        <f t="shared" si="23"/>
        <v>1.07385617167454E-2</v>
      </c>
      <c r="BZ82" s="2">
        <f t="shared" si="24"/>
        <v>1.06159527612629E-2</v>
      </c>
      <c r="CA82" s="2">
        <f t="shared" si="25"/>
        <v>1.3037010938255499E-2</v>
      </c>
    </row>
    <row r="83" spans="18:79">
      <c r="R83" s="2">
        <f t="shared" si="26"/>
        <v>1.09219103641251E-2</v>
      </c>
      <c r="S83" s="2">
        <f t="shared" si="27"/>
        <v>9.4757056291205396E-3</v>
      </c>
      <c r="T83" s="2">
        <f t="shared" si="28"/>
        <v>1.00301767459323E-2</v>
      </c>
      <c r="U83" s="2">
        <f t="shared" si="29"/>
        <v>1.3817099390683599E-2</v>
      </c>
      <c r="X83">
        <v>15</v>
      </c>
      <c r="Y83">
        <v>1689.5498053583699</v>
      </c>
      <c r="Z83">
        <v>1460.4341155234699</v>
      </c>
      <c r="AA83">
        <v>1511.39321692411</v>
      </c>
      <c r="AB83">
        <v>2206.2502299908001</v>
      </c>
      <c r="AD83">
        <f t="shared" si="30"/>
        <v>154287.324967736</v>
      </c>
      <c r="AF83" s="2">
        <f t="shared" si="10"/>
        <v>1.09506714547788E-2</v>
      </c>
      <c r="AG83" s="2">
        <f t="shared" si="11"/>
        <v>9.4656778567446791E-3</v>
      </c>
      <c r="AH83" s="2">
        <f t="shared" si="12"/>
        <v>9.7959648807195692E-3</v>
      </c>
      <c r="AI83" s="2">
        <f t="shared" si="13"/>
        <v>1.42996207267976E-2</v>
      </c>
      <c r="AM83">
        <v>1024.625</v>
      </c>
      <c r="AN83">
        <v>729.523113207547</v>
      </c>
      <c r="AO83">
        <v>896.74071146245103</v>
      </c>
      <c r="AP83">
        <v>1336.15050883771</v>
      </c>
      <c r="AR83">
        <f t="shared" si="31"/>
        <v>91118.448130923702</v>
      </c>
      <c r="AT83" s="2">
        <f t="shared" si="14"/>
        <v>1.12449786077103E-2</v>
      </c>
      <c r="AU83" s="2">
        <f t="shared" si="15"/>
        <v>8.0063162638517593E-3</v>
      </c>
      <c r="AV83" s="2">
        <f t="shared" si="16"/>
        <v>9.8414835838069592E-3</v>
      </c>
      <c r="AW83" s="2">
        <f t="shared" si="17"/>
        <v>1.4663885703121901E-2</v>
      </c>
      <c r="BB83">
        <v>1332.6140209508501</v>
      </c>
      <c r="BC83">
        <v>1208.70809119356</v>
      </c>
      <c r="BD83">
        <v>1231.8390993959399</v>
      </c>
      <c r="BE83">
        <v>1644.0050658561299</v>
      </c>
      <c r="BG83">
        <f t="shared" si="32"/>
        <v>124065.92202021601</v>
      </c>
      <c r="BI83" s="2">
        <f t="shared" si="18"/>
        <v>1.07411769424783E-2</v>
      </c>
      <c r="BJ83" s="2">
        <f t="shared" si="19"/>
        <v>9.74246651708764E-3</v>
      </c>
      <c r="BK83" s="2">
        <f t="shared" si="20"/>
        <v>9.9289077881935806E-3</v>
      </c>
      <c r="BL83" s="2">
        <f t="shared" si="21"/>
        <v>1.32510607190607E-2</v>
      </c>
      <c r="BQ83">
        <v>178.79683076225101</v>
      </c>
      <c r="BR83">
        <v>177.75818181818201</v>
      </c>
      <c r="BS83">
        <v>175.529441975309</v>
      </c>
      <c r="BT83">
        <v>217.09829686013299</v>
      </c>
      <c r="BV83">
        <f t="shared" si="33"/>
        <v>16631.003313126101</v>
      </c>
      <c r="BX83" s="2">
        <f t="shared" si="22"/>
        <v>1.07508144515331E-2</v>
      </c>
      <c r="BY83" s="2">
        <f t="shared" si="23"/>
        <v>1.0688361878798101E-2</v>
      </c>
      <c r="BZ83" s="2">
        <f t="shared" si="24"/>
        <v>1.05543507310092E-2</v>
      </c>
      <c r="CA83" s="2">
        <f t="shared" si="25"/>
        <v>1.30538304137542E-2</v>
      </c>
    </row>
    <row r="84" spans="18:79">
      <c r="R84" s="2">
        <f t="shared" si="26"/>
        <v>1.0699760767794501E-2</v>
      </c>
      <c r="S84" s="2">
        <f t="shared" si="27"/>
        <v>9.4352605749673593E-3</v>
      </c>
      <c r="T84" s="2">
        <f t="shared" si="28"/>
        <v>9.9792732136525005E-3</v>
      </c>
      <c r="U84" s="2">
        <f t="shared" si="29"/>
        <v>1.3615302596041001E-2</v>
      </c>
      <c r="Y84">
        <v>1654.6700936714601</v>
      </c>
      <c r="Z84">
        <v>1460.0615245419599</v>
      </c>
      <c r="AA84">
        <v>1488.55845896147</v>
      </c>
      <c r="AB84">
        <v>2155.4431852986199</v>
      </c>
      <c r="AD84">
        <f t="shared" si="30"/>
        <v>154287.324967736</v>
      </c>
      <c r="AF84" s="2">
        <f t="shared" si="10"/>
        <v>1.0724601609480701E-2</v>
      </c>
      <c r="AG84" s="2">
        <f t="shared" si="11"/>
        <v>9.4632629404086295E-3</v>
      </c>
      <c r="AH84" s="2">
        <f t="shared" si="12"/>
        <v>9.6479633649280694E-3</v>
      </c>
      <c r="AI84" s="2">
        <f t="shared" si="13"/>
        <v>1.39703192452741E-2</v>
      </c>
      <c r="AM84">
        <v>995.122574055158</v>
      </c>
      <c r="AN84">
        <v>720.96873519658902</v>
      </c>
      <c r="AO84">
        <v>902.34733333333304</v>
      </c>
      <c r="AP84">
        <v>1305.3023012552301</v>
      </c>
      <c r="AR84">
        <f t="shared" si="31"/>
        <v>91118.448130923702</v>
      </c>
      <c r="AT84" s="2">
        <f t="shared" si="14"/>
        <v>1.09211975672074E-2</v>
      </c>
      <c r="AU84" s="2">
        <f t="shared" si="15"/>
        <v>7.9124343092483694E-3</v>
      </c>
      <c r="AV84" s="2">
        <f t="shared" si="16"/>
        <v>9.9030147225158405E-3</v>
      </c>
      <c r="AW84" s="2">
        <f t="shared" si="17"/>
        <v>1.4325335077916401E-2</v>
      </c>
      <c r="BB84">
        <v>1306.3063352044901</v>
      </c>
      <c r="BC84">
        <v>1206.4281236005399</v>
      </c>
      <c r="BD84">
        <v>1220.3191606846999</v>
      </c>
      <c r="BE84">
        <v>1633.1687054026499</v>
      </c>
      <c r="BG84">
        <f t="shared" si="32"/>
        <v>124065.92202021601</v>
      </c>
      <c r="BI84" s="2">
        <f t="shared" si="18"/>
        <v>1.05291309163175E-2</v>
      </c>
      <c r="BJ84" s="2">
        <f t="shared" si="19"/>
        <v>9.7240894514446802E-3</v>
      </c>
      <c r="BK84" s="2">
        <f t="shared" si="20"/>
        <v>9.8360544202126202E-3</v>
      </c>
      <c r="BL84" s="2">
        <f t="shared" si="21"/>
        <v>1.3163717149794999E-2</v>
      </c>
      <c r="BQ84">
        <v>176.689658139008</v>
      </c>
      <c r="BR84">
        <v>176.97475711892801</v>
      </c>
      <c r="BS84">
        <v>175.12546851760101</v>
      </c>
      <c r="BT84">
        <v>216.23362600854301</v>
      </c>
      <c r="BV84">
        <f t="shared" si="33"/>
        <v>16631.003313126101</v>
      </c>
      <c r="BX84" s="2">
        <f t="shared" si="22"/>
        <v>1.0624112978172199E-2</v>
      </c>
      <c r="BY84" s="2">
        <f t="shared" si="23"/>
        <v>1.0641255598767701E-2</v>
      </c>
      <c r="BZ84" s="2">
        <f t="shared" si="24"/>
        <v>1.05300603469535E-2</v>
      </c>
      <c r="CA84" s="2">
        <f t="shared" si="25"/>
        <v>1.30018389111786E-2</v>
      </c>
    </row>
    <row r="85" spans="18:79">
      <c r="R85" s="2">
        <f t="shared" si="26"/>
        <v>1.04927580514076E-2</v>
      </c>
      <c r="S85" s="2">
        <f t="shared" si="27"/>
        <v>9.3586034451692904E-3</v>
      </c>
      <c r="T85" s="2">
        <f t="shared" si="28"/>
        <v>9.9211973139035296E-3</v>
      </c>
      <c r="U85" s="2">
        <f t="shared" si="29"/>
        <v>1.3407197546073399E-2</v>
      </c>
      <c r="Y85">
        <v>1620.3420389461601</v>
      </c>
      <c r="Z85">
        <v>1448.7477355072499</v>
      </c>
      <c r="AA85">
        <v>1463.96688070294</v>
      </c>
      <c r="AB85">
        <v>2112.0596372579198</v>
      </c>
      <c r="AD85">
        <f t="shared" si="30"/>
        <v>154287.324967736</v>
      </c>
      <c r="AF85" s="2">
        <f t="shared" si="10"/>
        <v>1.0502107281236499E-2</v>
      </c>
      <c r="AG85" s="2">
        <f t="shared" si="11"/>
        <v>9.3899335918242507E-3</v>
      </c>
      <c r="AH85" s="2">
        <f t="shared" si="12"/>
        <v>9.4885751697949203E-3</v>
      </c>
      <c r="AI85" s="2">
        <f t="shared" si="13"/>
        <v>1.36891325175259E-2</v>
      </c>
      <c r="AM85">
        <v>973.04596527068395</v>
      </c>
      <c r="AN85">
        <v>711.02654028435995</v>
      </c>
      <c r="AO85">
        <v>910.32445820433395</v>
      </c>
      <c r="AP85">
        <v>1281.3836671802801</v>
      </c>
      <c r="AR85">
        <f t="shared" si="31"/>
        <v>91118.448130923702</v>
      </c>
      <c r="AT85" s="2">
        <f t="shared" si="14"/>
        <v>1.06789128352204E-2</v>
      </c>
      <c r="AU85" s="2">
        <f t="shared" si="15"/>
        <v>7.8033214444425203E-3</v>
      </c>
      <c r="AV85" s="2">
        <f t="shared" si="16"/>
        <v>9.9905614820868394E-3</v>
      </c>
      <c r="AW85" s="2">
        <f t="shared" si="17"/>
        <v>1.4062834623117399E-2</v>
      </c>
      <c r="BB85">
        <v>1277.8796900489399</v>
      </c>
      <c r="BC85">
        <v>1200.8197752809001</v>
      </c>
      <c r="BD85">
        <v>1206.21620111732</v>
      </c>
      <c r="BE85">
        <v>1605.0343607882801</v>
      </c>
      <c r="BG85">
        <f t="shared" si="32"/>
        <v>124065.92202021601</v>
      </c>
      <c r="BI85" s="2">
        <f t="shared" si="18"/>
        <v>1.03000055876804E-2</v>
      </c>
      <c r="BJ85" s="2">
        <f t="shared" si="19"/>
        <v>9.6788848680400101E-3</v>
      </c>
      <c r="BK85" s="2">
        <f t="shared" si="20"/>
        <v>9.7223813072599592E-3</v>
      </c>
      <c r="BL85" s="2">
        <f t="shared" si="21"/>
        <v>1.2936947831063099E-2</v>
      </c>
      <c r="BQ85">
        <v>174.45933288104899</v>
      </c>
      <c r="BR85">
        <v>175.66121183206101</v>
      </c>
      <c r="BS85">
        <v>174.347319664032</v>
      </c>
      <c r="BT85">
        <v>215.20310753197501</v>
      </c>
      <c r="BV85">
        <f t="shared" si="33"/>
        <v>16631.003313126101</v>
      </c>
      <c r="BX85" s="2">
        <f t="shared" si="22"/>
        <v>1.04900065014933E-2</v>
      </c>
      <c r="BY85" s="2">
        <f t="shared" si="23"/>
        <v>1.05622738763704E-2</v>
      </c>
      <c r="BZ85" s="2">
        <f t="shared" si="24"/>
        <v>1.0483271296472399E-2</v>
      </c>
      <c r="CA85" s="2">
        <f t="shared" si="25"/>
        <v>1.2939875212587101E-2</v>
      </c>
    </row>
    <row r="86" spans="18:79">
      <c r="R86" s="2">
        <f t="shared" si="26"/>
        <v>1.04644416358725E-2</v>
      </c>
      <c r="S86" s="2">
        <f t="shared" si="27"/>
        <v>9.3774008382920201E-3</v>
      </c>
      <c r="T86" s="2">
        <f t="shared" si="28"/>
        <v>9.9346419106169197E-3</v>
      </c>
      <c r="U86" s="2">
        <f t="shared" si="29"/>
        <v>1.3290117512936401E-2</v>
      </c>
      <c r="Y86">
        <v>1604.01258869306</v>
      </c>
      <c r="Z86">
        <v>1447.61800541516</v>
      </c>
      <c r="AA86">
        <v>1454.1504244482201</v>
      </c>
      <c r="AB86">
        <v>2080.9794793261899</v>
      </c>
      <c r="AD86">
        <f t="shared" si="30"/>
        <v>154287.324967736</v>
      </c>
      <c r="AF86" s="2">
        <f t="shared" si="10"/>
        <v>1.03962693567244E-2</v>
      </c>
      <c r="AG86" s="2">
        <f t="shared" si="11"/>
        <v>9.3826113435946795E-3</v>
      </c>
      <c r="AH86" s="2">
        <f t="shared" si="12"/>
        <v>9.4249506545810297E-3</v>
      </c>
      <c r="AI86" s="2">
        <f t="shared" si="13"/>
        <v>1.3487689152439201E-2</v>
      </c>
      <c r="AM86">
        <v>971.24693877550999</v>
      </c>
      <c r="AN86">
        <v>710.47540208136195</v>
      </c>
      <c r="AO86">
        <v>918.21234567901195</v>
      </c>
      <c r="AP86">
        <v>1280.8155339805801</v>
      </c>
      <c r="AR86">
        <f t="shared" si="31"/>
        <v>91118.448130923702</v>
      </c>
      <c r="AT86" s="2">
        <f t="shared" si="14"/>
        <v>1.0659169012404299E-2</v>
      </c>
      <c r="AU86" s="2">
        <f t="shared" si="15"/>
        <v>7.7972728536872598E-3</v>
      </c>
      <c r="AV86" s="2">
        <f t="shared" si="16"/>
        <v>1.0077128885686E-2</v>
      </c>
      <c r="AW86" s="2">
        <f t="shared" si="17"/>
        <v>1.40565995169303E-2</v>
      </c>
      <c r="BB86">
        <v>1277.1618661257601</v>
      </c>
      <c r="BC86">
        <v>1208.8439748201399</v>
      </c>
      <c r="BD86">
        <v>1204.4930206588499</v>
      </c>
      <c r="BE86">
        <v>1584.7341708542699</v>
      </c>
      <c r="BG86">
        <f t="shared" si="32"/>
        <v>124065.92202021601</v>
      </c>
      <c r="BI86" s="2">
        <f t="shared" si="18"/>
        <v>1.02942197609885E-2</v>
      </c>
      <c r="BJ86" s="2">
        <f t="shared" si="19"/>
        <v>9.74356177051716E-3</v>
      </c>
      <c r="BK86" s="2">
        <f t="shared" si="20"/>
        <v>9.7084920745809898E-3</v>
      </c>
      <c r="BL86" s="2">
        <f t="shared" si="21"/>
        <v>1.27733236093312E-2</v>
      </c>
      <c r="BQ86">
        <v>174.760385837494</v>
      </c>
      <c r="BR86">
        <v>176.05841854934599</v>
      </c>
      <c r="BS86">
        <v>175.091136815921</v>
      </c>
      <c r="BT86">
        <v>213.58961017351999</v>
      </c>
      <c r="BV86">
        <f t="shared" si="33"/>
        <v>16631.003313126101</v>
      </c>
      <c r="BX86" s="2">
        <f t="shared" si="22"/>
        <v>1.0508108413372999E-2</v>
      </c>
      <c r="BY86" s="2">
        <f t="shared" si="23"/>
        <v>1.0586157385368999E-2</v>
      </c>
      <c r="BZ86" s="2">
        <f t="shared" si="24"/>
        <v>1.0527996027619699E-2</v>
      </c>
      <c r="CA86" s="2">
        <f t="shared" si="25"/>
        <v>1.2842857773045099E-2</v>
      </c>
    </row>
    <row r="87" spans="18:79">
      <c r="R87" s="2">
        <f t="shared" si="26"/>
        <v>1.06700267208598E-2</v>
      </c>
      <c r="S87" s="2">
        <f t="shared" si="27"/>
        <v>9.5519204031123302E-3</v>
      </c>
      <c r="T87" s="2">
        <f t="shared" si="28"/>
        <v>1.01732144504731E-2</v>
      </c>
      <c r="U87" s="2">
        <f t="shared" si="29"/>
        <v>1.3461676953124901E-2</v>
      </c>
      <c r="Y87">
        <v>1622.9563628055701</v>
      </c>
      <c r="Z87">
        <v>1470.65800180832</v>
      </c>
      <c r="AA87">
        <v>1476.6737445230899</v>
      </c>
      <c r="AB87">
        <v>2087.3928132678102</v>
      </c>
      <c r="AD87">
        <f t="shared" si="30"/>
        <v>154287.324967736</v>
      </c>
      <c r="AF87" s="2">
        <f t="shared" si="10"/>
        <v>1.05190517960238E-2</v>
      </c>
      <c r="AG87" s="2">
        <f t="shared" si="11"/>
        <v>9.53194309458575E-3</v>
      </c>
      <c r="AH87" s="2">
        <f t="shared" si="12"/>
        <v>9.5709336125432594E-3</v>
      </c>
      <c r="AI87" s="2">
        <f t="shared" si="13"/>
        <v>1.3529256623668299E-2</v>
      </c>
      <c r="AM87">
        <v>989.07609805924403</v>
      </c>
      <c r="AN87">
        <v>722.48555187115096</v>
      </c>
      <c r="AO87">
        <v>945.01726263871797</v>
      </c>
      <c r="AP87">
        <v>1317.6557377049201</v>
      </c>
      <c r="AR87">
        <f t="shared" si="31"/>
        <v>91118.448130923702</v>
      </c>
      <c r="AT87" s="2">
        <f t="shared" si="14"/>
        <v>1.0854839150004901E-2</v>
      </c>
      <c r="AU87" s="2">
        <f t="shared" si="15"/>
        <v>7.9290809566142598E-3</v>
      </c>
      <c r="AV87" s="2">
        <f t="shared" si="16"/>
        <v>1.0371305504247299E-2</v>
      </c>
      <c r="AW87" s="2">
        <f t="shared" si="17"/>
        <v>1.44609106578686E-2</v>
      </c>
      <c r="BB87">
        <v>1305.07309236948</v>
      </c>
      <c r="BC87">
        <v>1235.19570085087</v>
      </c>
      <c r="BD87">
        <v>1236.8451790633601</v>
      </c>
      <c r="BE87">
        <v>1598.84704112337</v>
      </c>
      <c r="BG87">
        <f t="shared" si="32"/>
        <v>124065.92202021601</v>
      </c>
      <c r="BI87" s="2">
        <f t="shared" si="18"/>
        <v>1.05191906940959E-2</v>
      </c>
      <c r="BJ87" s="2">
        <f t="shared" si="19"/>
        <v>9.9559627715465702E-3</v>
      </c>
      <c r="BK87" s="2">
        <f t="shared" si="20"/>
        <v>9.9692579470922107E-3</v>
      </c>
      <c r="BL87" s="2">
        <f t="shared" si="21"/>
        <v>1.28870766048299E-2</v>
      </c>
      <c r="BQ87">
        <v>179.39905256034299</v>
      </c>
      <c r="BR87">
        <v>179.460080798479</v>
      </c>
      <c r="BS87">
        <v>179.304846153846</v>
      </c>
      <c r="BT87">
        <v>215.695197524988</v>
      </c>
      <c r="BV87">
        <f t="shared" si="33"/>
        <v>16631.003313126101</v>
      </c>
      <c r="BX87" s="2">
        <f t="shared" si="22"/>
        <v>1.0787025243314799E-2</v>
      </c>
      <c r="BY87" s="2">
        <f t="shared" si="23"/>
        <v>1.0790694789702701E-2</v>
      </c>
      <c r="BZ87" s="2">
        <f t="shared" si="24"/>
        <v>1.07813607380096E-2</v>
      </c>
      <c r="CA87" s="2">
        <f t="shared" si="25"/>
        <v>1.2969463926133001E-2</v>
      </c>
    </row>
    <row r="88" spans="18:79">
      <c r="R88" s="2">
        <f t="shared" si="26"/>
        <v>1.0817590523775299E-2</v>
      </c>
      <c r="S88" s="2">
        <f t="shared" si="27"/>
        <v>9.6377247835265807E-3</v>
      </c>
      <c r="T88" s="2">
        <f t="shared" si="28"/>
        <v>1.0439539102161499E-2</v>
      </c>
      <c r="U88" s="2">
        <f t="shared" si="29"/>
        <v>1.4001092972781E-2</v>
      </c>
      <c r="Y88">
        <v>1635.21205204291</v>
      </c>
      <c r="Z88">
        <v>1476.28341640236</v>
      </c>
      <c r="AA88">
        <v>1503.06859448554</v>
      </c>
      <c r="AB88">
        <v>2151.6367823150099</v>
      </c>
      <c r="AD88">
        <f t="shared" si="30"/>
        <v>154287.324967736</v>
      </c>
      <c r="AF88" s="2">
        <f t="shared" si="10"/>
        <v>1.0598485989596699E-2</v>
      </c>
      <c r="AG88" s="2">
        <f t="shared" si="11"/>
        <v>9.5684037344679809E-3</v>
      </c>
      <c r="AH88" s="2">
        <f t="shared" si="12"/>
        <v>9.7420095578159508E-3</v>
      </c>
      <c r="AI88" s="2">
        <f t="shared" si="13"/>
        <v>1.39456483723789E-2</v>
      </c>
      <c r="AM88">
        <v>998.56530612244899</v>
      </c>
      <c r="AN88">
        <v>726.41045130641305</v>
      </c>
      <c r="AO88">
        <v>970.07503075030797</v>
      </c>
      <c r="AP88">
        <v>1376.5327868852501</v>
      </c>
      <c r="AR88">
        <f t="shared" si="31"/>
        <v>91118.448130923702</v>
      </c>
      <c r="AT88" s="2">
        <f t="shared" si="14"/>
        <v>1.095898060827E-2</v>
      </c>
      <c r="AU88" s="2">
        <f t="shared" si="15"/>
        <v>7.9721556524170508E-3</v>
      </c>
      <c r="AV88" s="2">
        <f t="shared" si="16"/>
        <v>1.06463076429534E-2</v>
      </c>
      <c r="AW88" s="2">
        <f t="shared" si="17"/>
        <v>1.51070701391597E-2</v>
      </c>
      <c r="BB88">
        <v>1334.7251815980601</v>
      </c>
      <c r="BC88">
        <v>1255.2009892086301</v>
      </c>
      <c r="BD88">
        <v>1281.6058921623101</v>
      </c>
      <c r="BE88">
        <v>1662.1746506986001</v>
      </c>
      <c r="BG88">
        <f t="shared" si="32"/>
        <v>124065.92202021601</v>
      </c>
      <c r="BI88" s="2">
        <f t="shared" si="18"/>
        <v>1.0758193385130999E-2</v>
      </c>
      <c r="BJ88" s="2">
        <f t="shared" si="19"/>
        <v>1.01172100184296E-2</v>
      </c>
      <c r="BK88" s="2">
        <f t="shared" si="20"/>
        <v>1.03300396377458E-2</v>
      </c>
      <c r="BL88" s="2">
        <f t="shared" si="21"/>
        <v>1.3397511771425501E-2</v>
      </c>
      <c r="BQ88">
        <v>182.18768712070101</v>
      </c>
      <c r="BR88">
        <v>181.16367660984801</v>
      </c>
      <c r="BS88">
        <v>183.602943227092</v>
      </c>
      <c r="BT88">
        <v>225.41897399188699</v>
      </c>
      <c r="BV88">
        <f t="shared" si="33"/>
        <v>16631.003313126101</v>
      </c>
      <c r="BX88" s="2">
        <f t="shared" si="22"/>
        <v>1.09547021121034E-2</v>
      </c>
      <c r="BY88" s="2">
        <f t="shared" si="23"/>
        <v>1.08931297287917E-2</v>
      </c>
      <c r="BZ88" s="2">
        <f t="shared" si="24"/>
        <v>1.1039799570130701E-2</v>
      </c>
      <c r="CA88" s="2">
        <f t="shared" si="25"/>
        <v>1.35541416081599E-2</v>
      </c>
    </row>
    <row r="89" spans="18:79">
      <c r="R89" s="2">
        <f t="shared" si="26"/>
        <v>1.07840004319534E-2</v>
      </c>
      <c r="S89" s="2">
        <f t="shared" si="27"/>
        <v>9.4569644902808107E-3</v>
      </c>
      <c r="T89" s="2">
        <f t="shared" si="28"/>
        <v>1.05294976266661E-2</v>
      </c>
      <c r="U89" s="2">
        <f t="shared" si="29"/>
        <v>1.4392258406371599E-2</v>
      </c>
      <c r="Y89">
        <v>1629.50274977085</v>
      </c>
      <c r="Z89">
        <v>1454.3112522685999</v>
      </c>
      <c r="AA89">
        <v>1518.17780026991</v>
      </c>
      <c r="AB89">
        <v>2217.1223306894499</v>
      </c>
      <c r="AD89">
        <f t="shared" si="30"/>
        <v>154287.324967736</v>
      </c>
      <c r="AF89" s="2">
        <f t="shared" si="10"/>
        <v>1.0561481638959E-2</v>
      </c>
      <c r="AG89" s="2">
        <f t="shared" si="11"/>
        <v>9.4259930462383696E-3</v>
      </c>
      <c r="AH89" s="2">
        <f t="shared" si="12"/>
        <v>9.8399385729669303E-3</v>
      </c>
      <c r="AI89" s="2">
        <f t="shared" si="13"/>
        <v>1.43700873104974E-2</v>
      </c>
      <c r="AM89">
        <v>1000.6113671275</v>
      </c>
      <c r="AN89">
        <v>711.89186602870802</v>
      </c>
      <c r="AO89">
        <v>974.08532842234501</v>
      </c>
      <c r="AP89">
        <v>1386.7764227642299</v>
      </c>
      <c r="AR89">
        <f t="shared" si="31"/>
        <v>91118.448130923702</v>
      </c>
      <c r="AT89" s="2">
        <f t="shared" si="14"/>
        <v>1.0981435567139699E-2</v>
      </c>
      <c r="AU89" s="2">
        <f t="shared" si="15"/>
        <v>7.8128181573705602E-3</v>
      </c>
      <c r="AV89" s="2">
        <f t="shared" si="16"/>
        <v>1.0690319561004E-2</v>
      </c>
      <c r="AW89" s="2">
        <f t="shared" si="17"/>
        <v>1.5219491235974899E-2</v>
      </c>
      <c r="BB89">
        <v>1336.7538586515</v>
      </c>
      <c r="BC89">
        <v>1234.5896396396399</v>
      </c>
      <c r="BD89">
        <v>1310.4146892655399</v>
      </c>
      <c r="BE89">
        <v>1735.42764146219</v>
      </c>
      <c r="BG89">
        <f t="shared" si="32"/>
        <v>124065.92202021601</v>
      </c>
      <c r="BI89" s="2">
        <f t="shared" si="18"/>
        <v>1.0774544990958E-2</v>
      </c>
      <c r="BJ89" s="2">
        <f t="shared" si="19"/>
        <v>9.9510777781385406E-3</v>
      </c>
      <c r="BK89" s="2">
        <f t="shared" si="20"/>
        <v>1.0562245199386901E-2</v>
      </c>
      <c r="BL89" s="2">
        <f t="shared" si="21"/>
        <v>1.39879478039055E-2</v>
      </c>
      <c r="BQ89">
        <v>179.923166779203</v>
      </c>
      <c r="BR89">
        <v>176.92009734093099</v>
      </c>
      <c r="BS89">
        <v>183.36491370808699</v>
      </c>
      <c r="BT89">
        <v>232.692803847959</v>
      </c>
      <c r="BV89">
        <f t="shared" si="33"/>
        <v>16631.003313126101</v>
      </c>
      <c r="BX89" s="2">
        <f t="shared" si="22"/>
        <v>1.0818539530756901E-2</v>
      </c>
      <c r="BY89" s="2">
        <f t="shared" si="23"/>
        <v>1.06379689793758E-2</v>
      </c>
      <c r="BZ89" s="2">
        <f t="shared" si="24"/>
        <v>1.10254871733063E-2</v>
      </c>
      <c r="CA89" s="2">
        <f t="shared" si="25"/>
        <v>1.3991507275108599E-2</v>
      </c>
    </row>
    <row r="90" spans="18:79">
      <c r="R90" s="2">
        <f t="shared" si="26"/>
        <v>1.08496236041217E-2</v>
      </c>
      <c r="S90" s="2">
        <f t="shared" si="27"/>
        <v>9.2429180748692594E-3</v>
      </c>
      <c r="T90" s="2">
        <f t="shared" si="28"/>
        <v>1.0450954514734601E-2</v>
      </c>
      <c r="U90" s="2">
        <f t="shared" si="29"/>
        <v>1.4262877860034001E-2</v>
      </c>
      <c r="Y90">
        <v>1637.98842224745</v>
      </c>
      <c r="Z90">
        <v>1423.0566379700999</v>
      </c>
      <c r="AA90">
        <v>1519.93149764943</v>
      </c>
      <c r="AB90">
        <v>2221.1445121951201</v>
      </c>
      <c r="AD90">
        <f t="shared" si="30"/>
        <v>154287.324967736</v>
      </c>
      <c r="AF90" s="2">
        <f t="shared" si="10"/>
        <v>1.0616480793804501E-2</v>
      </c>
      <c r="AG90" s="2">
        <f t="shared" si="11"/>
        <v>9.2234189572454103E-3</v>
      </c>
      <c r="AH90" s="2">
        <f t="shared" si="12"/>
        <v>9.85130501139528E-3</v>
      </c>
      <c r="AI90" s="2">
        <f t="shared" si="13"/>
        <v>1.4396156733287001E-2</v>
      </c>
      <c r="AM90">
        <v>1011.58871794872</v>
      </c>
      <c r="AN90">
        <v>698.26396181384303</v>
      </c>
      <c r="AO90">
        <v>966.32206515058397</v>
      </c>
      <c r="AP90">
        <v>1369.03569607343</v>
      </c>
      <c r="AR90">
        <f t="shared" si="31"/>
        <v>91118.448130923702</v>
      </c>
      <c r="AT90" s="2">
        <f t="shared" si="14"/>
        <v>1.11019089843938E-2</v>
      </c>
      <c r="AU90" s="2">
        <f t="shared" si="15"/>
        <v>7.6632556429247099E-3</v>
      </c>
      <c r="AV90" s="2">
        <f t="shared" si="16"/>
        <v>1.06051198738824E-2</v>
      </c>
      <c r="AW90" s="2">
        <f t="shared" si="17"/>
        <v>1.50247916218495E-2</v>
      </c>
      <c r="BB90">
        <v>1350.87687322803</v>
      </c>
      <c r="BC90">
        <v>1211.1013057181401</v>
      </c>
      <c r="BD90">
        <v>1303.4835837507001</v>
      </c>
      <c r="BE90">
        <v>1727.1879060469801</v>
      </c>
      <c r="BG90">
        <f t="shared" si="32"/>
        <v>124065.92202021601</v>
      </c>
      <c r="BI90" s="2">
        <f t="shared" si="18"/>
        <v>1.08883797519186E-2</v>
      </c>
      <c r="BJ90" s="2">
        <f t="shared" si="19"/>
        <v>9.7617563791674907E-3</v>
      </c>
      <c r="BK90" s="2">
        <f t="shared" si="20"/>
        <v>1.0506378887333001E-2</v>
      </c>
      <c r="BL90" s="2">
        <f t="shared" si="21"/>
        <v>1.3921533632463101E-2</v>
      </c>
      <c r="BQ90">
        <v>179.47721233956301</v>
      </c>
      <c r="BR90">
        <v>171.68586059743899</v>
      </c>
      <c r="BS90">
        <v>180.29694451355999</v>
      </c>
      <c r="BT90">
        <v>227.994914244878</v>
      </c>
      <c r="BV90">
        <f t="shared" si="33"/>
        <v>16631.003313126101</v>
      </c>
      <c r="BX90" s="2">
        <f t="shared" si="22"/>
        <v>1.07917248863699E-2</v>
      </c>
      <c r="BY90" s="2">
        <f t="shared" si="23"/>
        <v>1.03232413201394E-2</v>
      </c>
      <c r="BZ90" s="2">
        <f t="shared" si="24"/>
        <v>1.0841014286327499E-2</v>
      </c>
      <c r="CA90" s="2">
        <f t="shared" si="25"/>
        <v>1.3709029452536501E-2</v>
      </c>
    </row>
    <row r="91" spans="18:79">
      <c r="R91" s="2">
        <f t="shared" si="26"/>
        <v>1.09230550324751E-2</v>
      </c>
      <c r="S91" s="2">
        <f t="shared" si="27"/>
        <v>9.1037000068710204E-3</v>
      </c>
      <c r="T91" s="2">
        <f t="shared" si="28"/>
        <v>1.0240244057546999E-2</v>
      </c>
      <c r="U91" s="2">
        <f t="shared" si="29"/>
        <v>1.40469038016668E-2</v>
      </c>
      <c r="Y91">
        <v>1649.1038313307599</v>
      </c>
      <c r="Z91">
        <v>1395.3102198051199</v>
      </c>
      <c r="AA91">
        <v>1499.30393806799</v>
      </c>
      <c r="AB91">
        <v>2202.6054484236302</v>
      </c>
      <c r="AD91">
        <f t="shared" si="30"/>
        <v>154287.324967736</v>
      </c>
      <c r="AF91" s="2">
        <f t="shared" si="10"/>
        <v>1.06885243598307E-2</v>
      </c>
      <c r="AG91" s="2">
        <f t="shared" si="11"/>
        <v>9.0435829391487706E-3</v>
      </c>
      <c r="AH91" s="2">
        <f t="shared" si="12"/>
        <v>9.7176092616909297E-3</v>
      </c>
      <c r="AI91" s="2">
        <f t="shared" si="13"/>
        <v>1.42759973891843E-2</v>
      </c>
      <c r="AM91">
        <v>1020.80889115994</v>
      </c>
      <c r="AN91">
        <v>694.49976156413902</v>
      </c>
      <c r="AO91">
        <v>948.39031862745105</v>
      </c>
      <c r="AP91">
        <v>1358.7468095967299</v>
      </c>
      <c r="AR91">
        <f t="shared" si="31"/>
        <v>91118.448130923702</v>
      </c>
      <c r="AT91" s="2">
        <f t="shared" si="14"/>
        <v>1.12030978588791E-2</v>
      </c>
      <c r="AU91" s="2">
        <f t="shared" si="15"/>
        <v>7.62194457664869E-3</v>
      </c>
      <c r="AV91" s="2">
        <f t="shared" si="16"/>
        <v>1.04083238694403E-2</v>
      </c>
      <c r="AW91" s="2">
        <f t="shared" si="17"/>
        <v>1.4911873912123799E-2</v>
      </c>
      <c r="BB91">
        <v>1364.60695511524</v>
      </c>
      <c r="BC91">
        <v>1196.3854166666699</v>
      </c>
      <c r="BD91">
        <v>1282.6124794745499</v>
      </c>
      <c r="BE91">
        <v>1698.2922922922901</v>
      </c>
      <c r="BG91">
        <f t="shared" si="32"/>
        <v>124065.92202021601</v>
      </c>
      <c r="BI91" s="2">
        <f t="shared" si="18"/>
        <v>1.09990473846064E-2</v>
      </c>
      <c r="BJ91" s="2">
        <f t="shared" si="19"/>
        <v>9.6431429129404597E-3</v>
      </c>
      <c r="BK91" s="2">
        <f t="shared" si="20"/>
        <v>1.03381529640795E-2</v>
      </c>
      <c r="BL91" s="2">
        <f t="shared" si="21"/>
        <v>1.3688628308549999E-2</v>
      </c>
      <c r="BQ91">
        <v>179.64062259452101</v>
      </c>
      <c r="BR91">
        <v>168.075074839629</v>
      </c>
      <c r="BS91">
        <v>174.573814612326</v>
      </c>
      <c r="BT91">
        <v>221.377207591933</v>
      </c>
      <c r="BV91">
        <f t="shared" si="33"/>
        <v>16631.003313126101</v>
      </c>
      <c r="BX91" s="2">
        <f t="shared" si="22"/>
        <v>1.08015505265842E-2</v>
      </c>
      <c r="BY91" s="2">
        <f t="shared" si="23"/>
        <v>1.01061295987461E-2</v>
      </c>
      <c r="BZ91" s="2">
        <f t="shared" si="24"/>
        <v>1.04968901349772E-2</v>
      </c>
      <c r="CA91" s="2">
        <f t="shared" si="25"/>
        <v>1.3311115596808899E-2</v>
      </c>
    </row>
    <row r="97" spans="11:21">
      <c r="K97" t="s">
        <v>13</v>
      </c>
    </row>
    <row r="99" spans="11:21">
      <c r="K99">
        <v>16956.352482960101</v>
      </c>
      <c r="L99">
        <v>18398.315585672801</v>
      </c>
      <c r="M99">
        <v>17614.047095761402</v>
      </c>
      <c r="N99">
        <v>19792.508188331602</v>
      </c>
      <c r="P99" s="1">
        <f>SUM(K99:N122)</f>
        <v>1557783.4586019199</v>
      </c>
      <c r="R99" s="2">
        <f t="shared" ref="R99:R122" si="34">K99/P99</f>
        <v>1.0884922669661699E-2</v>
      </c>
      <c r="S99" s="2">
        <f t="shared" ref="S99:S122" si="35">L99/P99</f>
        <v>1.18105732116227E-2</v>
      </c>
      <c r="T99" s="2">
        <f t="shared" ref="T99:T122" si="36">M99/P99</f>
        <v>1.1307121666043101E-2</v>
      </c>
      <c r="U99" s="2">
        <f t="shared" ref="U99:U122" si="37">N99/P99</f>
        <v>1.27055580665203E-2</v>
      </c>
    </row>
    <row r="100" spans="11:21">
      <c r="K100">
        <v>16777.986368062298</v>
      </c>
      <c r="L100">
        <v>18271.903194578899</v>
      </c>
      <c r="M100">
        <v>16993.434327577201</v>
      </c>
      <c r="N100">
        <v>19451.1934493347</v>
      </c>
      <c r="P100">
        <f t="shared" ref="P100:P122" si="38">P99</f>
        <v>1557783.4586019199</v>
      </c>
      <c r="R100" s="2">
        <f t="shared" si="34"/>
        <v>1.077042272815E-2</v>
      </c>
      <c r="S100" s="2">
        <f t="shared" si="35"/>
        <v>1.17294243263936E-2</v>
      </c>
      <c r="T100" s="2">
        <f t="shared" si="36"/>
        <v>1.0908726905361101E-2</v>
      </c>
      <c r="U100" s="2">
        <f t="shared" si="37"/>
        <v>1.24864552527677E-2</v>
      </c>
    </row>
    <row r="101" spans="11:21">
      <c r="K101">
        <v>15917.910905550099</v>
      </c>
      <c r="L101">
        <v>17289.3291384318</v>
      </c>
      <c r="M101">
        <v>16134.9167974882</v>
      </c>
      <c r="N101">
        <v>19036.576765608999</v>
      </c>
      <c r="P101">
        <f t="shared" si="38"/>
        <v>1557783.4586019199</v>
      </c>
      <c r="R101" s="2">
        <f t="shared" si="34"/>
        <v>1.0218307825553699E-2</v>
      </c>
      <c r="S101" s="2">
        <f t="shared" si="35"/>
        <v>1.10986729528818E-2</v>
      </c>
      <c r="T101" s="2">
        <f t="shared" si="36"/>
        <v>1.0357612098390701E-2</v>
      </c>
      <c r="U101" s="2">
        <f t="shared" si="37"/>
        <v>1.22202971539407E-2</v>
      </c>
    </row>
    <row r="102" spans="11:21">
      <c r="K102">
        <v>14866.683057448899</v>
      </c>
      <c r="L102">
        <v>15904.7671829622</v>
      </c>
      <c r="M102">
        <v>15125.4379905808</v>
      </c>
      <c r="N102">
        <v>18368.072671443198</v>
      </c>
      <c r="P102">
        <f t="shared" si="38"/>
        <v>1557783.4586019199</v>
      </c>
      <c r="R102" s="2">
        <f t="shared" si="34"/>
        <v>9.5434849916761991E-3</v>
      </c>
      <c r="S102" s="2">
        <f t="shared" si="35"/>
        <v>1.02098703739199E-2</v>
      </c>
      <c r="T102" s="2">
        <f t="shared" si="36"/>
        <v>9.7095895498566596E-3</v>
      </c>
      <c r="U102" s="2">
        <f t="shared" si="37"/>
        <v>1.1791159143471799E-2</v>
      </c>
    </row>
    <row r="103" spans="11:21">
      <c r="K103">
        <v>13996.6433090024</v>
      </c>
      <c r="L103">
        <v>14764.3830508475</v>
      </c>
      <c r="M103">
        <v>14183.0209314495</v>
      </c>
      <c r="N103">
        <v>17360.403275332701</v>
      </c>
      <c r="P103">
        <f t="shared" si="38"/>
        <v>1557783.4586019199</v>
      </c>
      <c r="R103" s="2">
        <f t="shared" si="34"/>
        <v>8.9849736378405792E-3</v>
      </c>
      <c r="S103" s="2">
        <f t="shared" si="35"/>
        <v>9.4778147561652808E-3</v>
      </c>
      <c r="T103" s="2">
        <f t="shared" si="36"/>
        <v>9.1046164684393596E-3</v>
      </c>
      <c r="U103" s="2">
        <f t="shared" si="37"/>
        <v>1.11442981240238E-2</v>
      </c>
    </row>
    <row r="104" spans="11:21">
      <c r="K104">
        <v>13422.673965936699</v>
      </c>
      <c r="L104">
        <v>14022.4644067797</v>
      </c>
      <c r="M104">
        <v>13526.401795142599</v>
      </c>
      <c r="N104">
        <v>16262.694629156</v>
      </c>
      <c r="P104">
        <f t="shared" si="38"/>
        <v>1557783.4586019199</v>
      </c>
      <c r="R104" s="2">
        <f t="shared" si="34"/>
        <v>8.6165210522797901E-3</v>
      </c>
      <c r="S104" s="2">
        <f t="shared" si="35"/>
        <v>9.0015491751109997E-3</v>
      </c>
      <c r="T104" s="2">
        <f t="shared" si="36"/>
        <v>8.6831078610131399E-3</v>
      </c>
      <c r="U104" s="2">
        <f t="shared" si="37"/>
        <v>1.0439637511462201E-2</v>
      </c>
    </row>
    <row r="105" spans="11:21">
      <c r="K105">
        <v>13124.827154549799</v>
      </c>
      <c r="L105">
        <v>13549.222276029101</v>
      </c>
      <c r="M105">
        <v>13050.9601259182</v>
      </c>
      <c r="N105">
        <v>15460.355498721199</v>
      </c>
      <c r="P105">
        <f t="shared" si="38"/>
        <v>1557783.4586019199</v>
      </c>
      <c r="R105" s="2">
        <f t="shared" si="34"/>
        <v>8.4253219419398902E-3</v>
      </c>
      <c r="S105" s="2">
        <f t="shared" si="35"/>
        <v>8.6977571890442494E-3</v>
      </c>
      <c r="T105" s="2">
        <f t="shared" si="36"/>
        <v>8.3779039081793502E-3</v>
      </c>
      <c r="U105" s="2">
        <f t="shared" si="37"/>
        <v>9.9245857396614793E-3</v>
      </c>
    </row>
    <row r="106" spans="11:21">
      <c r="K106">
        <v>12959.1562043796</v>
      </c>
      <c r="L106">
        <v>13244.0639225182</v>
      </c>
      <c r="M106">
        <v>12799.689691261099</v>
      </c>
      <c r="N106">
        <v>15019.948337595901</v>
      </c>
      <c r="P106">
        <f t="shared" si="38"/>
        <v>1557783.4586019199</v>
      </c>
      <c r="R106" s="2">
        <f t="shared" si="34"/>
        <v>8.3189715058408394E-3</v>
      </c>
      <c r="S106" s="2">
        <f t="shared" si="35"/>
        <v>8.5018645238436798E-3</v>
      </c>
      <c r="T106" s="2">
        <f t="shared" si="36"/>
        <v>8.21660393206931E-3</v>
      </c>
      <c r="U106" s="2">
        <f t="shared" si="37"/>
        <v>9.6418717599402303E-3</v>
      </c>
    </row>
    <row r="107" spans="11:21">
      <c r="K107">
        <v>12986.365450121701</v>
      </c>
      <c r="L107">
        <v>13155.829055690099</v>
      </c>
      <c r="M107">
        <v>12742.5013082156</v>
      </c>
      <c r="N107">
        <v>14784.149360613799</v>
      </c>
      <c r="P107">
        <f t="shared" si="38"/>
        <v>1557783.4586019199</v>
      </c>
      <c r="R107" s="2">
        <f t="shared" si="34"/>
        <v>8.33643814768497E-3</v>
      </c>
      <c r="S107" s="2">
        <f t="shared" si="35"/>
        <v>8.4452232324364E-3</v>
      </c>
      <c r="T107" s="2">
        <f t="shared" si="36"/>
        <v>8.1798925504394E-3</v>
      </c>
      <c r="U107" s="2">
        <f t="shared" si="37"/>
        <v>9.4905034964758508E-3</v>
      </c>
    </row>
    <row r="108" spans="11:21">
      <c r="K108">
        <v>13321.2350364964</v>
      </c>
      <c r="L108">
        <v>13373.605326876501</v>
      </c>
      <c r="M108">
        <v>12980.0209314495</v>
      </c>
      <c r="N108">
        <v>14699.846547314601</v>
      </c>
      <c r="P108">
        <f t="shared" si="38"/>
        <v>1557783.4586019199</v>
      </c>
      <c r="R108" s="2">
        <f t="shared" si="34"/>
        <v>8.5514035746995995E-3</v>
      </c>
      <c r="S108" s="2">
        <f t="shared" si="35"/>
        <v>8.5850220407905804E-3</v>
      </c>
      <c r="T108" s="2">
        <f t="shared" si="36"/>
        <v>8.3323653616779198E-3</v>
      </c>
      <c r="U108" s="2">
        <f t="shared" si="37"/>
        <v>9.4363863386425894E-3</v>
      </c>
    </row>
    <row r="109" spans="11:21">
      <c r="K109">
        <v>14102.803892944001</v>
      </c>
      <c r="L109">
        <v>14007.608716707</v>
      </c>
      <c r="M109">
        <v>13728.3453689168</v>
      </c>
      <c r="N109">
        <v>14806.9667519182</v>
      </c>
      <c r="P109">
        <f t="shared" si="38"/>
        <v>1557783.4586019199</v>
      </c>
      <c r="R109" s="2">
        <f t="shared" si="34"/>
        <v>9.0531221236621398E-3</v>
      </c>
      <c r="S109" s="2">
        <f t="shared" si="35"/>
        <v>8.9920127469311599E-3</v>
      </c>
      <c r="T109" s="2">
        <f t="shared" si="36"/>
        <v>8.8127430632995007E-3</v>
      </c>
      <c r="U109" s="2">
        <f t="shared" si="37"/>
        <v>9.5051508411875991E-3</v>
      </c>
    </row>
    <row r="110" spans="11:21">
      <c r="K110">
        <v>15093.5902676399</v>
      </c>
      <c r="L110">
        <v>15146.1297820823</v>
      </c>
      <c r="M110">
        <v>14706.908424908401</v>
      </c>
      <c r="N110">
        <v>15284.3826086957</v>
      </c>
      <c r="P110">
        <f t="shared" si="38"/>
        <v>1557783.4586019199</v>
      </c>
      <c r="R110" s="2">
        <f t="shared" si="34"/>
        <v>9.6891452944211295E-3</v>
      </c>
      <c r="S110" s="2">
        <f t="shared" si="35"/>
        <v>9.722872391825E-3</v>
      </c>
      <c r="T110" s="2">
        <f t="shared" si="36"/>
        <v>9.4409196244178394E-3</v>
      </c>
      <c r="U110" s="2">
        <f t="shared" si="37"/>
        <v>9.8116220995266498E-3</v>
      </c>
    </row>
    <row r="111" spans="11:21">
      <c r="K111">
        <v>15724.231630170299</v>
      </c>
      <c r="L111">
        <v>16233.0426150121</v>
      </c>
      <c r="M111">
        <v>15472.305599162701</v>
      </c>
      <c r="N111">
        <v>16311.650127877199</v>
      </c>
      <c r="P111">
        <f t="shared" si="38"/>
        <v>1557783.4586019199</v>
      </c>
      <c r="R111" s="2">
        <f t="shared" si="34"/>
        <v>1.0093977788339399E-2</v>
      </c>
      <c r="S111" s="2">
        <f t="shared" si="35"/>
        <v>1.0420602764379699E-2</v>
      </c>
      <c r="T111" s="2">
        <f t="shared" si="36"/>
        <v>9.9322569601867205E-3</v>
      </c>
      <c r="U111" s="2">
        <f t="shared" si="37"/>
        <v>1.04710638938974E-2</v>
      </c>
    </row>
    <row r="112" spans="11:21">
      <c r="K112">
        <v>16018.178588807799</v>
      </c>
      <c r="L112">
        <v>17015.598062953999</v>
      </c>
      <c r="M112">
        <v>16092.592360020901</v>
      </c>
      <c r="N112">
        <v>17513.560102301799</v>
      </c>
      <c r="P112">
        <f t="shared" si="38"/>
        <v>1557783.4586019199</v>
      </c>
      <c r="R112" s="2">
        <f t="shared" si="34"/>
        <v>1.0282673436001E-2</v>
      </c>
      <c r="S112" s="2">
        <f t="shared" si="35"/>
        <v>1.0922954643660899E-2</v>
      </c>
      <c r="T112" s="2">
        <f t="shared" si="36"/>
        <v>1.0330442444461199E-2</v>
      </c>
      <c r="U112" s="2">
        <f t="shared" si="37"/>
        <v>1.12426152720994E-2</v>
      </c>
    </row>
    <row r="113" spans="11:21">
      <c r="K113">
        <v>16158.033090024301</v>
      </c>
      <c r="L113">
        <v>17645.2092009685</v>
      </c>
      <c r="M113">
        <v>16416.718472004199</v>
      </c>
      <c r="N113">
        <v>17951.880306905401</v>
      </c>
      <c r="P113">
        <f t="shared" si="38"/>
        <v>1557783.4586019199</v>
      </c>
      <c r="R113" s="2">
        <f t="shared" si="34"/>
        <v>1.0372451319084999E-2</v>
      </c>
      <c r="S113" s="2">
        <f t="shared" si="35"/>
        <v>1.1327125797577E-2</v>
      </c>
      <c r="T113" s="2">
        <f t="shared" si="36"/>
        <v>1.05385112297558E-2</v>
      </c>
      <c r="U113" s="2">
        <f t="shared" si="37"/>
        <v>1.1523989555658001E-2</v>
      </c>
    </row>
    <row r="114" spans="11:21">
      <c r="K114">
        <v>16209.9635036496</v>
      </c>
      <c r="L114">
        <v>18109.141888619899</v>
      </c>
      <c r="M114">
        <v>16565.947148089999</v>
      </c>
      <c r="N114">
        <v>18117.997953964201</v>
      </c>
      <c r="P114">
        <f t="shared" si="38"/>
        <v>1557783.4586019199</v>
      </c>
      <c r="R114" s="2">
        <f t="shared" si="34"/>
        <v>1.04057874116841E-2</v>
      </c>
      <c r="S114" s="2">
        <f t="shared" si="35"/>
        <v>1.16249417007371E-2</v>
      </c>
      <c r="T114" s="2">
        <f t="shared" si="36"/>
        <v>1.0634306749512899E-2</v>
      </c>
      <c r="U114" s="2">
        <f t="shared" si="37"/>
        <v>1.16306267433503E-2</v>
      </c>
    </row>
    <row r="115" spans="11:21">
      <c r="K115">
        <v>16157.878345498801</v>
      </c>
      <c r="L115">
        <v>18371.662469733699</v>
      </c>
      <c r="M115">
        <v>16610.1470434328</v>
      </c>
      <c r="N115">
        <v>18200.549360613801</v>
      </c>
      <c r="P115">
        <f t="shared" si="38"/>
        <v>1557783.4586019199</v>
      </c>
      <c r="R115" s="2">
        <f t="shared" si="34"/>
        <v>1.0372351982733299E-2</v>
      </c>
      <c r="S115" s="2">
        <f t="shared" si="35"/>
        <v>1.179346357049E-2</v>
      </c>
      <c r="T115" s="2">
        <f t="shared" si="36"/>
        <v>1.06626803306411E-2</v>
      </c>
      <c r="U115" s="2">
        <f t="shared" si="37"/>
        <v>1.1683619607149E-2</v>
      </c>
    </row>
    <row r="116" spans="11:21">
      <c r="K116">
        <v>16075.622384428199</v>
      </c>
      <c r="L116">
        <v>18564.0779661017</v>
      </c>
      <c r="M116">
        <v>16637.3045525903</v>
      </c>
      <c r="N116">
        <v>18187.045012787701</v>
      </c>
      <c r="P116">
        <f t="shared" si="38"/>
        <v>1557783.4586019199</v>
      </c>
      <c r="R116" s="2">
        <f t="shared" si="34"/>
        <v>1.03195487766032E-2</v>
      </c>
      <c r="S116" s="2">
        <f t="shared" si="35"/>
        <v>1.1916982340255801E-2</v>
      </c>
      <c r="T116" s="2">
        <f t="shared" si="36"/>
        <v>1.06801137608188E-2</v>
      </c>
      <c r="U116" s="2">
        <f t="shared" si="37"/>
        <v>1.1674950656563101E-2</v>
      </c>
    </row>
    <row r="117" spans="11:21">
      <c r="K117">
        <v>15935.9712895377</v>
      </c>
      <c r="L117">
        <v>18636.855205811102</v>
      </c>
      <c r="M117">
        <v>16584.7556253271</v>
      </c>
      <c r="N117">
        <v>18067.607672634302</v>
      </c>
      <c r="P117">
        <f t="shared" si="38"/>
        <v>1557783.4586019199</v>
      </c>
      <c r="R117" s="2">
        <f t="shared" si="34"/>
        <v>1.0229901467717401E-2</v>
      </c>
      <c r="S117" s="2">
        <f t="shared" si="35"/>
        <v>1.19637007973735E-2</v>
      </c>
      <c r="T117" s="2">
        <f t="shared" si="36"/>
        <v>1.064638062097E-2</v>
      </c>
      <c r="U117" s="2">
        <f t="shared" si="37"/>
        <v>1.15982793198033E-2</v>
      </c>
    </row>
    <row r="118" spans="11:21">
      <c r="K118">
        <v>15896.8491484185</v>
      </c>
      <c r="L118">
        <v>18740.229055690099</v>
      </c>
      <c r="M118">
        <v>16599.998953427501</v>
      </c>
      <c r="N118">
        <v>17960.2327365729</v>
      </c>
      <c r="P118">
        <f t="shared" si="38"/>
        <v>1557783.4586019199</v>
      </c>
      <c r="R118" s="2">
        <f t="shared" si="34"/>
        <v>1.02047874886832E-2</v>
      </c>
      <c r="S118" s="2">
        <f t="shared" si="35"/>
        <v>1.2030060373416101E-2</v>
      </c>
      <c r="T118" s="2">
        <f t="shared" si="36"/>
        <v>1.0656165888631001E-2</v>
      </c>
      <c r="U118" s="2">
        <f t="shared" si="37"/>
        <v>1.1529351295520801E-2</v>
      </c>
    </row>
    <row r="119" spans="11:21">
      <c r="K119">
        <v>16083.864720194601</v>
      </c>
      <c r="L119">
        <v>18971.200484261499</v>
      </c>
      <c r="M119">
        <v>16797.558346415499</v>
      </c>
      <c r="N119">
        <v>17890.2772378517</v>
      </c>
      <c r="P119">
        <f t="shared" si="38"/>
        <v>1557783.4586019199</v>
      </c>
      <c r="R119" s="2">
        <f t="shared" si="34"/>
        <v>1.0324839843035401E-2</v>
      </c>
      <c r="S119" s="2">
        <f t="shared" si="35"/>
        <v>1.2178329651341699E-2</v>
      </c>
      <c r="T119" s="2">
        <f t="shared" si="36"/>
        <v>1.0782986719791599E-2</v>
      </c>
      <c r="U119" s="2">
        <f t="shared" si="37"/>
        <v>1.14844442204489E-2</v>
      </c>
    </row>
    <row r="120" spans="11:21">
      <c r="K120">
        <v>16321.507055961099</v>
      </c>
      <c r="L120">
        <v>19155.277481840199</v>
      </c>
      <c r="M120">
        <v>17051.749869178399</v>
      </c>
      <c r="N120">
        <v>18042.9933503836</v>
      </c>
      <c r="P120">
        <f t="shared" si="38"/>
        <v>1557783.4586019199</v>
      </c>
      <c r="R120" s="2">
        <f t="shared" si="34"/>
        <v>1.0477391428080299E-2</v>
      </c>
      <c r="S120" s="2">
        <f t="shared" si="35"/>
        <v>1.22964956240013E-2</v>
      </c>
      <c r="T120" s="2">
        <f t="shared" si="36"/>
        <v>1.0946161852611999E-2</v>
      </c>
      <c r="U120" s="2">
        <f t="shared" si="37"/>
        <v>1.15824784572926E-2</v>
      </c>
    </row>
    <row r="121" spans="11:21">
      <c r="K121">
        <v>16383.110462287101</v>
      </c>
      <c r="L121">
        <v>18960.015980629501</v>
      </c>
      <c r="M121">
        <v>17345.493458921999</v>
      </c>
      <c r="N121">
        <v>18726.570843989801</v>
      </c>
      <c r="P121">
        <f t="shared" si="38"/>
        <v>1557783.4586019199</v>
      </c>
      <c r="R121" s="2">
        <f t="shared" si="34"/>
        <v>1.05169369797973E-2</v>
      </c>
      <c r="S121" s="2">
        <f t="shared" si="35"/>
        <v>1.2171149896305701E-2</v>
      </c>
      <c r="T121" s="2">
        <f t="shared" si="36"/>
        <v>1.11347269501046E-2</v>
      </c>
      <c r="U121" s="2">
        <f t="shared" si="37"/>
        <v>1.20212926518019E-2</v>
      </c>
    </row>
    <row r="122" spans="11:21">
      <c r="K122">
        <v>16588.378588807798</v>
      </c>
      <c r="L122">
        <v>18640.821307506099</v>
      </c>
      <c r="M122">
        <v>17789.682888539999</v>
      </c>
      <c r="N122">
        <v>19685.486445012801</v>
      </c>
      <c r="P122">
        <f t="shared" si="38"/>
        <v>1557783.4586019199</v>
      </c>
      <c r="R122" s="2">
        <f t="shared" si="34"/>
        <v>1.06487063379756E-2</v>
      </c>
      <c r="S122" s="2">
        <f t="shared" si="35"/>
        <v>1.19662467877505E-2</v>
      </c>
      <c r="T122" s="2">
        <f t="shared" si="36"/>
        <v>1.1419868910731599E-2</v>
      </c>
      <c r="U122" s="2">
        <f t="shared" si="37"/>
        <v>1.26368567699904E-2</v>
      </c>
    </row>
    <row r="127" spans="11:21">
      <c r="K127" t="s">
        <v>866</v>
      </c>
    </row>
    <row r="129" spans="11:21">
      <c r="K129">
        <v>21575.709437963898</v>
      </c>
      <c r="L129">
        <v>18996.026162790698</v>
      </c>
      <c r="M129">
        <v>20117.5933098592</v>
      </c>
      <c r="N129">
        <v>28815.441509434</v>
      </c>
      <c r="P129" s="1">
        <f>SUM(K129:N152)</f>
        <v>2096808.97922592</v>
      </c>
      <c r="R129" s="2">
        <f t="shared" ref="R129:R152" si="39">K129/P129</f>
        <v>1.02897830235013E-2</v>
      </c>
      <c r="S129" s="2">
        <f t="shared" ref="S129:S152" si="40">L129/P129</f>
        <v>9.0594929490446299E-3</v>
      </c>
      <c r="T129" s="2">
        <f t="shared" ref="T129:T152" si="41">M129/P129</f>
        <v>9.5943853298863808E-3</v>
      </c>
      <c r="U129" s="2">
        <f t="shared" ref="U129:U152" si="42">N129/P129</f>
        <v>1.3742521037882901E-2</v>
      </c>
    </row>
    <row r="130" spans="11:21">
      <c r="K130">
        <v>21299.004250796999</v>
      </c>
      <c r="L130">
        <v>18652.536821705398</v>
      </c>
      <c r="M130">
        <v>19729.285964912298</v>
      </c>
      <c r="N130">
        <v>28883.1409147095</v>
      </c>
      <c r="P130">
        <f t="shared" ref="P130:P152" si="43">P129</f>
        <v>2096808.97922592</v>
      </c>
      <c r="R130" s="2">
        <f t="shared" si="39"/>
        <v>1.0157818123546899E-2</v>
      </c>
      <c r="S130" s="2">
        <f t="shared" si="40"/>
        <v>8.8956776733145008E-3</v>
      </c>
      <c r="T130" s="2">
        <f t="shared" si="41"/>
        <v>9.40919566845606E-3</v>
      </c>
      <c r="U130" s="2">
        <f t="shared" si="42"/>
        <v>1.37748079109106E-2</v>
      </c>
    </row>
    <row r="131" spans="11:21">
      <c r="K131">
        <v>20853.003164557002</v>
      </c>
      <c r="L131">
        <v>17823.573658536599</v>
      </c>
      <c r="M131">
        <v>19325.0460176991</v>
      </c>
      <c r="N131">
        <v>29122.0931677019</v>
      </c>
      <c r="P131">
        <f t="shared" si="43"/>
        <v>2096808.97922592</v>
      </c>
      <c r="R131" s="2">
        <f t="shared" si="39"/>
        <v>9.9451134419766309E-3</v>
      </c>
      <c r="S131" s="2">
        <f t="shared" si="40"/>
        <v>8.5003325696919405E-3</v>
      </c>
      <c r="T131" s="2">
        <f t="shared" si="41"/>
        <v>9.2164075073893105E-3</v>
      </c>
      <c r="U131" s="2">
        <f t="shared" si="42"/>
        <v>1.3888767864039199E-2</v>
      </c>
    </row>
    <row r="132" spans="11:21">
      <c r="K132">
        <v>20386.556144067799</v>
      </c>
      <c r="L132">
        <v>16831.834799609001</v>
      </c>
      <c r="M132">
        <v>18912.502664298401</v>
      </c>
      <c r="N132">
        <v>29135.412128712898</v>
      </c>
      <c r="P132">
        <f t="shared" si="43"/>
        <v>2096808.97922592</v>
      </c>
      <c r="R132" s="2">
        <f t="shared" si="39"/>
        <v>9.7226577843032291E-3</v>
      </c>
      <c r="S132" s="2">
        <f t="shared" si="40"/>
        <v>8.0273572682919396E-3</v>
      </c>
      <c r="T132" s="2">
        <f t="shared" si="41"/>
        <v>9.0196593259917902E-3</v>
      </c>
      <c r="U132" s="2">
        <f t="shared" si="42"/>
        <v>1.38951198785255E-2</v>
      </c>
    </row>
    <row r="133" spans="11:21">
      <c r="K133">
        <v>19810.598752598798</v>
      </c>
      <c r="L133">
        <v>16068.572400388701</v>
      </c>
      <c r="M133">
        <v>18891.775261324001</v>
      </c>
      <c r="N133">
        <v>28769.4570361146</v>
      </c>
      <c r="P133">
        <f t="shared" si="43"/>
        <v>2096808.97922592</v>
      </c>
      <c r="R133" s="2">
        <f t="shared" si="39"/>
        <v>9.4479749700004997E-3</v>
      </c>
      <c r="S133" s="2">
        <f t="shared" si="40"/>
        <v>7.6633458553390698E-3</v>
      </c>
      <c r="T133" s="2">
        <f t="shared" si="41"/>
        <v>9.0097741131852094E-3</v>
      </c>
      <c r="U133" s="2">
        <f t="shared" si="42"/>
        <v>1.3720590345208899E-2</v>
      </c>
    </row>
    <row r="134" spans="11:21">
      <c r="K134">
        <v>19387.505230125498</v>
      </c>
      <c r="L134">
        <v>15603.6673095468</v>
      </c>
      <c r="M134">
        <v>18953.275922671401</v>
      </c>
      <c r="N134">
        <v>28187.013801756599</v>
      </c>
      <c r="P134">
        <f t="shared" si="43"/>
        <v>2096808.97922592</v>
      </c>
      <c r="R134" s="2">
        <f t="shared" si="39"/>
        <v>9.2461952529804495E-3</v>
      </c>
      <c r="S134" s="2">
        <f t="shared" si="40"/>
        <v>7.4416255672975998E-3</v>
      </c>
      <c r="T134" s="2">
        <f t="shared" si="41"/>
        <v>9.03910471123048E-3</v>
      </c>
      <c r="U134" s="2">
        <f t="shared" si="42"/>
        <v>1.34428143340756E-2</v>
      </c>
    </row>
    <row r="135" spans="11:21">
      <c r="K135">
        <v>19166.015772870702</v>
      </c>
      <c r="L135">
        <v>15315.9741131352</v>
      </c>
      <c r="M135">
        <v>18775.550949913599</v>
      </c>
      <c r="N135">
        <v>27836.9937343358</v>
      </c>
      <c r="P135">
        <f t="shared" si="43"/>
        <v>2096808.97922592</v>
      </c>
      <c r="R135" s="2">
        <f t="shared" si="39"/>
        <v>9.1405635719598206E-3</v>
      </c>
      <c r="S135" s="2">
        <f t="shared" si="40"/>
        <v>7.3044203191028898E-3</v>
      </c>
      <c r="T135" s="2">
        <f t="shared" si="41"/>
        <v>8.9543449765485898E-3</v>
      </c>
      <c r="U135" s="2">
        <f t="shared" si="42"/>
        <v>1.3275884455918501E-2</v>
      </c>
    </row>
    <row r="136" spans="11:21">
      <c r="K136">
        <v>19190.297071129698</v>
      </c>
      <c r="L136">
        <v>15160.4513018322</v>
      </c>
      <c r="M136">
        <v>18624.806049822098</v>
      </c>
      <c r="N136">
        <v>27644.690298507499</v>
      </c>
      <c r="P136">
        <f t="shared" si="43"/>
        <v>2096808.97922592</v>
      </c>
      <c r="R136" s="2">
        <f t="shared" si="39"/>
        <v>9.1521436913219404E-3</v>
      </c>
      <c r="S136" s="2">
        <f t="shared" si="40"/>
        <v>7.2302491319113796E-3</v>
      </c>
      <c r="T136" s="2">
        <f t="shared" si="41"/>
        <v>8.8824524476701795E-3</v>
      </c>
      <c r="U136" s="2">
        <f t="shared" si="42"/>
        <v>1.3184172031118E-2</v>
      </c>
    </row>
    <row r="137" spans="11:21">
      <c r="K137">
        <v>19371.737773153</v>
      </c>
      <c r="L137">
        <v>15165.7596525097</v>
      </c>
      <c r="M137">
        <v>18663.3692579505</v>
      </c>
      <c r="N137">
        <v>27541.988764044901</v>
      </c>
      <c r="P137">
        <f t="shared" si="43"/>
        <v>2096808.97922592</v>
      </c>
      <c r="R137" s="2">
        <f t="shared" si="39"/>
        <v>9.2386755136390497E-3</v>
      </c>
      <c r="S137" s="2">
        <f t="shared" si="40"/>
        <v>7.2327807648498599E-3</v>
      </c>
      <c r="T137" s="2">
        <f t="shared" si="41"/>
        <v>8.9008438264321296E-3</v>
      </c>
      <c r="U137" s="2">
        <f t="shared" si="42"/>
        <v>1.31351921118788E-2</v>
      </c>
    </row>
    <row r="138" spans="11:21">
      <c r="K138">
        <v>19806.5186721992</v>
      </c>
      <c r="L138">
        <v>15398.7036679537</v>
      </c>
      <c r="M138">
        <v>18910.790575916199</v>
      </c>
      <c r="N138">
        <v>27582.650990098999</v>
      </c>
      <c r="P138">
        <f t="shared" si="43"/>
        <v>2096808.97922592</v>
      </c>
      <c r="R138" s="2">
        <f t="shared" si="39"/>
        <v>9.4460291177841001E-3</v>
      </c>
      <c r="S138" s="2">
        <f t="shared" si="40"/>
        <v>7.3438752983776504E-3</v>
      </c>
      <c r="T138" s="2">
        <f t="shared" si="41"/>
        <v>9.0188428050787407E-3</v>
      </c>
      <c r="U138" s="2">
        <f t="shared" si="42"/>
        <v>1.3154584544120799E-2</v>
      </c>
    </row>
    <row r="139" spans="11:21">
      <c r="K139">
        <v>20817.5803108808</v>
      </c>
      <c r="L139">
        <v>16179.7105517909</v>
      </c>
      <c r="M139">
        <v>19570.1091549296</v>
      </c>
      <c r="N139">
        <v>27939.507425742599</v>
      </c>
      <c r="P139">
        <f t="shared" si="43"/>
        <v>2096808.97922592</v>
      </c>
      <c r="R139" s="2">
        <f t="shared" si="39"/>
        <v>9.9282197458759602E-3</v>
      </c>
      <c r="S139" s="2">
        <f t="shared" si="40"/>
        <v>7.7163493251368896E-3</v>
      </c>
      <c r="T139" s="2">
        <f t="shared" si="41"/>
        <v>9.3332818338818391E-3</v>
      </c>
      <c r="U139" s="2">
        <f t="shared" si="42"/>
        <v>1.33247747899558E-2</v>
      </c>
    </row>
    <row r="140" spans="11:21">
      <c r="K140">
        <v>21700.1715481172</v>
      </c>
      <c r="L140">
        <v>17308.046168958699</v>
      </c>
      <c r="M140">
        <v>20387.484375</v>
      </c>
      <c r="N140">
        <v>28952.539603960398</v>
      </c>
      <c r="P140">
        <f t="shared" si="43"/>
        <v>2096808.97922592</v>
      </c>
      <c r="R140" s="2">
        <f t="shared" si="39"/>
        <v>1.0349140891283399E-2</v>
      </c>
      <c r="S140" s="2">
        <f t="shared" si="40"/>
        <v>8.2544696920118597E-3</v>
      </c>
      <c r="T140" s="2">
        <f t="shared" si="41"/>
        <v>9.7231004717112796E-3</v>
      </c>
      <c r="U140" s="2">
        <f t="shared" si="42"/>
        <v>1.38079051982355E-2</v>
      </c>
    </row>
    <row r="141" spans="11:21">
      <c r="K141">
        <v>21937.257322175701</v>
      </c>
      <c r="L141">
        <v>18109.9871414441</v>
      </c>
      <c r="M141">
        <v>20916.818499127399</v>
      </c>
      <c r="N141">
        <v>30177.9576587796</v>
      </c>
      <c r="P141">
        <f t="shared" si="43"/>
        <v>2096808.97922592</v>
      </c>
      <c r="R141" s="2">
        <f t="shared" si="39"/>
        <v>1.0462210692303599E-2</v>
      </c>
      <c r="S141" s="2">
        <f t="shared" si="40"/>
        <v>8.6369275031098793E-3</v>
      </c>
      <c r="T141" s="2">
        <f t="shared" si="41"/>
        <v>9.9755479427836406E-3</v>
      </c>
      <c r="U141" s="2">
        <f t="shared" si="42"/>
        <v>1.4392325651867601E-2</v>
      </c>
    </row>
    <row r="142" spans="11:21">
      <c r="K142">
        <v>21999.445128205101</v>
      </c>
      <c r="L142">
        <v>18600.258928571398</v>
      </c>
      <c r="M142">
        <v>21123.515044247801</v>
      </c>
      <c r="N142">
        <v>30735.241161616199</v>
      </c>
      <c r="P142">
        <f t="shared" si="43"/>
        <v>2096808.97922592</v>
      </c>
      <c r="R142" s="2">
        <f t="shared" si="39"/>
        <v>1.04918690000682E-2</v>
      </c>
      <c r="S142" s="2">
        <f t="shared" si="40"/>
        <v>8.8707455532921493E-3</v>
      </c>
      <c r="T142" s="2">
        <f t="shared" si="41"/>
        <v>1.0074124659675001E-2</v>
      </c>
      <c r="U142" s="2">
        <f t="shared" si="42"/>
        <v>1.46581026054947E-2</v>
      </c>
    </row>
    <row r="143" spans="11:21">
      <c r="K143">
        <v>21929.726141078801</v>
      </c>
      <c r="L143">
        <v>18913.2121513944</v>
      </c>
      <c r="M143">
        <v>21118.780918727902</v>
      </c>
      <c r="N143">
        <v>30334.736775818601</v>
      </c>
      <c r="P143">
        <f t="shared" si="43"/>
        <v>2096808.97922592</v>
      </c>
      <c r="R143" s="2">
        <f t="shared" si="39"/>
        <v>1.0458618957829201E-2</v>
      </c>
      <c r="S143" s="2">
        <f t="shared" si="40"/>
        <v>9.0199976911471396E-3</v>
      </c>
      <c r="T143" s="2">
        <f t="shared" si="41"/>
        <v>1.00718668834222E-2</v>
      </c>
      <c r="U143" s="2">
        <f t="shared" si="42"/>
        <v>1.44670959903163E-2</v>
      </c>
    </row>
    <row r="144" spans="11:21">
      <c r="K144">
        <v>21840.659685863899</v>
      </c>
      <c r="L144">
        <v>19171.777999999998</v>
      </c>
      <c r="M144">
        <v>21251.497335701599</v>
      </c>
      <c r="N144">
        <v>29766.581336696101</v>
      </c>
      <c r="P144">
        <f t="shared" si="43"/>
        <v>2096808.97922592</v>
      </c>
      <c r="R144" s="2">
        <f t="shared" si="39"/>
        <v>1.04161418146572E-2</v>
      </c>
      <c r="S144" s="2">
        <f t="shared" si="40"/>
        <v>9.1433116654611301E-3</v>
      </c>
      <c r="T144" s="2">
        <f t="shared" si="41"/>
        <v>1.0135161355302401E-2</v>
      </c>
      <c r="U144" s="2">
        <f t="shared" si="42"/>
        <v>1.4196134045403101E-2</v>
      </c>
    </row>
    <row r="145" spans="11:21">
      <c r="K145">
        <v>21665.470094438599</v>
      </c>
      <c r="L145">
        <v>19290.841</v>
      </c>
      <c r="M145">
        <v>21177.657754010699</v>
      </c>
      <c r="N145">
        <v>29254.540201004998</v>
      </c>
      <c r="P145">
        <f t="shared" si="43"/>
        <v>2096808.97922592</v>
      </c>
      <c r="R145" s="2">
        <f t="shared" si="39"/>
        <v>1.03325912417815E-2</v>
      </c>
      <c r="S145" s="2">
        <f t="shared" si="40"/>
        <v>9.2000946157344294E-3</v>
      </c>
      <c r="T145" s="2">
        <f t="shared" si="41"/>
        <v>1.00999461390273E-2</v>
      </c>
      <c r="U145" s="2">
        <f t="shared" si="42"/>
        <v>1.39519338627617E-2</v>
      </c>
    </row>
    <row r="146" spans="11:21">
      <c r="K146">
        <v>21276.820754716999</v>
      </c>
      <c r="L146">
        <v>19249.899000000001</v>
      </c>
      <c r="M146">
        <v>20907.629233511601</v>
      </c>
      <c r="N146">
        <v>28670.2202531646</v>
      </c>
      <c r="P146">
        <f t="shared" si="43"/>
        <v>2096808.97922592</v>
      </c>
      <c r="R146" s="2">
        <f t="shared" si="39"/>
        <v>1.01472384778568E-2</v>
      </c>
      <c r="S146" s="2">
        <f t="shared" si="40"/>
        <v>9.1805687550548798E-3</v>
      </c>
      <c r="T146" s="2">
        <f t="shared" si="41"/>
        <v>9.9711654426575692E-3</v>
      </c>
      <c r="U146" s="2">
        <f t="shared" si="42"/>
        <v>1.3673262818508501E-2</v>
      </c>
    </row>
    <row r="147" spans="11:21">
      <c r="K147">
        <v>20877.513255567301</v>
      </c>
      <c r="L147">
        <v>19091.4452191235</v>
      </c>
      <c r="M147">
        <v>20533.723214285699</v>
      </c>
      <c r="N147">
        <v>28055.987309644701</v>
      </c>
      <c r="P147">
        <f t="shared" si="43"/>
        <v>2096808.97922592</v>
      </c>
      <c r="R147" s="2">
        <f t="shared" si="39"/>
        <v>9.9568026760714495E-3</v>
      </c>
      <c r="S147" s="2">
        <f t="shared" si="40"/>
        <v>9.1049997440260308E-3</v>
      </c>
      <c r="T147" s="2">
        <f t="shared" si="41"/>
        <v>9.7928439918576297E-3</v>
      </c>
      <c r="U147" s="2">
        <f t="shared" si="42"/>
        <v>1.3380325812989501E-2</v>
      </c>
    </row>
    <row r="148" spans="11:21">
      <c r="K148">
        <v>20454.5136554622</v>
      </c>
      <c r="L148">
        <v>19066.759481037901</v>
      </c>
      <c r="M148">
        <v>20247.888489208599</v>
      </c>
      <c r="N148">
        <v>27597.851385390401</v>
      </c>
      <c r="P148">
        <f t="shared" si="43"/>
        <v>2096808.97922592</v>
      </c>
      <c r="R148" s="2">
        <f t="shared" si="39"/>
        <v>9.7550677520531204E-3</v>
      </c>
      <c r="S148" s="2">
        <f t="shared" si="40"/>
        <v>9.0932267411773394E-3</v>
      </c>
      <c r="T148" s="2">
        <f t="shared" si="41"/>
        <v>9.6565250768257897E-3</v>
      </c>
      <c r="U148" s="2">
        <f t="shared" si="42"/>
        <v>1.31618338431471E-2</v>
      </c>
    </row>
    <row r="149" spans="11:21">
      <c r="K149">
        <v>20629.458896982302</v>
      </c>
      <c r="L149">
        <v>19263.977933801401</v>
      </c>
      <c r="M149">
        <v>20323.5018248175</v>
      </c>
      <c r="N149">
        <v>27658.953105196499</v>
      </c>
      <c r="P149">
        <f t="shared" si="43"/>
        <v>2096808.97922592</v>
      </c>
      <c r="R149" s="2">
        <f t="shared" si="39"/>
        <v>9.8385017907535299E-3</v>
      </c>
      <c r="S149" s="2">
        <f t="shared" si="40"/>
        <v>9.1872832120897807E-3</v>
      </c>
      <c r="T149" s="2">
        <f t="shared" si="41"/>
        <v>9.6925862232430608E-3</v>
      </c>
      <c r="U149" s="2">
        <f t="shared" si="42"/>
        <v>1.31909741799214E-2</v>
      </c>
    </row>
    <row r="150" spans="11:21">
      <c r="K150">
        <v>21061.239334027101</v>
      </c>
      <c r="L150">
        <v>19660.136546184702</v>
      </c>
      <c r="M150">
        <v>20636.105924596101</v>
      </c>
      <c r="N150">
        <v>28251.426042983599</v>
      </c>
      <c r="P150">
        <f t="shared" si="43"/>
        <v>2096808.97922592</v>
      </c>
      <c r="R150" s="2">
        <f t="shared" si="39"/>
        <v>1.0044424429068499E-2</v>
      </c>
      <c r="S150" s="2">
        <f t="shared" si="40"/>
        <v>9.3762172620238601E-3</v>
      </c>
      <c r="T150" s="2">
        <f t="shared" si="41"/>
        <v>9.8416718590237703E-3</v>
      </c>
      <c r="U150" s="2">
        <f t="shared" si="42"/>
        <v>1.3473533508719099E-2</v>
      </c>
    </row>
    <row r="151" spans="11:21">
      <c r="K151">
        <v>21289.281217208802</v>
      </c>
      <c r="L151">
        <v>19629.186746988002</v>
      </c>
      <c r="M151">
        <v>20723.0721830986</v>
      </c>
      <c r="N151">
        <v>28920.671284634798</v>
      </c>
      <c r="P151">
        <f t="shared" si="43"/>
        <v>2096808.97922592</v>
      </c>
      <c r="R151" s="2">
        <f t="shared" si="39"/>
        <v>1.0153181061380301E-2</v>
      </c>
      <c r="S151" s="2">
        <f t="shared" si="40"/>
        <v>9.3614568334376893E-3</v>
      </c>
      <c r="T151" s="2">
        <f t="shared" si="41"/>
        <v>9.88314738653444E-3</v>
      </c>
      <c r="U151" s="2">
        <f t="shared" si="42"/>
        <v>1.37927067134706E-2</v>
      </c>
    </row>
    <row r="152" spans="11:21">
      <c r="K152">
        <v>21392.553124999999</v>
      </c>
      <c r="L152">
        <v>19303.922768304899</v>
      </c>
      <c r="M152">
        <v>20593.119718309899</v>
      </c>
      <c r="N152">
        <v>28984.085427135698</v>
      </c>
      <c r="P152">
        <f t="shared" si="43"/>
        <v>2096808.97922592</v>
      </c>
      <c r="R152" s="2">
        <f t="shared" si="39"/>
        <v>1.02024330003096E-2</v>
      </c>
      <c r="S152" s="2">
        <f t="shared" si="40"/>
        <v>9.2063335094221804E-3</v>
      </c>
      <c r="T152" s="2">
        <f t="shared" si="41"/>
        <v>9.8211710853662298E-3</v>
      </c>
      <c r="U152" s="2">
        <f t="shared" si="42"/>
        <v>1.38229498796956E-2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Constants</vt:lpstr>
      <vt:lpstr>Defaults</vt:lpstr>
      <vt:lpstr>COM_DEFINE</vt:lpstr>
      <vt:lpstr>Sheet1</vt:lpstr>
      <vt:lpstr>attached_energy_demand_prop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2024-09-12T18:54:30Z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1033-12.2.0.17545</vt:lpwstr>
  </property>
</Properties>
</file>