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070" tabRatio="901" activeTab="5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<sst xmlns="http://schemas.openxmlformats.org/spreadsheetml/2006/main" count="3231" uniqueCount="207">
  <si>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</si>
  <si>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</si>
  <si>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</si>
  <si>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</si>
  <si>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</si>
  <si>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</si>
  <si>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</si>
  <si>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</si>
  <si>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</si>
  <si>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</si>
  <si>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</si>
  <si>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</si>
  <si>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</si>
  <si>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</si>
  <si>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</si>
  <si>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</si>
  <si>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</si>
  <si>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</si>
  <si>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</si>
  <si>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</si>
  <si>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</si>
  <si>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</si>
  <si>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</si>
  <si>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</si>
  <si>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</si>
  <si>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</si>
  <si>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</si>
  <si>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</si>
  <si>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</si>
  <si>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</si>
  <si>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Share-I~FX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</si>
  <si>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</si>
  <si>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</si>
  <si>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</si>
  <si>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</si>
  <si>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</si>
  <si>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</si>
  <si>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</si>
  <si>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</si>
  <si>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</si>
  <si>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</si>
  <si>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</si>
  <si>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</si>
  <si>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</si>
  <si>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</si>
  <si>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</si>
  <si>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</si>
  <si>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Share-I~FX~2050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</si>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</sst>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u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2" fillId="0" borderId="0"/>
    <xf numFmtId="0" fontId="8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8" fillId="0" borderId="0" xfId="68"/>
    <xf numFmtId="0" fontId="9" fillId="4" borderId="0" xfId="68" applyFont="1" applyFill="1" applyBorder="1" applyAlignment="1">
      <alignment horizontal="left" vertical="center"/>
    </xf>
    <xf numFmtId="0" fontId="10" fillId="4" borderId="0" xfId="68" applyFont="1" applyFill="1" applyBorder="1" applyAlignment="1">
      <alignment vertical="center"/>
    </xf>
    <xf numFmtId="0" fontId="11" fillId="0" borderId="0" xfId="68" applyFont="1" applyFill="1" applyAlignment="1">
      <alignment horizontal="left" vertical="center"/>
    </xf>
    <xf numFmtId="0" fontId="12" fillId="5" borderId="4" xfId="68" applyFont="1" applyFill="1" applyBorder="1" applyAlignment="1">
      <alignment horizontal="left" vertical="center" wrapText="1"/>
    </xf>
    <xf numFmtId="1" fontId="13" fillId="0" borderId="4" xfId="68" applyNumberFormat="1" applyFont="1" applyFill="1" applyBorder="1" applyAlignment="1">
      <alignment horizontal="center" vertical="center"/>
    </xf>
    <xf numFmtId="0" fontId="14" fillId="5" borderId="0" xfId="68" applyFont="1" applyFill="1" applyBorder="1" applyAlignment="1">
      <alignment horizontal="left" vertical="center" wrapText="1"/>
    </xf>
    <xf numFmtId="2" fontId="15" fillId="0" borderId="0" xfId="68" applyNumberFormat="1" applyFont="1" applyFill="1" applyBorder="1" applyAlignment="1">
      <alignment horizontal="right" vertical="center"/>
    </xf>
    <xf numFmtId="0" fontId="16" fillId="0" borderId="0" xfId="0" applyFont="1" applyFill="1"/>
    <xf numFmtId="0" fontId="14" fillId="6" borderId="0" xfId="68" applyFont="1" applyFill="1" applyBorder="1" applyAlignment="1">
      <alignment horizontal="left" vertical="center" wrapText="1"/>
    </xf>
    <xf numFmtId="2" fontId="14" fillId="6" borderId="0" xfId="68" applyNumberFormat="1" applyFont="1" applyFill="1" applyBorder="1" applyAlignment="1">
      <alignment horizontal="right" vertical="center"/>
    </xf>
    <xf numFmtId="0" fontId="0" fillId="6" borderId="0" xfId="0" applyFill="1"/>
    <xf numFmtId="2" fontId="14" fillId="0" borderId="0" xfId="68" applyNumberFormat="1" applyFont="1" applyFill="1" applyBorder="1" applyAlignment="1">
      <alignment horizontal="right" vertical="center"/>
    </xf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64" applyNumberFormat="1" applyFont="1" applyFill="1" applyBorder="1" applyAlignment="1">
      <alignment vertical="center"/>
    </xf>
    <xf numFmtId="1" fontId="18" fillId="8" borderId="4" xfId="62" applyNumberFormat="1" applyFont="1" applyFill="1" applyBorder="1" applyAlignment="1">
      <alignment vertical="center"/>
    </xf>
    <xf numFmtId="0" fontId="19" fillId="9" borderId="5" xfId="42" applyFont="1" applyBorder="1" applyAlignment="1">
      <alignment horizontal="left" wrapText="1"/>
    </xf>
    <xf numFmtId="0" fontId="19" fillId="9" borderId="2" xfId="42" applyFont="1" applyBorder="1" applyAlignment="1">
      <alignment horizontal="center" wrapText="1"/>
    </xf>
    <xf numFmtId="0" fontId="19" fillId="0" borderId="2" xfId="42" applyFont="1" applyFill="1" applyBorder="1" applyAlignment="1">
      <alignment horizontal="center" wrapText="1"/>
    </xf>
    <xf numFmtId="0" fontId="0" fillId="0" borderId="2" xfId="0" applyBorder="1"/>
    <xf numFmtId="0" fontId="19" fillId="9" borderId="2" xfId="42" applyFont="1" applyBorder="1" applyAlignment="1">
      <alignment horizontal="left" wrapText="1"/>
    </xf>
    <xf numFmtId="0" fontId="19" fillId="9" borderId="4" xfId="42" applyFont="1" applyBorder="1" applyAlignment="1">
      <alignment horizontal="left" wrapText="1"/>
    </xf>
    <xf numFmtId="0" fontId="19" fillId="9" borderId="6" xfId="42" applyFont="1" applyBorder="1" applyAlignment="1">
      <alignment horizontal="center" wrapText="1"/>
    </xf>
    <xf numFmtId="0" fontId="19" fillId="0" borderId="7" xfId="42" applyFont="1" applyFill="1" applyBorder="1" applyAlignment="1">
      <alignment horizontal="center" wrapText="1"/>
    </xf>
    <xf numFmtId="0" fontId="0" fillId="0" borderId="7" xfId="0" applyBorder="1"/>
    <xf numFmtId="0" fontId="19" fillId="9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70" applyFont="1" applyFill="1" applyBorder="1" applyAlignment="1">
      <alignment vertical="center"/>
    </xf>
    <xf numFmtId="1" fontId="18" fillId="0" borderId="0" xfId="64" applyNumberFormat="1" applyFont="1" applyFill="1" applyBorder="1" applyAlignment="1">
      <alignment vertical="center"/>
    </xf>
    <xf numFmtId="1" fontId="18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22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18" fillId="0" borderId="0" xfId="62" applyNumberFormat="1" applyFont="1" applyAlignment="1">
      <alignment vertical="center"/>
    </xf>
    <xf numFmtId="0" fontId="22" fillId="0" borderId="0" xfId="0" applyFont="1"/>
    <xf numFmtId="0" fontId="3" fillId="10" borderId="5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20" fillId="11" borderId="5" xfId="0" applyFont="1" applyFill="1" applyBorder="1" applyAlignment="1">
      <alignment horizontal="left" wrapText="1"/>
    </xf>
    <xf numFmtId="0" fontId="20" fillId="11" borderId="4" xfId="0" applyFont="1" applyFill="1" applyBorder="1" applyAlignment="1">
      <alignment horizontal="left" wrapText="1"/>
    </xf>
    <xf numFmtId="0" fontId="16" fillId="0" borderId="0" xfId="0" applyFont="1"/>
    <xf numFmtId="0" fontId="16" fillId="0" borderId="7" xfId="0" applyFont="1" applyBorder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68" applyNumberFormat="1" applyFont="1" applyFill="1" applyBorder="1" applyAlignment="1">
      <alignment vertical="center"/>
    </xf>
    <xf numFmtId="0" fontId="19" fillId="9" borderId="3" xfId="42" applyFont="1" applyBorder="1" applyAlignment="1">
      <alignment horizontal="left" wrapText="1"/>
    </xf>
    <xf numFmtId="0" fontId="19" fillId="9" borderId="3" xfId="42" applyFont="1" applyBorder="1" applyAlignment="1">
      <alignment horizontal="center" wrapText="1"/>
    </xf>
    <xf numFmtId="0" fontId="0" fillId="0" borderId="3" xfId="0" applyBorder="1"/>
    <xf numFmtId="0" fontId="19" fillId="0" borderId="8" xfId="42" applyFont="1" applyFill="1" applyBorder="1" applyAlignment="1">
      <alignment horizontal="left" wrapText="1"/>
    </xf>
    <xf numFmtId="0" fontId="19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68" applyFont="1" applyFill="1" applyBorder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8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18" fillId="13" borderId="6" xfId="68" applyFont="1" applyFill="1" applyBorder="1" applyAlignment="1">
      <alignment vertical="center"/>
    </xf>
    <xf numFmtId="0" fontId="3" fillId="5" borderId="6" xfId="67" applyFont="1" applyFill="1" applyBorder="1" applyAlignment="1">
      <alignment horizontal="center" vertical="center" wrapText="1"/>
    </xf>
    <xf numFmtId="0" fontId="8" fillId="0" borderId="0" xfId="68" applyFill="1" applyBorder="1"/>
    <xf numFmtId="9" fontId="8" fillId="0" borderId="0" xfId="68" applyNumberFormat="1" applyFill="1" applyBorder="1"/>
    <xf numFmtId="2" fontId="8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8" fillId="0" borderId="0" xfId="68" applyNumberFormat="1" applyFont="1" applyFill="1" applyBorder="1"/>
    <xf numFmtId="0" fontId="8" fillId="0" borderId="0" xfId="68" applyFill="1"/>
    <xf numFmtId="178" fontId="8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18" fillId="13" borderId="4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8" fillId="0" borderId="0" xfId="68" applyNumberFormat="1" applyFont="1"/>
    <xf numFmtId="9" fontId="23" fillId="0" borderId="0" xfId="68" applyNumberFormat="1" applyFont="1" applyFill="1" applyBorder="1"/>
    <xf numFmtId="178" fontId="8" fillId="0" borderId="0" xfId="68" applyNumberFormat="1" applyFill="1" applyBorder="1"/>
    <xf numFmtId="0" fontId="23" fillId="0" borderId="0" xfId="68" applyFont="1"/>
    <xf numFmtId="178" fontId="8" fillId="0" borderId="0" xfId="68" applyNumberFormat="1" applyBorder="1"/>
    <xf numFmtId="0" fontId="8" fillId="0" borderId="7" xfId="68" applyBorder="1"/>
    <xf numFmtId="178" fontId="8" fillId="0" borderId="7" xfId="68" applyNumberFormat="1" applyBorder="1"/>
    <xf numFmtId="0" fontId="8" fillId="0" borderId="0" xfId="68" applyBorder="1"/>
    <xf numFmtId="178" fontId="8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18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18" fillId="13" borderId="5" xfId="68" applyFont="1" applyFill="1" applyBorder="1" applyAlignment="1">
      <alignment vertical="center"/>
    </xf>
    <xf numFmtId="1" fontId="18" fillId="12" borderId="5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18" fillId="0" borderId="0" xfId="68" applyNumberFormat="1" applyFont="1" applyFill="1" applyBorder="1" applyAlignment="1">
      <alignment vertical="center"/>
    </xf>
    <xf numFmtId="0" fontId="8" fillId="0" borderId="0" xfId="68" applyFont="1"/>
    <xf numFmtId="0" fontId="8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31" fillId="15" borderId="0" xfId="0" applyFont="1" applyFill="1"/>
    <xf numFmtId="0" fontId="24" fillId="15" borderId="0" xfId="25" applyFont="1" applyFill="1"/>
    <xf numFmtId="0" fontId="24" fillId="15" borderId="5" xfId="68" applyFont="1" applyFill="1" applyBorder="1" applyAlignment="1">
      <alignment vertical="center"/>
    </xf>
    <xf numFmtId="1" fontId="24" fillId="15" borderId="5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5" xfId="68" applyFont="1" applyFill="1" applyBorder="1"/>
    <xf numFmtId="0" fontId="31" fillId="15" borderId="3" xfId="0" applyFont="1" applyFill="1" applyBorder="1"/>
    <xf numFmtId="0" fontId="8" fillId="16" borderId="0" xfId="68" applyFont="1" applyFill="1" applyBorder="1"/>
    <xf numFmtId="0" fontId="22" fillId="16" borderId="0" xfId="0" applyFont="1" applyFill="1" applyBorder="1"/>
    <xf numFmtId="0" fontId="16" fillId="16" borderId="0" xfId="0" applyFont="1" applyFill="1" applyBorder="1"/>
    <xf numFmtId="0" fontId="0" fillId="16" borderId="0" xfId="0" applyFill="1" applyBorder="1"/>
    <xf numFmtId="0" fontId="8" fillId="16" borderId="0" xfId="68" applyFill="1" applyBorder="1"/>
    <xf numFmtId="0" fontId="0" fillId="16" borderId="0" xfId="0" applyFill="1"/>
    <xf numFmtId="0" fontId="0" fillId="0" borderId="9" xfId="0" applyBorder="1"/>
    <xf numFmtId="0" fontId="9" fillId="4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zoomScale="70" zoomScaleNormal="70" topLeftCell="A10" workbookViewId="0">
      <selection activeCell="E12" sqref="E12"/>
    </sheetView>
  </sheetViews>
  <sheetFormatPr defaultColWidth="9" defaultRowHeight="12.5"/>
  <cols>
    <col min="1" max="1" width="9" style="40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27"/>
      <c r="D3" s="27"/>
      <c r="E3" s="27"/>
      <c r="F3" s="27"/>
      <c r="G3" s="27"/>
      <c r="H3" s="27"/>
      <c r="J3" s="132"/>
      <c r="K3" s="132"/>
      <c r="L3" s="124"/>
      <c r="M3" s="133"/>
      <c r="N3" s="133"/>
      <c r="O3" s="27"/>
      <c r="P3" s="27"/>
      <c r="Q3" s="27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27"/>
      <c r="N4" s="27"/>
      <c r="O4" s="27"/>
      <c r="P4" s="27"/>
      <c r="Q4" s="27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40"/>
      <c r="K5" s="40"/>
      <c r="L5" s="120"/>
      <c r="M5" s="27"/>
      <c r="N5" s="27"/>
      <c r="O5" s="27"/>
      <c r="P5" s="27"/>
      <c r="Q5" s="27"/>
      <c r="R5" s="134" t="s">
        <v>27</v>
      </c>
      <c r="S5" s="120" t="s">
        <v>23</v>
      </c>
      <c r="T5" s="40"/>
      <c r="U5" s="40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27"/>
      <c r="M6" s="27"/>
      <c r="N6" s="27"/>
      <c r="O6" s="27"/>
      <c r="P6" s="27"/>
      <c r="Q6" s="27"/>
      <c r="R6" s="134" t="s">
        <v>27</v>
      </c>
      <c r="S6" s="120" t="s">
        <v>28</v>
      </c>
      <c r="T6" s="40"/>
      <c r="U6" s="40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27"/>
      <c r="C9" s="27"/>
      <c r="D9" s="126" t="s">
        <v>30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ht="14.5" spans="2:28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55"/>
      <c r="M11" s="55"/>
      <c r="N11" s="55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</row>
    <row r="12" s="88" customFormat="1" ht="14.5" spans="1:82">
      <c r="A12" s="40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58"/>
      <c r="M12" s="108">
        <f t="shared" ref="M12:M17" si="2">AVERAGE(E12:K12)</f>
        <v>0.531933918591761</v>
      </c>
      <c r="N12" s="5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58"/>
      <c r="M13" s="108">
        <f t="shared" si="2"/>
        <v>0.315777904833992</v>
      </c>
      <c r="N13" s="5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58"/>
      <c r="M14" s="108">
        <f t="shared" si="2"/>
        <v>0.051853943158291</v>
      </c>
      <c r="N14" s="5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</row>
    <row r="15" ht="14.5" spans="2:81">
      <c r="B15" s="102"/>
      <c r="C15" s="60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58"/>
      <c r="M15" s="108">
        <f t="shared" si="2"/>
        <v>0.00224684735554301</v>
      </c>
      <c r="N15" s="58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58"/>
      <c r="M16" s="108">
        <f t="shared" si="2"/>
        <v>0.00297439866976291</v>
      </c>
      <c r="N16" s="58"/>
      <c r="O16" s="40"/>
      <c r="P16" s="40"/>
      <c r="Q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58"/>
      <c r="M17" s="108">
        <f t="shared" si="2"/>
        <v>0.09521298739065</v>
      </c>
      <c r="N17" s="58"/>
      <c r="O17" s="40"/>
      <c r="P17" s="40"/>
      <c r="Q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58"/>
      <c r="M18" s="55"/>
      <c r="N18" s="58"/>
      <c r="O18" s="40"/>
      <c r="P18" s="40"/>
      <c r="Q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</row>
    <row r="19" s="88" customFormat="1" ht="14.5" spans="1:82">
      <c r="A19" s="40"/>
      <c r="B19" s="58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58"/>
      <c r="M19" s="108">
        <f>AVERAGE(E19:K19)</f>
        <v>0.237443254077937</v>
      </c>
      <c r="N19" s="58"/>
      <c r="O19" s="40"/>
      <c r="P19" s="40"/>
      <c r="Q19" s="40"/>
      <c r="R19"/>
      <c r="S19"/>
      <c r="T19"/>
      <c r="U19"/>
      <c r="V19"/>
      <c r="W19"/>
      <c r="X19"/>
      <c r="Y19"/>
      <c r="Z19"/>
      <c r="AA19"/>
      <c r="AB19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58"/>
      <c r="M20" s="108">
        <f>AVERAGE(E20:K20)</f>
        <v>0.762556745922063</v>
      </c>
      <c r="N20" s="58"/>
      <c r="O20" s="40"/>
      <c r="P20" s="40"/>
      <c r="Q20" s="40"/>
    </row>
    <row r="21" ht="15.5" spans="12:18">
      <c r="L21" s="40"/>
      <c r="R21" s="136" t="s">
        <v>41</v>
      </c>
    </row>
    <row r="22" ht="14.5" spans="2:28">
      <c r="B22" s="27"/>
      <c r="C22" s="27"/>
      <c r="D22" s="27"/>
      <c r="E22" s="27"/>
      <c r="F22" s="27"/>
      <c r="G22" s="27"/>
      <c r="H22" s="27"/>
      <c r="I22" s="27"/>
      <c r="J22" s="27"/>
      <c r="K22" s="27"/>
      <c r="R22" s="137"/>
      <c r="S22" s="137"/>
      <c r="T22" s="138" t="s">
        <v>4</v>
      </c>
      <c r="U22" s="137"/>
      <c r="V22" s="137"/>
      <c r="W22" s="137"/>
      <c r="X22" s="137"/>
      <c r="Y22" s="137"/>
      <c r="Z22" s="137"/>
      <c r="AA22" s="137"/>
      <c r="AB22" s="137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7"/>
      <c r="U24" s="137"/>
      <c r="V24" s="137">
        <f>AG24*Demands!P13</f>
        <v>3.2</v>
      </c>
      <c r="W24" s="137">
        <f>AH24*Demands!Q13</f>
        <v>13.2</v>
      </c>
      <c r="X24" s="137">
        <f>AI24*Demands!R13</f>
        <v>36.7</v>
      </c>
      <c r="Y24" s="137">
        <f>AJ24*Demands!S13</f>
        <v>4</v>
      </c>
      <c r="Z24" s="137">
        <f>AK24*Demands!T13</f>
        <v>7.5</v>
      </c>
      <c r="AA24" s="137">
        <f>AL24*Demands!U13</f>
        <v>13.4</v>
      </c>
      <c r="AB24" s="137">
        <f>AM24*Demands!V13</f>
        <v>15.1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7" t="s">
        <v>42</v>
      </c>
      <c r="S25" s="141" t="s">
        <v>28</v>
      </c>
      <c r="T25" s="143"/>
      <c r="U25" s="143"/>
      <c r="V25" s="143">
        <f t="shared" ref="V25:AB25" si="4">AG24-V24</f>
        <v>4.2</v>
      </c>
      <c r="W25" s="143">
        <f t="shared" si="4"/>
        <v>21</v>
      </c>
      <c r="X25" s="143">
        <f t="shared" si="4"/>
        <v>23.3</v>
      </c>
      <c r="Y25" s="143">
        <f t="shared" si="4"/>
        <v>20.9</v>
      </c>
      <c r="Z25" s="143">
        <f t="shared" si="4"/>
        <v>67</v>
      </c>
      <c r="AA25" s="143">
        <f t="shared" si="4"/>
        <v>43.2</v>
      </c>
      <c r="AB25" s="143">
        <f t="shared" si="4"/>
        <v>17.2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27"/>
      <c r="C32" s="27"/>
      <c r="D32" s="126" t="s">
        <v>47</v>
      </c>
      <c r="E32" s="27"/>
      <c r="F32" s="27"/>
      <c r="G32" s="130"/>
      <c r="H32" s="27"/>
      <c r="I32" s="27"/>
      <c r="J32" s="27"/>
      <c r="K32" s="27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5">E12*100%</f>
        <v>0.6875</v>
      </c>
      <c r="F35" s="102">
        <f t="shared" si="5"/>
        <v>0.568181818181818</v>
      </c>
      <c r="G35" s="102">
        <f t="shared" si="5"/>
        <v>0.252717391304348</v>
      </c>
      <c r="H35" s="102">
        <f t="shared" si="5"/>
        <v>0.774999999999999</v>
      </c>
      <c r="I35" s="102">
        <f t="shared" si="5"/>
        <v>0.648648648648648</v>
      </c>
      <c r="J35" s="102">
        <f t="shared" si="5"/>
        <v>0.559701492537313</v>
      </c>
      <c r="K35" s="102">
        <f t="shared" si="5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6">E13*100%</f>
        <v>0</v>
      </c>
      <c r="F36" s="102">
        <f t="shared" si="6"/>
        <v>0.0984848484848485</v>
      </c>
      <c r="G36" s="102">
        <f t="shared" si="6"/>
        <v>0.614130434782609</v>
      </c>
      <c r="H36" s="102">
        <f t="shared" si="6"/>
        <v>0.025</v>
      </c>
      <c r="I36" s="102">
        <f t="shared" si="6"/>
        <v>0.351351351351351</v>
      </c>
      <c r="J36" s="102">
        <f t="shared" si="6"/>
        <v>0.373134328358209</v>
      </c>
      <c r="K36" s="102">
        <f t="shared" si="6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7">E14*100%</f>
        <v>0.3125</v>
      </c>
      <c r="F37" s="102">
        <f t="shared" si="7"/>
        <v>0.0151515151515151</v>
      </c>
      <c r="G37" s="102">
        <f t="shared" si="7"/>
        <v>0.0353260869565218</v>
      </c>
      <c r="H37" s="102">
        <f t="shared" si="7"/>
        <v>0</v>
      </c>
      <c r="I37" s="102">
        <f t="shared" si="7"/>
        <v>0</v>
      </c>
      <c r="J37" s="102">
        <f t="shared" si="7"/>
        <v>0</v>
      </c>
      <c r="K37" s="102">
        <f t="shared" si="7"/>
        <v>0</v>
      </c>
      <c r="R37" s="40"/>
    </row>
    <row r="38" ht="14.5" spans="2:18">
      <c r="B38" s="102"/>
      <c r="C38" s="60" t="s">
        <v>35</v>
      </c>
      <c r="D38" s="102"/>
      <c r="E38" s="102">
        <f t="shared" ref="E38:K38" si="8">E15*100%</f>
        <v>0</v>
      </c>
      <c r="F38" s="102">
        <f t="shared" si="8"/>
        <v>0.00757575757575757</v>
      </c>
      <c r="G38" s="102">
        <f t="shared" si="8"/>
        <v>0.00815217391304348</v>
      </c>
      <c r="H38" s="102">
        <f t="shared" si="8"/>
        <v>0</v>
      </c>
      <c r="I38" s="102">
        <f t="shared" si="8"/>
        <v>0</v>
      </c>
      <c r="J38" s="102">
        <f t="shared" si="8"/>
        <v>0</v>
      </c>
      <c r="K38" s="102">
        <f t="shared" si="8"/>
        <v>0</v>
      </c>
      <c r="R38" s="40"/>
    </row>
    <row r="39" ht="14.5" spans="2:11">
      <c r="B39" s="102"/>
      <c r="C39" s="92" t="s">
        <v>36</v>
      </c>
      <c r="D39" s="102"/>
      <c r="E39" s="102">
        <f t="shared" ref="E39:K39" si="9">E16*100%</f>
        <v>0</v>
      </c>
      <c r="F39" s="102">
        <f t="shared" si="9"/>
        <v>0.00757575757575757</v>
      </c>
      <c r="G39" s="102">
        <f t="shared" si="9"/>
        <v>0</v>
      </c>
      <c r="H39" s="102">
        <f t="shared" si="9"/>
        <v>0</v>
      </c>
      <c r="I39" s="102">
        <f t="shared" si="9"/>
        <v>0</v>
      </c>
      <c r="J39" s="102">
        <f t="shared" si="9"/>
        <v>0</v>
      </c>
      <c r="K39" s="102">
        <f t="shared" si="9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10">E17*100%</f>
        <v>0</v>
      </c>
      <c r="F40" s="102">
        <f t="shared" si="10"/>
        <v>0.303030303030303</v>
      </c>
      <c r="G40" s="102">
        <f t="shared" si="10"/>
        <v>0.0896739130434783</v>
      </c>
      <c r="H40" s="102">
        <f t="shared" si="10"/>
        <v>0.2</v>
      </c>
      <c r="I40" s="102">
        <f t="shared" si="10"/>
        <v>0</v>
      </c>
      <c r="J40" s="102">
        <f t="shared" si="10"/>
        <v>0.0671641791044776</v>
      </c>
      <c r="K40" s="102">
        <f t="shared" si="10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1">E19*100%</f>
        <v>0.196808510638298</v>
      </c>
      <c r="F42" s="102">
        <f t="shared" si="11"/>
        <v>0.217886178861789</v>
      </c>
      <c r="G42" s="102">
        <f t="shared" si="11"/>
        <v>0.324742268041237</v>
      </c>
      <c r="H42" s="102">
        <f t="shared" si="11"/>
        <v>0.251489868891538</v>
      </c>
      <c r="I42" s="102">
        <f t="shared" si="11"/>
        <v>0.191111111111111</v>
      </c>
      <c r="J42" s="102">
        <f t="shared" si="11"/>
        <v>0.288335517693316</v>
      </c>
      <c r="K42" s="102">
        <f t="shared" si="11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2">E20*100%</f>
        <v>0.803191489361702</v>
      </c>
      <c r="F43" s="102">
        <f t="shared" si="12"/>
        <v>0.782113821138211</v>
      </c>
      <c r="G43" s="102">
        <f t="shared" si="12"/>
        <v>0.675257731958763</v>
      </c>
      <c r="H43" s="102">
        <f t="shared" si="12"/>
        <v>0.748510131108462</v>
      </c>
      <c r="I43" s="102">
        <f t="shared" si="12"/>
        <v>0.808888888888889</v>
      </c>
      <c r="J43" s="102">
        <f t="shared" si="12"/>
        <v>0.711664482306684</v>
      </c>
      <c r="K43" s="102">
        <f t="shared" si="12"/>
        <v>0.808270676691729</v>
      </c>
    </row>
    <row r="62" ht="14.5" spans="1:14">
      <c r="A62" s="58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58"/>
      <c r="M62" s="58"/>
      <c r="N62" s="58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58"/>
      <c r="M63" s="58"/>
      <c r="N63" s="58"/>
    </row>
    <row r="64" spans="1:1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ht="14.5" spans="1:14">
      <c r="A66" s="58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58"/>
    </row>
    <row r="67" ht="14.5" spans="1:14">
      <c r="A67" s="58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58"/>
    </row>
    <row r="68" ht="14.5" spans="1:14">
      <c r="A68" s="58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58"/>
      <c r="M68" s="58"/>
      <c r="N68" s="58"/>
    </row>
    <row r="69" ht="14.5" spans="1:14">
      <c r="A69" s="58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58"/>
      <c r="M69" s="102"/>
      <c r="N69" s="58"/>
    </row>
    <row r="70" ht="14.5" spans="1:14">
      <c r="A70" s="58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58"/>
      <c r="M70" s="102"/>
      <c r="N70" s="58"/>
    </row>
    <row r="71" ht="14.5" spans="1:14">
      <c r="A71" s="58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58"/>
      <c r="M71" s="102"/>
      <c r="N71" s="58"/>
    </row>
    <row r="72" ht="14.5" spans="1:14">
      <c r="A72" s="58"/>
      <c r="B72" s="102"/>
      <c r="C72" s="60"/>
      <c r="D72" s="102"/>
      <c r="E72" s="102"/>
      <c r="F72" s="102"/>
      <c r="G72" s="102"/>
      <c r="H72" s="102"/>
      <c r="I72" s="102"/>
      <c r="J72" s="102"/>
      <c r="K72" s="102"/>
      <c r="L72" s="58"/>
      <c r="M72" s="102"/>
      <c r="N72" s="58"/>
    </row>
    <row r="73" ht="14.5" spans="1:14">
      <c r="A73" s="58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58"/>
      <c r="M73" s="102"/>
      <c r="N73" s="58"/>
    </row>
    <row r="74" ht="14.5" spans="1:14">
      <c r="A74" s="58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58"/>
      <c r="M74" s="102"/>
      <c r="N74" s="58"/>
    </row>
    <row r="75" ht="14.5" spans="1:14">
      <c r="A75" s="58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58"/>
      <c r="M75" s="102"/>
      <c r="N75" s="58"/>
    </row>
    <row r="76" ht="14.5" spans="1:14">
      <c r="A76" s="58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58"/>
      <c r="M76" s="58"/>
      <c r="N76" s="58"/>
    </row>
    <row r="77" ht="14.5" spans="1:14">
      <c r="A77" s="58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58"/>
      <c r="M77" s="102"/>
      <c r="N77" s="58"/>
    </row>
    <row r="78" ht="14.5" spans="1:14">
      <c r="A78" s="58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58"/>
      <c r="M78" s="102"/>
      <c r="N78" s="58"/>
    </row>
    <row r="79" spans="1:14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 spans="1:14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pans="1:14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 spans="1:14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spans="1:14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1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spans="1:14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ht="14.5" spans="1:14">
      <c r="A86" s="58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58"/>
      <c r="M86" s="58"/>
      <c r="N86" s="58"/>
    </row>
    <row r="87" ht="14.5" spans="1:14">
      <c r="A87" s="58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58"/>
      <c r="M87" s="58"/>
      <c r="N87" s="58"/>
    </row>
    <row r="88" ht="14.5" spans="1:14">
      <c r="A88" s="58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58"/>
      <c r="M88" s="58"/>
      <c r="N88" s="58"/>
    </row>
    <row r="89" ht="14.5" spans="1:14">
      <c r="A89" s="58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58"/>
      <c r="M89" s="58"/>
      <c r="N89" s="58"/>
    </row>
    <row r="90" ht="14.5" spans="1:14">
      <c r="A90" s="58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58"/>
      <c r="M90" s="58"/>
      <c r="N90" s="58"/>
    </row>
    <row r="91" ht="14.5" spans="1:14">
      <c r="A91" s="58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58"/>
      <c r="M91" s="58"/>
      <c r="N91" s="58"/>
    </row>
    <row r="92" ht="14.5" spans="1:14">
      <c r="A92" s="58"/>
      <c r="B92" s="102"/>
      <c r="C92" s="60"/>
      <c r="D92" s="102"/>
      <c r="E92" s="102"/>
      <c r="F92" s="102"/>
      <c r="G92" s="102"/>
      <c r="H92" s="102"/>
      <c r="I92" s="102"/>
      <c r="J92" s="102"/>
      <c r="K92" s="102"/>
      <c r="L92" s="58"/>
      <c r="M92" s="58"/>
      <c r="N92" s="58"/>
    </row>
    <row r="93" ht="14.5" spans="1:14">
      <c r="A93" s="58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58"/>
      <c r="M93" s="58"/>
      <c r="N93" s="58"/>
    </row>
    <row r="94" ht="14.5" spans="1:14">
      <c r="A94" s="58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58"/>
      <c r="M94" s="58"/>
      <c r="N94" s="58"/>
    </row>
    <row r="95" ht="14.5" spans="1:14">
      <c r="A95" s="58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58"/>
      <c r="M95" s="58"/>
      <c r="N95" s="58"/>
    </row>
    <row r="96" ht="14.5" spans="1:14">
      <c r="A96" s="58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58"/>
      <c r="M96" s="58"/>
      <c r="N96" s="58"/>
    </row>
    <row r="97" ht="14.5" spans="1:14">
      <c r="A97" s="58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58"/>
      <c r="M97" s="58"/>
      <c r="N97" s="58"/>
    </row>
    <row r="98" ht="14.5" spans="1:14">
      <c r="A98" s="58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58"/>
      <c r="M98" s="58"/>
      <c r="N98" s="58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D18" sqref="D18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8"/>
      <c r="J1" s="58"/>
    </row>
    <row r="2" spans="9:10">
      <c r="I2" s="58"/>
      <c r="J2" s="58"/>
    </row>
    <row r="3" ht="14.5" spans="3:17">
      <c r="C3" s="27"/>
      <c r="D3" s="27"/>
      <c r="E3" s="27" t="s">
        <v>4</v>
      </c>
      <c r="F3" s="27"/>
      <c r="G3" s="27"/>
      <c r="H3" s="27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55"/>
      <c r="W4" s="55"/>
      <c r="X4" s="55"/>
      <c r="Y4" s="55"/>
      <c r="Z4" s="55"/>
      <c r="AA4" s="55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55"/>
      <c r="W5" s="55"/>
      <c r="X5" s="55"/>
      <c r="Y5" s="55"/>
      <c r="Z5" s="55"/>
      <c r="AA5" s="55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55"/>
      <c r="W6" s="108"/>
      <c r="X6" s="108"/>
      <c r="Y6" s="108"/>
      <c r="Z6" s="108"/>
      <c r="AA6" s="55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60" t="s">
        <v>61</v>
      </c>
      <c r="M7" s="115"/>
      <c r="N7" s="115" t="s">
        <v>25</v>
      </c>
      <c r="O7" s="115" t="s">
        <v>26</v>
      </c>
      <c r="P7" s="115"/>
      <c r="Q7" s="109"/>
      <c r="V7" s="55"/>
      <c r="W7" s="55"/>
      <c r="X7" s="55"/>
      <c r="Y7" s="55"/>
      <c r="Z7" s="55"/>
      <c r="AA7" s="55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27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55"/>
      <c r="W8" s="108"/>
      <c r="X8" s="108"/>
      <c r="Y8" s="108"/>
      <c r="Z8" s="108"/>
      <c r="AA8" s="55"/>
    </row>
    <row r="9" ht="14.5" spans="3:27">
      <c r="C9" s="60" t="s">
        <v>61</v>
      </c>
      <c r="D9" s="92" t="s">
        <v>65</v>
      </c>
      <c r="E9" s="58" t="s">
        <v>35</v>
      </c>
      <c r="F9" s="102">
        <v>1</v>
      </c>
      <c r="G9" s="102"/>
      <c r="H9" s="104">
        <v>1</v>
      </c>
      <c r="I9" s="116"/>
      <c r="J9" s="27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40"/>
      <c r="Q9" s="109"/>
      <c r="V9" s="55"/>
      <c r="W9" s="108"/>
      <c r="X9" s="108"/>
      <c r="Y9" s="108"/>
      <c r="Z9" s="108"/>
      <c r="AA9" s="55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27"/>
      <c r="K10" s="109"/>
      <c r="L10" s="92" t="s">
        <v>57</v>
      </c>
      <c r="N10" s="117" t="s">
        <v>25</v>
      </c>
      <c r="O10" s="117" t="s">
        <v>26</v>
      </c>
      <c r="Q10" s="109"/>
      <c r="V10" s="55"/>
      <c r="W10" s="108"/>
      <c r="X10" s="108"/>
      <c r="Y10" s="108"/>
      <c r="Z10" s="108"/>
      <c r="AA10" s="55"/>
    </row>
    <row r="11" ht="14.5" spans="3:27">
      <c r="C11" s="92" t="s">
        <v>59</v>
      </c>
      <c r="D11" s="60" t="s">
        <v>68</v>
      </c>
      <c r="E11" s="58" t="s">
        <v>39</v>
      </c>
      <c r="F11" s="102">
        <v>1</v>
      </c>
      <c r="G11" s="102"/>
      <c r="H11" s="104">
        <v>1</v>
      </c>
      <c r="I11" s="116"/>
      <c r="J11" s="27"/>
      <c r="K11" s="109"/>
      <c r="L11" s="27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55"/>
      <c r="W11" s="55"/>
      <c r="X11" s="55"/>
      <c r="Y11" s="55"/>
      <c r="Z11" s="55"/>
      <c r="AA11" s="55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27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55"/>
      <c r="W12" s="55"/>
      <c r="X12" s="55"/>
      <c r="Y12" s="55"/>
      <c r="Z12" s="55"/>
      <c r="AA12" s="55"/>
    </row>
    <row r="13" ht="14.5" spans="3:27">
      <c r="C13" s="102"/>
      <c r="D13" s="102"/>
      <c r="E13" s="92"/>
      <c r="F13" s="102"/>
      <c r="G13" s="103"/>
      <c r="H13" s="58"/>
      <c r="I13" s="27"/>
      <c r="J13" s="27"/>
      <c r="K13" s="117"/>
      <c r="P13" s="27"/>
      <c r="Q13" s="117"/>
      <c r="V13" s="55"/>
      <c r="W13" s="55"/>
      <c r="X13" s="55"/>
      <c r="Y13" s="55"/>
      <c r="Z13" s="55"/>
      <c r="AA13" s="55"/>
    </row>
    <row r="14" ht="14.5" spans="3:27">
      <c r="C14" s="56"/>
      <c r="D14" s="108"/>
      <c r="E14" s="56"/>
      <c r="F14" s="55"/>
      <c r="G14" s="55"/>
      <c r="H14" s="55"/>
      <c r="I14" s="55"/>
      <c r="J14" s="27"/>
      <c r="K14" s="117"/>
      <c r="Q14" s="120"/>
      <c r="V14" s="55"/>
      <c r="W14" s="55"/>
      <c r="X14" s="55"/>
      <c r="Y14" s="55"/>
      <c r="Z14" s="55"/>
      <c r="AA14" s="55"/>
    </row>
    <row r="15" ht="14.5" spans="3:27">
      <c r="C15" s="102"/>
      <c r="D15" s="108"/>
      <c r="E15" s="102"/>
      <c r="F15" s="108"/>
      <c r="G15" s="55"/>
      <c r="H15" s="55"/>
      <c r="I15" s="55"/>
      <c r="J15" s="27"/>
      <c r="K15" s="120"/>
      <c r="L15" s="102"/>
      <c r="M15" s="121"/>
      <c r="N15" s="121"/>
      <c r="O15" s="109"/>
      <c r="Q15" s="40"/>
      <c r="V15" s="55"/>
      <c r="W15" s="55"/>
      <c r="X15" s="55"/>
      <c r="Y15" s="55"/>
      <c r="Z15" s="55"/>
      <c r="AA15" s="55"/>
    </row>
    <row r="16" ht="14.5" spans="3:27">
      <c r="C16" s="102"/>
      <c r="D16" s="106"/>
      <c r="E16" s="102"/>
      <c r="F16" s="58"/>
      <c r="G16" s="58"/>
      <c r="H16" s="58"/>
      <c r="I16" s="55"/>
      <c r="J16" s="55"/>
      <c r="K16" s="55"/>
      <c r="L16" s="102"/>
      <c r="M16" s="121"/>
      <c r="N16" s="121"/>
      <c r="O16" s="109"/>
      <c r="V16" s="55"/>
      <c r="W16" s="55"/>
      <c r="X16" s="55"/>
      <c r="Y16" s="55"/>
      <c r="Z16" s="55"/>
      <c r="AA16" s="55"/>
    </row>
    <row r="17" ht="14.5" spans="3:27">
      <c r="C17" s="102"/>
      <c r="D17" s="102"/>
      <c r="E17" s="102"/>
      <c r="F17" s="58"/>
      <c r="G17" s="58"/>
      <c r="H17" s="58"/>
      <c r="I17" s="58"/>
      <c r="J17" s="55"/>
      <c r="K17" s="55"/>
      <c r="L17" s="102"/>
      <c r="M17" s="121"/>
      <c r="N17" s="121"/>
      <c r="O17" s="109"/>
      <c r="V17" s="55"/>
      <c r="W17" s="55"/>
      <c r="X17" s="55"/>
      <c r="Y17" s="55"/>
      <c r="Z17" s="55"/>
      <c r="AA17" s="55"/>
    </row>
    <row r="18" ht="14.5" spans="3:27">
      <c r="C18" s="102"/>
      <c r="D18" s="102"/>
      <c r="E18" s="102"/>
      <c r="F18" s="58"/>
      <c r="G18" s="58"/>
      <c r="H18" s="58"/>
      <c r="I18" s="58"/>
      <c r="J18" s="55"/>
      <c r="K18" s="55"/>
      <c r="L18" s="102"/>
      <c r="M18" s="121"/>
      <c r="N18" s="121"/>
      <c r="O18" s="109"/>
      <c r="V18" s="55"/>
      <c r="W18" s="55"/>
      <c r="X18" s="55"/>
      <c r="Y18" s="55"/>
      <c r="Z18" s="55"/>
      <c r="AA18" s="55"/>
    </row>
    <row r="19" spans="3:14"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5"/>
      <c r="N19" s="55"/>
    </row>
    <row r="20" spans="3:14">
      <c r="C20" s="55"/>
      <c r="D20" s="55"/>
      <c r="E20" s="55"/>
      <c r="F20" s="55"/>
      <c r="G20" s="55"/>
      <c r="H20" s="55"/>
      <c r="I20" s="58"/>
      <c r="J20" s="58"/>
      <c r="K20" s="58"/>
      <c r="L20" s="58"/>
      <c r="M20" s="55"/>
      <c r="N20" s="55"/>
    </row>
    <row r="21" spans="9:14">
      <c r="I21" s="55"/>
      <c r="J21" s="58"/>
      <c r="K21" s="58"/>
      <c r="L21" s="58"/>
      <c r="M21" s="55"/>
      <c r="N21" s="55"/>
    </row>
    <row r="22" spans="10:14">
      <c r="J22" s="58"/>
      <c r="K22" s="58"/>
      <c r="L22" s="55"/>
      <c r="M22" s="55"/>
      <c r="N22" s="55"/>
    </row>
    <row r="23" spans="10:11">
      <c r="J23" s="55"/>
      <c r="K23" s="55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0" zoomScaleNormal="80" workbookViewId="0">
      <selection activeCell="P8" sqref="P8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1" t="s">
        <v>4</v>
      </c>
      <c r="D4" s="41"/>
      <c r="E4" s="26"/>
      <c r="J4" s="41"/>
      <c r="K4" s="26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60" t="s">
        <v>79</v>
      </c>
      <c r="C8" s="60" t="s">
        <v>31</v>
      </c>
      <c r="D8" s="60" t="s">
        <v>25</v>
      </c>
      <c r="E8" s="65"/>
      <c r="F8" s="58">
        <f>P8*Demands!P13</f>
        <v>3.2</v>
      </c>
      <c r="G8" s="58">
        <f>Q8*Demands!Q13</f>
        <v>13.2</v>
      </c>
      <c r="H8" s="58">
        <f>R8*Demands!R13</f>
        <v>36.7</v>
      </c>
      <c r="I8" s="58">
        <f>S8*Demands!S13</f>
        <v>4</v>
      </c>
      <c r="J8" s="58">
        <f>T8*Demands!T13</f>
        <v>7.5</v>
      </c>
      <c r="K8" s="58">
        <f>U8*Demands!U13</f>
        <v>13.4</v>
      </c>
      <c r="L8" s="58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60" t="s">
        <v>79</v>
      </c>
      <c r="C9" s="92" t="s">
        <v>38</v>
      </c>
      <c r="D9" s="60" t="s">
        <v>25</v>
      </c>
      <c r="E9" s="65"/>
      <c r="F9" s="58">
        <f>P8*Demands!P14</f>
        <v>4.2</v>
      </c>
      <c r="G9" s="58">
        <f>Q8*Demands!Q14</f>
        <v>21</v>
      </c>
      <c r="H9" s="58">
        <f>R8*Demands!R14</f>
        <v>23.3</v>
      </c>
      <c r="I9" s="58">
        <f>S8*Demands!S14</f>
        <v>20.9</v>
      </c>
      <c r="J9" s="58">
        <f>T8*Demands!T14</f>
        <v>67</v>
      </c>
      <c r="K9" s="58">
        <f>U8*Demands!U14</f>
        <v>43.2</v>
      </c>
      <c r="L9" s="58">
        <f>V8*Demands!V14</f>
        <v>17.2</v>
      </c>
    </row>
    <row r="10" ht="14.5" spans="2:12">
      <c r="B10" s="58"/>
      <c r="C10" s="92"/>
      <c r="D10" s="60"/>
      <c r="E10" s="65"/>
      <c r="F10" s="58"/>
      <c r="G10" s="58"/>
      <c r="H10" s="60"/>
      <c r="I10" s="60"/>
      <c r="J10" s="98"/>
      <c r="K10" s="99"/>
      <c r="L10" s="58"/>
    </row>
    <row r="11" spans="2:12">
      <c r="B11" s="60"/>
      <c r="C11" s="60"/>
      <c r="D11" s="60"/>
      <c r="E11" s="65"/>
      <c r="F11" s="58"/>
      <c r="G11" s="58"/>
      <c r="H11" s="60"/>
      <c r="I11" s="60"/>
      <c r="J11" s="98"/>
      <c r="K11" s="99"/>
      <c r="L11" s="58"/>
    </row>
    <row r="12" spans="2:16">
      <c r="B12" s="58"/>
      <c r="C12" s="60"/>
      <c r="D12" s="60"/>
      <c r="E12" s="65"/>
      <c r="F12" s="58"/>
      <c r="G12" s="58"/>
      <c r="H12" s="60"/>
      <c r="I12" s="60"/>
      <c r="J12" s="98"/>
      <c r="K12" s="99"/>
      <c r="L12" s="58"/>
      <c r="P12" t="s">
        <v>80</v>
      </c>
    </row>
    <row r="13" ht="14.5" spans="2:22">
      <c r="B13" s="58"/>
      <c r="C13" s="60"/>
      <c r="D13" s="60"/>
      <c r="E13" s="65"/>
      <c r="F13" s="58"/>
      <c r="G13" s="58"/>
      <c r="H13" s="60"/>
      <c r="I13" s="60"/>
      <c r="J13" s="98"/>
      <c r="K13" s="99"/>
      <c r="L13" s="58"/>
      <c r="P13" s="27">
        <f>DATA_SOURCE!X15</f>
        <v>0.432432432432432</v>
      </c>
      <c r="Q13" s="27">
        <f>DATA_SOURCE!AW15</f>
        <v>0.385964912280702</v>
      </c>
      <c r="R13" s="27">
        <f>DATA_SOURCE!BV15</f>
        <v>0.611666666666667</v>
      </c>
      <c r="S13" s="27">
        <f>DATA_SOURCE!CU15</f>
        <v>0.160642570281124</v>
      </c>
      <c r="T13" s="27">
        <f>DATA_SOURCE!DT15</f>
        <v>0.100671140939597</v>
      </c>
      <c r="U13" s="27">
        <f>DATA_SOURCE!ES15</f>
        <v>0.236749116607774</v>
      </c>
      <c r="V13" s="27">
        <f>DATA_SOURCE!FR15</f>
        <v>0.46749226006192</v>
      </c>
    </row>
    <row r="14" ht="14.5" spans="2:22">
      <c r="B14" s="58"/>
      <c r="C14" s="60"/>
      <c r="D14" s="60"/>
      <c r="E14" s="65"/>
      <c r="F14" s="58">
        <f>F9*0.33</f>
        <v>1.386</v>
      </c>
      <c r="G14" s="58">
        <f t="shared" ref="G14:L14" si="0">G9*0.33</f>
        <v>6.93</v>
      </c>
      <c r="H14" s="58">
        <f t="shared" si="0"/>
        <v>7.689</v>
      </c>
      <c r="I14" s="58">
        <f t="shared" si="0"/>
        <v>6.897</v>
      </c>
      <c r="J14" s="58">
        <f t="shared" si="0"/>
        <v>22.11</v>
      </c>
      <c r="K14" s="58">
        <f t="shared" si="0"/>
        <v>14.256</v>
      </c>
      <c r="L14" s="58">
        <f t="shared" si="0"/>
        <v>5.676</v>
      </c>
      <c r="P14" s="27">
        <f t="shared" ref="P14:V14" si="1">1-P13</f>
        <v>0.567567567567568</v>
      </c>
      <c r="Q14" s="27">
        <f t="shared" si="1"/>
        <v>0.614035087719298</v>
      </c>
      <c r="R14" s="27">
        <f t="shared" si="1"/>
        <v>0.388333333333333</v>
      </c>
      <c r="S14" s="27">
        <f t="shared" si="1"/>
        <v>0.839357429718876</v>
      </c>
      <c r="T14" s="27">
        <f t="shared" si="1"/>
        <v>0.899328859060403</v>
      </c>
      <c r="U14" s="27">
        <f t="shared" si="1"/>
        <v>0.763250883392226</v>
      </c>
      <c r="V14" s="27">
        <f t="shared" si="1"/>
        <v>0.53250773993808</v>
      </c>
    </row>
    <row r="15" spans="2:11">
      <c r="B15" s="58"/>
      <c r="C15" s="58"/>
      <c r="D15" s="58"/>
      <c r="E15" s="58"/>
      <c r="F15" s="58"/>
      <c r="G15" s="58"/>
      <c r="H15" s="60"/>
      <c r="I15" s="60"/>
      <c r="J15" s="98"/>
      <c r="K15" s="99"/>
    </row>
    <row r="16" spans="2:11">
      <c r="B16" s="58"/>
      <c r="C16" s="58"/>
      <c r="D16" s="58"/>
      <c r="E16" s="58"/>
      <c r="F16" s="58"/>
      <c r="G16" s="58"/>
      <c r="H16" s="60"/>
      <c r="I16" s="60"/>
      <c r="J16" s="98"/>
      <c r="K16" s="99"/>
    </row>
    <row r="17" ht="13" spans="2:11">
      <c r="B17" s="58"/>
      <c r="C17" s="58"/>
      <c r="D17" s="59"/>
      <c r="E17" s="60"/>
      <c r="F17" s="58"/>
      <c r="G17" s="58"/>
      <c r="H17" s="60"/>
      <c r="I17" s="60"/>
      <c r="J17" s="98"/>
      <c r="K17" s="99"/>
    </row>
    <row r="18" ht="13" spans="2:11">
      <c r="B18" s="61"/>
      <c r="C18" s="61"/>
      <c r="D18" s="61"/>
      <c r="E18" s="61"/>
      <c r="F18" s="58"/>
      <c r="G18" s="58"/>
      <c r="H18" s="60"/>
      <c r="I18" s="60"/>
      <c r="J18" s="98"/>
      <c r="K18" s="99"/>
    </row>
    <row r="19" ht="13" spans="2:11">
      <c r="B19" s="67"/>
      <c r="C19" s="67"/>
      <c r="D19" s="93"/>
      <c r="E19" s="67"/>
      <c r="F19" s="67"/>
      <c r="G19" s="58"/>
      <c r="H19" s="60"/>
      <c r="I19" s="60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58"/>
      <c r="H20" s="60"/>
      <c r="I20" s="60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67"/>
      <c r="G21" s="58"/>
      <c r="H21" s="60"/>
      <c r="I21" s="60"/>
      <c r="J21" s="98"/>
      <c r="K21" s="99"/>
    </row>
    <row r="22" spans="2:11">
      <c r="B22" s="96" t="s">
        <v>78</v>
      </c>
      <c r="C22" s="96"/>
      <c r="D22" s="96"/>
      <c r="E22" s="96"/>
      <c r="F22" s="67"/>
      <c r="G22" s="58"/>
      <c r="H22" s="60"/>
      <c r="I22" s="60"/>
      <c r="J22" s="98"/>
      <c r="K22" s="99"/>
    </row>
    <row r="23" spans="2:11">
      <c r="B23" s="67" t="s">
        <v>83</v>
      </c>
      <c r="C23" s="60" t="s">
        <v>31</v>
      </c>
      <c r="D23" s="70" t="s">
        <v>84</v>
      </c>
      <c r="E23" s="70">
        <v>0.0941780821917808</v>
      </c>
      <c r="F23" s="67" t="s">
        <v>85</v>
      </c>
      <c r="G23" s="58"/>
      <c r="H23" s="60"/>
      <c r="I23" s="60"/>
      <c r="J23" s="98"/>
      <c r="K23" s="99"/>
    </row>
    <row r="24" spans="2:11">
      <c r="B24" s="67" t="s">
        <v>83</v>
      </c>
      <c r="C24" s="60" t="s">
        <v>31</v>
      </c>
      <c r="D24" s="70" t="s">
        <v>86</v>
      </c>
      <c r="E24" s="70">
        <v>0.102739726027397</v>
      </c>
      <c r="F24" s="67" t="s">
        <v>85</v>
      </c>
      <c r="G24" s="58"/>
      <c r="H24" s="60"/>
      <c r="I24" s="60"/>
      <c r="J24" s="98"/>
      <c r="K24" s="99"/>
    </row>
    <row r="25" spans="2:11">
      <c r="B25" s="67" t="s">
        <v>83</v>
      </c>
      <c r="C25" s="60" t="s">
        <v>31</v>
      </c>
      <c r="D25" s="70" t="s">
        <v>87</v>
      </c>
      <c r="E25" s="70">
        <v>0.00856164383561644</v>
      </c>
      <c r="F25" s="67" t="s">
        <v>85</v>
      </c>
      <c r="G25" s="58"/>
      <c r="H25" s="60"/>
      <c r="I25" s="60"/>
      <c r="J25" s="98"/>
      <c r="K25" s="99"/>
    </row>
    <row r="26" spans="2:11">
      <c r="B26" s="67" t="s">
        <v>83</v>
      </c>
      <c r="C26" s="60" t="s">
        <v>31</v>
      </c>
      <c r="D26" s="70" t="s">
        <v>88</v>
      </c>
      <c r="E26" s="70">
        <v>0.126826484018265</v>
      </c>
      <c r="F26" s="67" t="s">
        <v>85</v>
      </c>
      <c r="G26" s="58"/>
      <c r="H26" s="60"/>
      <c r="I26" s="60"/>
      <c r="J26" s="98"/>
      <c r="K26" s="99"/>
    </row>
    <row r="27" spans="2:11">
      <c r="B27" s="67" t="s">
        <v>83</v>
      </c>
      <c r="C27" s="60" t="s">
        <v>31</v>
      </c>
      <c r="D27" s="70" t="s">
        <v>89</v>
      </c>
      <c r="E27" s="70">
        <v>0.138356164383562</v>
      </c>
      <c r="F27" s="67" t="s">
        <v>85</v>
      </c>
      <c r="G27" s="58"/>
      <c r="H27" s="60"/>
      <c r="I27" s="60"/>
      <c r="J27" s="98"/>
      <c r="K27" s="99"/>
    </row>
    <row r="28" spans="2:11">
      <c r="B28" s="67" t="s">
        <v>83</v>
      </c>
      <c r="C28" s="60" t="s">
        <v>31</v>
      </c>
      <c r="D28" s="70" t="s">
        <v>90</v>
      </c>
      <c r="E28" s="70">
        <v>0.0115296803652968</v>
      </c>
      <c r="F28" s="67" t="s">
        <v>85</v>
      </c>
      <c r="G28" s="58"/>
      <c r="H28" s="60"/>
      <c r="I28" s="60"/>
      <c r="J28" s="98"/>
      <c r="K28" s="99"/>
    </row>
    <row r="29" spans="2:11">
      <c r="B29" s="67" t="s">
        <v>83</v>
      </c>
      <c r="C29" s="60" t="s">
        <v>31</v>
      </c>
      <c r="D29" s="70" t="s">
        <v>91</v>
      </c>
      <c r="E29" s="70">
        <v>0.0992009132420091</v>
      </c>
      <c r="F29" s="67" t="s">
        <v>85</v>
      </c>
      <c r="G29" s="58"/>
      <c r="H29" s="60"/>
      <c r="I29" s="60"/>
      <c r="J29" s="98"/>
      <c r="K29" s="99"/>
    </row>
    <row r="30" spans="2:11">
      <c r="B30" s="67" t="s">
        <v>83</v>
      </c>
      <c r="C30" s="60" t="s">
        <v>31</v>
      </c>
      <c r="D30" s="70" t="s">
        <v>92</v>
      </c>
      <c r="E30" s="70">
        <v>0.108219178082192</v>
      </c>
      <c r="F30" s="67" t="s">
        <v>85</v>
      </c>
      <c r="G30" s="58"/>
      <c r="H30" s="60"/>
      <c r="I30" s="60"/>
      <c r="J30" s="98"/>
      <c r="K30" s="99"/>
    </row>
    <row r="31" spans="2:11">
      <c r="B31" s="67" t="s">
        <v>83</v>
      </c>
      <c r="C31" s="60" t="s">
        <v>31</v>
      </c>
      <c r="D31" s="70" t="s">
        <v>93</v>
      </c>
      <c r="E31" s="70">
        <v>0.00901826484018265</v>
      </c>
      <c r="F31" s="67" t="s">
        <v>85</v>
      </c>
      <c r="G31" s="58"/>
      <c r="H31" s="60"/>
      <c r="I31" s="60"/>
      <c r="J31" s="98"/>
      <c r="K31" s="99"/>
    </row>
    <row r="32" spans="2:11">
      <c r="B32" s="67" t="s">
        <v>83</v>
      </c>
      <c r="C32" s="60" t="s">
        <v>31</v>
      </c>
      <c r="D32" s="70" t="s">
        <v>94</v>
      </c>
      <c r="E32" s="70">
        <v>0.138127853881279</v>
      </c>
      <c r="F32" s="67" t="s">
        <v>85</v>
      </c>
      <c r="G32" s="58"/>
      <c r="H32" s="58"/>
      <c r="I32" s="58"/>
      <c r="J32" s="58"/>
      <c r="K32" s="58"/>
    </row>
    <row r="33" spans="2:11">
      <c r="B33" s="67" t="s">
        <v>83</v>
      </c>
      <c r="C33" s="60" t="s">
        <v>31</v>
      </c>
      <c r="D33" s="70" t="s">
        <v>95</v>
      </c>
      <c r="E33" s="70">
        <v>0.150684931506849</v>
      </c>
      <c r="F33" s="67" t="s">
        <v>85</v>
      </c>
      <c r="G33" s="58"/>
      <c r="H33" s="58"/>
      <c r="I33" s="58"/>
      <c r="J33" s="58"/>
      <c r="K33" s="58"/>
    </row>
    <row r="34" spans="2:11">
      <c r="B34" s="67" t="s">
        <v>83</v>
      </c>
      <c r="C34" s="60" t="s">
        <v>31</v>
      </c>
      <c r="D34" s="70" t="s">
        <v>96</v>
      </c>
      <c r="E34" s="70">
        <v>0.0125570776255708</v>
      </c>
      <c r="F34" s="67" t="s">
        <v>85</v>
      </c>
      <c r="G34" s="58"/>
      <c r="H34" s="58"/>
      <c r="I34" s="58"/>
      <c r="J34" s="58"/>
      <c r="K34" s="58"/>
    </row>
    <row r="35" ht="14.5" spans="2:11">
      <c r="B35" s="67" t="s">
        <v>83</v>
      </c>
      <c r="C35" s="92" t="s">
        <v>38</v>
      </c>
      <c r="D35" s="70" t="s">
        <v>84</v>
      </c>
      <c r="E35" s="70">
        <v>0.0941780821917808</v>
      </c>
      <c r="F35" s="67" t="s">
        <v>85</v>
      </c>
      <c r="G35" s="58"/>
      <c r="H35" s="58"/>
      <c r="I35" s="58"/>
      <c r="J35" s="58"/>
      <c r="K35" s="58"/>
    </row>
    <row r="36" ht="14.5" spans="2:11">
      <c r="B36" s="67" t="s">
        <v>83</v>
      </c>
      <c r="C36" s="92" t="s">
        <v>38</v>
      </c>
      <c r="D36" s="70" t="s">
        <v>86</v>
      </c>
      <c r="E36" s="70">
        <v>0.102739726027397</v>
      </c>
      <c r="F36" s="67" t="s">
        <v>85</v>
      </c>
      <c r="G36" s="58"/>
      <c r="H36" s="58"/>
      <c r="I36" s="58"/>
      <c r="J36" s="58"/>
      <c r="K36" s="58"/>
    </row>
    <row r="37" ht="14.5" spans="2:11">
      <c r="B37" s="67" t="s">
        <v>83</v>
      </c>
      <c r="C37" s="92" t="s">
        <v>38</v>
      </c>
      <c r="D37" s="70" t="s">
        <v>87</v>
      </c>
      <c r="E37" s="70">
        <v>0.00856164383561644</v>
      </c>
      <c r="F37" s="67" t="s">
        <v>85</v>
      </c>
      <c r="G37" s="58"/>
      <c r="H37" s="58"/>
      <c r="I37" s="58"/>
      <c r="J37" s="58"/>
      <c r="K37" s="58"/>
    </row>
    <row r="38" ht="14.5" spans="2:6">
      <c r="B38" s="67" t="s">
        <v>83</v>
      </c>
      <c r="C38" s="92" t="s">
        <v>38</v>
      </c>
      <c r="D38" s="70" t="s">
        <v>88</v>
      </c>
      <c r="E38" s="70">
        <v>0.126826484018265</v>
      </c>
      <c r="F38" s="67" t="s">
        <v>85</v>
      </c>
    </row>
    <row r="39" ht="14.5" spans="2:6">
      <c r="B39" s="67" t="s">
        <v>83</v>
      </c>
      <c r="C39" s="92" t="s">
        <v>38</v>
      </c>
      <c r="D39" s="70" t="s">
        <v>89</v>
      </c>
      <c r="E39" s="70">
        <v>0.138356164383562</v>
      </c>
      <c r="F39" s="67" t="s">
        <v>85</v>
      </c>
    </row>
    <row r="40" ht="14.5" spans="2:6">
      <c r="B40" s="67" t="s">
        <v>83</v>
      </c>
      <c r="C40" s="92" t="s">
        <v>38</v>
      </c>
      <c r="D40" s="70" t="s">
        <v>90</v>
      </c>
      <c r="E40" s="70">
        <v>0.0115296803652968</v>
      </c>
      <c r="F40" s="67" t="s">
        <v>85</v>
      </c>
    </row>
    <row r="41" ht="14.5" spans="2:6">
      <c r="B41" s="67" t="s">
        <v>83</v>
      </c>
      <c r="C41" s="92" t="s">
        <v>38</v>
      </c>
      <c r="D41" s="70" t="s">
        <v>91</v>
      </c>
      <c r="E41" s="70">
        <v>0.0992009132420091</v>
      </c>
      <c r="F41" s="67" t="s">
        <v>85</v>
      </c>
    </row>
    <row r="42" ht="14.5" spans="2:6">
      <c r="B42" s="67" t="s">
        <v>83</v>
      </c>
      <c r="C42" s="92" t="s">
        <v>38</v>
      </c>
      <c r="D42" s="70" t="s">
        <v>92</v>
      </c>
      <c r="E42" s="70">
        <v>0.108219178082192</v>
      </c>
      <c r="F42" s="67" t="s">
        <v>85</v>
      </c>
    </row>
    <row r="43" ht="14.5" spans="2:6">
      <c r="B43" s="67" t="s">
        <v>83</v>
      </c>
      <c r="C43" s="92" t="s">
        <v>38</v>
      </c>
      <c r="D43" s="70" t="s">
        <v>93</v>
      </c>
      <c r="E43" s="70">
        <v>0.00901826484018265</v>
      </c>
      <c r="F43" s="67" t="s">
        <v>85</v>
      </c>
    </row>
    <row r="44" ht="14.5" spans="2:6">
      <c r="B44" s="67" t="s">
        <v>83</v>
      </c>
      <c r="C44" s="92" t="s">
        <v>38</v>
      </c>
      <c r="D44" s="70" t="s">
        <v>94</v>
      </c>
      <c r="E44" s="70">
        <v>0.138127853881279</v>
      </c>
      <c r="F44" s="67" t="s">
        <v>85</v>
      </c>
    </row>
    <row r="45" ht="14.5" spans="2:6">
      <c r="B45" s="67" t="s">
        <v>83</v>
      </c>
      <c r="C45" s="92" t="s">
        <v>38</v>
      </c>
      <c r="D45" s="70" t="s">
        <v>95</v>
      </c>
      <c r="E45" s="70">
        <v>0.150684931506849</v>
      </c>
      <c r="F45" s="67" t="s">
        <v>85</v>
      </c>
    </row>
    <row r="46" ht="14.5" spans="2:6">
      <c r="B46" s="67" t="s">
        <v>83</v>
      </c>
      <c r="C46" s="92" t="s">
        <v>38</v>
      </c>
      <c r="D46" s="70" t="s">
        <v>96</v>
      </c>
      <c r="E46" s="70">
        <v>0.0125570776255708</v>
      </c>
      <c r="F46" s="67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W19" sqref="W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41"/>
      <c r="D5" s="41"/>
      <c r="E5" s="26"/>
      <c r="F5" s="26"/>
      <c r="J5" s="41"/>
    </row>
    <row r="6" ht="15.25" spans="2:12">
      <c r="B6" s="42" t="s">
        <v>12</v>
      </c>
      <c r="C6" s="42" t="s">
        <v>71</v>
      </c>
      <c r="D6" s="42"/>
      <c r="E6" s="43"/>
      <c r="F6" s="44"/>
      <c r="G6" s="44"/>
      <c r="H6" s="44"/>
      <c r="I6" s="44"/>
      <c r="J6" s="44"/>
      <c r="K6" s="44" t="s">
        <v>20</v>
      </c>
      <c r="L6" s="44" t="s">
        <v>21</v>
      </c>
    </row>
    <row r="7" ht="20" spans="2:11">
      <c r="B7" s="45" t="s">
        <v>73</v>
      </c>
      <c r="C7" s="45" t="s">
        <v>74</v>
      </c>
      <c r="D7" s="45"/>
      <c r="E7" s="46"/>
      <c r="F7" s="47"/>
      <c r="G7" s="48"/>
      <c r="H7" s="49"/>
      <c r="I7" s="49"/>
      <c r="J7" s="49"/>
      <c r="K7" s="49"/>
    </row>
    <row r="8" ht="13.25" spans="2:11">
      <c r="B8" s="50" t="s">
        <v>78</v>
      </c>
      <c r="C8" s="50"/>
      <c r="D8" s="50"/>
      <c r="E8" s="51"/>
      <c r="F8" s="52"/>
      <c r="G8" s="53"/>
      <c r="H8" s="54"/>
      <c r="I8" s="54"/>
      <c r="J8" s="54"/>
      <c r="K8" s="54"/>
    </row>
    <row r="9" spans="2:11">
      <c r="B9" s="55" t="s">
        <v>79</v>
      </c>
      <c r="C9" s="55" t="str">
        <f>Demands!C8</f>
        <v>AGR_NON_MOT</v>
      </c>
      <c r="D9" s="56"/>
      <c r="E9" s="57"/>
      <c r="F9" s="57"/>
      <c r="G9" s="55"/>
      <c r="H9" s="56"/>
      <c r="I9" s="56"/>
      <c r="J9" s="72"/>
      <c r="K9" s="73"/>
    </row>
    <row r="10" spans="2:11">
      <c r="B10" s="55" t="s">
        <v>79</v>
      </c>
      <c r="C10" s="55" t="str">
        <f>Demands!C9</f>
        <v>AGR_MOT</v>
      </c>
      <c r="D10" s="56"/>
      <c r="E10" s="55"/>
      <c r="F10" s="57"/>
      <c r="G10" s="55"/>
      <c r="H10" s="56"/>
      <c r="I10" s="56"/>
      <c r="J10" s="72"/>
      <c r="K10" s="73"/>
    </row>
    <row r="11" spans="2:11">
      <c r="B11" s="55"/>
      <c r="C11" s="55"/>
      <c r="D11" s="56"/>
      <c r="E11" s="57"/>
      <c r="F11" s="57"/>
      <c r="G11" s="55"/>
      <c r="H11" s="56"/>
      <c r="I11" s="56"/>
      <c r="J11" s="72"/>
      <c r="K11" s="73"/>
    </row>
    <row r="12" spans="2:11">
      <c r="B12" s="55"/>
      <c r="C12" s="55"/>
      <c r="D12" s="56"/>
      <c r="E12" s="57"/>
      <c r="F12" s="57"/>
      <c r="G12" s="55"/>
      <c r="H12" s="56"/>
      <c r="I12" s="56"/>
      <c r="J12" s="72"/>
      <c r="K12" s="73"/>
    </row>
    <row r="13" spans="2:11">
      <c r="B13" s="55"/>
      <c r="C13" s="55"/>
      <c r="D13" s="56"/>
      <c r="E13" s="55"/>
      <c r="F13" s="57"/>
      <c r="G13" s="55"/>
      <c r="H13" s="56"/>
      <c r="I13" s="56"/>
      <c r="J13" s="72"/>
      <c r="K13" s="73"/>
    </row>
    <row r="14" spans="2:11">
      <c r="B14" s="55"/>
      <c r="C14" s="55"/>
      <c r="D14" s="56"/>
      <c r="E14" s="55"/>
      <c r="F14" s="57"/>
      <c r="G14" s="55"/>
      <c r="H14" s="56"/>
      <c r="I14" s="56"/>
      <c r="J14" s="72"/>
      <c r="K14" s="73"/>
    </row>
    <row r="15" spans="2:11">
      <c r="B15" s="55"/>
      <c r="C15" s="55"/>
      <c r="D15" s="56"/>
      <c r="E15" s="55"/>
      <c r="F15" s="57"/>
      <c r="G15" s="55"/>
      <c r="H15" s="56"/>
      <c r="I15" s="56"/>
      <c r="J15" s="72"/>
      <c r="K15" s="73"/>
    </row>
    <row r="16" spans="2:11">
      <c r="B16" s="55"/>
      <c r="C16" s="55"/>
      <c r="D16" s="56"/>
      <c r="E16" s="55"/>
      <c r="F16" s="57"/>
      <c r="G16" s="55"/>
      <c r="H16" s="56"/>
      <c r="I16" s="56"/>
      <c r="J16" s="72"/>
      <c r="K16" s="73"/>
    </row>
    <row r="17" spans="2:11">
      <c r="B17" s="55"/>
      <c r="C17" s="55"/>
      <c r="D17" s="56"/>
      <c r="E17" s="55"/>
      <c r="F17" s="57"/>
      <c r="G17" s="55"/>
      <c r="H17" s="56"/>
      <c r="I17" s="56"/>
      <c r="J17" s="72"/>
      <c r="K17" s="73"/>
    </row>
    <row r="18" spans="2:11">
      <c r="B18" s="55"/>
      <c r="C18" s="55"/>
      <c r="D18" s="56"/>
      <c r="E18" s="55"/>
      <c r="F18" s="55"/>
      <c r="G18" s="55"/>
      <c r="H18" s="55"/>
      <c r="I18" s="55"/>
      <c r="J18" s="55"/>
      <c r="K18" s="74"/>
    </row>
    <row r="23" ht="13" spans="2:10">
      <c r="B23" s="58"/>
      <c r="C23" s="59"/>
      <c r="D23" s="59"/>
      <c r="E23" s="60"/>
      <c r="F23" s="60"/>
      <c r="G23" s="58"/>
      <c r="H23" s="58"/>
      <c r="I23" s="58"/>
      <c r="J23" s="59"/>
    </row>
    <row r="24" ht="14.5" spans="2:12">
      <c r="B24" s="61"/>
      <c r="C24" s="62"/>
      <c r="D24" s="61"/>
      <c r="E24" s="63"/>
      <c r="F24" s="64"/>
      <c r="G24" s="64"/>
      <c r="H24" s="64"/>
      <c r="I24" s="64"/>
      <c r="J24" s="64"/>
      <c r="K24" s="75"/>
      <c r="L24" s="75"/>
    </row>
    <row r="25" spans="2:16">
      <c r="B25" s="58"/>
      <c r="C25" s="58"/>
      <c r="D25" s="60"/>
      <c r="E25" s="65"/>
      <c r="F25" s="65"/>
      <c r="G25" s="65"/>
      <c r="H25" s="65"/>
      <c r="I25" s="65"/>
      <c r="J25" s="65"/>
      <c r="K25" s="66"/>
      <c r="P25" s="76"/>
    </row>
    <row r="26" spans="4:11">
      <c r="D26" s="26"/>
      <c r="F26" s="66"/>
      <c r="G26" s="66"/>
      <c r="H26" s="66"/>
      <c r="I26" s="66"/>
      <c r="J26" s="66"/>
      <c r="K26" s="66"/>
    </row>
    <row r="27" spans="4:11">
      <c r="D27" s="26"/>
      <c r="E27" s="66"/>
      <c r="F27" s="66"/>
      <c r="G27" s="66"/>
      <c r="H27" s="66"/>
      <c r="I27" s="66"/>
      <c r="J27" s="66"/>
      <c r="K27" s="66"/>
    </row>
    <row r="28" ht="13" spans="2:67">
      <c r="B28" s="67"/>
      <c r="C28" s="67"/>
      <c r="E28" s="67"/>
      <c r="F28" s="67"/>
      <c r="G28" s="66"/>
      <c r="H28" s="66"/>
      <c r="I28" s="66"/>
      <c r="J28" s="66"/>
      <c r="K28" s="66"/>
      <c r="L28" s="66"/>
      <c r="M28" s="41" t="s">
        <v>4</v>
      </c>
      <c r="T28" s="66"/>
      <c r="U28" s="66"/>
      <c r="V28" s="41" t="s">
        <v>4</v>
      </c>
      <c r="AC28" s="66"/>
      <c r="AD28" s="66"/>
      <c r="AE28" s="41" t="s">
        <v>4</v>
      </c>
      <c r="AL28" s="66"/>
      <c r="AM28" s="66"/>
      <c r="AN28" s="41" t="s">
        <v>4</v>
      </c>
      <c r="AU28" s="66"/>
      <c r="AV28" s="66"/>
      <c r="AW28" s="41" t="s">
        <v>4</v>
      </c>
      <c r="BD28" s="66"/>
      <c r="BE28" s="66"/>
      <c r="BF28" s="41" t="s">
        <v>4</v>
      </c>
      <c r="BM28" s="66"/>
      <c r="BN28" s="66"/>
      <c r="BO28" s="41" t="s">
        <v>4</v>
      </c>
    </row>
    <row r="29" ht="13" spans="2:70">
      <c r="B29" s="68"/>
      <c r="C29" s="68"/>
      <c r="D29" s="68"/>
      <c r="E29" s="68"/>
      <c r="F29" s="68"/>
      <c r="G29" s="65"/>
      <c r="H29" s="65"/>
      <c r="I29" s="66"/>
      <c r="J29" s="66"/>
      <c r="K29" s="77" t="s">
        <v>12</v>
      </c>
      <c r="L29" s="77" t="s">
        <v>71</v>
      </c>
      <c r="M29" s="77" t="s">
        <v>81</v>
      </c>
      <c r="N29" s="77">
        <v>2020</v>
      </c>
      <c r="O29" s="78" t="s">
        <v>82</v>
      </c>
      <c r="P29" t="s">
        <v>97</v>
      </c>
      <c r="T29" s="77" t="s">
        <v>12</v>
      </c>
      <c r="U29" s="77" t="s">
        <v>71</v>
      </c>
      <c r="V29" s="77" t="s">
        <v>81</v>
      </c>
      <c r="W29" s="77">
        <v>2020</v>
      </c>
      <c r="X29" s="78" t="s">
        <v>82</v>
      </c>
      <c r="Y29" t="s">
        <v>97</v>
      </c>
      <c r="AC29" s="77" t="s">
        <v>12</v>
      </c>
      <c r="AD29" s="77" t="s">
        <v>71</v>
      </c>
      <c r="AE29" s="77" t="s">
        <v>81</v>
      </c>
      <c r="AF29" s="77">
        <v>2020</v>
      </c>
      <c r="AG29" s="78" t="s">
        <v>82</v>
      </c>
      <c r="AH29" t="s">
        <v>97</v>
      </c>
      <c r="AL29" s="77" t="s">
        <v>12</v>
      </c>
      <c r="AM29" s="77" t="s">
        <v>71</v>
      </c>
      <c r="AN29" s="77" t="s">
        <v>81</v>
      </c>
      <c r="AO29" s="77">
        <v>2020</v>
      </c>
      <c r="AP29" s="78" t="s">
        <v>82</v>
      </c>
      <c r="AQ29" t="s">
        <v>97</v>
      </c>
      <c r="AU29" s="77" t="s">
        <v>12</v>
      </c>
      <c r="AV29" s="77" t="s">
        <v>71</v>
      </c>
      <c r="AW29" s="77" t="s">
        <v>81</v>
      </c>
      <c r="AX29" s="77">
        <v>2020</v>
      </c>
      <c r="AY29" s="78" t="s">
        <v>82</v>
      </c>
      <c r="AZ29" t="s">
        <v>97</v>
      </c>
      <c r="BD29" s="77" t="s">
        <v>12</v>
      </c>
      <c r="BE29" s="77" t="s">
        <v>71</v>
      </c>
      <c r="BF29" s="77" t="s">
        <v>81</v>
      </c>
      <c r="BG29" s="77">
        <v>2020</v>
      </c>
      <c r="BH29" s="78" t="s">
        <v>82</v>
      </c>
      <c r="BI29" t="s">
        <v>97</v>
      </c>
      <c r="BM29" s="77" t="s">
        <v>12</v>
      </c>
      <c r="BN29" s="77" t="s">
        <v>71</v>
      </c>
      <c r="BO29" s="77" t="s">
        <v>81</v>
      </c>
      <c r="BP29" s="77">
        <v>2020</v>
      </c>
      <c r="BQ29" s="78" t="s">
        <v>82</v>
      </c>
      <c r="BR29" t="s">
        <v>97</v>
      </c>
    </row>
    <row r="30" ht="30" spans="2:68">
      <c r="B30" s="69"/>
      <c r="C30" s="69"/>
      <c r="D30" s="69"/>
      <c r="E30" s="69"/>
      <c r="F30" s="67"/>
      <c r="G30" s="65"/>
      <c r="H30" s="65"/>
      <c r="I30" s="66"/>
      <c r="J30" s="66"/>
      <c r="K30" s="79" t="s">
        <v>73</v>
      </c>
      <c r="L30" s="79" t="s">
        <v>74</v>
      </c>
      <c r="M30" s="79"/>
      <c r="N30" s="79"/>
      <c r="T30" s="79" t="s">
        <v>73</v>
      </c>
      <c r="U30" s="79" t="s">
        <v>74</v>
      </c>
      <c r="V30" s="79"/>
      <c r="W30" s="79"/>
      <c r="AC30" s="79" t="s">
        <v>73</v>
      </c>
      <c r="AD30" s="79" t="s">
        <v>74</v>
      </c>
      <c r="AE30" s="79"/>
      <c r="AF30" s="79"/>
      <c r="AL30" s="79" t="s">
        <v>73</v>
      </c>
      <c r="AM30" s="79" t="s">
        <v>74</v>
      </c>
      <c r="AN30" s="79"/>
      <c r="AO30" s="79"/>
      <c r="AU30" s="79" t="s">
        <v>73</v>
      </c>
      <c r="AV30" s="79" t="s">
        <v>74</v>
      </c>
      <c r="AW30" s="79"/>
      <c r="AX30" s="79"/>
      <c r="BD30" s="79" t="s">
        <v>73</v>
      </c>
      <c r="BE30" s="79" t="s">
        <v>74</v>
      </c>
      <c r="BF30" s="79"/>
      <c r="BG30" s="79"/>
      <c r="BM30" s="79" t="s">
        <v>73</v>
      </c>
      <c r="BN30" s="79" t="s">
        <v>74</v>
      </c>
      <c r="BO30" s="79"/>
      <c r="BP30" s="79"/>
    </row>
    <row r="31" ht="13.25" spans="2:68">
      <c r="B31" s="69"/>
      <c r="C31" s="69"/>
      <c r="D31" s="69"/>
      <c r="E31" s="69"/>
      <c r="F31" s="67"/>
      <c r="G31" s="65"/>
      <c r="H31" s="65"/>
      <c r="I31" s="66"/>
      <c r="J31" s="66"/>
      <c r="K31" s="80" t="s">
        <v>78</v>
      </c>
      <c r="L31" s="80"/>
      <c r="M31" s="80"/>
      <c r="N31" s="80"/>
      <c r="T31" s="80" t="s">
        <v>78</v>
      </c>
      <c r="U31" s="80"/>
      <c r="V31" s="80"/>
      <c r="W31" s="80"/>
      <c r="AC31" s="80" t="s">
        <v>78</v>
      </c>
      <c r="AD31" s="80"/>
      <c r="AE31" s="80"/>
      <c r="AF31" s="80"/>
      <c r="AL31" s="80" t="s">
        <v>78</v>
      </c>
      <c r="AM31" s="80"/>
      <c r="AN31" s="80"/>
      <c r="AO31" s="80"/>
      <c r="AU31" s="80" t="s">
        <v>78</v>
      </c>
      <c r="AV31" s="80"/>
      <c r="AW31" s="80"/>
      <c r="AX31" s="80"/>
      <c r="BD31" s="80" t="s">
        <v>78</v>
      </c>
      <c r="BE31" s="80"/>
      <c r="BF31" s="80"/>
      <c r="BG31" s="80"/>
      <c r="BM31" s="80" t="s">
        <v>78</v>
      </c>
      <c r="BN31" s="80"/>
      <c r="BO31" s="80"/>
      <c r="BP31" s="80"/>
    </row>
    <row r="32" spans="2:70">
      <c r="B32" s="67"/>
      <c r="C32" s="58"/>
      <c r="D32" s="70"/>
      <c r="E32" s="70"/>
      <c r="F32" s="67"/>
      <c r="G32" s="65"/>
      <c r="H32" s="65"/>
      <c r="I32" s="66"/>
      <c r="J32" s="66"/>
      <c r="K32" s="81" t="s">
        <v>83</v>
      </c>
      <c r="L32" s="81" t="str">
        <f>C9</f>
        <v>AGR_NON_MOT</v>
      </c>
      <c r="M32" s="81" t="s">
        <v>98</v>
      </c>
      <c r="N32" s="81">
        <f>[2]attached_energy_demand_split!A6</f>
        <v>0.0207246590371655</v>
      </c>
      <c r="O32" s="81" t="s">
        <v>85</v>
      </c>
      <c r="P32" s="81" t="s">
        <v>20</v>
      </c>
      <c r="T32" s="81" t="s">
        <v>83</v>
      </c>
      <c r="U32" s="81" t="str">
        <f>L32</f>
        <v>AGR_NON_MOT</v>
      </c>
      <c r="V32" s="81" t="str">
        <f>M32</f>
        <v>RH0_1</v>
      </c>
      <c r="W32" s="81">
        <f>[2]attached_energy_demand_split!A68</f>
        <v>0.0211149417251545</v>
      </c>
      <c r="X32" s="81" t="s">
        <v>85</v>
      </c>
      <c r="Y32" s="81" t="s">
        <v>15</v>
      </c>
      <c r="AC32" s="81" t="s">
        <v>83</v>
      </c>
      <c r="AD32" s="81" t="str">
        <f t="shared" ref="AD32:AE79" si="0">U32</f>
        <v>AGR_NON_MOT</v>
      </c>
      <c r="AE32" s="81" t="str">
        <f t="shared" si="0"/>
        <v>RH0_1</v>
      </c>
      <c r="AF32" s="81">
        <f>[2]attached_energy_demand_split!A39</f>
        <v>0.0215588607712188</v>
      </c>
      <c r="AG32" s="81" t="s">
        <v>85</v>
      </c>
      <c r="AH32" s="81" t="s">
        <v>21</v>
      </c>
      <c r="AL32" s="81" t="s">
        <v>83</v>
      </c>
      <c r="AM32" s="81" t="str">
        <f t="shared" ref="AM32:AN79" si="1">AD32</f>
        <v>AGR_NON_MOT</v>
      </c>
      <c r="AN32" s="81" t="str">
        <f t="shared" si="1"/>
        <v>RH0_1</v>
      </c>
      <c r="AO32" s="81">
        <f>[2]attached_energy_demand_summariz!B7</f>
        <v>0.0211002816156798</v>
      </c>
      <c r="AP32" s="81" t="s">
        <v>85</v>
      </c>
      <c r="AQ32" s="81" t="s">
        <v>18</v>
      </c>
      <c r="AU32" s="81" t="s">
        <v>83</v>
      </c>
      <c r="AV32" s="81" t="str">
        <f t="shared" ref="AV32:AW79" si="2">AM32</f>
        <v>AGR_NON_MOT</v>
      </c>
      <c r="AW32" s="81" t="str">
        <f t="shared" si="2"/>
        <v>RH0_1</v>
      </c>
      <c r="AX32" s="81">
        <f>[2]attached_energy_demand_summariz!F7</f>
        <v>0.0216553453978117</v>
      </c>
      <c r="AY32" s="81" t="s">
        <v>85</v>
      </c>
      <c r="AZ32" s="81" t="s">
        <v>17</v>
      </c>
      <c r="BD32" s="81" t="s">
        <v>83</v>
      </c>
      <c r="BE32" s="81" t="str">
        <f t="shared" ref="BE32:BF79" si="3">AV32</f>
        <v>AGR_NON_MOT</v>
      </c>
      <c r="BF32" s="81" t="str">
        <f t="shared" si="3"/>
        <v>RH0_1</v>
      </c>
      <c r="BG32" s="81">
        <f>AO32</f>
        <v>0.0211002816156798</v>
      </c>
      <c r="BH32" s="81" t="s">
        <v>85</v>
      </c>
      <c r="BI32" s="81" t="s">
        <v>19</v>
      </c>
      <c r="BM32" s="81" t="s">
        <v>83</v>
      </c>
      <c r="BN32" s="81" t="str">
        <f t="shared" ref="BN32:BO79" si="4">BE32</f>
        <v>AGR_NON_MOT</v>
      </c>
      <c r="BO32" s="81" t="str">
        <f t="shared" si="4"/>
        <v>RH0_1</v>
      </c>
      <c r="BP32" s="81">
        <f>[2]attached_energy_demand_summariz!J7</f>
        <v>0.0204476011470482</v>
      </c>
      <c r="BQ32" s="81" t="s">
        <v>85</v>
      </c>
      <c r="BR32" s="81" t="s">
        <v>16</v>
      </c>
    </row>
    <row r="33" spans="2:70">
      <c r="B33" s="67"/>
      <c r="C33" s="58"/>
      <c r="D33" s="70"/>
      <c r="E33" s="70"/>
      <c r="F33" s="67"/>
      <c r="G33" s="65"/>
      <c r="H33" s="65"/>
      <c r="I33" s="66"/>
      <c r="J33" s="66"/>
      <c r="K33" s="81" t="s">
        <v>83</v>
      </c>
      <c r="L33" s="81" t="str">
        <f>L32</f>
        <v>AGR_NON_MOT</v>
      </c>
      <c r="M33" s="81" t="s">
        <v>99</v>
      </c>
      <c r="N33" s="81">
        <f>[2]attached_energy_demand_split!A8</f>
        <v>0.0206069139508455</v>
      </c>
      <c r="O33" s="81" t="s">
        <v>85</v>
      </c>
      <c r="P33" s="81" t="s">
        <v>20</v>
      </c>
      <c r="T33" s="81" t="s">
        <v>83</v>
      </c>
      <c r="U33" s="81" t="str">
        <f t="shared" ref="U33:V79" si="5">L33</f>
        <v>AGR_NON_MOT</v>
      </c>
      <c r="V33" s="81" t="str">
        <f t="shared" si="5"/>
        <v>RH2_3</v>
      </c>
      <c r="W33" s="81">
        <f>[2]attached_energy_demand_split!A70</f>
        <v>0.019269377650939</v>
      </c>
      <c r="X33" s="81" t="s">
        <v>85</v>
      </c>
      <c r="Y33" s="81" t="s">
        <v>15</v>
      </c>
      <c r="AC33" s="81" t="s">
        <v>83</v>
      </c>
      <c r="AD33" s="81" t="str">
        <f t="shared" si="0"/>
        <v>AGR_NON_MOT</v>
      </c>
      <c r="AE33" s="81" t="str">
        <f t="shared" si="0"/>
        <v>RH2_3</v>
      </c>
      <c r="AF33" s="81">
        <f>[2]attached_energy_demand_split!A41</f>
        <v>0.021716461727875</v>
      </c>
      <c r="AG33" s="81" t="s">
        <v>85</v>
      </c>
      <c r="AH33" s="81" t="s">
        <v>21</v>
      </c>
      <c r="AL33" s="81" t="s">
        <v>83</v>
      </c>
      <c r="AM33" s="81" t="str">
        <f t="shared" si="1"/>
        <v>AGR_NON_MOT</v>
      </c>
      <c r="AN33" s="81" t="str">
        <f t="shared" si="1"/>
        <v>RH2_3</v>
      </c>
      <c r="AO33" s="81">
        <f>[2]attached_energy_demand_summariz!B8</f>
        <v>0.0202044634746338</v>
      </c>
      <c r="AP33" s="81" t="s">
        <v>85</v>
      </c>
      <c r="AQ33" s="81" t="s">
        <v>18</v>
      </c>
      <c r="AU33" s="81" t="s">
        <v>83</v>
      </c>
      <c r="AV33" s="81" t="str">
        <f t="shared" si="2"/>
        <v>AGR_NON_MOT</v>
      </c>
      <c r="AW33" s="81" t="str">
        <f t="shared" si="2"/>
        <v>RH2_3</v>
      </c>
      <c r="AX33" s="81">
        <f>[2]attached_energy_demand_summariz!F8</f>
        <v>0.0197617928172299</v>
      </c>
      <c r="AY33" s="81" t="s">
        <v>85</v>
      </c>
      <c r="AZ33" s="81" t="s">
        <v>17</v>
      </c>
      <c r="BD33" s="81" t="s">
        <v>83</v>
      </c>
      <c r="BE33" s="81" t="str">
        <f t="shared" si="3"/>
        <v>AGR_NON_MOT</v>
      </c>
      <c r="BF33" s="81" t="str">
        <f t="shared" si="3"/>
        <v>RH2_3</v>
      </c>
      <c r="BG33" s="81">
        <f t="shared" ref="BG33:BG96" si="6">AO33</f>
        <v>0.0202044634746338</v>
      </c>
      <c r="BH33" s="81" t="s">
        <v>85</v>
      </c>
      <c r="BI33" s="81" t="s">
        <v>19</v>
      </c>
      <c r="BM33" s="81" t="s">
        <v>83</v>
      </c>
      <c r="BN33" s="81" t="str">
        <f t="shared" si="4"/>
        <v>AGR_NON_MOT</v>
      </c>
      <c r="BO33" s="81" t="str">
        <f t="shared" si="4"/>
        <v>RH2_3</v>
      </c>
      <c r="BP33" s="81">
        <f>[2]attached_energy_demand_summariz!J8</f>
        <v>0.0196677712262799</v>
      </c>
      <c r="BQ33" s="81" t="s">
        <v>85</v>
      </c>
      <c r="BR33" s="81" t="s">
        <v>16</v>
      </c>
    </row>
    <row r="34" spans="2:70">
      <c r="B34" s="67"/>
      <c r="C34" s="58"/>
      <c r="D34" s="70"/>
      <c r="E34" s="70"/>
      <c r="F34" s="67"/>
      <c r="G34" s="71"/>
      <c r="H34" s="71"/>
      <c r="I34" s="76"/>
      <c r="J34" s="76"/>
      <c r="K34" s="81" t="s">
        <v>83</v>
      </c>
      <c r="L34" s="81" t="str">
        <f t="shared" ref="L34:L79" si="7">L33</f>
        <v>AGR_NON_MOT</v>
      </c>
      <c r="M34" s="81" t="s">
        <v>100</v>
      </c>
      <c r="N34" s="81">
        <f>[2]attached_energy_demand_split!A10</f>
        <v>0.0199087438710615</v>
      </c>
      <c r="O34" s="81" t="s">
        <v>85</v>
      </c>
      <c r="P34" s="81" t="s">
        <v>20</v>
      </c>
      <c r="T34" s="81" t="s">
        <v>83</v>
      </c>
      <c r="U34" s="81" t="str">
        <f t="shared" si="5"/>
        <v>AGR_NON_MOT</v>
      </c>
      <c r="V34" s="81" t="str">
        <f t="shared" si="5"/>
        <v>RH4_5</v>
      </c>
      <c r="W34" s="81">
        <f>[2]attached_energy_demand_split!A72</f>
        <v>0.0185538915735157</v>
      </c>
      <c r="X34" s="81" t="s">
        <v>85</v>
      </c>
      <c r="Y34" s="81" t="s">
        <v>15</v>
      </c>
      <c r="AC34" s="81" t="s">
        <v>83</v>
      </c>
      <c r="AD34" s="81" t="str">
        <f t="shared" si="0"/>
        <v>AGR_NON_MOT</v>
      </c>
      <c r="AE34" s="81" t="str">
        <f t="shared" si="0"/>
        <v>RH4_5</v>
      </c>
      <c r="AF34" s="81">
        <f>[2]attached_energy_demand_split!A43</f>
        <v>0.0210410330240004</v>
      </c>
      <c r="AG34" s="81" t="s">
        <v>85</v>
      </c>
      <c r="AH34" s="81" t="s">
        <v>21</v>
      </c>
      <c r="AL34" s="81" t="s">
        <v>83</v>
      </c>
      <c r="AM34" s="81" t="str">
        <f t="shared" si="1"/>
        <v>AGR_NON_MOT</v>
      </c>
      <c r="AN34" s="81" t="str">
        <f t="shared" si="1"/>
        <v>RH4_5</v>
      </c>
      <c r="AO34" s="81">
        <f>[2]attached_energy_demand_summariz!B9</f>
        <v>0.0191598666763358</v>
      </c>
      <c r="AP34" s="81" t="s">
        <v>85</v>
      </c>
      <c r="AQ34" s="81" t="s">
        <v>18</v>
      </c>
      <c r="AU34" s="81" t="s">
        <v>83</v>
      </c>
      <c r="AV34" s="81" t="str">
        <f t="shared" si="2"/>
        <v>AGR_NON_MOT</v>
      </c>
      <c r="AW34" s="81" t="str">
        <f t="shared" si="2"/>
        <v>RH4_5</v>
      </c>
      <c r="AX34" s="81">
        <f>[2]attached_energy_demand_summariz!F9</f>
        <v>0.0176014946901204</v>
      </c>
      <c r="AY34" s="81" t="s">
        <v>85</v>
      </c>
      <c r="AZ34" s="81" t="s">
        <v>17</v>
      </c>
      <c r="BD34" s="81" t="s">
        <v>83</v>
      </c>
      <c r="BE34" s="81" t="str">
        <f t="shared" si="3"/>
        <v>AGR_NON_MOT</v>
      </c>
      <c r="BF34" s="81" t="str">
        <f t="shared" si="3"/>
        <v>RH4_5</v>
      </c>
      <c r="BG34" s="81">
        <f t="shared" si="6"/>
        <v>0.0191598666763358</v>
      </c>
      <c r="BH34" s="81" t="s">
        <v>85</v>
      </c>
      <c r="BI34" s="81" t="s">
        <v>19</v>
      </c>
      <c r="BM34" s="81" t="s">
        <v>83</v>
      </c>
      <c r="BN34" s="81" t="str">
        <f t="shared" si="4"/>
        <v>AGR_NON_MOT</v>
      </c>
      <c r="BO34" s="81" t="str">
        <f t="shared" si="4"/>
        <v>RH4_5</v>
      </c>
      <c r="BP34" s="81">
        <f>[2]attached_energy_demand_summariz!J9</f>
        <v>0.018694170222981</v>
      </c>
      <c r="BQ34" s="81" t="s">
        <v>85</v>
      </c>
      <c r="BR34" s="81" t="s">
        <v>16</v>
      </c>
    </row>
    <row r="35" spans="2:70">
      <c r="B35" s="67"/>
      <c r="C35" s="58"/>
      <c r="D35" s="70"/>
      <c r="E35" s="70"/>
      <c r="F35" s="67"/>
      <c r="G35" s="71"/>
      <c r="H35" s="71"/>
      <c r="I35" s="76"/>
      <c r="J35" s="76"/>
      <c r="K35" s="82" t="s">
        <v>83</v>
      </c>
      <c r="L35" s="81" t="str">
        <f t="shared" si="7"/>
        <v>AGR_NON_MOT</v>
      </c>
      <c r="M35" s="81" t="s">
        <v>101</v>
      </c>
      <c r="N35" s="81">
        <f>[2]attached_energy_demand_split!A12</f>
        <v>0.019131142691048</v>
      </c>
      <c r="O35" s="81" t="s">
        <v>85</v>
      </c>
      <c r="P35" s="81" t="s">
        <v>20</v>
      </c>
      <c r="T35" s="81" t="s">
        <v>83</v>
      </c>
      <c r="U35" s="81" t="str">
        <f t="shared" si="5"/>
        <v>AGR_NON_MOT</v>
      </c>
      <c r="V35" s="81" t="str">
        <f t="shared" si="5"/>
        <v>RH6_7</v>
      </c>
      <c r="W35" s="81">
        <f>[2]attached_energy_demand_split!A74</f>
        <v>0.0188033521186996</v>
      </c>
      <c r="X35" s="81" t="s">
        <v>85</v>
      </c>
      <c r="Y35" s="81" t="s">
        <v>15</v>
      </c>
      <c r="AC35" s="81" t="s">
        <v>83</v>
      </c>
      <c r="AD35" s="81" t="str">
        <f t="shared" si="0"/>
        <v>AGR_NON_MOT</v>
      </c>
      <c r="AE35" s="81" t="str">
        <f t="shared" si="0"/>
        <v>RH6_7</v>
      </c>
      <c r="AF35" s="81">
        <f>[2]attached_energy_demand_split!A45</f>
        <v>0.0186236423856643</v>
      </c>
      <c r="AG35" s="81" t="s">
        <v>85</v>
      </c>
      <c r="AH35" s="81" t="s">
        <v>21</v>
      </c>
      <c r="AL35" s="81" t="s">
        <v>83</v>
      </c>
      <c r="AM35" s="81" t="str">
        <f t="shared" si="1"/>
        <v>AGR_NON_MOT</v>
      </c>
      <c r="AN35" s="81" t="str">
        <f t="shared" si="1"/>
        <v>RH6_7</v>
      </c>
      <c r="AO35" s="81">
        <f>[2]attached_energy_demand_summariz!B10</f>
        <v>0.0183190275812949</v>
      </c>
      <c r="AP35" s="81" t="s">
        <v>85</v>
      </c>
      <c r="AQ35" s="81" t="s">
        <v>18</v>
      </c>
      <c r="AU35" s="81" t="s">
        <v>83</v>
      </c>
      <c r="AV35" s="81" t="str">
        <f t="shared" si="2"/>
        <v>AGR_NON_MOT</v>
      </c>
      <c r="AW35" s="81" t="str">
        <f t="shared" si="2"/>
        <v>RH6_7</v>
      </c>
      <c r="AX35" s="81">
        <f>[2]attached_energy_demand_summariz!F10</f>
        <v>0.0167442934477807</v>
      </c>
      <c r="AY35" s="81" t="s">
        <v>85</v>
      </c>
      <c r="AZ35" s="81" t="s">
        <v>17</v>
      </c>
      <c r="BD35" s="81" t="s">
        <v>83</v>
      </c>
      <c r="BE35" s="81" t="str">
        <f t="shared" si="3"/>
        <v>AGR_NON_MOT</v>
      </c>
      <c r="BF35" s="81" t="str">
        <f t="shared" si="3"/>
        <v>RH6_7</v>
      </c>
      <c r="BG35" s="81">
        <f t="shared" si="6"/>
        <v>0.0183190275812949</v>
      </c>
      <c r="BH35" s="81" t="s">
        <v>85</v>
      </c>
      <c r="BI35" s="81" t="s">
        <v>19</v>
      </c>
      <c r="BM35" s="81" t="s">
        <v>83</v>
      </c>
      <c r="BN35" s="81" t="str">
        <f t="shared" si="4"/>
        <v>AGR_NON_MOT</v>
      </c>
      <c r="BO35" s="81" t="str">
        <f t="shared" si="4"/>
        <v>RH6_7</v>
      </c>
      <c r="BP35" s="81">
        <f>[2]attached_energy_demand_summariz!J10</f>
        <v>0.0182927072632818</v>
      </c>
      <c r="BQ35" s="81" t="s">
        <v>85</v>
      </c>
      <c r="BR35" s="81" t="s">
        <v>16</v>
      </c>
    </row>
    <row r="36" spans="2:70">
      <c r="B36" s="67"/>
      <c r="C36" s="58"/>
      <c r="D36" s="70"/>
      <c r="E36" s="70"/>
      <c r="F36" s="67"/>
      <c r="G36" s="71"/>
      <c r="H36" s="71"/>
      <c r="I36" s="76"/>
      <c r="J36" s="76"/>
      <c r="K36" s="81" t="s">
        <v>83</v>
      </c>
      <c r="L36" s="81" t="str">
        <f t="shared" si="7"/>
        <v>AGR_NON_MOT</v>
      </c>
      <c r="M36" s="81" t="s">
        <v>102</v>
      </c>
      <c r="N36" s="81">
        <f>[2]attached_energy_demand_split!A14</f>
        <v>0.0188308994526831</v>
      </c>
      <c r="O36" s="81" t="s">
        <v>85</v>
      </c>
      <c r="P36" s="81" t="s">
        <v>20</v>
      </c>
      <c r="T36" s="81" t="s">
        <v>83</v>
      </c>
      <c r="U36" s="81" t="str">
        <f t="shared" si="5"/>
        <v>AGR_NON_MOT</v>
      </c>
      <c r="V36" s="81" t="str">
        <f t="shared" si="5"/>
        <v>RH8_9</v>
      </c>
      <c r="W36" s="81">
        <f>[2]attached_energy_demand_split!A76</f>
        <v>0.0202757842956449</v>
      </c>
      <c r="X36" s="81" t="s">
        <v>85</v>
      </c>
      <c r="Y36" s="81" t="s">
        <v>15</v>
      </c>
      <c r="AC36" s="81" t="s">
        <v>83</v>
      </c>
      <c r="AD36" s="81" t="str">
        <f t="shared" si="0"/>
        <v>AGR_NON_MOT</v>
      </c>
      <c r="AE36" s="81" t="str">
        <f t="shared" si="0"/>
        <v>RH8_9</v>
      </c>
      <c r="AF36" s="81">
        <f>[2]attached_energy_demand_split!A47</f>
        <v>0.0171569347582401</v>
      </c>
      <c r="AG36" s="81" t="s">
        <v>85</v>
      </c>
      <c r="AH36" s="81" t="s">
        <v>21</v>
      </c>
      <c r="AL36" s="81" t="s">
        <v>83</v>
      </c>
      <c r="AM36" s="81" t="str">
        <f t="shared" si="1"/>
        <v>AGR_NON_MOT</v>
      </c>
      <c r="AN36" s="81" t="str">
        <f t="shared" si="1"/>
        <v>RH8_9</v>
      </c>
      <c r="AO36" s="81">
        <f>[2]attached_energy_demand_summariz!B11</f>
        <v>0.0183672329720752</v>
      </c>
      <c r="AP36" s="81" t="s">
        <v>85</v>
      </c>
      <c r="AQ36" s="81" t="s">
        <v>18</v>
      </c>
      <c r="AU36" s="81" t="s">
        <v>83</v>
      </c>
      <c r="AV36" s="81" t="str">
        <f t="shared" si="2"/>
        <v>AGR_NON_MOT</v>
      </c>
      <c r="AW36" s="81" t="str">
        <f t="shared" si="2"/>
        <v>RH8_9</v>
      </c>
      <c r="AX36" s="81">
        <f>[2]attached_energy_demand_summariz!F11</f>
        <v>0.0168878417223846</v>
      </c>
      <c r="AY36" s="81" t="s">
        <v>85</v>
      </c>
      <c r="AZ36" s="81" t="s">
        <v>17</v>
      </c>
      <c r="BD36" s="81" t="s">
        <v>83</v>
      </c>
      <c r="BE36" s="81" t="str">
        <f t="shared" si="3"/>
        <v>AGR_NON_MOT</v>
      </c>
      <c r="BF36" s="81" t="str">
        <f t="shared" si="3"/>
        <v>RH8_9</v>
      </c>
      <c r="BG36" s="81">
        <f t="shared" si="6"/>
        <v>0.0183672329720752</v>
      </c>
      <c r="BH36" s="81" t="s">
        <v>85</v>
      </c>
      <c r="BI36" s="81" t="s">
        <v>19</v>
      </c>
      <c r="BM36" s="81" t="s">
        <v>83</v>
      </c>
      <c r="BN36" s="81" t="str">
        <f t="shared" si="4"/>
        <v>AGR_NON_MOT</v>
      </c>
      <c r="BO36" s="81" t="str">
        <f t="shared" si="4"/>
        <v>RH8_9</v>
      </c>
      <c r="BP36" s="81">
        <f>[2]attached_energy_demand_summariz!J11</f>
        <v>0.0186847046314231</v>
      </c>
      <c r="BQ36" s="81" t="s">
        <v>85</v>
      </c>
      <c r="BR36" s="81" t="s">
        <v>16</v>
      </c>
    </row>
    <row r="37" spans="2:70">
      <c r="B37" s="67"/>
      <c r="C37" s="58"/>
      <c r="D37" s="70"/>
      <c r="E37" s="70"/>
      <c r="F37" s="67"/>
      <c r="G37" s="58"/>
      <c r="H37" s="58"/>
      <c r="K37" s="81" t="s">
        <v>83</v>
      </c>
      <c r="L37" s="81" t="str">
        <f t="shared" si="7"/>
        <v>AGR_NON_MOT</v>
      </c>
      <c r="M37" s="81" t="s">
        <v>103</v>
      </c>
      <c r="N37" s="81">
        <f>[2]attached_energy_demand_split!A16</f>
        <v>0.0188922096207154</v>
      </c>
      <c r="O37" s="81" t="s">
        <v>85</v>
      </c>
      <c r="P37" s="81" t="s">
        <v>20</v>
      </c>
      <c r="T37" s="81" t="s">
        <v>83</v>
      </c>
      <c r="U37" s="81" t="str">
        <f t="shared" si="5"/>
        <v>AGR_NON_MOT</v>
      </c>
      <c r="V37" s="81" t="str">
        <f t="shared" si="5"/>
        <v>RH10_11</v>
      </c>
      <c r="W37" s="81">
        <f>[2]attached_energy_demand_split!A78</f>
        <v>0.0226727094068072</v>
      </c>
      <c r="X37" s="81" t="s">
        <v>85</v>
      </c>
      <c r="Y37" s="81" t="s">
        <v>15</v>
      </c>
      <c r="AC37" s="81" t="s">
        <v>83</v>
      </c>
      <c r="AD37" s="81" t="str">
        <f t="shared" si="0"/>
        <v>AGR_NON_MOT</v>
      </c>
      <c r="AE37" s="81" t="str">
        <f t="shared" si="0"/>
        <v>RH10_11</v>
      </c>
      <c r="AF37" s="81">
        <f>[2]attached_energy_demand_split!A49</f>
        <v>0.016996069788382</v>
      </c>
      <c r="AG37" s="81" t="s">
        <v>85</v>
      </c>
      <c r="AH37" s="81" t="s">
        <v>21</v>
      </c>
      <c r="AL37" s="81" t="s">
        <v>83</v>
      </c>
      <c r="AM37" s="81" t="str">
        <f t="shared" si="1"/>
        <v>AGR_NON_MOT</v>
      </c>
      <c r="AN37" s="81" t="str">
        <f t="shared" si="1"/>
        <v>RH10_11</v>
      </c>
      <c r="AO37" s="81">
        <f>[2]attached_energy_demand_summariz!B12</f>
        <v>0.0195161233742294</v>
      </c>
      <c r="AP37" s="81" t="s">
        <v>85</v>
      </c>
      <c r="AQ37" s="81" t="s">
        <v>18</v>
      </c>
      <c r="AU37" s="81" t="s">
        <v>83</v>
      </c>
      <c r="AV37" s="81" t="str">
        <f t="shared" si="2"/>
        <v>AGR_NON_MOT</v>
      </c>
      <c r="AW37" s="81" t="str">
        <f t="shared" si="2"/>
        <v>RH10_11</v>
      </c>
      <c r="AX37" s="81">
        <f>[2]attached_energy_demand_summariz!F12</f>
        <v>0.0187422674180833</v>
      </c>
      <c r="AY37" s="81" t="s">
        <v>85</v>
      </c>
      <c r="AZ37" s="81" t="s">
        <v>17</v>
      </c>
      <c r="BD37" s="81" t="s">
        <v>83</v>
      </c>
      <c r="BE37" s="81" t="str">
        <f t="shared" si="3"/>
        <v>AGR_NON_MOT</v>
      </c>
      <c r="BF37" s="81" t="str">
        <f t="shared" si="3"/>
        <v>RH10_11</v>
      </c>
      <c r="BG37" s="81">
        <f t="shared" si="6"/>
        <v>0.0195161233742294</v>
      </c>
      <c r="BH37" s="81" t="s">
        <v>85</v>
      </c>
      <c r="BI37" s="81" t="s">
        <v>19</v>
      </c>
      <c r="BM37" s="81" t="s">
        <v>83</v>
      </c>
      <c r="BN37" s="81" t="str">
        <f t="shared" si="4"/>
        <v>AGR_NON_MOT</v>
      </c>
      <c r="BO37" s="81" t="str">
        <f t="shared" si="4"/>
        <v>RH10_11</v>
      </c>
      <c r="BP37" s="81">
        <f>[2]attached_energy_demand_summariz!J12</f>
        <v>0.0202773606371594</v>
      </c>
      <c r="BQ37" s="81" t="s">
        <v>85</v>
      </c>
      <c r="BR37" s="81" t="s">
        <v>16</v>
      </c>
    </row>
    <row r="38" spans="2:70">
      <c r="B38" s="67"/>
      <c r="C38" s="58"/>
      <c r="D38" s="70"/>
      <c r="E38" s="70"/>
      <c r="F38" s="67"/>
      <c r="G38" s="58"/>
      <c r="H38" s="58"/>
      <c r="K38" s="81" t="s">
        <v>83</v>
      </c>
      <c r="L38" s="81" t="str">
        <f t="shared" si="7"/>
        <v>AGR_NON_MOT</v>
      </c>
      <c r="M38" s="81" t="s">
        <v>104</v>
      </c>
      <c r="N38" s="81">
        <f>[2]attached_energy_demand_split!A18</f>
        <v>0.0197356728752531</v>
      </c>
      <c r="O38" s="81" t="s">
        <v>85</v>
      </c>
      <c r="P38" s="81" t="s">
        <v>20</v>
      </c>
      <c r="T38" s="81" t="s">
        <v>83</v>
      </c>
      <c r="U38" s="81" t="str">
        <f t="shared" si="5"/>
        <v>AGR_NON_MOT</v>
      </c>
      <c r="V38" s="81" t="str">
        <f t="shared" si="5"/>
        <v>RH12_13</v>
      </c>
      <c r="W38" s="81">
        <f>[2]attached_energy_demand_split!A80</f>
        <v>0.0227084613240583</v>
      </c>
      <c r="X38" s="81" t="s">
        <v>85</v>
      </c>
      <c r="Y38" s="81" t="s">
        <v>15</v>
      </c>
      <c r="AC38" s="81" t="s">
        <v>83</v>
      </c>
      <c r="AD38" s="81" t="str">
        <f t="shared" si="0"/>
        <v>AGR_NON_MOT</v>
      </c>
      <c r="AE38" s="81" t="str">
        <f t="shared" si="0"/>
        <v>RH12_13</v>
      </c>
      <c r="AF38" s="81">
        <f>[2]attached_energy_demand_split!A51</f>
        <v>0.0181900219421491</v>
      </c>
      <c r="AG38" s="81" t="s">
        <v>85</v>
      </c>
      <c r="AH38" s="81" t="s">
        <v>21</v>
      </c>
      <c r="AL38" s="81" t="s">
        <v>83</v>
      </c>
      <c r="AM38" s="81" t="str">
        <f t="shared" si="1"/>
        <v>AGR_NON_MOT</v>
      </c>
      <c r="AN38" s="81" t="str">
        <f t="shared" si="1"/>
        <v>RH12_13</v>
      </c>
      <c r="AO38" s="81">
        <f>[2]attached_energy_demand_summariz!B13</f>
        <v>0.0203929774116346</v>
      </c>
      <c r="AP38" s="81" t="s">
        <v>85</v>
      </c>
      <c r="AQ38" s="81" t="s">
        <v>18</v>
      </c>
      <c r="AU38" s="81" t="s">
        <v>83</v>
      </c>
      <c r="AV38" s="81" t="str">
        <f t="shared" si="2"/>
        <v>AGR_NON_MOT</v>
      </c>
      <c r="AW38" s="81" t="str">
        <f t="shared" si="2"/>
        <v>RH12_13</v>
      </c>
      <c r="AX38" s="81">
        <f>[2]attached_energy_demand_summariz!F13</f>
        <v>0.0203766512243404</v>
      </c>
      <c r="AY38" s="81" t="s">
        <v>85</v>
      </c>
      <c r="AZ38" s="81" t="s">
        <v>17</v>
      </c>
      <c r="BD38" s="81" t="s">
        <v>83</v>
      </c>
      <c r="BE38" s="81" t="str">
        <f t="shared" si="3"/>
        <v>AGR_NON_MOT</v>
      </c>
      <c r="BF38" s="81" t="str">
        <f t="shared" si="3"/>
        <v>RH12_13</v>
      </c>
      <c r="BG38" s="81">
        <f t="shared" si="6"/>
        <v>0.0203929774116346</v>
      </c>
      <c r="BH38" s="81" t="s">
        <v>85</v>
      </c>
      <c r="BI38" s="81" t="s">
        <v>19</v>
      </c>
      <c r="BM38" s="81" t="s">
        <v>83</v>
      </c>
      <c r="BN38" s="81" t="str">
        <f t="shared" si="4"/>
        <v>AGR_NON_MOT</v>
      </c>
      <c r="BO38" s="81" t="str">
        <f t="shared" si="4"/>
        <v>RH12_13</v>
      </c>
      <c r="BP38" s="81">
        <f>[2]attached_energy_demand_summariz!J13</f>
        <v>0.0209540796923718</v>
      </c>
      <c r="BQ38" s="81" t="s">
        <v>85</v>
      </c>
      <c r="BR38" s="81" t="s">
        <v>16</v>
      </c>
    </row>
    <row r="39" spans="2:70">
      <c r="B39" s="67"/>
      <c r="C39" s="58"/>
      <c r="D39" s="70"/>
      <c r="E39" s="70"/>
      <c r="F39" s="67"/>
      <c r="G39" s="58"/>
      <c r="H39" s="58"/>
      <c r="K39" s="82" t="s">
        <v>83</v>
      </c>
      <c r="L39" s="81" t="str">
        <f t="shared" si="7"/>
        <v>AGR_NON_MOT</v>
      </c>
      <c r="M39" s="81" t="s">
        <v>105</v>
      </c>
      <c r="N39" s="81">
        <f>[2]attached_energy_demand_split!A20</f>
        <v>0.0205351902664844</v>
      </c>
      <c r="O39" s="81" t="s">
        <v>85</v>
      </c>
      <c r="P39" s="81" t="s">
        <v>20</v>
      </c>
      <c r="T39" s="81" t="s">
        <v>83</v>
      </c>
      <c r="U39" s="81" t="str">
        <f t="shared" si="5"/>
        <v>AGR_NON_MOT</v>
      </c>
      <c r="V39" s="81" t="str">
        <f t="shared" si="5"/>
        <v>RH14_15</v>
      </c>
      <c r="W39" s="81">
        <f>[2]attached_energy_demand_split!A82</f>
        <v>0.0220528299189836</v>
      </c>
      <c r="X39" s="81" t="s">
        <v>85</v>
      </c>
      <c r="Y39" s="81" t="s">
        <v>15</v>
      </c>
      <c r="AC39" s="81" t="s">
        <v>83</v>
      </c>
      <c r="AD39" s="81" t="str">
        <f t="shared" si="0"/>
        <v>AGR_NON_MOT</v>
      </c>
      <c r="AE39" s="81" t="str">
        <f t="shared" si="0"/>
        <v>RH14_15</v>
      </c>
      <c r="AF39" s="81">
        <f>[2]attached_energy_demand_split!A53</f>
        <v>0.0209674919745702</v>
      </c>
      <c r="AG39" s="81" t="s">
        <v>85</v>
      </c>
      <c r="AH39" s="81" t="s">
        <v>21</v>
      </c>
      <c r="AL39" s="81" t="s">
        <v>83</v>
      </c>
      <c r="AM39" s="81" t="str">
        <f t="shared" si="1"/>
        <v>AGR_NON_MOT</v>
      </c>
      <c r="AN39" s="81" t="str">
        <f t="shared" si="1"/>
        <v>RH14_15</v>
      </c>
      <c r="AO39" s="81">
        <f>[2]attached_energy_demand_summariz!B14</f>
        <v>0.0210417023326588</v>
      </c>
      <c r="AP39" s="81" t="s">
        <v>85</v>
      </c>
      <c r="AQ39" s="81" t="s">
        <v>18</v>
      </c>
      <c r="AU39" s="81" t="s">
        <v>83</v>
      </c>
      <c r="AV39" s="81" t="str">
        <f t="shared" si="2"/>
        <v>AGR_NON_MOT</v>
      </c>
      <c r="AW39" s="81" t="str">
        <f t="shared" si="2"/>
        <v>RH14_15</v>
      </c>
      <c r="AX39" s="81">
        <f>[2]attached_energy_demand_summariz!F14</f>
        <v>0.0207782387307691</v>
      </c>
      <c r="AY39" s="81" t="s">
        <v>85</v>
      </c>
      <c r="AZ39" s="81" t="s">
        <v>17</v>
      </c>
      <c r="BD39" s="81" t="s">
        <v>83</v>
      </c>
      <c r="BE39" s="81" t="str">
        <f t="shared" si="3"/>
        <v>AGR_NON_MOT</v>
      </c>
      <c r="BF39" s="81" t="str">
        <f t="shared" si="3"/>
        <v>RH14_15</v>
      </c>
      <c r="BG39" s="81">
        <f t="shared" si="6"/>
        <v>0.0210417023326588</v>
      </c>
      <c r="BH39" s="81" t="s">
        <v>85</v>
      </c>
      <c r="BI39" s="81" t="s">
        <v>19</v>
      </c>
      <c r="BM39" s="81" t="s">
        <v>83</v>
      </c>
      <c r="BN39" s="81" t="str">
        <f t="shared" si="4"/>
        <v>AGR_NON_MOT</v>
      </c>
      <c r="BO39" s="81" t="str">
        <f t="shared" si="4"/>
        <v>RH14_15</v>
      </c>
      <c r="BP39" s="81">
        <f>[2]attached_energy_demand_summariz!J14</f>
        <v>0.0208747607724865</v>
      </c>
      <c r="BQ39" s="81" t="s">
        <v>85</v>
      </c>
      <c r="BR39" s="81" t="s">
        <v>16</v>
      </c>
    </row>
    <row r="40" ht="13" spans="2:70">
      <c r="B40" s="67"/>
      <c r="C40" s="58"/>
      <c r="D40" s="70"/>
      <c r="E40" s="70"/>
      <c r="F40" s="67"/>
      <c r="G40" s="58"/>
      <c r="H40" s="58"/>
      <c r="J40" s="41"/>
      <c r="K40" s="81" t="s">
        <v>83</v>
      </c>
      <c r="L40" s="81" t="str">
        <f t="shared" si="7"/>
        <v>AGR_NON_MOT</v>
      </c>
      <c r="M40" s="81" t="s">
        <v>106</v>
      </c>
      <c r="N40" s="81">
        <f>[2]attached_energy_demand_split!A22</f>
        <v>0.0208967198623784</v>
      </c>
      <c r="O40" s="81" t="s">
        <v>85</v>
      </c>
      <c r="P40" s="81" t="s">
        <v>20</v>
      </c>
      <c r="T40" s="81" t="s">
        <v>83</v>
      </c>
      <c r="U40" s="81" t="str">
        <f t="shared" si="5"/>
        <v>AGR_NON_MOT</v>
      </c>
      <c r="V40" s="81" t="str">
        <f t="shared" si="5"/>
        <v>RH16_17</v>
      </c>
      <c r="W40" s="81">
        <f>[2]attached_energy_demand_split!A84</f>
        <v>0.0211925188192021</v>
      </c>
      <c r="X40" s="81" t="s">
        <v>85</v>
      </c>
      <c r="Y40" s="81" t="s">
        <v>15</v>
      </c>
      <c r="AC40" s="81" t="s">
        <v>83</v>
      </c>
      <c r="AD40" s="81" t="str">
        <f t="shared" si="0"/>
        <v>AGR_NON_MOT</v>
      </c>
      <c r="AE40" s="81" t="str">
        <f t="shared" si="0"/>
        <v>RH16_17</v>
      </c>
      <c r="AF40" s="81">
        <f>[2]attached_energy_demand_split!A55</f>
        <v>0.0218963821038514</v>
      </c>
      <c r="AG40" s="81" t="s">
        <v>85</v>
      </c>
      <c r="AH40" s="81" t="s">
        <v>21</v>
      </c>
      <c r="AL40" s="81" t="s">
        <v>83</v>
      </c>
      <c r="AM40" s="81" t="str">
        <f t="shared" si="1"/>
        <v>AGR_NON_MOT</v>
      </c>
      <c r="AN40" s="81" t="str">
        <f t="shared" si="1"/>
        <v>RH16_17</v>
      </c>
      <c r="AO40" s="81">
        <f>[2]attached_energy_demand_summariz!B15</f>
        <v>0.0210314702528813</v>
      </c>
      <c r="AP40" s="81" t="s">
        <v>85</v>
      </c>
      <c r="AQ40" s="81" t="s">
        <v>18</v>
      </c>
      <c r="AU40" s="81" t="s">
        <v>83</v>
      </c>
      <c r="AV40" s="81" t="str">
        <f t="shared" si="2"/>
        <v>AGR_NON_MOT</v>
      </c>
      <c r="AW40" s="81" t="str">
        <f t="shared" si="2"/>
        <v>RH16_17</v>
      </c>
      <c r="AX40" s="81">
        <f>[2]attached_energy_demand_summariz!F15</f>
        <v>0.0206919007593365</v>
      </c>
      <c r="AY40" s="81" t="s">
        <v>85</v>
      </c>
      <c r="AZ40" s="81" t="s">
        <v>17</v>
      </c>
      <c r="BD40" s="81" t="s">
        <v>83</v>
      </c>
      <c r="BE40" s="81" t="str">
        <f t="shared" si="3"/>
        <v>AGR_NON_MOT</v>
      </c>
      <c r="BF40" s="81" t="str">
        <f t="shared" si="3"/>
        <v>RH16_17</v>
      </c>
      <c r="BG40" s="81">
        <f t="shared" si="6"/>
        <v>0.0210314702528813</v>
      </c>
      <c r="BH40" s="81" t="s">
        <v>85</v>
      </c>
      <c r="BI40" s="81" t="s">
        <v>19</v>
      </c>
      <c r="BM40" s="81" t="s">
        <v>83</v>
      </c>
      <c r="BN40" s="81" t="str">
        <f t="shared" si="4"/>
        <v>AGR_NON_MOT</v>
      </c>
      <c r="BO40" s="81" t="str">
        <f t="shared" si="4"/>
        <v>RH16_17</v>
      </c>
      <c r="BP40" s="81">
        <f>[2]attached_energy_demand_summariz!J15</f>
        <v>0.0204798297196384</v>
      </c>
      <c r="BQ40" s="81" t="s">
        <v>85</v>
      </c>
      <c r="BR40" s="81" t="s">
        <v>16</v>
      </c>
    </row>
    <row r="41" ht="14.5" spans="2:70">
      <c r="B41" s="67"/>
      <c r="C41" s="58"/>
      <c r="D41" s="70"/>
      <c r="E41" s="70"/>
      <c r="F41" s="67"/>
      <c r="G41" s="64"/>
      <c r="H41" s="64"/>
      <c r="I41" s="64"/>
      <c r="J41" s="64"/>
      <c r="K41" s="81" t="s">
        <v>83</v>
      </c>
      <c r="L41" s="81" t="str">
        <f t="shared" si="7"/>
        <v>AGR_NON_MOT</v>
      </c>
      <c r="M41" s="81" t="s">
        <v>107</v>
      </c>
      <c r="N41" s="81">
        <f>[2]attached_energy_demand_split!A24</f>
        <v>0.0208657701701157</v>
      </c>
      <c r="O41" s="81" t="s">
        <v>85</v>
      </c>
      <c r="P41" s="81" t="s">
        <v>20</v>
      </c>
      <c r="T41" s="81" t="s">
        <v>83</v>
      </c>
      <c r="U41" s="81" t="str">
        <f t="shared" si="5"/>
        <v>AGR_NON_MOT</v>
      </c>
      <c r="V41" s="81" t="str">
        <f t="shared" si="5"/>
        <v>RH18_19</v>
      </c>
      <c r="W41" s="81">
        <f>[2]attached_energy_demand_split!A86</f>
        <v>0.0211344683567324</v>
      </c>
      <c r="X41" s="81" t="s">
        <v>85</v>
      </c>
      <c r="Y41" s="81" t="s">
        <v>15</v>
      </c>
      <c r="AC41" s="81" t="s">
        <v>83</v>
      </c>
      <c r="AD41" s="81" t="str">
        <f t="shared" si="0"/>
        <v>AGR_NON_MOT</v>
      </c>
      <c r="AE41" s="81" t="str">
        <f t="shared" si="0"/>
        <v>RH18_19</v>
      </c>
      <c r="AF41" s="81">
        <f>[2]attached_energy_demand_split!A57</f>
        <v>0.0217155355129377</v>
      </c>
      <c r="AG41" s="81" t="s">
        <v>85</v>
      </c>
      <c r="AH41" s="81" t="s">
        <v>21</v>
      </c>
      <c r="AL41" s="81" t="s">
        <v>83</v>
      </c>
      <c r="AM41" s="81" t="str">
        <f t="shared" si="1"/>
        <v>AGR_NON_MOT</v>
      </c>
      <c r="AN41" s="81" t="str">
        <f t="shared" si="1"/>
        <v>RH18_19</v>
      </c>
      <c r="AO41" s="81">
        <f>[2]attached_energy_demand_summariz!B16</f>
        <v>0.0207724666848622</v>
      </c>
      <c r="AP41" s="81" t="s">
        <v>85</v>
      </c>
      <c r="AQ41" s="81" t="s">
        <v>18</v>
      </c>
      <c r="AU41" s="81" t="s">
        <v>83</v>
      </c>
      <c r="AV41" s="81" t="str">
        <f t="shared" si="2"/>
        <v>AGR_NON_MOT</v>
      </c>
      <c r="AW41" s="81" t="str">
        <f t="shared" si="2"/>
        <v>RH18_19</v>
      </c>
      <c r="AX41" s="81">
        <f>[2]attached_energy_demand_summariz!F16</f>
        <v>0.0204346889564006</v>
      </c>
      <c r="AY41" s="81" t="s">
        <v>85</v>
      </c>
      <c r="AZ41" s="81" t="s">
        <v>17</v>
      </c>
      <c r="BD41" s="81" t="s">
        <v>83</v>
      </c>
      <c r="BE41" s="81" t="str">
        <f t="shared" si="3"/>
        <v>AGR_NON_MOT</v>
      </c>
      <c r="BF41" s="81" t="str">
        <f t="shared" si="3"/>
        <v>RH18_19</v>
      </c>
      <c r="BG41" s="81">
        <f t="shared" si="6"/>
        <v>0.0207724666848622</v>
      </c>
      <c r="BH41" s="81" t="s">
        <v>85</v>
      </c>
      <c r="BI41" s="81" t="s">
        <v>19</v>
      </c>
      <c r="BM41" s="81" t="s">
        <v>83</v>
      </c>
      <c r="BN41" s="81" t="str">
        <f t="shared" si="4"/>
        <v>AGR_NON_MOT</v>
      </c>
      <c r="BO41" s="81" t="str">
        <f t="shared" si="4"/>
        <v>RH18_19</v>
      </c>
      <c r="BP41" s="81">
        <f>[2]attached_energy_demand_summariz!J16</f>
        <v>0.0197118704281246</v>
      </c>
      <c r="BQ41" s="81" t="s">
        <v>85</v>
      </c>
      <c r="BR41" s="81" t="s">
        <v>16</v>
      </c>
    </row>
    <row r="42" spans="2:70">
      <c r="B42" s="67"/>
      <c r="C42" s="58"/>
      <c r="D42" s="70"/>
      <c r="E42" s="70"/>
      <c r="F42" s="67"/>
      <c r="G42" s="65"/>
      <c r="H42" s="65"/>
      <c r="I42" s="65"/>
      <c r="J42" s="65"/>
      <c r="K42" s="81" t="s">
        <v>83</v>
      </c>
      <c r="L42" s="81" t="str">
        <f t="shared" si="7"/>
        <v>AGR_NON_MOT</v>
      </c>
      <c r="M42" s="81" t="s">
        <v>108</v>
      </c>
      <c r="N42" s="81">
        <f>[2]attached_energy_demand_split!A26</f>
        <v>0.0208182800695852</v>
      </c>
      <c r="O42" s="81" t="s">
        <v>85</v>
      </c>
      <c r="P42" s="81" t="s">
        <v>20</v>
      </c>
      <c r="T42" s="81" t="s">
        <v>83</v>
      </c>
      <c r="U42" s="81" t="str">
        <f t="shared" si="5"/>
        <v>AGR_NON_MOT</v>
      </c>
      <c r="V42" s="81" t="str">
        <f t="shared" si="5"/>
        <v>RH20_21</v>
      </c>
      <c r="W42" s="81">
        <f>[2]attached_energy_demand_split!A88</f>
        <v>0.0216015909557287</v>
      </c>
      <c r="X42" s="81" t="s">
        <v>85</v>
      </c>
      <c r="Y42" s="81" t="s">
        <v>15</v>
      </c>
      <c r="AC42" s="81" t="s">
        <v>83</v>
      </c>
      <c r="AD42" s="81" t="str">
        <f t="shared" si="0"/>
        <v>AGR_NON_MOT</v>
      </c>
      <c r="AE42" s="81" t="str">
        <f t="shared" si="0"/>
        <v>RH20_21</v>
      </c>
      <c r="AF42" s="81">
        <f>[2]attached_energy_demand_split!A59</f>
        <v>0.0212535167287306</v>
      </c>
      <c r="AG42" s="81" t="s">
        <v>85</v>
      </c>
      <c r="AH42" s="81" t="s">
        <v>21</v>
      </c>
      <c r="AL42" s="81" t="s">
        <v>83</v>
      </c>
      <c r="AM42" s="81" t="str">
        <f t="shared" si="1"/>
        <v>AGR_NON_MOT</v>
      </c>
      <c r="AN42" s="81" t="str">
        <f t="shared" si="1"/>
        <v>RH20_21</v>
      </c>
      <c r="AO42" s="81">
        <f>[2]attached_energy_demand_summariz!B17</f>
        <v>0.0208717090489964</v>
      </c>
      <c r="AP42" s="81" t="s">
        <v>85</v>
      </c>
      <c r="AQ42" s="81" t="s">
        <v>18</v>
      </c>
      <c r="AU42" s="81" t="s">
        <v>83</v>
      </c>
      <c r="AV42" s="81" t="str">
        <f t="shared" si="2"/>
        <v>AGR_NON_MOT</v>
      </c>
      <c r="AW42" s="81" t="str">
        <f t="shared" si="2"/>
        <v>RH20_21</v>
      </c>
      <c r="AX42" s="81">
        <f>[2]attached_energy_demand_summariz!F17</f>
        <v>0.0208022312711157</v>
      </c>
      <c r="AY42" s="81" t="s">
        <v>85</v>
      </c>
      <c r="AZ42" s="81" t="s">
        <v>17</v>
      </c>
      <c r="BD42" s="81" t="s">
        <v>83</v>
      </c>
      <c r="BE42" s="81" t="str">
        <f t="shared" si="3"/>
        <v>AGR_NON_MOT</v>
      </c>
      <c r="BF42" s="81" t="str">
        <f t="shared" si="3"/>
        <v>RH20_21</v>
      </c>
      <c r="BG42" s="81">
        <f t="shared" si="6"/>
        <v>0.0208717090489964</v>
      </c>
      <c r="BH42" s="81" t="s">
        <v>85</v>
      </c>
      <c r="BI42" s="81" t="s">
        <v>19</v>
      </c>
      <c r="BM42" s="81" t="s">
        <v>83</v>
      </c>
      <c r="BN42" s="81" t="str">
        <f t="shared" si="4"/>
        <v>AGR_NON_MOT</v>
      </c>
      <c r="BO42" s="81" t="str">
        <f t="shared" si="4"/>
        <v>RH20_21</v>
      </c>
      <c r="BP42" s="81">
        <f>[2]attached_energy_demand_summariz!J17</f>
        <v>0.0198829262198221</v>
      </c>
      <c r="BQ42" s="81" t="s">
        <v>85</v>
      </c>
      <c r="BR42" s="81" t="s">
        <v>16</v>
      </c>
    </row>
    <row r="43" spans="2:70">
      <c r="B43" s="67"/>
      <c r="C43" s="58"/>
      <c r="D43" s="70"/>
      <c r="E43" s="70"/>
      <c r="F43" s="67"/>
      <c r="G43" s="65"/>
      <c r="H43" s="65"/>
      <c r="I43" s="65"/>
      <c r="J43" s="65"/>
      <c r="K43" s="82" t="s">
        <v>83</v>
      </c>
      <c r="L43" s="81" t="str">
        <f t="shared" si="7"/>
        <v>AGR_NON_MOT</v>
      </c>
      <c r="M43" s="81" t="s">
        <v>109</v>
      </c>
      <c r="N43" s="81">
        <f>[2]attached_energy_demand_split!A28</f>
        <v>0.0209309345114678</v>
      </c>
      <c r="O43" s="81" t="s">
        <v>85</v>
      </c>
      <c r="P43" s="81" t="s">
        <v>20</v>
      </c>
      <c r="T43" s="81" t="s">
        <v>83</v>
      </c>
      <c r="U43" s="81" t="str">
        <f t="shared" si="5"/>
        <v>AGR_NON_MOT</v>
      </c>
      <c r="V43" s="81" t="str">
        <f t="shared" si="5"/>
        <v>RH22_23</v>
      </c>
      <c r="W43" s="81">
        <f>[2]attached_energy_demand_split!A90</f>
        <v>0.0217726786365968</v>
      </c>
      <c r="X43" s="81" t="s">
        <v>85</v>
      </c>
      <c r="Y43" s="81" t="s">
        <v>15</v>
      </c>
      <c r="AC43" s="81" t="s">
        <v>83</v>
      </c>
      <c r="AD43" s="81" t="str">
        <f t="shared" si="0"/>
        <v>AGR_NON_MOT</v>
      </c>
      <c r="AE43" s="81" t="str">
        <f t="shared" si="0"/>
        <v>RH22_23</v>
      </c>
      <c r="AF43" s="81">
        <f>[2]attached_energy_demand_split!A61</f>
        <v>0.0210192787763135</v>
      </c>
      <c r="AG43" s="81" t="s">
        <v>85</v>
      </c>
      <c r="AH43" s="81" t="s">
        <v>21</v>
      </c>
      <c r="AL43" s="81" t="s">
        <v>83</v>
      </c>
      <c r="AM43" s="81" t="str">
        <f t="shared" si="1"/>
        <v>AGR_NON_MOT</v>
      </c>
      <c r="AN43" s="81" t="str">
        <f t="shared" si="1"/>
        <v>RH22_23</v>
      </c>
      <c r="AO43" s="81">
        <f>[2]attached_energy_demand_summariz!B18</f>
        <v>0.0210488298607682</v>
      </c>
      <c r="AP43" s="81" t="s">
        <v>85</v>
      </c>
      <c r="AQ43" s="81" t="s">
        <v>18</v>
      </c>
      <c r="AU43" s="81" t="s">
        <v>83</v>
      </c>
      <c r="AV43" s="81" t="str">
        <f t="shared" si="2"/>
        <v>AGR_NON_MOT</v>
      </c>
      <c r="AW43" s="81" t="str">
        <f t="shared" si="2"/>
        <v>RH22_23</v>
      </c>
      <c r="AX43" s="81">
        <f>[2]attached_energy_demand_summariz!F18</f>
        <v>0.0211656433177729</v>
      </c>
      <c r="AY43" s="81" t="s">
        <v>85</v>
      </c>
      <c r="AZ43" s="81" t="s">
        <v>17</v>
      </c>
      <c r="BD43" s="81" t="s">
        <v>83</v>
      </c>
      <c r="BE43" s="81" t="str">
        <f t="shared" si="3"/>
        <v>AGR_NON_MOT</v>
      </c>
      <c r="BF43" s="81" t="str">
        <f t="shared" si="3"/>
        <v>RH22_23</v>
      </c>
      <c r="BG43" s="81">
        <f t="shared" si="6"/>
        <v>0.0210488298607682</v>
      </c>
      <c r="BH43" s="81" t="s">
        <v>85</v>
      </c>
      <c r="BI43" s="81" t="s">
        <v>19</v>
      </c>
      <c r="BM43" s="81" t="s">
        <v>83</v>
      </c>
      <c r="BN43" s="81" t="str">
        <f t="shared" si="4"/>
        <v>AGR_NON_MOT</v>
      </c>
      <c r="BO43" s="81" t="str">
        <f t="shared" si="4"/>
        <v>RH22_23</v>
      </c>
      <c r="BP43" s="81">
        <f>[2]attached_energy_demand_summariz!J18</f>
        <v>0.0203556140616899</v>
      </c>
      <c r="BQ43" s="81" t="s">
        <v>85</v>
      </c>
      <c r="BR43" s="81" t="s">
        <v>16</v>
      </c>
    </row>
    <row r="44" spans="2:70">
      <c r="B44" s="67"/>
      <c r="C44" s="58"/>
      <c r="D44" s="70"/>
      <c r="E44" s="70"/>
      <c r="F44" s="67"/>
      <c r="G44" s="65"/>
      <c r="H44" s="65"/>
      <c r="I44" s="65"/>
      <c r="J44" s="65"/>
      <c r="K44" s="81" t="s">
        <v>83</v>
      </c>
      <c r="L44" s="81" t="str">
        <f t="shared" si="7"/>
        <v>AGR_NON_MOT</v>
      </c>
      <c r="M44" s="81" t="s">
        <v>110</v>
      </c>
      <c r="N44" s="81">
        <f>[2]attached_energy_demand_split!B6</f>
        <v>0.0216934658061337</v>
      </c>
      <c r="O44" s="81" t="s">
        <v>85</v>
      </c>
      <c r="P44" s="81" t="s">
        <v>20</v>
      </c>
      <c r="T44" s="81" t="s">
        <v>83</v>
      </c>
      <c r="U44" s="81" t="str">
        <f t="shared" si="5"/>
        <v>AGR_NON_MOT</v>
      </c>
      <c r="V44" s="81" t="str">
        <f t="shared" si="5"/>
        <v>SH0_1</v>
      </c>
      <c r="W44" s="81">
        <f>[2]attached_energy_demand_split!B68</f>
        <v>0.0174477618854123</v>
      </c>
      <c r="X44" s="81" t="s">
        <v>85</v>
      </c>
      <c r="Y44" s="81" t="s">
        <v>15</v>
      </c>
      <c r="AC44" s="81" t="s">
        <v>83</v>
      </c>
      <c r="AD44" s="81" t="str">
        <f t="shared" si="0"/>
        <v>AGR_NON_MOT</v>
      </c>
      <c r="AE44" s="81" t="str">
        <f t="shared" si="0"/>
        <v>SH0_1</v>
      </c>
      <c r="AF44" s="81">
        <f>[2]attached_energy_demand_split!B39</f>
        <v>0.020811553801597</v>
      </c>
      <c r="AG44" s="81" t="s">
        <v>85</v>
      </c>
      <c r="AH44" s="81" t="s">
        <v>21</v>
      </c>
      <c r="AL44" s="81" t="s">
        <v>83</v>
      </c>
      <c r="AM44" s="81" t="str">
        <f t="shared" si="1"/>
        <v>AGR_NON_MOT</v>
      </c>
      <c r="AN44" s="81" t="str">
        <f t="shared" si="1"/>
        <v>SH0_1</v>
      </c>
      <c r="AO44" s="81">
        <f>[2]attached_energy_demand_summariz!B19</f>
        <v>0.0202895899307037</v>
      </c>
      <c r="AP44" s="81" t="s">
        <v>85</v>
      </c>
      <c r="AQ44" s="81" t="s">
        <v>18</v>
      </c>
      <c r="AU44" s="81" t="s">
        <v>83</v>
      </c>
      <c r="AV44" s="81" t="str">
        <f t="shared" si="2"/>
        <v>AGR_NON_MOT</v>
      </c>
      <c r="AW44" s="81" t="str">
        <f t="shared" si="2"/>
        <v>SH0_1</v>
      </c>
      <c r="AX44" s="81">
        <f>[2]attached_energy_demand_summariz!F19</f>
        <v>0.0235399975380162</v>
      </c>
      <c r="AY44" s="81" t="s">
        <v>85</v>
      </c>
      <c r="AZ44" s="81" t="s">
        <v>17</v>
      </c>
      <c r="BD44" s="81" t="s">
        <v>83</v>
      </c>
      <c r="BE44" s="81" t="str">
        <f t="shared" si="3"/>
        <v>AGR_NON_MOT</v>
      </c>
      <c r="BF44" s="81" t="str">
        <f t="shared" si="3"/>
        <v>SH0_1</v>
      </c>
      <c r="BG44" s="81">
        <f t="shared" si="6"/>
        <v>0.0202895899307037</v>
      </c>
      <c r="BH44" s="81" t="s">
        <v>85</v>
      </c>
      <c r="BI44" s="81" t="s">
        <v>19</v>
      </c>
      <c r="BM44" s="81" t="s">
        <v>83</v>
      </c>
      <c r="BN44" s="81" t="str">
        <f t="shared" si="4"/>
        <v>AGR_NON_MOT</v>
      </c>
      <c r="BO44" s="81" t="str">
        <f t="shared" si="4"/>
        <v>SH0_1</v>
      </c>
      <c r="BP44" s="81">
        <f>[2]attached_energy_demand_summariz!J19</f>
        <v>0.0179551706223591</v>
      </c>
      <c r="BQ44" s="81" t="s">
        <v>85</v>
      </c>
      <c r="BR44" s="81" t="s">
        <v>16</v>
      </c>
    </row>
    <row r="45" spans="2:70">
      <c r="B45" s="67"/>
      <c r="C45" s="58"/>
      <c r="D45" s="70"/>
      <c r="E45" s="70"/>
      <c r="F45" s="67"/>
      <c r="G45" s="65"/>
      <c r="H45" s="65"/>
      <c r="I45" s="65"/>
      <c r="J45" s="65"/>
      <c r="K45" s="81" t="s">
        <v>83</v>
      </c>
      <c r="L45" s="81" t="str">
        <f t="shared" si="7"/>
        <v>AGR_NON_MOT</v>
      </c>
      <c r="M45" s="81" t="s">
        <v>111</v>
      </c>
      <c r="N45" s="81">
        <f>[2]attached_energy_demand_split!B8</f>
        <v>0.0210916294485409</v>
      </c>
      <c r="O45" s="81" t="s">
        <v>85</v>
      </c>
      <c r="P45" s="81" t="s">
        <v>20</v>
      </c>
      <c r="T45" s="81" t="s">
        <v>83</v>
      </c>
      <c r="U45" s="81" t="str">
        <f t="shared" si="5"/>
        <v>AGR_NON_MOT</v>
      </c>
      <c r="V45" s="81" t="str">
        <f t="shared" si="5"/>
        <v>SH2_3</v>
      </c>
      <c r="W45" s="81">
        <f>[2]attached_energy_demand_split!B70</f>
        <v>0.0152457918759897</v>
      </c>
      <c r="X45" s="81" t="s">
        <v>85</v>
      </c>
      <c r="Y45" s="81" t="s">
        <v>15</v>
      </c>
      <c r="AC45" s="81" t="s">
        <v>83</v>
      </c>
      <c r="AD45" s="81" t="str">
        <f t="shared" si="0"/>
        <v>AGR_NON_MOT</v>
      </c>
      <c r="AE45" s="81" t="str">
        <f t="shared" si="0"/>
        <v>SH2_3</v>
      </c>
      <c r="AF45" s="81">
        <f>[2]attached_energy_demand_split!B41</f>
        <v>0.0201796299239725</v>
      </c>
      <c r="AG45" s="81" t="s">
        <v>85</v>
      </c>
      <c r="AH45" s="81" t="s">
        <v>21</v>
      </c>
      <c r="AL45" s="81" t="s">
        <v>83</v>
      </c>
      <c r="AM45" s="81" t="str">
        <f t="shared" si="1"/>
        <v>AGR_NON_MOT</v>
      </c>
      <c r="AN45" s="81" t="str">
        <f t="shared" si="1"/>
        <v>SH2_3</v>
      </c>
      <c r="AO45" s="81">
        <f>[2]attached_energy_demand_summariz!B20</f>
        <v>0.0188706568826577</v>
      </c>
      <c r="AP45" s="81" t="s">
        <v>85</v>
      </c>
      <c r="AQ45" s="81" t="s">
        <v>18</v>
      </c>
      <c r="AU45" s="81" t="s">
        <v>83</v>
      </c>
      <c r="AV45" s="81" t="str">
        <f t="shared" si="2"/>
        <v>AGR_NON_MOT</v>
      </c>
      <c r="AW45" s="81" t="str">
        <f t="shared" si="2"/>
        <v>SH2_3</v>
      </c>
      <c r="AX45" s="81">
        <f>[2]attached_energy_demand_summariz!F20</f>
        <v>0.0213085433268016</v>
      </c>
      <c r="AY45" s="81" t="s">
        <v>85</v>
      </c>
      <c r="AZ45" s="81" t="s">
        <v>17</v>
      </c>
      <c r="BD45" s="81" t="s">
        <v>83</v>
      </c>
      <c r="BE45" s="81" t="str">
        <f t="shared" si="3"/>
        <v>AGR_NON_MOT</v>
      </c>
      <c r="BF45" s="81" t="str">
        <f t="shared" si="3"/>
        <v>SH2_3</v>
      </c>
      <c r="BG45" s="81">
        <f t="shared" si="6"/>
        <v>0.0188706568826577</v>
      </c>
      <c r="BH45" s="81" t="s">
        <v>85</v>
      </c>
      <c r="BI45" s="81" t="s">
        <v>19</v>
      </c>
      <c r="BM45" s="81" t="s">
        <v>83</v>
      </c>
      <c r="BN45" s="81" t="str">
        <f t="shared" si="4"/>
        <v>AGR_NON_MOT</v>
      </c>
      <c r="BO45" s="81" t="str">
        <f t="shared" si="4"/>
        <v>SH2_3</v>
      </c>
      <c r="BP45" s="81">
        <f>[2]attached_energy_demand_summariz!J20</f>
        <v>0.0165276898379839</v>
      </c>
      <c r="BQ45" s="81" t="s">
        <v>85</v>
      </c>
      <c r="BR45" s="81" t="s">
        <v>16</v>
      </c>
    </row>
    <row r="46" spans="2:70">
      <c r="B46" s="67"/>
      <c r="C46" s="58"/>
      <c r="D46" s="70"/>
      <c r="E46" s="70"/>
      <c r="F46" s="67"/>
      <c r="G46" s="65"/>
      <c r="H46" s="65"/>
      <c r="I46" s="65"/>
      <c r="J46" s="65"/>
      <c r="K46" s="81" t="s">
        <v>83</v>
      </c>
      <c r="L46" s="81" t="str">
        <f t="shared" si="7"/>
        <v>AGR_NON_MOT</v>
      </c>
      <c r="M46" s="81" t="s">
        <v>112</v>
      </c>
      <c r="N46" s="81">
        <f>[2]attached_energy_demand_split!B10</f>
        <v>0.0202885549117574</v>
      </c>
      <c r="O46" s="81" t="s">
        <v>85</v>
      </c>
      <c r="P46" s="81" t="s">
        <v>20</v>
      </c>
      <c r="T46" s="81" t="s">
        <v>83</v>
      </c>
      <c r="U46" s="81" t="str">
        <f t="shared" si="5"/>
        <v>AGR_NON_MOT</v>
      </c>
      <c r="V46" s="81" t="str">
        <f t="shared" si="5"/>
        <v>SH4_5</v>
      </c>
      <c r="W46" s="81">
        <f>[2]attached_energy_demand_split!B72</f>
        <v>0.0140147850596432</v>
      </c>
      <c r="X46" s="81" t="s">
        <v>85</v>
      </c>
      <c r="Y46" s="81" t="s">
        <v>15</v>
      </c>
      <c r="AC46" s="81" t="s">
        <v>83</v>
      </c>
      <c r="AD46" s="81" t="str">
        <f t="shared" si="0"/>
        <v>AGR_NON_MOT</v>
      </c>
      <c r="AE46" s="81" t="str">
        <f t="shared" si="0"/>
        <v>SH4_5</v>
      </c>
      <c r="AF46" s="81">
        <f>[2]attached_energy_demand_split!B43</f>
        <v>0.0196148395220663</v>
      </c>
      <c r="AG46" s="81" t="s">
        <v>85</v>
      </c>
      <c r="AH46" s="81" t="s">
        <v>21</v>
      </c>
      <c r="AL46" s="81" t="s">
        <v>83</v>
      </c>
      <c r="AM46" s="81" t="str">
        <f t="shared" si="1"/>
        <v>AGR_NON_MOT</v>
      </c>
      <c r="AN46" s="81" t="str">
        <f t="shared" si="1"/>
        <v>SH4_5</v>
      </c>
      <c r="AO46" s="81">
        <f>[2]attached_energy_demand_summariz!B21</f>
        <v>0.017500502969476</v>
      </c>
      <c r="AP46" s="81" t="s">
        <v>85</v>
      </c>
      <c r="AQ46" s="81" t="s">
        <v>18</v>
      </c>
      <c r="AU46" s="81" t="s">
        <v>83</v>
      </c>
      <c r="AV46" s="81" t="str">
        <f t="shared" si="2"/>
        <v>AGR_NON_MOT</v>
      </c>
      <c r="AW46" s="81" t="str">
        <f t="shared" si="2"/>
        <v>SH4_5</v>
      </c>
      <c r="AX46" s="81">
        <f>[2]attached_energy_demand_summariz!F21</f>
        <v>0.0184793639312763</v>
      </c>
      <c r="AY46" s="81" t="s">
        <v>85</v>
      </c>
      <c r="AZ46" s="81" t="s">
        <v>17</v>
      </c>
      <c r="BD46" s="81" t="s">
        <v>83</v>
      </c>
      <c r="BE46" s="81" t="str">
        <f t="shared" si="3"/>
        <v>AGR_NON_MOT</v>
      </c>
      <c r="BF46" s="81" t="str">
        <f t="shared" si="3"/>
        <v>SH4_5</v>
      </c>
      <c r="BG46" s="81">
        <f t="shared" si="6"/>
        <v>0.017500502969476</v>
      </c>
      <c r="BH46" s="81" t="s">
        <v>85</v>
      </c>
      <c r="BI46" s="81" t="s">
        <v>19</v>
      </c>
      <c r="BM46" s="81" t="s">
        <v>83</v>
      </c>
      <c r="BN46" s="81" t="str">
        <f t="shared" si="4"/>
        <v>AGR_NON_MOT</v>
      </c>
      <c r="BO46" s="81" t="str">
        <f t="shared" si="4"/>
        <v>SH4_5</v>
      </c>
      <c r="BP46" s="81">
        <f>[2]attached_energy_demand_summariz!J21</f>
        <v>0.0151049714226367</v>
      </c>
      <c r="BQ46" s="81" t="s">
        <v>85</v>
      </c>
      <c r="BR46" s="81" t="s">
        <v>16</v>
      </c>
    </row>
    <row r="47" spans="2:70">
      <c r="B47" s="67"/>
      <c r="C47" s="58"/>
      <c r="D47" s="70"/>
      <c r="E47" s="70"/>
      <c r="F47" s="67"/>
      <c r="G47" s="65"/>
      <c r="H47" s="65"/>
      <c r="I47" s="65"/>
      <c r="J47" s="65"/>
      <c r="K47" s="82" t="s">
        <v>83</v>
      </c>
      <c r="L47" s="81" t="str">
        <f t="shared" si="7"/>
        <v>AGR_NON_MOT</v>
      </c>
      <c r="M47" s="81" t="s">
        <v>113</v>
      </c>
      <c r="N47" s="81">
        <f>[2]attached_energy_demand_split!B12</f>
        <v>0.0192322364169783</v>
      </c>
      <c r="O47" s="81" t="s">
        <v>85</v>
      </c>
      <c r="P47" s="81" t="s">
        <v>20</v>
      </c>
      <c r="T47" s="81" t="s">
        <v>83</v>
      </c>
      <c r="U47" s="81" t="str">
        <f t="shared" si="5"/>
        <v>AGR_NON_MOT</v>
      </c>
      <c r="V47" s="81" t="str">
        <f t="shared" si="5"/>
        <v>SH6_7</v>
      </c>
      <c r="W47" s="81">
        <f>[2]attached_energy_demand_split!B74</f>
        <v>0.0138604432096002</v>
      </c>
      <c r="X47" s="81" t="s">
        <v>85</v>
      </c>
      <c r="Y47" s="81" t="s">
        <v>15</v>
      </c>
      <c r="AC47" s="81" t="s">
        <v>83</v>
      </c>
      <c r="AD47" s="81" t="str">
        <f t="shared" si="0"/>
        <v>AGR_NON_MOT</v>
      </c>
      <c r="AE47" s="81" t="str">
        <f t="shared" si="0"/>
        <v>SH6_7</v>
      </c>
      <c r="AF47" s="81">
        <f>[2]attached_energy_demand_split!B45</f>
        <v>0.0172789981084644</v>
      </c>
      <c r="AG47" s="81" t="s">
        <v>85</v>
      </c>
      <c r="AH47" s="81" t="s">
        <v>21</v>
      </c>
      <c r="AL47" s="81" t="s">
        <v>83</v>
      </c>
      <c r="AM47" s="81" t="str">
        <f t="shared" si="1"/>
        <v>AGR_NON_MOT</v>
      </c>
      <c r="AN47" s="81" t="str">
        <f t="shared" si="1"/>
        <v>SH6_7</v>
      </c>
      <c r="AO47" s="81">
        <f>[2]attached_energy_demand_summariz!B22</f>
        <v>0.016421193779789</v>
      </c>
      <c r="AP47" s="81" t="s">
        <v>85</v>
      </c>
      <c r="AQ47" s="81" t="s">
        <v>18</v>
      </c>
      <c r="AU47" s="81" t="s">
        <v>83</v>
      </c>
      <c r="AV47" s="81" t="str">
        <f t="shared" si="2"/>
        <v>AGR_NON_MOT</v>
      </c>
      <c r="AW47" s="81" t="str">
        <f t="shared" si="2"/>
        <v>SH6_7</v>
      </c>
      <c r="AX47" s="81">
        <f>[2]attached_energy_demand_summariz!F22</f>
        <v>0.0171996217128879</v>
      </c>
      <c r="AY47" s="81" t="s">
        <v>85</v>
      </c>
      <c r="AZ47" s="81" t="s">
        <v>17</v>
      </c>
      <c r="BD47" s="81" t="s">
        <v>83</v>
      </c>
      <c r="BE47" s="81" t="str">
        <f t="shared" si="3"/>
        <v>AGR_NON_MOT</v>
      </c>
      <c r="BF47" s="81" t="str">
        <f t="shared" si="3"/>
        <v>SH6_7</v>
      </c>
      <c r="BG47" s="81">
        <f t="shared" si="6"/>
        <v>0.016421193779789</v>
      </c>
      <c r="BH47" s="81" t="s">
        <v>85</v>
      </c>
      <c r="BI47" s="81" t="s">
        <v>19</v>
      </c>
      <c r="BM47" s="81" t="s">
        <v>83</v>
      </c>
      <c r="BN47" s="81" t="str">
        <f t="shared" si="4"/>
        <v>AGR_NON_MOT</v>
      </c>
      <c r="BO47" s="81" t="str">
        <f t="shared" si="4"/>
        <v>SH6_7</v>
      </c>
      <c r="BP47" s="81">
        <f>[2]attached_energy_demand_summariz!J22</f>
        <v>0.0145346694510143</v>
      </c>
      <c r="BQ47" s="81" t="s">
        <v>85</v>
      </c>
      <c r="BR47" s="81" t="s">
        <v>16</v>
      </c>
    </row>
    <row r="48" spans="2:70">
      <c r="B48" s="67"/>
      <c r="C48" s="58"/>
      <c r="D48" s="70"/>
      <c r="E48" s="70"/>
      <c r="F48" s="67"/>
      <c r="G48" s="65"/>
      <c r="H48" s="65"/>
      <c r="I48" s="65"/>
      <c r="J48" s="65"/>
      <c r="K48" s="81" t="s">
        <v>83</v>
      </c>
      <c r="L48" s="81" t="str">
        <f t="shared" si="7"/>
        <v>AGR_NON_MOT</v>
      </c>
      <c r="M48" s="81" t="s">
        <v>114</v>
      </c>
      <c r="N48" s="81">
        <f>[2]attached_energy_demand_split!B14</f>
        <v>0.0187485070114251</v>
      </c>
      <c r="O48" s="81" t="s">
        <v>85</v>
      </c>
      <c r="P48" s="81" t="s">
        <v>20</v>
      </c>
      <c r="T48" s="81" t="s">
        <v>83</v>
      </c>
      <c r="U48" s="81" t="str">
        <f t="shared" si="5"/>
        <v>AGR_NON_MOT</v>
      </c>
      <c r="V48" s="81" t="str">
        <f t="shared" si="5"/>
        <v>SH8_9</v>
      </c>
      <c r="W48" s="81">
        <f>[2]attached_energy_demand_split!B76</f>
        <v>0.0147551071793505</v>
      </c>
      <c r="X48" s="81" t="s">
        <v>85</v>
      </c>
      <c r="Y48" s="81" t="s">
        <v>15</v>
      </c>
      <c r="AC48" s="81" t="s">
        <v>83</v>
      </c>
      <c r="AD48" s="81" t="str">
        <f t="shared" si="0"/>
        <v>AGR_NON_MOT</v>
      </c>
      <c r="AE48" s="81" t="str">
        <f t="shared" si="0"/>
        <v>SH8_9</v>
      </c>
      <c r="AF48" s="81">
        <f>[2]attached_energy_demand_split!B47</f>
        <v>0.0155886992614423</v>
      </c>
      <c r="AG48" s="81" t="s">
        <v>85</v>
      </c>
      <c r="AH48" s="81" t="s">
        <v>21</v>
      </c>
      <c r="AL48" s="81" t="s">
        <v>83</v>
      </c>
      <c r="AM48" s="81" t="str">
        <f t="shared" si="1"/>
        <v>AGR_NON_MOT</v>
      </c>
      <c r="AN48" s="81" t="str">
        <f t="shared" si="1"/>
        <v>SH8_9</v>
      </c>
      <c r="AO48" s="81">
        <f>[2]attached_energy_demand_summariz!B23</f>
        <v>0.0161398429577345</v>
      </c>
      <c r="AP48" s="81" t="s">
        <v>85</v>
      </c>
      <c r="AQ48" s="81" t="s">
        <v>18</v>
      </c>
      <c r="AU48" s="81" t="s">
        <v>83</v>
      </c>
      <c r="AV48" s="81" t="str">
        <f t="shared" si="2"/>
        <v>AGR_NON_MOT</v>
      </c>
      <c r="AW48" s="81" t="str">
        <f t="shared" si="2"/>
        <v>SH8_9</v>
      </c>
      <c r="AX48" s="81">
        <f>[2]attached_energy_demand_summariz!F23</f>
        <v>0.017030245273227</v>
      </c>
      <c r="AY48" s="81" t="s">
        <v>85</v>
      </c>
      <c r="AZ48" s="81" t="s">
        <v>17</v>
      </c>
      <c r="BD48" s="81" t="s">
        <v>83</v>
      </c>
      <c r="BE48" s="81" t="str">
        <f t="shared" si="3"/>
        <v>AGR_NON_MOT</v>
      </c>
      <c r="BF48" s="81" t="str">
        <f t="shared" si="3"/>
        <v>SH8_9</v>
      </c>
      <c r="BG48" s="81">
        <f t="shared" si="6"/>
        <v>0.0161398429577345</v>
      </c>
      <c r="BH48" s="81" t="s">
        <v>85</v>
      </c>
      <c r="BI48" s="81" t="s">
        <v>19</v>
      </c>
      <c r="BM48" s="81" t="s">
        <v>83</v>
      </c>
      <c r="BN48" s="81" t="str">
        <f t="shared" si="4"/>
        <v>AGR_NON_MOT</v>
      </c>
      <c r="BO48" s="81" t="str">
        <f t="shared" si="4"/>
        <v>SH8_9</v>
      </c>
      <c r="BP48" s="81">
        <f>[2]attached_energy_demand_summariz!J23</f>
        <v>0.0145766560632275</v>
      </c>
      <c r="BQ48" s="81" t="s">
        <v>85</v>
      </c>
      <c r="BR48" s="81" t="s">
        <v>16</v>
      </c>
    </row>
    <row r="49" spans="2:70">
      <c r="B49" s="67"/>
      <c r="C49" s="58"/>
      <c r="D49" s="70"/>
      <c r="E49" s="70"/>
      <c r="F49" s="67"/>
      <c r="G49" s="65"/>
      <c r="H49" s="65"/>
      <c r="I49" s="65"/>
      <c r="J49" s="65"/>
      <c r="K49" s="81" t="s">
        <v>83</v>
      </c>
      <c r="L49" s="81" t="str">
        <f t="shared" si="7"/>
        <v>AGR_NON_MOT</v>
      </c>
      <c r="M49" s="81" t="s">
        <v>115</v>
      </c>
      <c r="N49" s="81">
        <f>[2]attached_energy_demand_split!B16</f>
        <v>0.0186780472400084</v>
      </c>
      <c r="O49" s="81" t="s">
        <v>85</v>
      </c>
      <c r="P49" s="81" t="s">
        <v>20</v>
      </c>
      <c r="T49" s="81" t="s">
        <v>83</v>
      </c>
      <c r="U49" s="81" t="str">
        <f t="shared" si="5"/>
        <v>AGR_NON_MOT</v>
      </c>
      <c r="V49" s="81" t="str">
        <f t="shared" si="5"/>
        <v>SH10_11</v>
      </c>
      <c r="W49" s="81">
        <f>[2]attached_energy_demand_split!B78</f>
        <v>0.0171866616430302</v>
      </c>
      <c r="X49" s="81" t="s">
        <v>85</v>
      </c>
      <c r="Y49" s="81" t="s">
        <v>15</v>
      </c>
      <c r="AC49" s="81" t="s">
        <v>83</v>
      </c>
      <c r="AD49" s="81" t="str">
        <f t="shared" si="0"/>
        <v>AGR_NON_MOT</v>
      </c>
      <c r="AE49" s="81" t="str">
        <f t="shared" si="0"/>
        <v>SH10_11</v>
      </c>
      <c r="AF49" s="81">
        <f>[2]attached_energy_demand_split!B49</f>
        <v>0.0150973156957682</v>
      </c>
      <c r="AG49" s="81" t="s">
        <v>85</v>
      </c>
      <c r="AH49" s="81" t="s">
        <v>21</v>
      </c>
      <c r="AL49" s="81" t="s">
        <v>83</v>
      </c>
      <c r="AM49" s="81" t="str">
        <f t="shared" si="1"/>
        <v>AGR_NON_MOT</v>
      </c>
      <c r="AN49" s="81" t="str">
        <f t="shared" si="1"/>
        <v>SH10_11</v>
      </c>
      <c r="AO49" s="81">
        <f>[2]attached_energy_demand_summariz!B24</f>
        <v>0.0171295457469424</v>
      </c>
      <c r="AP49" s="81" t="s">
        <v>85</v>
      </c>
      <c r="AQ49" s="81" t="s">
        <v>18</v>
      </c>
      <c r="AU49" s="81" t="s">
        <v>83</v>
      </c>
      <c r="AV49" s="81" t="str">
        <f t="shared" si="2"/>
        <v>AGR_NON_MOT</v>
      </c>
      <c r="AW49" s="81" t="str">
        <f t="shared" si="2"/>
        <v>SH10_11</v>
      </c>
      <c r="AX49" s="81">
        <f>[2]attached_energy_demand_summariz!F24</f>
        <v>0.0187148851387562</v>
      </c>
      <c r="AY49" s="81" t="s">
        <v>85</v>
      </c>
      <c r="AZ49" s="81" t="s">
        <v>17</v>
      </c>
      <c r="BD49" s="81" t="s">
        <v>83</v>
      </c>
      <c r="BE49" s="81" t="str">
        <f t="shared" si="3"/>
        <v>AGR_NON_MOT</v>
      </c>
      <c r="BF49" s="81" t="str">
        <f t="shared" si="3"/>
        <v>SH10_11</v>
      </c>
      <c r="BG49" s="81">
        <f t="shared" si="6"/>
        <v>0.0171295457469424</v>
      </c>
      <c r="BH49" s="81" t="s">
        <v>85</v>
      </c>
      <c r="BI49" s="81" t="s">
        <v>19</v>
      </c>
      <c r="BM49" s="81" t="s">
        <v>83</v>
      </c>
      <c r="BN49" s="81" t="str">
        <f t="shared" si="4"/>
        <v>AGR_NON_MOT</v>
      </c>
      <c r="BO49" s="81" t="str">
        <f t="shared" si="4"/>
        <v>SH10_11</v>
      </c>
      <c r="BP49" s="81">
        <f>[2]attached_energy_demand_summariz!J24</f>
        <v>0.0159708190171488</v>
      </c>
      <c r="BQ49" s="81" t="s">
        <v>85</v>
      </c>
      <c r="BR49" s="81" t="s">
        <v>16</v>
      </c>
    </row>
    <row r="50" spans="2:70">
      <c r="B50" s="67"/>
      <c r="C50" s="58"/>
      <c r="D50" s="70"/>
      <c r="E50" s="70"/>
      <c r="F50" s="67"/>
      <c r="G50" s="65"/>
      <c r="H50" s="65"/>
      <c r="I50" s="65"/>
      <c r="J50" s="65"/>
      <c r="K50" s="81" t="s">
        <v>83</v>
      </c>
      <c r="L50" s="81" t="str">
        <f t="shared" si="7"/>
        <v>AGR_NON_MOT</v>
      </c>
      <c r="M50" s="81" t="s">
        <v>116</v>
      </c>
      <c r="N50" s="81">
        <f>[2]attached_energy_demand_split!B18</f>
        <v>0.0193543241840057</v>
      </c>
      <c r="O50" s="81" t="s">
        <v>85</v>
      </c>
      <c r="P50" s="81" t="s">
        <v>20</v>
      </c>
      <c r="T50" s="81" t="s">
        <v>83</v>
      </c>
      <c r="U50" s="81" t="str">
        <f t="shared" si="5"/>
        <v>AGR_NON_MOT</v>
      </c>
      <c r="V50" s="81" t="str">
        <f t="shared" si="5"/>
        <v>SH12_13</v>
      </c>
      <c r="W50" s="81">
        <f>[2]attached_energy_demand_split!B80</f>
        <v>0.0185329663536096</v>
      </c>
      <c r="X50" s="81" t="s">
        <v>85</v>
      </c>
      <c r="Y50" s="81" t="s">
        <v>15</v>
      </c>
      <c r="AC50" s="81" t="s">
        <v>83</v>
      </c>
      <c r="AD50" s="81" t="str">
        <f t="shared" si="0"/>
        <v>AGR_NON_MOT</v>
      </c>
      <c r="AE50" s="81" t="str">
        <f t="shared" si="0"/>
        <v>SH12_13</v>
      </c>
      <c r="AF50" s="81">
        <f>[2]attached_energy_demand_split!B51</f>
        <v>0.0157162719062912</v>
      </c>
      <c r="AG50" s="81" t="s">
        <v>85</v>
      </c>
      <c r="AH50" s="81" t="s">
        <v>21</v>
      </c>
      <c r="AL50" s="81" t="s">
        <v>83</v>
      </c>
      <c r="AM50" s="81" t="str">
        <f t="shared" si="1"/>
        <v>AGR_NON_MOT</v>
      </c>
      <c r="AN50" s="81" t="str">
        <f t="shared" si="1"/>
        <v>SH12_13</v>
      </c>
      <c r="AO50" s="81">
        <f>[2]attached_energy_demand_summariz!B25</f>
        <v>0.0184909585816698</v>
      </c>
      <c r="AP50" s="81" t="s">
        <v>85</v>
      </c>
      <c r="AQ50" s="81" t="s">
        <v>18</v>
      </c>
      <c r="AU50" s="81" t="s">
        <v>83</v>
      </c>
      <c r="AV50" s="81" t="str">
        <f t="shared" si="2"/>
        <v>AGR_NON_MOT</v>
      </c>
      <c r="AW50" s="81" t="str">
        <f t="shared" si="2"/>
        <v>SH12_13</v>
      </c>
      <c r="AX50" s="81">
        <f>[2]attached_energy_demand_summariz!F25</f>
        <v>0.0213435574080405</v>
      </c>
      <c r="AY50" s="81" t="s">
        <v>85</v>
      </c>
      <c r="AZ50" s="81" t="s">
        <v>17</v>
      </c>
      <c r="BD50" s="81" t="s">
        <v>83</v>
      </c>
      <c r="BE50" s="81" t="str">
        <f t="shared" si="3"/>
        <v>AGR_NON_MOT</v>
      </c>
      <c r="BF50" s="81" t="str">
        <f t="shared" si="3"/>
        <v>SH12_13</v>
      </c>
      <c r="BG50" s="81">
        <f t="shared" si="6"/>
        <v>0.0184909585816698</v>
      </c>
      <c r="BH50" s="81" t="s">
        <v>85</v>
      </c>
      <c r="BI50" s="81" t="s">
        <v>19</v>
      </c>
      <c r="BM50" s="81" t="s">
        <v>83</v>
      </c>
      <c r="BN50" s="81" t="str">
        <f t="shared" si="4"/>
        <v>AGR_NON_MOT</v>
      </c>
      <c r="BO50" s="81" t="str">
        <f t="shared" si="4"/>
        <v>SH12_13</v>
      </c>
      <c r="BP50" s="81">
        <f>[2]attached_energy_demand_summariz!J25</f>
        <v>0.017507673056402</v>
      </c>
      <c r="BQ50" s="81" t="s">
        <v>85</v>
      </c>
      <c r="BR50" s="81" t="s">
        <v>16</v>
      </c>
    </row>
    <row r="51" spans="2:70">
      <c r="B51" s="67"/>
      <c r="C51" s="58"/>
      <c r="D51" s="70"/>
      <c r="E51" s="70"/>
      <c r="F51" s="67"/>
      <c r="G51" s="58"/>
      <c r="H51" s="58"/>
      <c r="K51" s="82" t="s">
        <v>83</v>
      </c>
      <c r="L51" s="81" t="str">
        <f t="shared" si="7"/>
        <v>AGR_NON_MOT</v>
      </c>
      <c r="M51" s="81" t="s">
        <v>117</v>
      </c>
      <c r="N51" s="81">
        <f>[2]attached_energy_demand_split!B20</f>
        <v>0.0204723701496402</v>
      </c>
      <c r="O51" s="81" t="s">
        <v>85</v>
      </c>
      <c r="P51" s="81" t="s">
        <v>20</v>
      </c>
      <c r="T51" s="81" t="s">
        <v>83</v>
      </c>
      <c r="U51" s="81" t="str">
        <f t="shared" si="5"/>
        <v>AGR_NON_MOT</v>
      </c>
      <c r="V51" s="81" t="str">
        <f t="shared" si="5"/>
        <v>SH14_15</v>
      </c>
      <c r="W51" s="81">
        <f>[2]attached_energy_demand_split!B82</f>
        <v>0.0189446065338263</v>
      </c>
      <c r="X51" s="81" t="s">
        <v>85</v>
      </c>
      <c r="Y51" s="81" t="s">
        <v>15</v>
      </c>
      <c r="AC51" s="81" t="s">
        <v>83</v>
      </c>
      <c r="AD51" s="81" t="str">
        <f t="shared" si="0"/>
        <v>AGR_NON_MOT</v>
      </c>
      <c r="AE51" s="81" t="str">
        <f t="shared" si="0"/>
        <v>SH14_15</v>
      </c>
      <c r="AF51" s="81">
        <f>[2]attached_energy_demand_split!B53</f>
        <v>0.0181694864820914</v>
      </c>
      <c r="AG51" s="81" t="s">
        <v>85</v>
      </c>
      <c r="AH51" s="81" t="s">
        <v>21</v>
      </c>
      <c r="AL51" s="81" t="s">
        <v>83</v>
      </c>
      <c r="AM51" s="81" t="str">
        <f t="shared" si="1"/>
        <v>AGR_NON_MOT</v>
      </c>
      <c r="AN51" s="81" t="str">
        <f t="shared" si="1"/>
        <v>SH14_15</v>
      </c>
      <c r="AO51" s="81">
        <f>[2]attached_energy_demand_summariz!B26</f>
        <v>0.019740368004096</v>
      </c>
      <c r="AP51" s="81" t="s">
        <v>85</v>
      </c>
      <c r="AQ51" s="81" t="s">
        <v>18</v>
      </c>
      <c r="AU51" s="81" t="s">
        <v>83</v>
      </c>
      <c r="AV51" s="81" t="str">
        <f t="shared" si="2"/>
        <v>AGR_NON_MOT</v>
      </c>
      <c r="AW51" s="81" t="str">
        <f t="shared" si="2"/>
        <v>SH14_15</v>
      </c>
      <c r="AX51" s="81">
        <f>[2]attached_energy_demand_summariz!F26</f>
        <v>0.022952067498314</v>
      </c>
      <c r="AY51" s="81" t="s">
        <v>85</v>
      </c>
      <c r="AZ51" s="81" t="s">
        <v>17</v>
      </c>
      <c r="BD51" s="81" t="s">
        <v>83</v>
      </c>
      <c r="BE51" s="81" t="str">
        <f t="shared" si="3"/>
        <v>AGR_NON_MOT</v>
      </c>
      <c r="BF51" s="81" t="str">
        <f t="shared" si="3"/>
        <v>SH14_15</v>
      </c>
      <c r="BG51" s="81">
        <f t="shared" si="6"/>
        <v>0.019740368004096</v>
      </c>
      <c r="BH51" s="81" t="s">
        <v>85</v>
      </c>
      <c r="BI51" s="81" t="s">
        <v>19</v>
      </c>
      <c r="BM51" s="81" t="s">
        <v>83</v>
      </c>
      <c r="BN51" s="81" t="str">
        <f t="shared" si="4"/>
        <v>AGR_NON_MOT</v>
      </c>
      <c r="BO51" s="81" t="str">
        <f t="shared" si="4"/>
        <v>SH14_15</v>
      </c>
      <c r="BP51" s="81">
        <f>[2]attached_energy_demand_summariz!J26</f>
        <v>0.0181633093566083</v>
      </c>
      <c r="BQ51" s="81" t="s">
        <v>85</v>
      </c>
      <c r="BR51" s="81" t="s">
        <v>16</v>
      </c>
    </row>
    <row r="52" spans="2:70">
      <c r="B52" s="67"/>
      <c r="C52" s="58"/>
      <c r="D52" s="70"/>
      <c r="E52" s="70"/>
      <c r="F52" s="67"/>
      <c r="G52" s="58"/>
      <c r="H52" s="58"/>
      <c r="K52" s="81" t="s">
        <v>83</v>
      </c>
      <c r="L52" s="81" t="str">
        <f t="shared" si="7"/>
        <v>AGR_NON_MOT</v>
      </c>
      <c r="M52" s="81" t="s">
        <v>118</v>
      </c>
      <c r="N52" s="81">
        <f>[2]attached_energy_demand_split!B22</f>
        <v>0.021278922422278</v>
      </c>
      <c r="O52" s="81" t="s">
        <v>85</v>
      </c>
      <c r="P52" s="81" t="s">
        <v>20</v>
      </c>
      <c r="T52" s="81" t="s">
        <v>83</v>
      </c>
      <c r="U52" s="81" t="str">
        <f t="shared" si="5"/>
        <v>AGR_NON_MOT</v>
      </c>
      <c r="V52" s="81" t="str">
        <f t="shared" si="5"/>
        <v>SH16_17</v>
      </c>
      <c r="W52" s="81">
        <f>[2]attached_energy_demand_split!B84</f>
        <v>0.0187938640201366</v>
      </c>
      <c r="X52" s="81" t="s">
        <v>85</v>
      </c>
      <c r="Y52" s="81" t="s">
        <v>15</v>
      </c>
      <c r="AC52" s="81" t="s">
        <v>83</v>
      </c>
      <c r="AD52" s="81" t="str">
        <f t="shared" si="0"/>
        <v>AGR_NON_MOT</v>
      </c>
      <c r="AE52" s="81" t="str">
        <f t="shared" si="0"/>
        <v>SH16_17</v>
      </c>
      <c r="AF52" s="81">
        <f>[2]attached_energy_demand_split!B55</f>
        <v>0.0199388030090388</v>
      </c>
      <c r="AG52" s="81" t="s">
        <v>85</v>
      </c>
      <c r="AH52" s="81" t="s">
        <v>21</v>
      </c>
      <c r="AL52" s="81" t="s">
        <v>83</v>
      </c>
      <c r="AM52" s="81" t="str">
        <f t="shared" si="1"/>
        <v>AGR_NON_MOT</v>
      </c>
      <c r="AN52" s="81" t="str">
        <f t="shared" si="1"/>
        <v>SH16_17</v>
      </c>
      <c r="AO52" s="81">
        <f>[2]attached_energy_demand_summariz!B27</f>
        <v>0.0204205397465977</v>
      </c>
      <c r="AP52" s="81" t="s">
        <v>85</v>
      </c>
      <c r="AQ52" s="81" t="s">
        <v>18</v>
      </c>
      <c r="AU52" s="81" t="s">
        <v>83</v>
      </c>
      <c r="AV52" s="81" t="str">
        <f t="shared" si="2"/>
        <v>AGR_NON_MOT</v>
      </c>
      <c r="AW52" s="81" t="str">
        <f t="shared" si="2"/>
        <v>SH16_17</v>
      </c>
      <c r="AX52" s="81">
        <f>[2]attached_energy_demand_summariz!F27</f>
        <v>0.0237104459107458</v>
      </c>
      <c r="AY52" s="81" t="s">
        <v>85</v>
      </c>
      <c r="AZ52" s="81" t="s">
        <v>17</v>
      </c>
      <c r="BD52" s="81" t="s">
        <v>83</v>
      </c>
      <c r="BE52" s="81" t="str">
        <f t="shared" si="3"/>
        <v>AGR_NON_MOT</v>
      </c>
      <c r="BF52" s="81" t="str">
        <f t="shared" si="3"/>
        <v>SH16_17</v>
      </c>
      <c r="BG52" s="81">
        <f t="shared" si="6"/>
        <v>0.0204205397465977</v>
      </c>
      <c r="BH52" s="81" t="s">
        <v>85</v>
      </c>
      <c r="BI52" s="81" t="s">
        <v>19</v>
      </c>
      <c r="BM52" s="81" t="s">
        <v>83</v>
      </c>
      <c r="BN52" s="81" t="str">
        <f t="shared" si="4"/>
        <v>AGR_NON_MOT</v>
      </c>
      <c r="BO52" s="81" t="str">
        <f t="shared" si="4"/>
        <v>SH16_17</v>
      </c>
      <c r="BP52" s="81">
        <f>[2]attached_energy_demand_summariz!J27</f>
        <v>0.0183806633707893</v>
      </c>
      <c r="BQ52" s="81" t="s">
        <v>85</v>
      </c>
      <c r="BR52" s="81" t="s">
        <v>16</v>
      </c>
    </row>
    <row r="53" spans="2:70">
      <c r="B53" s="67"/>
      <c r="C53" s="58"/>
      <c r="D53" s="70"/>
      <c r="E53" s="70"/>
      <c r="F53" s="67"/>
      <c r="G53" s="58"/>
      <c r="H53" s="58"/>
      <c r="K53" s="81" t="s">
        <v>83</v>
      </c>
      <c r="L53" s="81" t="str">
        <f t="shared" si="7"/>
        <v>AGR_NON_MOT</v>
      </c>
      <c r="M53" s="81" t="s">
        <v>119</v>
      </c>
      <c r="N53" s="81">
        <f>[2]attached_energy_demand_split!B24</f>
        <v>0.0217388347288327</v>
      </c>
      <c r="O53" s="81" t="s">
        <v>85</v>
      </c>
      <c r="P53" s="81" t="s">
        <v>20</v>
      </c>
      <c r="T53" s="81" t="s">
        <v>83</v>
      </c>
      <c r="U53" s="81" t="str">
        <f t="shared" si="5"/>
        <v>AGR_NON_MOT</v>
      </c>
      <c r="V53" s="81" t="str">
        <f t="shared" si="5"/>
        <v>SH18_19</v>
      </c>
      <c r="W53" s="81">
        <f>[2]attached_energy_demand_split!B86</f>
        <v>0.0189293212414044</v>
      </c>
      <c r="X53" s="81" t="s">
        <v>85</v>
      </c>
      <c r="Y53" s="81" t="s">
        <v>15</v>
      </c>
      <c r="AC53" s="81" t="s">
        <v>83</v>
      </c>
      <c r="AD53" s="81" t="str">
        <f t="shared" si="0"/>
        <v>AGR_NON_MOT</v>
      </c>
      <c r="AE53" s="81" t="str">
        <f t="shared" si="0"/>
        <v>SH18_19</v>
      </c>
      <c r="AF53" s="81">
        <f>[2]attached_energy_demand_split!B57</f>
        <v>0.0205951831792654</v>
      </c>
      <c r="AG53" s="81" t="s">
        <v>85</v>
      </c>
      <c r="AH53" s="81" t="s">
        <v>21</v>
      </c>
      <c r="AL53" s="81" t="s">
        <v>83</v>
      </c>
      <c r="AM53" s="81" t="str">
        <f t="shared" si="1"/>
        <v>AGR_NON_MOT</v>
      </c>
      <c r="AN53" s="81" t="str">
        <f t="shared" si="1"/>
        <v>SH18_19</v>
      </c>
      <c r="AO53" s="81">
        <f>[2]attached_energy_demand_summariz!B28</f>
        <v>0.0206910653610991</v>
      </c>
      <c r="AP53" s="81" t="s">
        <v>85</v>
      </c>
      <c r="AQ53" s="81" t="s">
        <v>18</v>
      </c>
      <c r="AU53" s="81" t="s">
        <v>83</v>
      </c>
      <c r="AV53" s="81" t="str">
        <f t="shared" si="2"/>
        <v>AGR_NON_MOT</v>
      </c>
      <c r="AW53" s="81" t="str">
        <f t="shared" si="2"/>
        <v>SH18_19</v>
      </c>
      <c r="AX53" s="81">
        <f>[2]attached_energy_demand_summariz!F28</f>
        <v>0.0239937611707896</v>
      </c>
      <c r="AY53" s="81" t="s">
        <v>85</v>
      </c>
      <c r="AZ53" s="81" t="s">
        <v>17</v>
      </c>
      <c r="BD53" s="81" t="s">
        <v>83</v>
      </c>
      <c r="BE53" s="81" t="str">
        <f t="shared" si="3"/>
        <v>AGR_NON_MOT</v>
      </c>
      <c r="BF53" s="81" t="str">
        <f t="shared" si="3"/>
        <v>SH18_19</v>
      </c>
      <c r="BG53" s="81">
        <f t="shared" si="6"/>
        <v>0.0206910653610991</v>
      </c>
      <c r="BH53" s="81" t="s">
        <v>85</v>
      </c>
      <c r="BI53" s="81" t="s">
        <v>19</v>
      </c>
      <c r="BM53" s="81" t="s">
        <v>83</v>
      </c>
      <c r="BN53" s="81" t="str">
        <f t="shared" si="4"/>
        <v>AGR_NON_MOT</v>
      </c>
      <c r="BO53" s="81" t="str">
        <f t="shared" si="4"/>
        <v>SH18_19</v>
      </c>
      <c r="BP53" s="81">
        <f>[2]attached_energy_demand_summariz!J28</f>
        <v>0.0181982264852034</v>
      </c>
      <c r="BQ53" s="81" t="s">
        <v>85</v>
      </c>
      <c r="BR53" s="81" t="s">
        <v>16</v>
      </c>
    </row>
    <row r="54" spans="2:70">
      <c r="B54" s="67"/>
      <c r="C54" s="58"/>
      <c r="D54" s="70"/>
      <c r="E54" s="70"/>
      <c r="F54" s="67"/>
      <c r="G54" s="58"/>
      <c r="H54" s="58"/>
      <c r="K54" s="81" t="s">
        <v>83</v>
      </c>
      <c r="L54" s="81" t="str">
        <f t="shared" si="7"/>
        <v>AGR_NON_MOT</v>
      </c>
      <c r="M54" s="81" t="s">
        <v>120</v>
      </c>
      <c r="N54" s="81">
        <f>[2]attached_energy_demand_split!B26</f>
        <v>0.0219554256218374</v>
      </c>
      <c r="O54" s="81" t="s">
        <v>85</v>
      </c>
      <c r="P54" s="81" t="s">
        <v>20</v>
      </c>
      <c r="T54" s="81" t="s">
        <v>83</v>
      </c>
      <c r="U54" s="81" t="str">
        <f t="shared" si="5"/>
        <v>AGR_NON_MOT</v>
      </c>
      <c r="V54" s="81" t="str">
        <f t="shared" si="5"/>
        <v>SH20_21</v>
      </c>
      <c r="W54" s="81">
        <f>[2]attached_energy_demand_split!B88</f>
        <v>0.0190946892738074</v>
      </c>
      <c r="X54" s="81" t="s">
        <v>85</v>
      </c>
      <c r="Y54" s="81" t="s">
        <v>15</v>
      </c>
      <c r="AC54" s="81" t="s">
        <v>83</v>
      </c>
      <c r="AD54" s="81" t="str">
        <f t="shared" si="0"/>
        <v>AGR_NON_MOT</v>
      </c>
      <c r="AE54" s="81" t="str">
        <f t="shared" si="0"/>
        <v>SH20_21</v>
      </c>
      <c r="AF54" s="81">
        <f>[2]attached_energy_demand_split!B59</f>
        <v>0.0207273778877354</v>
      </c>
      <c r="AG54" s="81" t="s">
        <v>85</v>
      </c>
      <c r="AH54" s="81" t="s">
        <v>21</v>
      </c>
      <c r="AL54" s="81" t="s">
        <v>83</v>
      </c>
      <c r="AM54" s="81" t="str">
        <f t="shared" si="1"/>
        <v>AGR_NON_MOT</v>
      </c>
      <c r="AN54" s="81" t="str">
        <f t="shared" si="1"/>
        <v>SH20_21</v>
      </c>
      <c r="AO54" s="81">
        <f>[2]attached_energy_demand_summariz!B29</f>
        <v>0.0209631637065674</v>
      </c>
      <c r="AP54" s="81" t="s">
        <v>85</v>
      </c>
      <c r="AQ54" s="81" t="s">
        <v>18</v>
      </c>
      <c r="AU54" s="81" t="s">
        <v>83</v>
      </c>
      <c r="AV54" s="81" t="str">
        <f t="shared" si="2"/>
        <v>AGR_NON_MOT</v>
      </c>
      <c r="AW54" s="81" t="str">
        <f t="shared" si="2"/>
        <v>SH20_21</v>
      </c>
      <c r="AX54" s="81">
        <f>[2]attached_energy_demand_summariz!F29</f>
        <v>0.0244748252753431</v>
      </c>
      <c r="AY54" s="81" t="s">
        <v>85</v>
      </c>
      <c r="AZ54" s="81" t="s">
        <v>17</v>
      </c>
      <c r="BD54" s="81" t="s">
        <v>83</v>
      </c>
      <c r="BE54" s="81" t="str">
        <f t="shared" si="3"/>
        <v>AGR_NON_MOT</v>
      </c>
      <c r="BF54" s="81" t="str">
        <f t="shared" si="3"/>
        <v>SH20_21</v>
      </c>
      <c r="BG54" s="81">
        <f t="shared" si="6"/>
        <v>0.0209631637065674</v>
      </c>
      <c r="BH54" s="81" t="s">
        <v>85</v>
      </c>
      <c r="BI54" s="81" t="s">
        <v>19</v>
      </c>
      <c r="BM54" s="81" t="s">
        <v>83</v>
      </c>
      <c r="BN54" s="81" t="str">
        <f t="shared" si="4"/>
        <v>AGR_NON_MOT</v>
      </c>
      <c r="BO54" s="81" t="str">
        <f t="shared" si="4"/>
        <v>SH20_21</v>
      </c>
      <c r="BP54" s="81">
        <f>[2]attached_energy_demand_summariz!J29</f>
        <v>0.0185635004741136</v>
      </c>
      <c r="BQ54" s="81" t="s">
        <v>85</v>
      </c>
      <c r="BR54" s="81" t="s">
        <v>16</v>
      </c>
    </row>
    <row r="55" spans="2:70">
      <c r="B55" s="67"/>
      <c r="C55" s="58"/>
      <c r="D55" s="70"/>
      <c r="E55" s="70"/>
      <c r="F55" s="67"/>
      <c r="G55" s="58"/>
      <c r="H55" s="58"/>
      <c r="K55" s="82" t="s">
        <v>83</v>
      </c>
      <c r="L55" s="81" t="str">
        <f t="shared" si="7"/>
        <v>AGR_NON_MOT</v>
      </c>
      <c r="M55" s="81" t="s">
        <v>121</v>
      </c>
      <c r="N55" s="81">
        <f>[2]attached_energy_demand_split!B28</f>
        <v>0.0221215642248193</v>
      </c>
      <c r="O55" s="81" t="s">
        <v>85</v>
      </c>
      <c r="P55" s="81" t="s">
        <v>20</v>
      </c>
      <c r="T55" s="81" t="s">
        <v>83</v>
      </c>
      <c r="U55" s="81" t="str">
        <f t="shared" si="5"/>
        <v>AGR_NON_MOT</v>
      </c>
      <c r="V55" s="81" t="str">
        <f t="shared" si="5"/>
        <v>SH22_23</v>
      </c>
      <c r="W55" s="81">
        <f>[2]attached_energy_demand_split!B90</f>
        <v>0.0183466180817403</v>
      </c>
      <c r="X55" s="81" t="s">
        <v>85</v>
      </c>
      <c r="Y55" s="81" t="s">
        <v>15</v>
      </c>
      <c r="AC55" s="81" t="s">
        <v>83</v>
      </c>
      <c r="AD55" s="81" t="str">
        <f t="shared" si="0"/>
        <v>AGR_NON_MOT</v>
      </c>
      <c r="AE55" s="81" t="str">
        <f t="shared" si="0"/>
        <v>SH22_23</v>
      </c>
      <c r="AF55" s="81">
        <f>[2]attached_energy_demand_split!B61</f>
        <v>0.0207157550987243</v>
      </c>
      <c r="AG55" s="81" t="s">
        <v>85</v>
      </c>
      <c r="AH55" s="81" t="s">
        <v>21</v>
      </c>
      <c r="AL55" s="81" t="s">
        <v>83</v>
      </c>
      <c r="AM55" s="81" t="str">
        <f t="shared" si="1"/>
        <v>AGR_NON_MOT</v>
      </c>
      <c r="AN55" s="81" t="str">
        <f t="shared" si="1"/>
        <v>SH22_23</v>
      </c>
      <c r="AO55" s="81">
        <f>[2]attached_energy_demand_summariz!B30</f>
        <v>0.02077782488644</v>
      </c>
      <c r="AP55" s="81" t="s">
        <v>85</v>
      </c>
      <c r="AQ55" s="81" t="s">
        <v>18</v>
      </c>
      <c r="AU55" s="81" t="s">
        <v>83</v>
      </c>
      <c r="AV55" s="81" t="str">
        <f t="shared" si="2"/>
        <v>AGR_NON_MOT</v>
      </c>
      <c r="AW55" s="81" t="str">
        <f t="shared" si="2"/>
        <v>SH22_23</v>
      </c>
      <c r="AX55" s="81">
        <f>[2]attached_energy_demand_summariz!F30</f>
        <v>0.0241373966840562</v>
      </c>
      <c r="AY55" s="81" t="s">
        <v>85</v>
      </c>
      <c r="AZ55" s="81" t="s">
        <v>17</v>
      </c>
      <c r="BD55" s="81" t="s">
        <v>83</v>
      </c>
      <c r="BE55" s="81" t="str">
        <f t="shared" si="3"/>
        <v>AGR_NON_MOT</v>
      </c>
      <c r="BF55" s="81" t="str">
        <f t="shared" si="3"/>
        <v>SH22_23</v>
      </c>
      <c r="BG55" s="81">
        <f t="shared" si="6"/>
        <v>0.02077782488644</v>
      </c>
      <c r="BH55" s="81" t="s">
        <v>85</v>
      </c>
      <c r="BI55" s="81" t="s">
        <v>19</v>
      </c>
      <c r="BM55" s="81" t="s">
        <v>83</v>
      </c>
      <c r="BN55" s="81" t="str">
        <f t="shared" si="4"/>
        <v>AGR_NON_MOT</v>
      </c>
      <c r="BO55" s="81" t="str">
        <f t="shared" si="4"/>
        <v>SH22_23</v>
      </c>
      <c r="BP55" s="81">
        <f>[2]attached_energy_demand_summariz!J30</f>
        <v>0.0185677903428599</v>
      </c>
      <c r="BQ55" s="81" t="s">
        <v>85</v>
      </c>
      <c r="BR55" s="81" t="s">
        <v>16</v>
      </c>
    </row>
    <row r="56" spans="2:70">
      <c r="B56" s="67"/>
      <c r="C56" s="58"/>
      <c r="D56" s="70"/>
      <c r="E56" s="70"/>
      <c r="F56" s="67"/>
      <c r="G56" s="58"/>
      <c r="H56" s="58"/>
      <c r="K56" s="81" t="s">
        <v>83</v>
      </c>
      <c r="L56" s="81" t="str">
        <f t="shared" si="7"/>
        <v>AGR_NON_MOT</v>
      </c>
      <c r="M56" s="81" t="s">
        <v>122</v>
      </c>
      <c r="N56" s="81">
        <f>[2]attached_energy_demand_split!C6</f>
        <v>0.0213934931755858</v>
      </c>
      <c r="O56" s="81" t="s">
        <v>85</v>
      </c>
      <c r="P56" s="81" t="s">
        <v>20</v>
      </c>
      <c r="T56" s="81" t="s">
        <v>83</v>
      </c>
      <c r="U56" s="81" t="str">
        <f t="shared" si="5"/>
        <v>AGR_NON_MOT</v>
      </c>
      <c r="V56" s="81" t="str">
        <f t="shared" si="5"/>
        <v>FH0_1</v>
      </c>
      <c r="W56" s="81">
        <f>[2]attached_energy_demand_split!C68</f>
        <v>0.0189900151087194</v>
      </c>
      <c r="X56" s="81" t="s">
        <v>85</v>
      </c>
      <c r="Y56" s="81" t="s">
        <v>15</v>
      </c>
      <c r="AC56" s="81" t="s">
        <v>83</v>
      </c>
      <c r="AD56" s="81" t="str">
        <f t="shared" si="0"/>
        <v>AGR_NON_MOT</v>
      </c>
      <c r="AE56" s="81" t="str">
        <f t="shared" si="0"/>
        <v>FH0_1</v>
      </c>
      <c r="AF56" s="81">
        <f>[2]attached_energy_demand_split!C39</f>
        <v>0.0225377088372482</v>
      </c>
      <c r="AG56" s="81" t="s">
        <v>85</v>
      </c>
      <c r="AH56" s="81" t="s">
        <v>21</v>
      </c>
      <c r="AL56" s="81" t="s">
        <v>83</v>
      </c>
      <c r="AM56" s="81" t="str">
        <f t="shared" si="1"/>
        <v>AGR_NON_MOT</v>
      </c>
      <c r="AN56" s="81" t="str">
        <f t="shared" si="1"/>
        <v>FH0_1</v>
      </c>
      <c r="AO56" s="81">
        <f>[2]attached_energy_demand_summariz!B31</f>
        <v>0.02082812933826</v>
      </c>
      <c r="AP56" s="81" t="s">
        <v>85</v>
      </c>
      <c r="AQ56" s="81" t="s">
        <v>18</v>
      </c>
      <c r="AU56" s="81" t="s">
        <v>83</v>
      </c>
      <c r="AV56" s="81" t="str">
        <f t="shared" si="2"/>
        <v>AGR_NON_MOT</v>
      </c>
      <c r="AW56" s="81" t="str">
        <f t="shared" si="2"/>
        <v>FH0_1</v>
      </c>
      <c r="AX56" s="81">
        <f>[2]attached_energy_demand_summariz!F31</f>
        <v>0.0222158485714042</v>
      </c>
      <c r="AY56" s="81" t="s">
        <v>85</v>
      </c>
      <c r="AZ56" s="81" t="s">
        <v>17</v>
      </c>
      <c r="BD56" s="81" t="s">
        <v>83</v>
      </c>
      <c r="BE56" s="81" t="str">
        <f t="shared" si="3"/>
        <v>AGR_NON_MOT</v>
      </c>
      <c r="BF56" s="81" t="str">
        <f t="shared" si="3"/>
        <v>FH0_1</v>
      </c>
      <c r="BG56" s="81">
        <f t="shared" si="6"/>
        <v>0.02082812933826</v>
      </c>
      <c r="BH56" s="81" t="s">
        <v>85</v>
      </c>
      <c r="BI56" s="81" t="s">
        <v>19</v>
      </c>
      <c r="BM56" s="81" t="s">
        <v>83</v>
      </c>
      <c r="BN56" s="81" t="str">
        <f t="shared" si="4"/>
        <v>AGR_NON_MOT</v>
      </c>
      <c r="BO56" s="81" t="str">
        <f t="shared" si="4"/>
        <v>FH0_1</v>
      </c>
      <c r="BP56" s="81">
        <f>[2]attached_energy_demand_summariz!J31</f>
        <v>0.0190035809983424</v>
      </c>
      <c r="BQ56" s="81" t="s">
        <v>85</v>
      </c>
      <c r="BR56" s="81" t="s">
        <v>16</v>
      </c>
    </row>
    <row r="57" spans="2:70">
      <c r="B57" s="67"/>
      <c r="C57" s="58"/>
      <c r="D57" s="70"/>
      <c r="E57" s="70"/>
      <c r="F57" s="67"/>
      <c r="G57" s="58"/>
      <c r="H57" s="58"/>
      <c r="K57" s="81" t="s">
        <v>83</v>
      </c>
      <c r="L57" s="81" t="str">
        <f t="shared" si="7"/>
        <v>AGR_NON_MOT</v>
      </c>
      <c r="M57" s="81" t="s">
        <v>123</v>
      </c>
      <c r="N57" s="81">
        <f>[2]attached_energy_demand_split!C8</f>
        <v>0.02102967448633</v>
      </c>
      <c r="O57" s="81" t="s">
        <v>85</v>
      </c>
      <c r="P57" s="81" t="s">
        <v>20</v>
      </c>
      <c r="T57" s="81" t="s">
        <v>83</v>
      </c>
      <c r="U57" s="81" t="str">
        <f t="shared" si="5"/>
        <v>AGR_NON_MOT</v>
      </c>
      <c r="V57" s="81" t="str">
        <f t="shared" si="5"/>
        <v>FH2_3</v>
      </c>
      <c r="W57" s="81">
        <f>[2]attached_energy_demand_split!C70</f>
        <v>0.0166572327084534</v>
      </c>
      <c r="X57" s="81" t="s">
        <v>85</v>
      </c>
      <c r="Y57" s="81" t="s">
        <v>15</v>
      </c>
      <c r="AC57" s="81" t="s">
        <v>83</v>
      </c>
      <c r="AD57" s="81" t="str">
        <f t="shared" si="0"/>
        <v>AGR_NON_MOT</v>
      </c>
      <c r="AE57" s="81" t="str">
        <f t="shared" si="0"/>
        <v>FH2_3</v>
      </c>
      <c r="AF57" s="81">
        <f>[2]attached_energy_demand_split!C41</f>
        <v>0.022471121655479</v>
      </c>
      <c r="AG57" s="81" t="s">
        <v>85</v>
      </c>
      <c r="AH57" s="81" t="s">
        <v>21</v>
      </c>
      <c r="AL57" s="81" t="s">
        <v>83</v>
      </c>
      <c r="AM57" s="81" t="str">
        <f t="shared" si="1"/>
        <v>AGR_NON_MOT</v>
      </c>
      <c r="AN57" s="81" t="str">
        <f t="shared" si="1"/>
        <v>FH2_3</v>
      </c>
      <c r="AO57" s="81">
        <f>[2]attached_energy_demand_summariz!B32</f>
        <v>0.0196922594663782</v>
      </c>
      <c r="AP57" s="81" t="s">
        <v>85</v>
      </c>
      <c r="AQ57" s="81" t="s">
        <v>18</v>
      </c>
      <c r="AU57" s="81" t="s">
        <v>83</v>
      </c>
      <c r="AV57" s="81" t="str">
        <f t="shared" si="2"/>
        <v>AGR_NON_MOT</v>
      </c>
      <c r="AW57" s="81" t="str">
        <f t="shared" si="2"/>
        <v>FH2_3</v>
      </c>
      <c r="AX57" s="81">
        <f>[2]attached_energy_demand_summariz!F32</f>
        <v>0.0200672016482474</v>
      </c>
      <c r="AY57" s="81" t="s">
        <v>85</v>
      </c>
      <c r="AZ57" s="81" t="s">
        <v>17</v>
      </c>
      <c r="BD57" s="81" t="s">
        <v>83</v>
      </c>
      <c r="BE57" s="81" t="str">
        <f t="shared" si="3"/>
        <v>AGR_NON_MOT</v>
      </c>
      <c r="BF57" s="81" t="str">
        <f t="shared" si="3"/>
        <v>FH2_3</v>
      </c>
      <c r="BG57" s="81">
        <f t="shared" si="6"/>
        <v>0.0196922594663782</v>
      </c>
      <c r="BH57" s="81" t="s">
        <v>85</v>
      </c>
      <c r="BI57" s="81" t="s">
        <v>19</v>
      </c>
      <c r="BM57" s="81" t="s">
        <v>83</v>
      </c>
      <c r="BN57" s="81" t="str">
        <f t="shared" si="4"/>
        <v>AGR_NON_MOT</v>
      </c>
      <c r="BO57" s="81" t="str">
        <f t="shared" si="4"/>
        <v>FH2_3</v>
      </c>
      <c r="BP57" s="81">
        <f>[2]attached_energy_demand_summariz!J32</f>
        <v>0.0182360668333811</v>
      </c>
      <c r="BQ57" s="81" t="s">
        <v>85</v>
      </c>
      <c r="BR57" s="81" t="s">
        <v>16</v>
      </c>
    </row>
    <row r="58" spans="2:70">
      <c r="B58" s="67"/>
      <c r="C58" s="58"/>
      <c r="D58" s="70"/>
      <c r="E58" s="70"/>
      <c r="F58" s="67"/>
      <c r="G58" s="58"/>
      <c r="H58" s="58"/>
      <c r="K58" s="81" t="s">
        <v>83</v>
      </c>
      <c r="L58" s="81" t="str">
        <f t="shared" si="7"/>
        <v>AGR_NON_MOT</v>
      </c>
      <c r="M58" s="81" t="s">
        <v>124</v>
      </c>
      <c r="N58" s="81">
        <f>[2]attached_energy_demand_split!C10</f>
        <v>0.0201116701113584</v>
      </c>
      <c r="O58" s="81" t="s">
        <v>85</v>
      </c>
      <c r="P58" s="81" t="s">
        <v>20</v>
      </c>
      <c r="T58" s="81" t="s">
        <v>83</v>
      </c>
      <c r="U58" s="81" t="str">
        <f t="shared" si="5"/>
        <v>AGR_NON_MOT</v>
      </c>
      <c r="V58" s="81" t="str">
        <f t="shared" si="5"/>
        <v>FH4_5</v>
      </c>
      <c r="W58" s="81">
        <f>[2]attached_energy_demand_split!C72</f>
        <v>0.0158290452354489</v>
      </c>
      <c r="X58" s="81" t="s">
        <v>85</v>
      </c>
      <c r="Y58" s="81" t="s">
        <v>15</v>
      </c>
      <c r="AC58" s="81" t="s">
        <v>83</v>
      </c>
      <c r="AD58" s="81" t="str">
        <f t="shared" si="0"/>
        <v>AGR_NON_MOT</v>
      </c>
      <c r="AE58" s="81" t="str">
        <f t="shared" si="0"/>
        <v>FH4_5</v>
      </c>
      <c r="AF58" s="81">
        <f>[2]attached_energy_demand_split!C43</f>
        <v>0.0209246883499341</v>
      </c>
      <c r="AG58" s="81" t="s">
        <v>85</v>
      </c>
      <c r="AH58" s="81" t="s">
        <v>21</v>
      </c>
      <c r="AL58" s="81" t="s">
        <v>83</v>
      </c>
      <c r="AM58" s="81" t="str">
        <f t="shared" si="1"/>
        <v>AGR_NON_MOT</v>
      </c>
      <c r="AN58" s="81" t="str">
        <f t="shared" si="1"/>
        <v>FH4_5</v>
      </c>
      <c r="AO58" s="81">
        <f>[2]attached_energy_demand_summariz!B33</f>
        <v>0.0185404013701219</v>
      </c>
      <c r="AP58" s="81" t="s">
        <v>85</v>
      </c>
      <c r="AQ58" s="81" t="s">
        <v>18</v>
      </c>
      <c r="AU58" s="81" t="s">
        <v>83</v>
      </c>
      <c r="AV58" s="81" t="str">
        <f t="shared" si="2"/>
        <v>AGR_NON_MOT</v>
      </c>
      <c r="AW58" s="81" t="str">
        <f t="shared" si="2"/>
        <v>FH4_5</v>
      </c>
      <c r="AX58" s="81">
        <f>[2]attached_energy_demand_summariz!F33</f>
        <v>0.0177877243294525</v>
      </c>
      <c r="AY58" s="81" t="s">
        <v>85</v>
      </c>
      <c r="AZ58" s="81" t="s">
        <v>17</v>
      </c>
      <c r="BD58" s="81" t="s">
        <v>83</v>
      </c>
      <c r="BE58" s="81" t="str">
        <f t="shared" si="3"/>
        <v>AGR_NON_MOT</v>
      </c>
      <c r="BF58" s="81" t="str">
        <f t="shared" si="3"/>
        <v>FH4_5</v>
      </c>
      <c r="BG58" s="81">
        <f t="shared" si="6"/>
        <v>0.0185404013701219</v>
      </c>
      <c r="BH58" s="81" t="s">
        <v>85</v>
      </c>
      <c r="BI58" s="81" t="s">
        <v>19</v>
      </c>
      <c r="BM58" s="81" t="s">
        <v>83</v>
      </c>
      <c r="BN58" s="81" t="str">
        <f t="shared" si="4"/>
        <v>AGR_NON_MOT</v>
      </c>
      <c r="BO58" s="81" t="str">
        <f t="shared" si="4"/>
        <v>FH4_5</v>
      </c>
      <c r="BP58" s="81">
        <f>[2]attached_energy_demand_summariz!J33</f>
        <v>0.0180488788244157</v>
      </c>
      <c r="BQ58" s="81" t="s">
        <v>85</v>
      </c>
      <c r="BR58" s="81" t="s">
        <v>16</v>
      </c>
    </row>
    <row r="59" spans="2:70">
      <c r="B59" s="67"/>
      <c r="C59" s="58"/>
      <c r="D59" s="70"/>
      <c r="E59" s="70"/>
      <c r="F59" s="67"/>
      <c r="G59" s="58"/>
      <c r="H59" s="58"/>
      <c r="K59" s="82" t="s">
        <v>83</v>
      </c>
      <c r="L59" s="81" t="str">
        <f t="shared" si="7"/>
        <v>AGR_NON_MOT</v>
      </c>
      <c r="M59" s="81" t="s">
        <v>125</v>
      </c>
      <c r="N59" s="81">
        <f>[2]attached_energy_demand_split!C12</f>
        <v>0.0192099222047578</v>
      </c>
      <c r="O59" s="81" t="s">
        <v>85</v>
      </c>
      <c r="P59" s="81" t="s">
        <v>20</v>
      </c>
      <c r="T59" s="81" t="s">
        <v>83</v>
      </c>
      <c r="U59" s="81" t="str">
        <f t="shared" si="5"/>
        <v>AGR_NON_MOT</v>
      </c>
      <c r="V59" s="81" t="str">
        <f t="shared" si="5"/>
        <v>FH6_7</v>
      </c>
      <c r="W59" s="81">
        <f>[2]attached_energy_demand_split!C74</f>
        <v>0.0159024621248745</v>
      </c>
      <c r="X59" s="81" t="s">
        <v>85</v>
      </c>
      <c r="Y59" s="81" t="s">
        <v>15</v>
      </c>
      <c r="AC59" s="81" t="s">
        <v>83</v>
      </c>
      <c r="AD59" s="81" t="str">
        <f t="shared" si="0"/>
        <v>AGR_NON_MOT</v>
      </c>
      <c r="AE59" s="81" t="str">
        <f t="shared" si="0"/>
        <v>FH6_7</v>
      </c>
      <c r="AF59" s="81">
        <f>[2]attached_energy_demand_split!C45</f>
        <v>0.0184080758697192</v>
      </c>
      <c r="AG59" s="81" t="s">
        <v>85</v>
      </c>
      <c r="AH59" s="81" t="s">
        <v>21</v>
      </c>
      <c r="AL59" s="81" t="s">
        <v>83</v>
      </c>
      <c r="AM59" s="81" t="str">
        <f t="shared" si="1"/>
        <v>AGR_NON_MOT</v>
      </c>
      <c r="AN59" s="81" t="str">
        <f t="shared" si="1"/>
        <v>FH6_7</v>
      </c>
      <c r="AO59" s="81">
        <f>[2]attached_energy_demand_summariz!B34</f>
        <v>0.0175903530927638</v>
      </c>
      <c r="AP59" s="81" t="s">
        <v>85</v>
      </c>
      <c r="AQ59" s="81" t="s">
        <v>18</v>
      </c>
      <c r="AU59" s="81" t="s">
        <v>83</v>
      </c>
      <c r="AV59" s="81" t="str">
        <f t="shared" si="2"/>
        <v>AGR_NON_MOT</v>
      </c>
      <c r="AW59" s="81" t="str">
        <f t="shared" si="2"/>
        <v>FH6_7</v>
      </c>
      <c r="AX59" s="81">
        <f>[2]attached_energy_demand_summariz!F34</f>
        <v>0.0165945078402487</v>
      </c>
      <c r="AY59" s="81" t="s">
        <v>85</v>
      </c>
      <c r="AZ59" s="81" t="s">
        <v>17</v>
      </c>
      <c r="BD59" s="81" t="s">
        <v>83</v>
      </c>
      <c r="BE59" s="81" t="str">
        <f t="shared" si="3"/>
        <v>AGR_NON_MOT</v>
      </c>
      <c r="BF59" s="81" t="str">
        <f t="shared" si="3"/>
        <v>FH6_7</v>
      </c>
      <c r="BG59" s="81">
        <f t="shared" si="6"/>
        <v>0.0175903530927638</v>
      </c>
      <c r="BH59" s="81" t="s">
        <v>85</v>
      </c>
      <c r="BI59" s="81" t="s">
        <v>19</v>
      </c>
      <c r="BM59" s="81" t="s">
        <v>83</v>
      </c>
      <c r="BN59" s="81" t="str">
        <f t="shared" si="4"/>
        <v>AGR_NON_MOT</v>
      </c>
      <c r="BO59" s="81" t="str">
        <f t="shared" si="4"/>
        <v>FH6_7</v>
      </c>
      <c r="BP59" s="81">
        <f>[2]attached_energy_demand_summariz!J34</f>
        <v>0.0178367974242188</v>
      </c>
      <c r="BQ59" s="81" t="s">
        <v>85</v>
      </c>
      <c r="BR59" s="81" t="s">
        <v>16</v>
      </c>
    </row>
    <row r="60" spans="2:70">
      <c r="B60" s="67"/>
      <c r="C60" s="58"/>
      <c r="D60" s="70"/>
      <c r="E60" s="70"/>
      <c r="F60" s="67"/>
      <c r="G60" s="58"/>
      <c r="H60" s="58"/>
      <c r="K60" s="81" t="s">
        <v>83</v>
      </c>
      <c r="L60" s="81" t="str">
        <f t="shared" si="7"/>
        <v>AGR_NON_MOT</v>
      </c>
      <c r="M60" s="81" t="s">
        <v>126</v>
      </c>
      <c r="N60" s="81">
        <f>[2]attached_energy_demand_split!C14</f>
        <v>0.018841834190357</v>
      </c>
      <c r="O60" s="81" t="s">
        <v>85</v>
      </c>
      <c r="P60" s="81" t="s">
        <v>20</v>
      </c>
      <c r="T60" s="81" t="s">
        <v>83</v>
      </c>
      <c r="U60" s="81" t="str">
        <f t="shared" si="5"/>
        <v>AGR_NON_MOT</v>
      </c>
      <c r="V60" s="81" t="str">
        <f t="shared" si="5"/>
        <v>FH8_9</v>
      </c>
      <c r="W60" s="81">
        <f>[2]attached_energy_demand_split!C76</f>
        <v>0.0171052366659126</v>
      </c>
      <c r="X60" s="81" t="s">
        <v>85</v>
      </c>
      <c r="Y60" s="81" t="s">
        <v>15</v>
      </c>
      <c r="AC60" s="81" t="s">
        <v>83</v>
      </c>
      <c r="AD60" s="81" t="str">
        <f t="shared" si="0"/>
        <v>AGR_NON_MOT</v>
      </c>
      <c r="AE60" s="81" t="str">
        <f t="shared" si="0"/>
        <v>FH8_9</v>
      </c>
      <c r="AF60" s="81">
        <f>[2]attached_energy_demand_split!C47</f>
        <v>0.0169703204195258</v>
      </c>
      <c r="AG60" s="81" t="s">
        <v>85</v>
      </c>
      <c r="AH60" s="81" t="s">
        <v>21</v>
      </c>
      <c r="AL60" s="81" t="s">
        <v>83</v>
      </c>
      <c r="AM60" s="81" t="str">
        <f t="shared" si="1"/>
        <v>AGR_NON_MOT</v>
      </c>
      <c r="AN60" s="81" t="str">
        <f t="shared" si="1"/>
        <v>FH8_9</v>
      </c>
      <c r="AO60" s="81">
        <f>[2]attached_energy_demand_summariz!B35</f>
        <v>0.0174698671638847</v>
      </c>
      <c r="AP60" s="81" t="s">
        <v>85</v>
      </c>
      <c r="AQ60" s="81" t="s">
        <v>18</v>
      </c>
      <c r="AU60" s="81" t="s">
        <v>83</v>
      </c>
      <c r="AV60" s="81" t="str">
        <f t="shared" si="2"/>
        <v>AGR_NON_MOT</v>
      </c>
      <c r="AW60" s="81" t="str">
        <f t="shared" si="2"/>
        <v>FH8_9</v>
      </c>
      <c r="AX60" s="81">
        <f>[2]attached_energy_demand_summariz!F35</f>
        <v>0.0165122579121173</v>
      </c>
      <c r="AY60" s="81" t="s">
        <v>85</v>
      </c>
      <c r="AZ60" s="81" t="s">
        <v>17</v>
      </c>
      <c r="BD60" s="81" t="s">
        <v>83</v>
      </c>
      <c r="BE60" s="81" t="str">
        <f t="shared" si="3"/>
        <v>AGR_NON_MOT</v>
      </c>
      <c r="BF60" s="81" t="str">
        <f t="shared" si="3"/>
        <v>FH8_9</v>
      </c>
      <c r="BG60" s="81">
        <f t="shared" si="6"/>
        <v>0.0174698671638847</v>
      </c>
      <c r="BH60" s="81" t="s">
        <v>85</v>
      </c>
      <c r="BI60" s="81" t="s">
        <v>19</v>
      </c>
      <c r="BM60" s="81" t="s">
        <v>83</v>
      </c>
      <c r="BN60" s="81" t="str">
        <f t="shared" si="4"/>
        <v>AGR_NON_MOT</v>
      </c>
      <c r="BO60" s="81" t="str">
        <f t="shared" si="4"/>
        <v>FH8_9</v>
      </c>
      <c r="BP60" s="81">
        <f>[2]attached_energy_demand_summariz!J35</f>
        <v>0.0179196866315109</v>
      </c>
      <c r="BQ60" s="81" t="s">
        <v>85</v>
      </c>
      <c r="BR60" s="81" t="s">
        <v>16</v>
      </c>
    </row>
    <row r="61" spans="2:70">
      <c r="B61" s="67"/>
      <c r="C61" s="58"/>
      <c r="D61" s="70"/>
      <c r="E61" s="70"/>
      <c r="F61" s="67"/>
      <c r="G61" s="58"/>
      <c r="H61" s="58"/>
      <c r="K61" s="81" t="s">
        <v>83</v>
      </c>
      <c r="L61" s="81" t="str">
        <f t="shared" si="7"/>
        <v>AGR_NON_MOT</v>
      </c>
      <c r="M61" s="81" t="s">
        <v>127</v>
      </c>
      <c r="N61" s="81">
        <f>[2]attached_energy_demand_split!C16</f>
        <v>0.0189356699331529</v>
      </c>
      <c r="O61" s="81" t="s">
        <v>85</v>
      </c>
      <c r="P61" s="81" t="s">
        <v>20</v>
      </c>
      <c r="T61" s="81" t="s">
        <v>83</v>
      </c>
      <c r="U61" s="81" t="str">
        <f t="shared" si="5"/>
        <v>AGR_NON_MOT</v>
      </c>
      <c r="V61" s="81" t="str">
        <f t="shared" si="5"/>
        <v>FH10_11</v>
      </c>
      <c r="W61" s="81">
        <f>[2]attached_energy_demand_split!C78</f>
        <v>0.0198225161188549</v>
      </c>
      <c r="X61" s="81" t="s">
        <v>85</v>
      </c>
      <c r="Y61" s="81" t="s">
        <v>15</v>
      </c>
      <c r="AC61" s="81" t="s">
        <v>83</v>
      </c>
      <c r="AD61" s="81" t="str">
        <f t="shared" si="0"/>
        <v>AGR_NON_MOT</v>
      </c>
      <c r="AE61" s="81" t="str">
        <f t="shared" si="0"/>
        <v>FH10_11</v>
      </c>
      <c r="AF61" s="81">
        <f>[2]attached_energy_demand_split!C49</f>
        <v>0.0166723480117681</v>
      </c>
      <c r="AG61" s="81" t="s">
        <v>85</v>
      </c>
      <c r="AH61" s="81" t="s">
        <v>21</v>
      </c>
      <c r="AL61" s="81" t="s">
        <v>83</v>
      </c>
      <c r="AM61" s="81" t="str">
        <f t="shared" si="1"/>
        <v>AGR_NON_MOT</v>
      </c>
      <c r="AN61" s="81" t="str">
        <f t="shared" si="1"/>
        <v>FH10_11</v>
      </c>
      <c r="AO61" s="81">
        <f>[2]attached_energy_demand_summariz!B36</f>
        <v>0.0185481158114173</v>
      </c>
      <c r="AP61" s="81" t="s">
        <v>85</v>
      </c>
      <c r="AQ61" s="81" t="s">
        <v>18</v>
      </c>
      <c r="AU61" s="81" t="s">
        <v>83</v>
      </c>
      <c r="AV61" s="81" t="str">
        <f t="shared" si="2"/>
        <v>AGR_NON_MOT</v>
      </c>
      <c r="AW61" s="81" t="str">
        <f t="shared" si="2"/>
        <v>FH10_11</v>
      </c>
      <c r="AX61" s="81">
        <f>[2]attached_energy_demand_summariz!F36</f>
        <v>0.0182536626877173</v>
      </c>
      <c r="AY61" s="81" t="s">
        <v>85</v>
      </c>
      <c r="AZ61" s="81" t="s">
        <v>17</v>
      </c>
      <c r="BD61" s="81" t="s">
        <v>83</v>
      </c>
      <c r="BE61" s="81" t="str">
        <f t="shared" si="3"/>
        <v>AGR_NON_MOT</v>
      </c>
      <c r="BF61" s="81" t="str">
        <f t="shared" si="3"/>
        <v>FH10_11</v>
      </c>
      <c r="BG61" s="81">
        <f t="shared" si="6"/>
        <v>0.0185481158114173</v>
      </c>
      <c r="BH61" s="81" t="s">
        <v>85</v>
      </c>
      <c r="BI61" s="81" t="s">
        <v>19</v>
      </c>
      <c r="BM61" s="81" t="s">
        <v>83</v>
      </c>
      <c r="BN61" s="81" t="str">
        <f t="shared" si="4"/>
        <v>AGR_NON_MOT</v>
      </c>
      <c r="BO61" s="81" t="str">
        <f t="shared" si="4"/>
        <v>FH10_11</v>
      </c>
      <c r="BP61" s="81">
        <f>[2]attached_energy_demand_summariz!J36</f>
        <v>0.0190563823055931</v>
      </c>
      <c r="BQ61" s="81" t="s">
        <v>85</v>
      </c>
      <c r="BR61" s="81" t="s">
        <v>16</v>
      </c>
    </row>
    <row r="62" spans="2:70">
      <c r="B62" s="67"/>
      <c r="C62" s="58"/>
      <c r="D62" s="70"/>
      <c r="E62" s="70"/>
      <c r="F62" s="67"/>
      <c r="G62" s="58"/>
      <c r="H62" s="58"/>
      <c r="K62" s="81" t="s">
        <v>83</v>
      </c>
      <c r="L62" s="81" t="str">
        <f t="shared" si="7"/>
        <v>AGR_NON_MOT</v>
      </c>
      <c r="M62" s="81" t="s">
        <v>128</v>
      </c>
      <c r="N62" s="81">
        <f>[2]attached_energy_demand_split!C18</f>
        <v>0.0198847069007047</v>
      </c>
      <c r="O62" s="81" t="s">
        <v>85</v>
      </c>
      <c r="P62" s="81" t="s">
        <v>20</v>
      </c>
      <c r="T62" s="81" t="s">
        <v>83</v>
      </c>
      <c r="U62" s="81" t="str">
        <f t="shared" si="5"/>
        <v>AGR_NON_MOT</v>
      </c>
      <c r="V62" s="81" t="str">
        <f t="shared" si="5"/>
        <v>FH12_13</v>
      </c>
      <c r="W62" s="81">
        <f>[2]attached_energy_demand_split!C80</f>
        <v>0.0205767152130325</v>
      </c>
      <c r="X62" s="81" t="s">
        <v>85</v>
      </c>
      <c r="Y62" s="81" t="s">
        <v>15</v>
      </c>
      <c r="AC62" s="81" t="s">
        <v>83</v>
      </c>
      <c r="AD62" s="81" t="str">
        <f t="shared" si="0"/>
        <v>AGR_NON_MOT</v>
      </c>
      <c r="AE62" s="81" t="str">
        <f t="shared" si="0"/>
        <v>FH12_13</v>
      </c>
      <c r="AF62" s="81">
        <f>[2]attached_energy_demand_split!C51</f>
        <v>0.0178993947669431</v>
      </c>
      <c r="AG62" s="81" t="s">
        <v>85</v>
      </c>
      <c r="AH62" s="81" t="s">
        <v>21</v>
      </c>
      <c r="AL62" s="81" t="s">
        <v>83</v>
      </c>
      <c r="AM62" s="81" t="str">
        <f t="shared" si="1"/>
        <v>AGR_NON_MOT</v>
      </c>
      <c r="AN62" s="81" t="str">
        <f t="shared" si="1"/>
        <v>FH12_13</v>
      </c>
      <c r="AO62" s="81">
        <f>[2]attached_energy_demand_summariz!B37</f>
        <v>0.0197346377775574</v>
      </c>
      <c r="AP62" s="81" t="s">
        <v>85</v>
      </c>
      <c r="AQ62" s="81" t="s">
        <v>18</v>
      </c>
      <c r="AU62" s="81" t="s">
        <v>83</v>
      </c>
      <c r="AV62" s="81" t="str">
        <f t="shared" si="2"/>
        <v>AGR_NON_MOT</v>
      </c>
      <c r="AW62" s="81" t="str">
        <f t="shared" si="2"/>
        <v>FH12_13</v>
      </c>
      <c r="AX62" s="81">
        <f>[2]attached_energy_demand_summariz!F37</f>
        <v>0.0202626994046479</v>
      </c>
      <c r="AY62" s="81" t="s">
        <v>85</v>
      </c>
      <c r="AZ62" s="81" t="s">
        <v>17</v>
      </c>
      <c r="BD62" s="81" t="s">
        <v>83</v>
      </c>
      <c r="BE62" s="81" t="str">
        <f t="shared" si="3"/>
        <v>AGR_NON_MOT</v>
      </c>
      <c r="BF62" s="81" t="str">
        <f t="shared" si="3"/>
        <v>FH12_13</v>
      </c>
      <c r="BG62" s="81">
        <f t="shared" si="6"/>
        <v>0.0197346377775574</v>
      </c>
      <c r="BH62" s="81" t="s">
        <v>85</v>
      </c>
      <c r="BI62" s="81" t="s">
        <v>19</v>
      </c>
      <c r="BM62" s="81" t="s">
        <v>83</v>
      </c>
      <c r="BN62" s="81" t="str">
        <f t="shared" si="4"/>
        <v>AGR_NON_MOT</v>
      </c>
      <c r="BO62" s="81" t="str">
        <f t="shared" si="4"/>
        <v>FH12_13</v>
      </c>
      <c r="BP62" s="81">
        <f>[2]attached_energy_demand_summariz!J37</f>
        <v>0.0200496726024586</v>
      </c>
      <c r="BQ62" s="81" t="s">
        <v>85</v>
      </c>
      <c r="BR62" s="81" t="s">
        <v>16</v>
      </c>
    </row>
    <row r="63" spans="2:70">
      <c r="B63" s="67"/>
      <c r="C63" s="58"/>
      <c r="D63" s="70"/>
      <c r="E63" s="70"/>
      <c r="F63" s="67"/>
      <c r="G63" s="58"/>
      <c r="H63" s="58"/>
      <c r="K63" s="82" t="s">
        <v>83</v>
      </c>
      <c r="L63" s="81" t="str">
        <f t="shared" si="7"/>
        <v>AGR_NON_MOT</v>
      </c>
      <c r="M63" s="81" t="s">
        <v>129</v>
      </c>
      <c r="N63" s="81">
        <f>[2]attached_energy_demand_split!C20</f>
        <v>0.0208389906197208</v>
      </c>
      <c r="O63" s="81" t="s">
        <v>85</v>
      </c>
      <c r="P63" s="81" t="s">
        <v>20</v>
      </c>
      <c r="T63" s="81" t="s">
        <v>83</v>
      </c>
      <c r="U63" s="81" t="str">
        <f t="shared" si="5"/>
        <v>AGR_NON_MOT</v>
      </c>
      <c r="V63" s="81" t="str">
        <f t="shared" si="5"/>
        <v>FH14_15</v>
      </c>
      <c r="W63" s="81">
        <f>[2]attached_energy_demand_split!C82</f>
        <v>0.0201344120759709</v>
      </c>
      <c r="X63" s="81" t="s">
        <v>85</v>
      </c>
      <c r="Y63" s="81" t="s">
        <v>15</v>
      </c>
      <c r="AC63" s="81" t="s">
        <v>83</v>
      </c>
      <c r="AD63" s="81" t="str">
        <f t="shared" si="0"/>
        <v>AGR_NON_MOT</v>
      </c>
      <c r="AE63" s="81" t="str">
        <f t="shared" si="0"/>
        <v>FH14_15</v>
      </c>
      <c r="AF63" s="81">
        <f>[2]attached_energy_demand_split!C53</f>
        <v>0.0207530234250215</v>
      </c>
      <c r="AG63" s="81" t="s">
        <v>85</v>
      </c>
      <c r="AH63" s="81" t="s">
        <v>21</v>
      </c>
      <c r="AL63" s="81" t="s">
        <v>83</v>
      </c>
      <c r="AM63" s="81" t="str">
        <f t="shared" si="1"/>
        <v>AGR_NON_MOT</v>
      </c>
      <c r="AN63" s="81" t="str">
        <f t="shared" si="1"/>
        <v>FH14_15</v>
      </c>
      <c r="AO63" s="81">
        <f>[2]attached_energy_demand_summariz!B38</f>
        <v>0.0206212544677413</v>
      </c>
      <c r="AP63" s="81" t="s">
        <v>85</v>
      </c>
      <c r="AQ63" s="81" t="s">
        <v>18</v>
      </c>
      <c r="AU63" s="81" t="s">
        <v>83</v>
      </c>
      <c r="AV63" s="81" t="str">
        <f t="shared" si="2"/>
        <v>AGR_NON_MOT</v>
      </c>
      <c r="AW63" s="81" t="str">
        <f t="shared" si="2"/>
        <v>FH14_15</v>
      </c>
      <c r="AX63" s="81">
        <f>[2]attached_energy_demand_summariz!F38</f>
        <v>0.0211728179792687</v>
      </c>
      <c r="AY63" s="81" t="s">
        <v>85</v>
      </c>
      <c r="AZ63" s="81" t="s">
        <v>17</v>
      </c>
      <c r="BD63" s="81" t="s">
        <v>83</v>
      </c>
      <c r="BE63" s="81" t="str">
        <f t="shared" si="3"/>
        <v>AGR_NON_MOT</v>
      </c>
      <c r="BF63" s="81" t="str">
        <f t="shared" si="3"/>
        <v>FH14_15</v>
      </c>
      <c r="BG63" s="81">
        <f t="shared" si="6"/>
        <v>0.0206212544677413</v>
      </c>
      <c r="BH63" s="81" t="s">
        <v>85</v>
      </c>
      <c r="BI63" s="81" t="s">
        <v>19</v>
      </c>
      <c r="BM63" s="81" t="s">
        <v>83</v>
      </c>
      <c r="BN63" s="81" t="str">
        <f t="shared" si="4"/>
        <v>AGR_NON_MOT</v>
      </c>
      <c r="BO63" s="81" t="str">
        <f t="shared" si="4"/>
        <v>FH14_15</v>
      </c>
      <c r="BP63" s="81">
        <f>[2]attached_energy_demand_summariz!J38</f>
        <v>0.0202070282387246</v>
      </c>
      <c r="BQ63" s="81" t="s">
        <v>85</v>
      </c>
      <c r="BR63" s="81" t="s">
        <v>16</v>
      </c>
    </row>
    <row r="64" spans="2:70">
      <c r="B64" s="67"/>
      <c r="C64" s="58"/>
      <c r="D64" s="70"/>
      <c r="E64" s="70"/>
      <c r="F64" s="67"/>
      <c r="G64" s="58"/>
      <c r="H64" s="58"/>
      <c r="K64" s="81" t="s">
        <v>83</v>
      </c>
      <c r="L64" s="81" t="str">
        <f t="shared" si="7"/>
        <v>AGR_NON_MOT</v>
      </c>
      <c r="M64" s="81" t="s">
        <v>130</v>
      </c>
      <c r="N64" s="81">
        <f>[2]attached_energy_demand_split!C22</f>
        <v>0.0211595818818846</v>
      </c>
      <c r="O64" s="81" t="s">
        <v>85</v>
      </c>
      <c r="P64" s="81" t="s">
        <v>20</v>
      </c>
      <c r="T64" s="81" t="s">
        <v>83</v>
      </c>
      <c r="U64" s="81" t="str">
        <f t="shared" si="5"/>
        <v>AGR_NON_MOT</v>
      </c>
      <c r="V64" s="81" t="str">
        <f t="shared" si="5"/>
        <v>FH16_17</v>
      </c>
      <c r="W64" s="81">
        <f>[2]attached_energy_demand_split!C84</f>
        <v>0.019900470527556</v>
      </c>
      <c r="X64" s="81" t="s">
        <v>85</v>
      </c>
      <c r="Y64" s="81" t="s">
        <v>15</v>
      </c>
      <c r="AC64" s="81" t="s">
        <v>83</v>
      </c>
      <c r="AD64" s="81" t="str">
        <f t="shared" si="0"/>
        <v>AGR_NON_MOT</v>
      </c>
      <c r="AE64" s="81" t="str">
        <f t="shared" si="0"/>
        <v>FH16_17</v>
      </c>
      <c r="AF64" s="81">
        <f>[2]attached_energy_demand_split!C55</f>
        <v>0.021834856434323</v>
      </c>
      <c r="AG64" s="81" t="s">
        <v>85</v>
      </c>
      <c r="AH64" s="81" t="s">
        <v>21</v>
      </c>
      <c r="AL64" s="81" t="s">
        <v>83</v>
      </c>
      <c r="AM64" s="81" t="str">
        <f t="shared" si="1"/>
        <v>AGR_NON_MOT</v>
      </c>
      <c r="AN64" s="81" t="str">
        <f t="shared" si="1"/>
        <v>FH16_17</v>
      </c>
      <c r="AO64" s="81">
        <f>[2]attached_energy_demand_summariz!B39</f>
        <v>0.0208617629033817</v>
      </c>
      <c r="AP64" s="81" t="s">
        <v>85</v>
      </c>
      <c r="AQ64" s="81" t="s">
        <v>18</v>
      </c>
      <c r="AU64" s="81" t="s">
        <v>83</v>
      </c>
      <c r="AV64" s="81" t="str">
        <f t="shared" si="2"/>
        <v>AGR_NON_MOT</v>
      </c>
      <c r="AW64" s="81" t="str">
        <f t="shared" si="2"/>
        <v>FH16_17</v>
      </c>
      <c r="AX64" s="81">
        <f>[2]attached_energy_demand_summariz!F39</f>
        <v>0.0213427940914599</v>
      </c>
      <c r="AY64" s="81" t="s">
        <v>85</v>
      </c>
      <c r="AZ64" s="81" t="s">
        <v>17</v>
      </c>
      <c r="BD64" s="81" t="s">
        <v>83</v>
      </c>
      <c r="BE64" s="81" t="str">
        <f t="shared" si="3"/>
        <v>AGR_NON_MOT</v>
      </c>
      <c r="BF64" s="81" t="str">
        <f t="shared" si="3"/>
        <v>FH16_17</v>
      </c>
      <c r="BG64" s="81">
        <f t="shared" si="6"/>
        <v>0.0208617629033817</v>
      </c>
      <c r="BH64" s="81" t="s">
        <v>85</v>
      </c>
      <c r="BI64" s="81" t="s">
        <v>19</v>
      </c>
      <c r="BM64" s="81" t="s">
        <v>83</v>
      </c>
      <c r="BN64" s="81" t="str">
        <f t="shared" si="4"/>
        <v>AGR_NON_MOT</v>
      </c>
      <c r="BO64" s="81" t="str">
        <f t="shared" si="4"/>
        <v>FH16_17</v>
      </c>
      <c r="BP64" s="81">
        <f>[2]attached_energy_demand_summariz!J39</f>
        <v>0.0200711115816849</v>
      </c>
      <c r="BQ64" s="81" t="s">
        <v>85</v>
      </c>
      <c r="BR64" s="81" t="s">
        <v>16</v>
      </c>
    </row>
    <row r="65" spans="2:70">
      <c r="B65" s="67"/>
      <c r="C65" s="58"/>
      <c r="D65" s="70"/>
      <c r="E65" s="70"/>
      <c r="F65" s="67"/>
      <c r="G65" s="58"/>
      <c r="H65" s="58"/>
      <c r="K65" s="81" t="s">
        <v>83</v>
      </c>
      <c r="L65" s="81" t="str">
        <f t="shared" si="7"/>
        <v>AGR_NON_MOT</v>
      </c>
      <c r="M65" s="81" t="s">
        <v>131</v>
      </c>
      <c r="N65" s="81">
        <f>[2]attached_energy_demand_split!C24</f>
        <v>0.0212246785407572</v>
      </c>
      <c r="O65" s="81" t="s">
        <v>85</v>
      </c>
      <c r="P65" s="81" t="s">
        <v>20</v>
      </c>
      <c r="T65" s="81" t="s">
        <v>83</v>
      </c>
      <c r="U65" s="81" t="str">
        <f t="shared" si="5"/>
        <v>AGR_NON_MOT</v>
      </c>
      <c r="V65" s="81" t="str">
        <f t="shared" si="5"/>
        <v>FH18_19</v>
      </c>
      <c r="W65" s="81">
        <f>[2]attached_energy_demand_split!C86</f>
        <v>0.02010785636109</v>
      </c>
      <c r="X65" s="81" t="s">
        <v>85</v>
      </c>
      <c r="Y65" s="81" t="s">
        <v>15</v>
      </c>
      <c r="AC65" s="81" t="s">
        <v>83</v>
      </c>
      <c r="AD65" s="81" t="str">
        <f t="shared" si="0"/>
        <v>AGR_NON_MOT</v>
      </c>
      <c r="AE65" s="81" t="str">
        <f t="shared" si="0"/>
        <v>FH18_19</v>
      </c>
      <c r="AF65" s="81">
        <f>[2]attached_energy_demand_split!C57</f>
        <v>0.0218516633411387</v>
      </c>
      <c r="AG65" s="81" t="s">
        <v>85</v>
      </c>
      <c r="AH65" s="81" t="s">
        <v>21</v>
      </c>
      <c r="AL65" s="81" t="s">
        <v>83</v>
      </c>
      <c r="AM65" s="81" t="str">
        <f t="shared" si="1"/>
        <v>AGR_NON_MOT</v>
      </c>
      <c r="AN65" s="81" t="str">
        <f t="shared" si="1"/>
        <v>FH18_19</v>
      </c>
      <c r="AO65" s="81">
        <f>[2]attached_energy_demand_summariz!B40</f>
        <v>0.0207872227642541</v>
      </c>
      <c r="AP65" s="81" t="s">
        <v>85</v>
      </c>
      <c r="AQ65" s="81" t="s">
        <v>18</v>
      </c>
      <c r="AU65" s="81" t="s">
        <v>83</v>
      </c>
      <c r="AV65" s="81" t="str">
        <f t="shared" si="2"/>
        <v>AGR_NON_MOT</v>
      </c>
      <c r="AW65" s="81" t="str">
        <f t="shared" si="2"/>
        <v>FH18_19</v>
      </c>
      <c r="AX65" s="81">
        <f>[2]attached_energy_demand_summariz!F40</f>
        <v>0.021302546509601</v>
      </c>
      <c r="AY65" s="81" t="s">
        <v>85</v>
      </c>
      <c r="AZ65" s="81" t="s">
        <v>17</v>
      </c>
      <c r="BD65" s="81" t="s">
        <v>83</v>
      </c>
      <c r="BE65" s="81" t="str">
        <f t="shared" si="3"/>
        <v>AGR_NON_MOT</v>
      </c>
      <c r="BF65" s="81" t="str">
        <f t="shared" si="3"/>
        <v>FH18_19</v>
      </c>
      <c r="BG65" s="81">
        <f t="shared" si="6"/>
        <v>0.0207872227642541</v>
      </c>
      <c r="BH65" s="81" t="s">
        <v>85</v>
      </c>
      <c r="BI65" s="81" t="s">
        <v>19</v>
      </c>
      <c r="BM65" s="81" t="s">
        <v>83</v>
      </c>
      <c r="BN65" s="81" t="str">
        <f t="shared" si="4"/>
        <v>AGR_NON_MOT</v>
      </c>
      <c r="BO65" s="81" t="str">
        <f t="shared" si="4"/>
        <v>FH18_19</v>
      </c>
      <c r="BP65" s="81">
        <f>[2]attached_energy_demand_summariz!J40</f>
        <v>0.0194493690686834</v>
      </c>
      <c r="BQ65" s="81" t="s">
        <v>85</v>
      </c>
      <c r="BR65" s="81" t="s">
        <v>16</v>
      </c>
    </row>
    <row r="66" spans="2:70">
      <c r="B66" s="67"/>
      <c r="C66" s="58"/>
      <c r="D66" s="70"/>
      <c r="E66" s="70"/>
      <c r="F66" s="67"/>
      <c r="G66" s="58"/>
      <c r="H66" s="58"/>
      <c r="K66" s="81" t="s">
        <v>83</v>
      </c>
      <c r="L66" s="81" t="str">
        <f t="shared" si="7"/>
        <v>AGR_NON_MOT</v>
      </c>
      <c r="M66" s="81" t="s">
        <v>132</v>
      </c>
      <c r="N66" s="81">
        <f>[2]attached_energy_demand_split!C26</f>
        <v>0.021196759693815</v>
      </c>
      <c r="O66" s="81" t="s">
        <v>85</v>
      </c>
      <c r="P66" s="81" t="s">
        <v>20</v>
      </c>
      <c r="T66" s="81" t="s">
        <v>83</v>
      </c>
      <c r="U66" s="81" t="str">
        <f t="shared" si="5"/>
        <v>AGR_NON_MOT</v>
      </c>
      <c r="V66" s="81" t="str">
        <f t="shared" si="5"/>
        <v>FH20_21</v>
      </c>
      <c r="W66" s="81">
        <f>[2]attached_energy_demand_split!C88</f>
        <v>0.0209690367288275</v>
      </c>
      <c r="X66" s="81" t="s">
        <v>85</v>
      </c>
      <c r="Y66" s="81" t="s">
        <v>15</v>
      </c>
      <c r="AC66" s="81" t="s">
        <v>83</v>
      </c>
      <c r="AD66" s="81" t="str">
        <f t="shared" si="0"/>
        <v>AGR_NON_MOT</v>
      </c>
      <c r="AE66" s="81" t="str">
        <f t="shared" si="0"/>
        <v>FH20_21</v>
      </c>
      <c r="AF66" s="81">
        <f>[2]attached_energy_demand_split!C59</f>
        <v>0.0215704297529681</v>
      </c>
      <c r="AG66" s="81" t="s">
        <v>85</v>
      </c>
      <c r="AH66" s="81" t="s">
        <v>21</v>
      </c>
      <c r="AL66" s="81" t="s">
        <v>83</v>
      </c>
      <c r="AM66" s="81" t="str">
        <f t="shared" si="1"/>
        <v>AGR_NON_MOT</v>
      </c>
      <c r="AN66" s="81" t="str">
        <f t="shared" si="1"/>
        <v>FH20_21</v>
      </c>
      <c r="AO66" s="81">
        <f>[2]attached_energy_demand_summariz!B41</f>
        <v>0.0209999265660562</v>
      </c>
      <c r="AP66" s="81" t="s">
        <v>85</v>
      </c>
      <c r="AQ66" s="81" t="s">
        <v>18</v>
      </c>
      <c r="AU66" s="81" t="s">
        <v>83</v>
      </c>
      <c r="AV66" s="81" t="str">
        <f t="shared" si="2"/>
        <v>AGR_NON_MOT</v>
      </c>
      <c r="AW66" s="81" t="str">
        <f t="shared" si="2"/>
        <v>FH20_21</v>
      </c>
      <c r="AX66" s="81">
        <f>[2]attached_energy_demand_summariz!F41</f>
        <v>0.0217291485724036</v>
      </c>
      <c r="AY66" s="81" t="s">
        <v>85</v>
      </c>
      <c r="AZ66" s="81" t="s">
        <v>17</v>
      </c>
      <c r="BD66" s="81" t="s">
        <v>83</v>
      </c>
      <c r="BE66" s="81" t="str">
        <f t="shared" si="3"/>
        <v>AGR_NON_MOT</v>
      </c>
      <c r="BF66" s="81" t="str">
        <f t="shared" si="3"/>
        <v>FH20_21</v>
      </c>
      <c r="BG66" s="81">
        <f t="shared" si="6"/>
        <v>0.0209999265660562</v>
      </c>
      <c r="BH66" s="81" t="s">
        <v>85</v>
      </c>
      <c r="BI66" s="81" t="s">
        <v>19</v>
      </c>
      <c r="BM66" s="81" t="s">
        <v>83</v>
      </c>
      <c r="BN66" s="81" t="str">
        <f t="shared" si="4"/>
        <v>AGR_NON_MOT</v>
      </c>
      <c r="BO66" s="81" t="str">
        <f t="shared" si="4"/>
        <v>FH20_21</v>
      </c>
      <c r="BP66" s="81">
        <f>[2]attached_energy_demand_summariz!J41</f>
        <v>0.0195342580822668</v>
      </c>
      <c r="BQ66" s="81" t="s">
        <v>85</v>
      </c>
      <c r="BR66" s="81" t="s">
        <v>16</v>
      </c>
    </row>
    <row r="67" spans="2:70">
      <c r="B67" s="67"/>
      <c r="C67" s="58"/>
      <c r="D67" s="70"/>
      <c r="E67" s="70"/>
      <c r="F67" s="67"/>
      <c r="G67" s="58"/>
      <c r="H67" s="58"/>
      <c r="K67" s="82" t="s">
        <v>83</v>
      </c>
      <c r="L67" s="81" t="str">
        <f t="shared" si="7"/>
        <v>AGR_NON_MOT</v>
      </c>
      <c r="M67" s="81" t="s">
        <v>133</v>
      </c>
      <c r="N67" s="81">
        <f>[2]attached_energy_demand_split!C28</f>
        <v>0.0213786036359911</v>
      </c>
      <c r="O67" s="81" t="s">
        <v>85</v>
      </c>
      <c r="P67" s="81" t="s">
        <v>20</v>
      </c>
      <c r="T67" s="81" t="s">
        <v>83</v>
      </c>
      <c r="U67" s="81" t="str">
        <f t="shared" si="5"/>
        <v>AGR_NON_MOT</v>
      </c>
      <c r="V67" s="81" t="str">
        <f t="shared" si="5"/>
        <v>FH22_23</v>
      </c>
      <c r="W67" s="81">
        <f>[2]attached_energy_demand_split!C90</f>
        <v>0.0206911985722815</v>
      </c>
      <c r="X67" s="81" t="s">
        <v>85</v>
      </c>
      <c r="Y67" s="81" t="s">
        <v>15</v>
      </c>
      <c r="AC67" s="81" t="s">
        <v>83</v>
      </c>
      <c r="AD67" s="81" t="str">
        <f t="shared" si="0"/>
        <v>AGR_NON_MOT</v>
      </c>
      <c r="AE67" s="81" t="str">
        <f t="shared" si="0"/>
        <v>FH22_23</v>
      </c>
      <c r="AF67" s="81">
        <f>[2]attached_energy_demand_split!C61</f>
        <v>0.0217091411685177</v>
      </c>
      <c r="AG67" s="81" t="s">
        <v>85</v>
      </c>
      <c r="AH67" s="81" t="s">
        <v>21</v>
      </c>
      <c r="AL67" s="81" t="s">
        <v>83</v>
      </c>
      <c r="AM67" s="81" t="str">
        <f t="shared" si="1"/>
        <v>AGR_NON_MOT</v>
      </c>
      <c r="AN67" s="81" t="str">
        <f t="shared" si="1"/>
        <v>FH22_23</v>
      </c>
      <c r="AO67" s="81">
        <f>[2]attached_energy_demand_summariz!B42</f>
        <v>0.0212075715419054</v>
      </c>
      <c r="AP67" s="81" t="s">
        <v>85</v>
      </c>
      <c r="AQ67" s="81" t="s">
        <v>18</v>
      </c>
      <c r="AU67" s="81" t="s">
        <v>83</v>
      </c>
      <c r="AV67" s="81" t="str">
        <f t="shared" si="2"/>
        <v>AGR_NON_MOT</v>
      </c>
      <c r="AW67" s="81" t="str">
        <f t="shared" si="2"/>
        <v>FH22_23</v>
      </c>
      <c r="AX67" s="81">
        <f>[2]attached_energy_demand_summariz!F42</f>
        <v>0.0225545958608362</v>
      </c>
      <c r="AY67" s="81" t="s">
        <v>85</v>
      </c>
      <c r="AZ67" s="81" t="s">
        <v>17</v>
      </c>
      <c r="BD67" s="81" t="s">
        <v>83</v>
      </c>
      <c r="BE67" s="81" t="str">
        <f t="shared" si="3"/>
        <v>AGR_NON_MOT</v>
      </c>
      <c r="BF67" s="81" t="str">
        <f t="shared" si="3"/>
        <v>FH22_23</v>
      </c>
      <c r="BG67" s="81">
        <f t="shared" si="6"/>
        <v>0.0212075715419054</v>
      </c>
      <c r="BH67" s="81" t="s">
        <v>85</v>
      </c>
      <c r="BI67" s="81" t="s">
        <v>19</v>
      </c>
      <c r="BM67" s="81" t="s">
        <v>83</v>
      </c>
      <c r="BN67" s="81" t="str">
        <f t="shared" si="4"/>
        <v>AGR_NON_MOT</v>
      </c>
      <c r="BO67" s="81" t="str">
        <f t="shared" si="4"/>
        <v>FH22_23</v>
      </c>
      <c r="BP67" s="81">
        <f>[2]attached_energy_demand_summariz!J42</f>
        <v>0.0197043184719007</v>
      </c>
      <c r="BQ67" s="81" t="s">
        <v>85</v>
      </c>
      <c r="BR67" s="81" t="s">
        <v>16</v>
      </c>
    </row>
    <row r="68" spans="2:70">
      <c r="B68" s="67"/>
      <c r="C68" s="58"/>
      <c r="D68" s="70"/>
      <c r="E68" s="70"/>
      <c r="F68" s="67"/>
      <c r="G68" s="58"/>
      <c r="H68" s="58"/>
      <c r="K68" s="81" t="s">
        <v>83</v>
      </c>
      <c r="L68" s="81" t="str">
        <f t="shared" si="7"/>
        <v>AGR_NON_MOT</v>
      </c>
      <c r="M68" s="81" t="s">
        <v>134</v>
      </c>
      <c r="N68" s="81">
        <f>[2]attached_energy_demand_split!D6</f>
        <v>0.0233000948138204</v>
      </c>
      <c r="O68" s="81" t="s">
        <v>85</v>
      </c>
      <c r="P68" s="81" t="s">
        <v>20</v>
      </c>
      <c r="T68" s="81" t="s">
        <v>83</v>
      </c>
      <c r="U68" s="81" t="str">
        <f t="shared" si="5"/>
        <v>AGR_NON_MOT</v>
      </c>
      <c r="V68" s="81" t="str">
        <f t="shared" si="5"/>
        <v>WH0_1</v>
      </c>
      <c r="W68" s="81">
        <f>[2]attached_energy_demand_split!D68</f>
        <v>0.027052832396289</v>
      </c>
      <c r="X68" s="81" t="s">
        <v>85</v>
      </c>
      <c r="Y68" s="81" t="s">
        <v>15</v>
      </c>
      <c r="AC68" s="81" t="s">
        <v>83</v>
      </c>
      <c r="AD68" s="81" t="str">
        <f t="shared" si="0"/>
        <v>AGR_NON_MOT</v>
      </c>
      <c r="AE68" s="81" t="str">
        <f t="shared" si="0"/>
        <v>WH0_1</v>
      </c>
      <c r="AF68" s="81">
        <f>[2]attached_energy_demand_split!D39</f>
        <v>0.0269775312483662</v>
      </c>
      <c r="AG68" s="81" t="s">
        <v>85</v>
      </c>
      <c r="AH68" s="81" t="s">
        <v>21</v>
      </c>
      <c r="AL68" s="81" t="s">
        <v>83</v>
      </c>
      <c r="AM68" s="81" t="str">
        <f t="shared" si="1"/>
        <v>AGR_NON_MOT</v>
      </c>
      <c r="AN68" s="81" t="str">
        <f t="shared" si="1"/>
        <v>WH0_1</v>
      </c>
      <c r="AO68" s="81">
        <f>[2]attached_energy_demand_summariz!B43</f>
        <v>0.0260079601453114</v>
      </c>
      <c r="AP68" s="81" t="s">
        <v>85</v>
      </c>
      <c r="AQ68" s="81" t="s">
        <v>18</v>
      </c>
      <c r="AU68" s="81" t="s">
        <v>83</v>
      </c>
      <c r="AV68" s="81" t="str">
        <f t="shared" si="2"/>
        <v>AGR_NON_MOT</v>
      </c>
      <c r="AW68" s="81" t="str">
        <f t="shared" si="2"/>
        <v>WH0_1</v>
      </c>
      <c r="AX68" s="81">
        <f>[2]attached_energy_demand_summariz!F43</f>
        <v>0.0251920133192881</v>
      </c>
      <c r="AY68" s="81" t="s">
        <v>85</v>
      </c>
      <c r="AZ68" s="81" t="s">
        <v>17</v>
      </c>
      <c r="BD68" s="81" t="s">
        <v>83</v>
      </c>
      <c r="BE68" s="81" t="str">
        <f t="shared" si="3"/>
        <v>AGR_NON_MOT</v>
      </c>
      <c r="BF68" s="81" t="str">
        <f t="shared" si="3"/>
        <v>WH0_1</v>
      </c>
      <c r="BG68" s="81">
        <f t="shared" si="6"/>
        <v>0.0260079601453114</v>
      </c>
      <c r="BH68" s="81" t="s">
        <v>85</v>
      </c>
      <c r="BI68" s="81" t="s">
        <v>19</v>
      </c>
      <c r="BM68" s="81" t="s">
        <v>83</v>
      </c>
      <c r="BN68" s="81" t="str">
        <f t="shared" si="4"/>
        <v>AGR_NON_MOT</v>
      </c>
      <c r="BO68" s="81" t="str">
        <f t="shared" si="4"/>
        <v>WH0_1</v>
      </c>
      <c r="BP68" s="81">
        <f>[2]attached_energy_demand_summariz!J43</f>
        <v>0.0275173289487935</v>
      </c>
      <c r="BQ68" s="81" t="s">
        <v>85</v>
      </c>
      <c r="BR68" s="81" t="s">
        <v>16</v>
      </c>
    </row>
    <row r="69" spans="2:70">
      <c r="B69" s="67"/>
      <c r="C69" s="58"/>
      <c r="D69" s="70"/>
      <c r="E69" s="70"/>
      <c r="F69" s="67"/>
      <c r="G69" s="58"/>
      <c r="H69" s="58"/>
      <c r="K69" s="81" t="s">
        <v>83</v>
      </c>
      <c r="L69" s="81" t="str">
        <f t="shared" si="7"/>
        <v>AGR_NON_MOT</v>
      </c>
      <c r="M69" s="81" t="s">
        <v>135</v>
      </c>
      <c r="N69" s="81">
        <f>[2]attached_energy_demand_split!D8</f>
        <v>0.0229492798370929</v>
      </c>
      <c r="O69" s="81" t="s">
        <v>85</v>
      </c>
      <c r="P69" s="81" t="s">
        <v>20</v>
      </c>
      <c r="T69" s="81" t="s">
        <v>83</v>
      </c>
      <c r="U69" s="81" t="str">
        <f t="shared" si="5"/>
        <v>AGR_NON_MOT</v>
      </c>
      <c r="V69" s="81" t="str">
        <f t="shared" si="5"/>
        <v>WH2_3</v>
      </c>
      <c r="W69" s="81">
        <f>[2]attached_energy_demand_split!D70</f>
        <v>0.025013577036883</v>
      </c>
      <c r="X69" s="81" t="s">
        <v>85</v>
      </c>
      <c r="Y69" s="81" t="s">
        <v>15</v>
      </c>
      <c r="AC69" s="81" t="s">
        <v>83</v>
      </c>
      <c r="AD69" s="81" t="str">
        <f t="shared" si="0"/>
        <v>AGR_NON_MOT</v>
      </c>
      <c r="AE69" s="81" t="str">
        <f t="shared" si="0"/>
        <v>WH2_3</v>
      </c>
      <c r="AF69" s="81">
        <f>[2]attached_energy_demand_split!D41</f>
        <v>0.026652958693426</v>
      </c>
      <c r="AG69" s="81" t="s">
        <v>85</v>
      </c>
      <c r="AH69" s="81" t="s">
        <v>21</v>
      </c>
      <c r="AL69" s="81" t="s">
        <v>83</v>
      </c>
      <c r="AM69" s="81" t="str">
        <f t="shared" si="1"/>
        <v>AGR_NON_MOT</v>
      </c>
      <c r="AN69" s="81" t="str">
        <f t="shared" si="1"/>
        <v>WH2_3</v>
      </c>
      <c r="AO69" s="81">
        <f>[2]attached_energy_demand_summariz!B44</f>
        <v>0.0252822319214758</v>
      </c>
      <c r="AP69" s="81" t="s">
        <v>85</v>
      </c>
      <c r="AQ69" s="81" t="s">
        <v>18</v>
      </c>
      <c r="AU69" s="81" t="s">
        <v>83</v>
      </c>
      <c r="AV69" s="81" t="str">
        <f t="shared" si="2"/>
        <v>AGR_NON_MOT</v>
      </c>
      <c r="AW69" s="81" t="str">
        <f t="shared" si="2"/>
        <v>WH2_3</v>
      </c>
      <c r="AX69" s="81">
        <f>[2]attached_energy_demand_summariz!F44</f>
        <v>0.0240114562974125</v>
      </c>
      <c r="AY69" s="81" t="s">
        <v>85</v>
      </c>
      <c r="AZ69" s="81" t="s">
        <v>17</v>
      </c>
      <c r="BD69" s="81" t="s">
        <v>83</v>
      </c>
      <c r="BE69" s="81" t="str">
        <f t="shared" si="3"/>
        <v>AGR_NON_MOT</v>
      </c>
      <c r="BF69" s="81" t="str">
        <f t="shared" si="3"/>
        <v>WH2_3</v>
      </c>
      <c r="BG69" s="81">
        <f t="shared" si="6"/>
        <v>0.0252822319214758</v>
      </c>
      <c r="BH69" s="81" t="s">
        <v>85</v>
      </c>
      <c r="BI69" s="81" t="s">
        <v>19</v>
      </c>
      <c r="BM69" s="81" t="s">
        <v>83</v>
      </c>
      <c r="BN69" s="81" t="str">
        <f t="shared" si="4"/>
        <v>AGR_NON_MOT</v>
      </c>
      <c r="BO69" s="81" t="str">
        <f t="shared" si="4"/>
        <v>WH2_3</v>
      </c>
      <c r="BP69" s="81">
        <f>[2]attached_energy_demand_summariz!J44</f>
        <v>0.0277838877425648</v>
      </c>
      <c r="BQ69" s="81" t="s">
        <v>85</v>
      </c>
      <c r="BR69" s="81" t="s">
        <v>16</v>
      </c>
    </row>
    <row r="70" spans="2:70">
      <c r="B70" s="67"/>
      <c r="C70" s="58"/>
      <c r="D70" s="70"/>
      <c r="E70" s="70"/>
      <c r="F70" s="67"/>
      <c r="G70" s="58"/>
      <c r="H70" s="58"/>
      <c r="K70" s="81" t="s">
        <v>83</v>
      </c>
      <c r="L70" s="81" t="str">
        <f t="shared" si="7"/>
        <v>AGR_NON_MOT</v>
      </c>
      <c r="M70" s="81" t="s">
        <v>136</v>
      </c>
      <c r="N70" s="81">
        <f>[2]attached_energy_demand_split!D10</f>
        <v>0.0222223809455457</v>
      </c>
      <c r="O70" s="81" t="s">
        <v>85</v>
      </c>
      <c r="P70" s="81" t="s">
        <v>20</v>
      </c>
      <c r="T70" s="81" t="s">
        <v>83</v>
      </c>
      <c r="U70" s="81" t="str">
        <f t="shared" si="5"/>
        <v>AGR_NON_MOT</v>
      </c>
      <c r="V70" s="81" t="str">
        <f t="shared" si="5"/>
        <v>WH4_5</v>
      </c>
      <c r="W70" s="81">
        <f>[2]attached_energy_demand_split!D72</f>
        <v>0.023696203770169</v>
      </c>
      <c r="X70" s="81" t="s">
        <v>85</v>
      </c>
      <c r="Y70" s="81" t="s">
        <v>15</v>
      </c>
      <c r="AC70" s="81" t="s">
        <v>83</v>
      </c>
      <c r="AD70" s="81" t="str">
        <f t="shared" si="0"/>
        <v>AGR_NON_MOT</v>
      </c>
      <c r="AE70" s="81" t="str">
        <f t="shared" si="0"/>
        <v>WH4_5</v>
      </c>
      <c r="AF70" s="81">
        <f>[2]attached_energy_demand_split!D43</f>
        <v>0.0249170715686325</v>
      </c>
      <c r="AG70" s="81" t="s">
        <v>85</v>
      </c>
      <c r="AH70" s="81" t="s">
        <v>21</v>
      </c>
      <c r="AL70" s="81" t="s">
        <v>83</v>
      </c>
      <c r="AM70" s="81" t="str">
        <f t="shared" si="1"/>
        <v>AGR_NON_MOT</v>
      </c>
      <c r="AN70" s="81" t="str">
        <f t="shared" si="1"/>
        <v>WH4_5</v>
      </c>
      <c r="AO70" s="81">
        <f>[2]attached_energy_demand_summariz!B45</f>
        <v>0.0239165993198236</v>
      </c>
      <c r="AP70" s="81" t="s">
        <v>85</v>
      </c>
      <c r="AQ70" s="81" t="s">
        <v>18</v>
      </c>
      <c r="AU70" s="81" t="s">
        <v>83</v>
      </c>
      <c r="AV70" s="81" t="str">
        <f t="shared" si="2"/>
        <v>AGR_NON_MOT</v>
      </c>
      <c r="AW70" s="81" t="str">
        <f t="shared" si="2"/>
        <v>WH4_5</v>
      </c>
      <c r="AX70" s="81">
        <f>[2]attached_energy_demand_summariz!F45</f>
        <v>0.021583935635486</v>
      </c>
      <c r="AY70" s="81" t="s">
        <v>85</v>
      </c>
      <c r="AZ70" s="81" t="s">
        <v>17</v>
      </c>
      <c r="BD70" s="81" t="s">
        <v>83</v>
      </c>
      <c r="BE70" s="81" t="str">
        <f t="shared" si="3"/>
        <v>AGR_NON_MOT</v>
      </c>
      <c r="BF70" s="81" t="str">
        <f t="shared" si="3"/>
        <v>WH4_5</v>
      </c>
      <c r="BG70" s="81">
        <f t="shared" si="6"/>
        <v>0.0239165993198236</v>
      </c>
      <c r="BH70" s="81" t="s">
        <v>85</v>
      </c>
      <c r="BI70" s="81" t="s">
        <v>19</v>
      </c>
      <c r="BM70" s="81" t="s">
        <v>83</v>
      </c>
      <c r="BN70" s="81" t="str">
        <f t="shared" si="4"/>
        <v>AGR_NON_MOT</v>
      </c>
      <c r="BO70" s="81" t="str">
        <f t="shared" si="4"/>
        <v>WH4_5</v>
      </c>
      <c r="BP70" s="81">
        <f>[2]attached_energy_demand_summariz!J45</f>
        <v>0.0271634046792845</v>
      </c>
      <c r="BQ70" s="81" t="s">
        <v>85</v>
      </c>
      <c r="BR70" s="81" t="s">
        <v>16</v>
      </c>
    </row>
    <row r="71" spans="2:70">
      <c r="B71" s="67"/>
      <c r="C71" s="58"/>
      <c r="D71" s="70"/>
      <c r="E71" s="70"/>
      <c r="F71" s="67"/>
      <c r="G71" s="58"/>
      <c r="H71" s="58"/>
      <c r="K71" s="82" t="s">
        <v>83</v>
      </c>
      <c r="L71" s="81" t="str">
        <f t="shared" si="7"/>
        <v>AGR_NON_MOT</v>
      </c>
      <c r="M71" s="81" t="s">
        <v>137</v>
      </c>
      <c r="N71" s="81">
        <f>[2]attached_energy_demand_split!D12</f>
        <v>0.0212585220509218</v>
      </c>
      <c r="O71" s="81" t="s">
        <v>85</v>
      </c>
      <c r="P71" s="81" t="s">
        <v>20</v>
      </c>
      <c r="T71" s="81" t="s">
        <v>83</v>
      </c>
      <c r="U71" s="81" t="str">
        <f t="shared" si="5"/>
        <v>AGR_NON_MOT</v>
      </c>
      <c r="V71" s="81" t="str">
        <f t="shared" si="5"/>
        <v>WH6_7</v>
      </c>
      <c r="W71" s="81">
        <f>[2]attached_energy_demand_split!D74</f>
        <v>0.0235544674010497</v>
      </c>
      <c r="X71" s="81" t="s">
        <v>85</v>
      </c>
      <c r="Y71" s="81" t="s">
        <v>15</v>
      </c>
      <c r="AC71" s="81" t="s">
        <v>83</v>
      </c>
      <c r="AD71" s="81" t="str">
        <f t="shared" si="0"/>
        <v>AGR_NON_MOT</v>
      </c>
      <c r="AE71" s="81" t="str">
        <f t="shared" si="0"/>
        <v>WH6_7</v>
      </c>
      <c r="AF71" s="81">
        <f>[2]attached_energy_demand_split!D45</f>
        <v>0.0223149487779418</v>
      </c>
      <c r="AG71" s="81" t="s">
        <v>85</v>
      </c>
      <c r="AH71" s="81" t="s">
        <v>21</v>
      </c>
      <c r="AL71" s="81" t="s">
        <v>83</v>
      </c>
      <c r="AM71" s="81" t="str">
        <f t="shared" si="1"/>
        <v>AGR_NON_MOT</v>
      </c>
      <c r="AN71" s="81" t="str">
        <f t="shared" si="1"/>
        <v>WH6_7</v>
      </c>
      <c r="AO71" s="81">
        <f>[2]attached_energy_demand_summariz!B46</f>
        <v>0.0226308904433103</v>
      </c>
      <c r="AP71" s="81" t="s">
        <v>85</v>
      </c>
      <c r="AQ71" s="81" t="s">
        <v>18</v>
      </c>
      <c r="AU71" s="81" t="s">
        <v>83</v>
      </c>
      <c r="AV71" s="81" t="str">
        <f t="shared" si="2"/>
        <v>AGR_NON_MOT</v>
      </c>
      <c r="AW71" s="81" t="str">
        <f t="shared" si="2"/>
        <v>WH6_7</v>
      </c>
      <c r="AX71" s="81">
        <f>[2]attached_energy_demand_summariz!F46</f>
        <v>0.0195664574996017</v>
      </c>
      <c r="AY71" s="81" t="s">
        <v>85</v>
      </c>
      <c r="AZ71" s="81" t="s">
        <v>17</v>
      </c>
      <c r="BD71" s="81" t="s">
        <v>83</v>
      </c>
      <c r="BE71" s="81" t="str">
        <f t="shared" si="3"/>
        <v>AGR_NON_MOT</v>
      </c>
      <c r="BF71" s="81" t="str">
        <f t="shared" si="3"/>
        <v>WH6_7</v>
      </c>
      <c r="BG71" s="81">
        <f t="shared" si="6"/>
        <v>0.0226308904433103</v>
      </c>
      <c r="BH71" s="81" t="s">
        <v>85</v>
      </c>
      <c r="BI71" s="81" t="s">
        <v>19</v>
      </c>
      <c r="BM71" s="81" t="s">
        <v>83</v>
      </c>
      <c r="BN71" s="81" t="str">
        <f t="shared" si="4"/>
        <v>AGR_NON_MOT</v>
      </c>
      <c r="BO71" s="81" t="str">
        <f t="shared" si="4"/>
        <v>WH6_7</v>
      </c>
      <c r="BP71" s="81">
        <f>[2]attached_energy_demand_summariz!J46</f>
        <v>0.0264600564870365</v>
      </c>
      <c r="BQ71" s="81" t="s">
        <v>85</v>
      </c>
      <c r="BR71" s="81" t="s">
        <v>16</v>
      </c>
    </row>
    <row r="72" spans="2:70">
      <c r="B72" s="67"/>
      <c r="C72" s="58"/>
      <c r="D72" s="70"/>
      <c r="E72" s="70"/>
      <c r="F72" s="67"/>
      <c r="G72" s="58"/>
      <c r="H72" s="58"/>
      <c r="K72" s="81" t="s">
        <v>83</v>
      </c>
      <c r="L72" s="81" t="str">
        <f t="shared" si="7"/>
        <v>AGR_NON_MOT</v>
      </c>
      <c r="M72" s="81" t="s">
        <v>138</v>
      </c>
      <c r="N72" s="81">
        <f>[2]attached_energy_demand_split!D14</f>
        <v>0.0207811308875425</v>
      </c>
      <c r="O72" s="81" t="s">
        <v>85</v>
      </c>
      <c r="P72" s="81" t="s">
        <v>20</v>
      </c>
      <c r="T72" s="81" t="s">
        <v>83</v>
      </c>
      <c r="U72" s="81" t="str">
        <f t="shared" si="5"/>
        <v>AGR_NON_MOT</v>
      </c>
      <c r="V72" s="81" t="str">
        <f t="shared" si="5"/>
        <v>WH8_9</v>
      </c>
      <c r="W72" s="81">
        <f>[2]attached_energy_demand_split!D76</f>
        <v>0.0243002057667018</v>
      </c>
      <c r="X72" s="81" t="s">
        <v>85</v>
      </c>
      <c r="Y72" s="81" t="s">
        <v>15</v>
      </c>
      <c r="AC72" s="81" t="s">
        <v>83</v>
      </c>
      <c r="AD72" s="81" t="str">
        <f t="shared" si="0"/>
        <v>AGR_NON_MOT</v>
      </c>
      <c r="AE72" s="81" t="str">
        <f t="shared" si="0"/>
        <v>WH8_9</v>
      </c>
      <c r="AF72" s="81">
        <f>[2]attached_energy_demand_split!D47</f>
        <v>0.0206945793819697</v>
      </c>
      <c r="AG72" s="81" t="s">
        <v>85</v>
      </c>
      <c r="AH72" s="81" t="s">
        <v>21</v>
      </c>
      <c r="AL72" s="81" t="s">
        <v>83</v>
      </c>
      <c r="AM72" s="81" t="str">
        <f t="shared" si="1"/>
        <v>AGR_NON_MOT</v>
      </c>
      <c r="AN72" s="81" t="str">
        <f t="shared" si="1"/>
        <v>WH8_9</v>
      </c>
      <c r="AO72" s="81">
        <f>[2]attached_energy_demand_summariz!B47</f>
        <v>0.0221985165054664</v>
      </c>
      <c r="AP72" s="81" t="s">
        <v>85</v>
      </c>
      <c r="AQ72" s="81" t="s">
        <v>18</v>
      </c>
      <c r="AU72" s="81" t="s">
        <v>83</v>
      </c>
      <c r="AV72" s="81" t="str">
        <f t="shared" si="2"/>
        <v>AGR_NON_MOT</v>
      </c>
      <c r="AW72" s="81" t="str">
        <f t="shared" si="2"/>
        <v>WH8_9</v>
      </c>
      <c r="AX72" s="81">
        <f>[2]attached_energy_demand_summariz!F47</f>
        <v>0.0189268898351184</v>
      </c>
      <c r="AY72" s="81" t="s">
        <v>85</v>
      </c>
      <c r="AZ72" s="81" t="s">
        <v>17</v>
      </c>
      <c r="BD72" s="81" t="s">
        <v>83</v>
      </c>
      <c r="BE72" s="81" t="str">
        <f t="shared" si="3"/>
        <v>AGR_NON_MOT</v>
      </c>
      <c r="BF72" s="81" t="str">
        <f t="shared" si="3"/>
        <v>WH8_9</v>
      </c>
      <c r="BG72" s="81">
        <f t="shared" si="6"/>
        <v>0.0221985165054664</v>
      </c>
      <c r="BH72" s="81" t="s">
        <v>85</v>
      </c>
      <c r="BI72" s="81" t="s">
        <v>19</v>
      </c>
      <c r="BM72" s="81" t="s">
        <v>83</v>
      </c>
      <c r="BN72" s="81" t="str">
        <f t="shared" si="4"/>
        <v>AGR_NON_MOT</v>
      </c>
      <c r="BO72" s="81" t="str">
        <f t="shared" si="4"/>
        <v>WH8_9</v>
      </c>
      <c r="BP72" s="81">
        <f>[2]attached_energy_demand_summariz!J47</f>
        <v>0.0262897766559996</v>
      </c>
      <c r="BQ72" s="81" t="s">
        <v>85</v>
      </c>
      <c r="BR72" s="81" t="s">
        <v>16</v>
      </c>
    </row>
    <row r="73" spans="2:70">
      <c r="B73" s="67"/>
      <c r="C73" s="58"/>
      <c r="D73" s="70"/>
      <c r="E73" s="70"/>
      <c r="F73" s="67"/>
      <c r="G73" s="58"/>
      <c r="H73" s="58"/>
      <c r="K73" s="81" t="s">
        <v>83</v>
      </c>
      <c r="L73" s="81" t="str">
        <f t="shared" si="7"/>
        <v>AGR_NON_MOT</v>
      </c>
      <c r="M73" s="81" t="s">
        <v>139</v>
      </c>
      <c r="N73" s="81">
        <f>[2]attached_energy_demand_split!D16</f>
        <v>0.0207247431264493</v>
      </c>
      <c r="O73" s="81" t="s">
        <v>85</v>
      </c>
      <c r="P73" s="81" t="s">
        <v>20</v>
      </c>
      <c r="T73" s="81" t="s">
        <v>83</v>
      </c>
      <c r="U73" s="81" t="str">
        <f t="shared" si="5"/>
        <v>AGR_NON_MOT</v>
      </c>
      <c r="V73" s="81" t="str">
        <f t="shared" si="5"/>
        <v>WH10_11</v>
      </c>
      <c r="W73" s="81">
        <f>[2]attached_energy_demand_split!D78</f>
        <v>0.0269606064596627</v>
      </c>
      <c r="X73" s="81" t="s">
        <v>85</v>
      </c>
      <c r="Y73" s="81" t="s">
        <v>15</v>
      </c>
      <c r="AC73" s="81" t="s">
        <v>83</v>
      </c>
      <c r="AD73" s="81" t="str">
        <f t="shared" si="0"/>
        <v>AGR_NON_MOT</v>
      </c>
      <c r="AE73" s="81" t="str">
        <f t="shared" si="0"/>
        <v>WH10_11</v>
      </c>
      <c r="AF73" s="81">
        <f>[2]attached_energy_demand_split!D49</f>
        <v>0.0203373562220637</v>
      </c>
      <c r="AG73" s="81" t="s">
        <v>85</v>
      </c>
      <c r="AH73" s="81" t="s">
        <v>21</v>
      </c>
      <c r="AL73" s="81" t="s">
        <v>83</v>
      </c>
      <c r="AM73" s="81" t="str">
        <f t="shared" si="1"/>
        <v>AGR_NON_MOT</v>
      </c>
      <c r="AN73" s="81" t="str">
        <f t="shared" si="1"/>
        <v>WH10_11</v>
      </c>
      <c r="AO73" s="81">
        <f>[2]attached_energy_demand_summariz!B48</f>
        <v>0.0228944317474162</v>
      </c>
      <c r="AP73" s="81" t="s">
        <v>85</v>
      </c>
      <c r="AQ73" s="81" t="s">
        <v>18</v>
      </c>
      <c r="AU73" s="81" t="s">
        <v>83</v>
      </c>
      <c r="AV73" s="81" t="str">
        <f t="shared" si="2"/>
        <v>AGR_NON_MOT</v>
      </c>
      <c r="AW73" s="81" t="str">
        <f t="shared" si="2"/>
        <v>WH10_11</v>
      </c>
      <c r="AX73" s="81">
        <f>[2]attached_energy_demand_summariz!F48</f>
        <v>0.0193167729407143</v>
      </c>
      <c r="AY73" s="81" t="s">
        <v>85</v>
      </c>
      <c r="AZ73" s="81" t="s">
        <v>17</v>
      </c>
      <c r="BD73" s="81" t="s">
        <v>83</v>
      </c>
      <c r="BE73" s="81" t="str">
        <f t="shared" si="3"/>
        <v>AGR_NON_MOT</v>
      </c>
      <c r="BF73" s="81" t="str">
        <f t="shared" si="3"/>
        <v>WH10_11</v>
      </c>
      <c r="BG73" s="81">
        <f t="shared" si="6"/>
        <v>0.0228944317474162</v>
      </c>
      <c r="BH73" s="81" t="s">
        <v>85</v>
      </c>
      <c r="BI73" s="81" t="s">
        <v>19</v>
      </c>
      <c r="BM73" s="81" t="s">
        <v>83</v>
      </c>
      <c r="BN73" s="81" t="str">
        <f t="shared" si="4"/>
        <v>AGR_NON_MOT</v>
      </c>
      <c r="BO73" s="81" t="str">
        <f t="shared" si="4"/>
        <v>WH10_11</v>
      </c>
      <c r="BP73" s="81">
        <f>[2]attached_energy_demand_summariz!J48</f>
        <v>0.0271326799881913</v>
      </c>
      <c r="BQ73" s="81" t="s">
        <v>85</v>
      </c>
      <c r="BR73" s="81" t="s">
        <v>16</v>
      </c>
    </row>
    <row r="74" spans="2:70">
      <c r="B74" s="67"/>
      <c r="C74" s="58"/>
      <c r="D74" s="70"/>
      <c r="E74" s="70"/>
      <c r="F74" s="67"/>
      <c r="G74" s="58"/>
      <c r="H74" s="58"/>
      <c r="K74" s="81" t="s">
        <v>83</v>
      </c>
      <c r="L74" s="81" t="str">
        <f t="shared" si="7"/>
        <v>AGR_NON_MOT</v>
      </c>
      <c r="M74" s="81" t="s">
        <v>140</v>
      </c>
      <c r="N74" s="81">
        <f>[2]attached_energy_demand_split!D18</f>
        <v>0.0213134263086159</v>
      </c>
      <c r="O74" s="81" t="s">
        <v>85</v>
      </c>
      <c r="P74" s="81" t="s">
        <v>20</v>
      </c>
      <c r="T74" s="81" t="s">
        <v>83</v>
      </c>
      <c r="U74" s="81" t="str">
        <f t="shared" si="5"/>
        <v>AGR_NON_MOT</v>
      </c>
      <c r="V74" s="81" t="str">
        <f t="shared" si="5"/>
        <v>WH12_13</v>
      </c>
      <c r="W74" s="81">
        <f>[2]attached_energy_demand_split!D80</f>
        <v>0.0281941532212526</v>
      </c>
      <c r="X74" s="81" t="s">
        <v>85</v>
      </c>
      <c r="Y74" s="81" t="s">
        <v>15</v>
      </c>
      <c r="AC74" s="81" t="s">
        <v>83</v>
      </c>
      <c r="AD74" s="81" t="str">
        <f t="shared" si="0"/>
        <v>AGR_NON_MOT</v>
      </c>
      <c r="AE74" s="81" t="str">
        <f t="shared" si="0"/>
        <v>WH12_13</v>
      </c>
      <c r="AF74" s="81">
        <f>[2]attached_energy_demand_split!D51</f>
        <v>0.0215779233299048</v>
      </c>
      <c r="AG74" s="81" t="s">
        <v>85</v>
      </c>
      <c r="AH74" s="81" t="s">
        <v>21</v>
      </c>
      <c r="AL74" s="81" t="s">
        <v>83</v>
      </c>
      <c r="AM74" s="81" t="str">
        <f t="shared" si="1"/>
        <v>AGR_NON_MOT</v>
      </c>
      <c r="AN74" s="81" t="str">
        <f t="shared" si="1"/>
        <v>WH12_13</v>
      </c>
      <c r="AO74" s="81">
        <f>[2]attached_energy_demand_summariz!B49</f>
        <v>0.0243699220566265</v>
      </c>
      <c r="AP74" s="81" t="s">
        <v>85</v>
      </c>
      <c r="AQ74" s="81" t="s">
        <v>18</v>
      </c>
      <c r="AU74" s="81" t="s">
        <v>83</v>
      </c>
      <c r="AV74" s="81" t="str">
        <f t="shared" si="2"/>
        <v>AGR_NON_MOT</v>
      </c>
      <c r="AW74" s="81" t="str">
        <f t="shared" si="2"/>
        <v>WH12_13</v>
      </c>
      <c r="AX74" s="81">
        <f>[2]attached_energy_demand_summariz!F49</f>
        <v>0.0217136791659968</v>
      </c>
      <c r="AY74" s="81" t="s">
        <v>85</v>
      </c>
      <c r="AZ74" s="81" t="s">
        <v>17</v>
      </c>
      <c r="BD74" s="81" t="s">
        <v>83</v>
      </c>
      <c r="BE74" s="81" t="str">
        <f t="shared" si="3"/>
        <v>AGR_NON_MOT</v>
      </c>
      <c r="BF74" s="81" t="str">
        <f t="shared" si="3"/>
        <v>WH12_13</v>
      </c>
      <c r="BG74" s="81">
        <f t="shared" si="6"/>
        <v>0.0243699220566265</v>
      </c>
      <c r="BH74" s="81" t="s">
        <v>85</v>
      </c>
      <c r="BI74" s="81" t="s">
        <v>19</v>
      </c>
      <c r="BM74" s="81" t="s">
        <v>83</v>
      </c>
      <c r="BN74" s="81" t="str">
        <f t="shared" si="4"/>
        <v>AGR_NON_MOT</v>
      </c>
      <c r="BO74" s="81" t="str">
        <f t="shared" si="4"/>
        <v>WH12_13</v>
      </c>
      <c r="BP74" s="81">
        <f>[2]attached_energy_demand_summariz!J49</f>
        <v>0.0290504282573624</v>
      </c>
      <c r="BQ74" s="81" t="s">
        <v>85</v>
      </c>
      <c r="BR74" s="81" t="s">
        <v>16</v>
      </c>
    </row>
    <row r="75" spans="2:70">
      <c r="B75" s="67"/>
      <c r="C75" s="58"/>
      <c r="D75" s="70"/>
      <c r="E75" s="70"/>
      <c r="F75" s="67"/>
      <c r="G75" s="58"/>
      <c r="H75" s="58"/>
      <c r="K75" s="82" t="s">
        <v>83</v>
      </c>
      <c r="L75" s="81" t="str">
        <f t="shared" si="7"/>
        <v>AGR_NON_MOT</v>
      </c>
      <c r="M75" s="81" t="s">
        <v>141</v>
      </c>
      <c r="N75" s="81">
        <f>[2]attached_energy_demand_split!D20</f>
        <v>0.0224691056303517</v>
      </c>
      <c r="O75" s="81" t="s">
        <v>85</v>
      </c>
      <c r="P75" s="81" t="s">
        <v>20</v>
      </c>
      <c r="T75" s="81" t="s">
        <v>83</v>
      </c>
      <c r="U75" s="81" t="str">
        <f t="shared" si="5"/>
        <v>AGR_NON_MOT</v>
      </c>
      <c r="V75" s="81" t="str">
        <f t="shared" si="5"/>
        <v>WH14_15</v>
      </c>
      <c r="W75" s="81">
        <f>[2]attached_energy_demand_split!D82</f>
        <v>0.0277591077183275</v>
      </c>
      <c r="X75" s="81" t="s">
        <v>85</v>
      </c>
      <c r="Y75" s="81" t="s">
        <v>15</v>
      </c>
      <c r="AC75" s="81" t="s">
        <v>83</v>
      </c>
      <c r="AD75" s="81" t="str">
        <f t="shared" si="0"/>
        <v>AGR_NON_MOT</v>
      </c>
      <c r="AE75" s="81" t="str">
        <f t="shared" si="0"/>
        <v>WH14_15</v>
      </c>
      <c r="AF75" s="81">
        <f>[2]attached_energy_demand_split!D53</f>
        <v>0.0244372230846757</v>
      </c>
      <c r="AG75" s="81" t="s">
        <v>85</v>
      </c>
      <c r="AH75" s="81" t="s">
        <v>21</v>
      </c>
      <c r="AL75" s="81" t="s">
        <v>83</v>
      </c>
      <c r="AM75" s="81" t="str">
        <f t="shared" si="1"/>
        <v>AGR_NON_MOT</v>
      </c>
      <c r="AN75" s="81" t="str">
        <f t="shared" si="1"/>
        <v>WH14_15</v>
      </c>
      <c r="AO75" s="81">
        <f>[2]attached_energy_demand_summariz!B50</f>
        <v>0.0252966565536165</v>
      </c>
      <c r="AP75" s="81" t="s">
        <v>85</v>
      </c>
      <c r="AQ75" s="81" t="s">
        <v>18</v>
      </c>
      <c r="AU75" s="81" t="s">
        <v>83</v>
      </c>
      <c r="AV75" s="81" t="str">
        <f t="shared" si="2"/>
        <v>AGR_NON_MOT</v>
      </c>
      <c r="AW75" s="81" t="str">
        <f t="shared" si="2"/>
        <v>WH14_15</v>
      </c>
      <c r="AX75" s="81">
        <f>[2]attached_energy_demand_summariz!F50</f>
        <v>0.0231546162990083</v>
      </c>
      <c r="AY75" s="81" t="s">
        <v>85</v>
      </c>
      <c r="AZ75" s="81" t="s">
        <v>17</v>
      </c>
      <c r="BD75" s="81" t="s">
        <v>83</v>
      </c>
      <c r="BE75" s="81" t="str">
        <f t="shared" si="3"/>
        <v>AGR_NON_MOT</v>
      </c>
      <c r="BF75" s="81" t="str">
        <f t="shared" si="3"/>
        <v>WH14_15</v>
      </c>
      <c r="BG75" s="81">
        <f t="shared" si="6"/>
        <v>0.0252966565536165</v>
      </c>
      <c r="BH75" s="81" t="s">
        <v>85</v>
      </c>
      <c r="BI75" s="81" t="s">
        <v>19</v>
      </c>
      <c r="BM75" s="81" t="s">
        <v>83</v>
      </c>
      <c r="BN75" s="81" t="str">
        <f t="shared" si="4"/>
        <v>AGR_NON_MOT</v>
      </c>
      <c r="BO75" s="81" t="str">
        <f t="shared" si="4"/>
        <v>WH14_15</v>
      </c>
      <c r="BP75" s="81">
        <f>[2]attached_energy_demand_summariz!J50</f>
        <v>0.0286632300357195</v>
      </c>
      <c r="BQ75" s="81" t="s">
        <v>85</v>
      </c>
      <c r="BR75" s="81" t="s">
        <v>16</v>
      </c>
    </row>
    <row r="76" spans="2:70">
      <c r="B76" s="67"/>
      <c r="C76" s="58"/>
      <c r="D76" s="70"/>
      <c r="E76" s="70"/>
      <c r="F76" s="67"/>
      <c r="G76" s="58"/>
      <c r="H76" s="58"/>
      <c r="K76" s="81" t="s">
        <v>83</v>
      </c>
      <c r="L76" s="81" t="str">
        <f t="shared" si="7"/>
        <v>AGR_NON_MOT</v>
      </c>
      <c r="M76" s="81" t="s">
        <v>142</v>
      </c>
      <c r="N76" s="81">
        <f>[2]attached_energy_demand_split!D22</f>
        <v>0.0228058793544892</v>
      </c>
      <c r="O76" s="81" t="s">
        <v>85</v>
      </c>
      <c r="P76" s="81" t="s">
        <v>20</v>
      </c>
      <c r="T76" s="81" t="s">
        <v>83</v>
      </c>
      <c r="U76" s="81" t="str">
        <f t="shared" si="5"/>
        <v>AGR_NON_MOT</v>
      </c>
      <c r="V76" s="81" t="str">
        <f t="shared" si="5"/>
        <v>WH16_17</v>
      </c>
      <c r="W76" s="81">
        <f>[2]attached_energy_demand_split!D84</f>
        <v>0.0270225001421144</v>
      </c>
      <c r="X76" s="81" t="s">
        <v>85</v>
      </c>
      <c r="Y76" s="81" t="s">
        <v>15</v>
      </c>
      <c r="AC76" s="81" t="s">
        <v>83</v>
      </c>
      <c r="AD76" s="81" t="str">
        <f t="shared" si="0"/>
        <v>AGR_NON_MOT</v>
      </c>
      <c r="AE76" s="81" t="str">
        <f t="shared" si="0"/>
        <v>WH16_17</v>
      </c>
      <c r="AF76" s="81">
        <f>[2]attached_energy_demand_split!D55</f>
        <v>0.0257055276901567</v>
      </c>
      <c r="AG76" s="81" t="s">
        <v>85</v>
      </c>
      <c r="AH76" s="81" t="s">
        <v>21</v>
      </c>
      <c r="AL76" s="81" t="s">
        <v>83</v>
      </c>
      <c r="AM76" s="81" t="str">
        <f t="shared" si="1"/>
        <v>AGR_NON_MOT</v>
      </c>
      <c r="AN76" s="81" t="str">
        <f t="shared" si="1"/>
        <v>WH16_17</v>
      </c>
      <c r="AO76" s="81">
        <f>[2]attached_energy_demand_summariz!B51</f>
        <v>0.0253035348263485</v>
      </c>
      <c r="AP76" s="81" t="s">
        <v>85</v>
      </c>
      <c r="AQ76" s="81" t="s">
        <v>18</v>
      </c>
      <c r="AU76" s="81" t="s">
        <v>83</v>
      </c>
      <c r="AV76" s="81" t="str">
        <f t="shared" si="2"/>
        <v>AGR_NON_MOT</v>
      </c>
      <c r="AW76" s="81" t="str">
        <f t="shared" si="2"/>
        <v>WH16_17</v>
      </c>
      <c r="AX76" s="81">
        <f>[2]attached_energy_demand_summariz!F51</f>
        <v>0.0233585702637121</v>
      </c>
      <c r="AY76" s="81" t="s">
        <v>85</v>
      </c>
      <c r="AZ76" s="81" t="s">
        <v>17</v>
      </c>
      <c r="BD76" s="81" t="s">
        <v>83</v>
      </c>
      <c r="BE76" s="81" t="str">
        <f t="shared" si="3"/>
        <v>AGR_NON_MOT</v>
      </c>
      <c r="BF76" s="81" t="str">
        <f t="shared" si="3"/>
        <v>WH16_17</v>
      </c>
      <c r="BG76" s="81">
        <f t="shared" si="6"/>
        <v>0.0253035348263485</v>
      </c>
      <c r="BH76" s="81" t="s">
        <v>85</v>
      </c>
      <c r="BI76" s="81" t="s">
        <v>19</v>
      </c>
      <c r="BM76" s="81" t="s">
        <v>83</v>
      </c>
      <c r="BN76" s="81" t="str">
        <f t="shared" si="4"/>
        <v>AGR_NON_MOT</v>
      </c>
      <c r="BO76" s="81" t="str">
        <f t="shared" si="4"/>
        <v>WH16_17</v>
      </c>
      <c r="BP76" s="81">
        <f>[2]attached_energy_demand_summariz!J51</f>
        <v>0.0276251966812703</v>
      </c>
      <c r="BQ76" s="81" t="s">
        <v>85</v>
      </c>
      <c r="BR76" s="81" t="s">
        <v>16</v>
      </c>
    </row>
    <row r="77" spans="2:70">
      <c r="B77" s="67"/>
      <c r="C77" s="58"/>
      <c r="D77" s="70"/>
      <c r="E77" s="70"/>
      <c r="F77" s="67"/>
      <c r="G77" s="58"/>
      <c r="H77" s="58"/>
      <c r="K77" s="81" t="s">
        <v>83</v>
      </c>
      <c r="L77" s="81" t="str">
        <f t="shared" si="7"/>
        <v>AGR_NON_MOT</v>
      </c>
      <c r="M77" s="81" t="s">
        <v>143</v>
      </c>
      <c r="N77" s="81">
        <f>[2]attached_energy_demand_split!D24</f>
        <v>0.0228335510535675</v>
      </c>
      <c r="O77" s="81" t="s">
        <v>85</v>
      </c>
      <c r="P77" s="81" t="s">
        <v>20</v>
      </c>
      <c r="T77" s="81" t="s">
        <v>83</v>
      </c>
      <c r="U77" s="81" t="str">
        <f t="shared" si="5"/>
        <v>AGR_NON_MOT</v>
      </c>
      <c r="V77" s="81" t="str">
        <f t="shared" si="5"/>
        <v>WH18_19</v>
      </c>
      <c r="W77" s="81">
        <f>[2]attached_energy_demand_split!D86</f>
        <v>0.0267517944660614</v>
      </c>
      <c r="X77" s="81" t="s">
        <v>85</v>
      </c>
      <c r="Y77" s="81" t="s">
        <v>15</v>
      </c>
      <c r="AC77" s="81" t="s">
        <v>83</v>
      </c>
      <c r="AD77" s="81" t="str">
        <f t="shared" si="0"/>
        <v>AGR_NON_MOT</v>
      </c>
      <c r="AE77" s="81" t="str">
        <f t="shared" si="0"/>
        <v>WH18_19</v>
      </c>
      <c r="AF77" s="81">
        <f>[2]attached_energy_demand_split!D57</f>
        <v>0.0255927943653416</v>
      </c>
      <c r="AG77" s="81" t="s">
        <v>85</v>
      </c>
      <c r="AH77" s="81" t="s">
        <v>21</v>
      </c>
      <c r="AL77" s="81" t="s">
        <v>83</v>
      </c>
      <c r="AM77" s="81" t="str">
        <f t="shared" si="1"/>
        <v>AGR_NON_MOT</v>
      </c>
      <c r="AN77" s="81" t="str">
        <f t="shared" si="1"/>
        <v>WH18_19</v>
      </c>
      <c r="AO77" s="81">
        <f>[2]attached_energy_demand_summariz!B52</f>
        <v>0.0249695860312862</v>
      </c>
      <c r="AP77" s="81" t="s">
        <v>85</v>
      </c>
      <c r="AQ77" s="81" t="s">
        <v>18</v>
      </c>
      <c r="AU77" s="81" t="s">
        <v>83</v>
      </c>
      <c r="AV77" s="81" t="str">
        <f t="shared" si="2"/>
        <v>AGR_NON_MOT</v>
      </c>
      <c r="AW77" s="81" t="str">
        <f t="shared" si="2"/>
        <v>WH18_19</v>
      </c>
      <c r="AX77" s="81">
        <f>[2]attached_energy_demand_summariz!F52</f>
        <v>0.023127630615324</v>
      </c>
      <c r="AY77" s="81" t="s">
        <v>85</v>
      </c>
      <c r="AZ77" s="81" t="s">
        <v>17</v>
      </c>
      <c r="BD77" s="81" t="s">
        <v>83</v>
      </c>
      <c r="BE77" s="81" t="str">
        <f t="shared" si="3"/>
        <v>AGR_NON_MOT</v>
      </c>
      <c r="BF77" s="81" t="str">
        <f t="shared" si="3"/>
        <v>WH18_19</v>
      </c>
      <c r="BG77" s="81">
        <f t="shared" si="6"/>
        <v>0.0249695860312862</v>
      </c>
      <c r="BH77" s="81" t="s">
        <v>85</v>
      </c>
      <c r="BI77" s="81" t="s">
        <v>19</v>
      </c>
      <c r="BM77" s="81" t="s">
        <v>83</v>
      </c>
      <c r="BN77" s="81" t="str">
        <f t="shared" si="4"/>
        <v>AGR_NON_MOT</v>
      </c>
      <c r="BO77" s="81" t="str">
        <f t="shared" si="4"/>
        <v>WH18_19</v>
      </c>
      <c r="BP77" s="81">
        <f>[2]attached_energy_demand_summariz!J52</f>
        <v>0.0265421596561366</v>
      </c>
      <c r="BQ77" s="81" t="s">
        <v>85</v>
      </c>
      <c r="BR77" s="81" t="s">
        <v>16</v>
      </c>
    </row>
    <row r="78" spans="2:70">
      <c r="B78" s="67"/>
      <c r="C78" s="58"/>
      <c r="D78" s="70"/>
      <c r="E78" s="70"/>
      <c r="F78" s="67"/>
      <c r="G78" s="58"/>
      <c r="H78" s="58"/>
      <c r="K78" s="81" t="s">
        <v>83</v>
      </c>
      <c r="L78" s="81" t="str">
        <f t="shared" si="7"/>
        <v>AGR_NON_MOT</v>
      </c>
      <c r="M78" s="81" t="s">
        <v>144</v>
      </c>
      <c r="N78" s="81">
        <f>[2]attached_energy_demand_split!D26</f>
        <v>0.0227154557821904</v>
      </c>
      <c r="O78" s="81" t="s">
        <v>85</v>
      </c>
      <c r="P78" s="81" t="s">
        <v>20</v>
      </c>
      <c r="T78" s="81" t="s">
        <v>83</v>
      </c>
      <c r="U78" s="81" t="str">
        <f t="shared" si="5"/>
        <v>AGR_NON_MOT</v>
      </c>
      <c r="V78" s="81" t="str">
        <f t="shared" si="5"/>
        <v>WH20_21</v>
      </c>
      <c r="W78" s="81">
        <f>[2]attached_energy_demand_split!D88</f>
        <v>0.0283933513791526</v>
      </c>
      <c r="X78" s="81" t="s">
        <v>85</v>
      </c>
      <c r="Y78" s="81" t="s">
        <v>15</v>
      </c>
      <c r="AC78" s="81" t="s">
        <v>83</v>
      </c>
      <c r="AD78" s="81" t="str">
        <f t="shared" si="0"/>
        <v>AGR_NON_MOT</v>
      </c>
      <c r="AE78" s="81" t="str">
        <f t="shared" si="0"/>
        <v>WH20_21</v>
      </c>
      <c r="AF78" s="81">
        <f>[2]attached_energy_demand_split!D59</f>
        <v>0.0251280963570105</v>
      </c>
      <c r="AG78" s="81" t="s">
        <v>85</v>
      </c>
      <c r="AH78" s="81" t="s">
        <v>21</v>
      </c>
      <c r="AL78" s="81" t="s">
        <v>83</v>
      </c>
      <c r="AM78" s="81" t="str">
        <f t="shared" si="1"/>
        <v>AGR_NON_MOT</v>
      </c>
      <c r="AN78" s="81" t="str">
        <f t="shared" si="1"/>
        <v>WH20_21</v>
      </c>
      <c r="AO78" s="81">
        <f>[2]attached_energy_demand_summariz!B53</f>
        <v>0.0251936667769471</v>
      </c>
      <c r="AP78" s="81" t="s">
        <v>85</v>
      </c>
      <c r="AQ78" s="81" t="s">
        <v>18</v>
      </c>
      <c r="AU78" s="81" t="s">
        <v>83</v>
      </c>
      <c r="AV78" s="81" t="str">
        <f t="shared" si="2"/>
        <v>AGR_NON_MOT</v>
      </c>
      <c r="AW78" s="81" t="str">
        <f t="shared" si="2"/>
        <v>WH20_21</v>
      </c>
      <c r="AX78" s="81">
        <f>[2]attached_energy_demand_summariz!F53</f>
        <v>0.0230669226777415</v>
      </c>
      <c r="AY78" s="81" t="s">
        <v>85</v>
      </c>
      <c r="AZ78" s="81" t="s">
        <v>17</v>
      </c>
      <c r="BD78" s="81" t="s">
        <v>83</v>
      </c>
      <c r="BE78" s="81" t="str">
        <f t="shared" si="3"/>
        <v>AGR_NON_MOT</v>
      </c>
      <c r="BF78" s="81" t="str">
        <f t="shared" si="3"/>
        <v>WH20_21</v>
      </c>
      <c r="BG78" s="81">
        <f t="shared" si="6"/>
        <v>0.0251936667769471</v>
      </c>
      <c r="BH78" s="81" t="s">
        <v>85</v>
      </c>
      <c r="BI78" s="81" t="s">
        <v>19</v>
      </c>
      <c r="BM78" s="81" t="s">
        <v>83</v>
      </c>
      <c r="BN78" s="81" t="str">
        <f t="shared" si="4"/>
        <v>AGR_NON_MOT</v>
      </c>
      <c r="BO78" s="81" t="str">
        <f t="shared" si="4"/>
        <v>WH20_21</v>
      </c>
      <c r="BP78" s="81">
        <f>[2]attached_energy_demand_summariz!J53</f>
        <v>0.0266645076886405</v>
      </c>
      <c r="BQ78" s="81" t="s">
        <v>85</v>
      </c>
      <c r="BR78" s="81" t="s">
        <v>16</v>
      </c>
    </row>
    <row r="79" spans="2:70">
      <c r="B79" s="67"/>
      <c r="C79" s="58"/>
      <c r="D79" s="70"/>
      <c r="E79" s="70"/>
      <c r="F79" s="67"/>
      <c r="G79" s="58"/>
      <c r="H79" s="58"/>
      <c r="K79" s="82" t="s">
        <v>83</v>
      </c>
      <c r="L79" s="81" t="str">
        <f t="shared" si="7"/>
        <v>AGR_NON_MOT</v>
      </c>
      <c r="M79" s="81" t="s">
        <v>145</v>
      </c>
      <c r="N79" s="81">
        <f>[2]attached_energy_demand_split!D28</f>
        <v>0.0228898262899369</v>
      </c>
      <c r="O79" s="81" t="s">
        <v>85</v>
      </c>
      <c r="P79" s="81" t="s">
        <v>20</v>
      </c>
      <c r="T79" s="81" t="s">
        <v>83</v>
      </c>
      <c r="U79" s="81" t="str">
        <f t="shared" si="5"/>
        <v>AGR_NON_MOT</v>
      </c>
      <c r="V79" s="81" t="str">
        <f t="shared" si="5"/>
        <v>WH22_23</v>
      </c>
      <c r="W79" s="81">
        <f>[2]attached_energy_demand_split!D90</f>
        <v>0.0283097816617008</v>
      </c>
      <c r="X79" s="81" t="s">
        <v>85</v>
      </c>
      <c r="Y79" s="81" t="s">
        <v>15</v>
      </c>
      <c r="AC79" s="81" t="s">
        <v>83</v>
      </c>
      <c r="AD79" s="81" t="str">
        <f t="shared" si="0"/>
        <v>AGR_NON_MOT</v>
      </c>
      <c r="AE79" s="81" t="str">
        <f t="shared" si="0"/>
        <v>WH22_23</v>
      </c>
      <c r="AF79" s="81">
        <f>[2]attached_energy_demand_split!D61</f>
        <v>0.0254920738775338</v>
      </c>
      <c r="AG79" s="81" t="s">
        <v>85</v>
      </c>
      <c r="AH79" s="81" t="s">
        <v>21</v>
      </c>
      <c r="AL79" s="81" t="s">
        <v>83</v>
      </c>
      <c r="AM79" s="81" t="str">
        <f t="shared" si="1"/>
        <v>AGR_NON_MOT</v>
      </c>
      <c r="AN79" s="81" t="str">
        <f t="shared" si="1"/>
        <v>WH22_23</v>
      </c>
      <c r="AO79" s="81">
        <f>[2]attached_energy_demand_summariz!B54</f>
        <v>0.025793097568826</v>
      </c>
      <c r="AP79" s="81" t="s">
        <v>85</v>
      </c>
      <c r="AQ79" s="81" t="s">
        <v>18</v>
      </c>
      <c r="AU79" s="81" t="s">
        <v>83</v>
      </c>
      <c r="AV79" s="81" t="str">
        <f t="shared" si="2"/>
        <v>AGR_NON_MOT</v>
      </c>
      <c r="AW79" s="81" t="str">
        <f t="shared" si="2"/>
        <v>WH22_23</v>
      </c>
      <c r="AX79" s="81">
        <f>[2]attached_energy_demand_summariz!F54</f>
        <v>0.0246581494217923</v>
      </c>
      <c r="AY79" s="81" t="s">
        <v>85</v>
      </c>
      <c r="AZ79" s="81" t="s">
        <v>17</v>
      </c>
      <c r="BD79" s="81" t="s">
        <v>83</v>
      </c>
      <c r="BE79" s="81" t="str">
        <f t="shared" si="3"/>
        <v>AGR_NON_MOT</v>
      </c>
      <c r="BF79" s="81" t="str">
        <f t="shared" si="3"/>
        <v>WH22_23</v>
      </c>
      <c r="BG79" s="81">
        <f t="shared" si="6"/>
        <v>0.025793097568826</v>
      </c>
      <c r="BH79" s="81" t="s">
        <v>85</v>
      </c>
      <c r="BI79" s="81" t="s">
        <v>19</v>
      </c>
      <c r="BM79" s="81" t="s">
        <v>83</v>
      </c>
      <c r="BN79" s="81" t="str">
        <f t="shared" si="4"/>
        <v>AGR_NON_MOT</v>
      </c>
      <c r="BO79" s="81" t="str">
        <f t="shared" si="4"/>
        <v>WH22_23</v>
      </c>
      <c r="BP79" s="81">
        <f>[2]attached_energy_demand_summariz!J54</f>
        <v>0.0276156565931663</v>
      </c>
      <c r="BQ79" s="81" t="s">
        <v>85</v>
      </c>
      <c r="BR79" s="81" t="s">
        <v>16</v>
      </c>
    </row>
    <row r="80" spans="2:70">
      <c r="B80" s="67"/>
      <c r="C80" s="58"/>
      <c r="D80" s="70"/>
      <c r="E80" s="70"/>
      <c r="F80" s="67"/>
      <c r="G80" s="58"/>
      <c r="H80" s="58"/>
      <c r="K80" s="81" t="s">
        <v>83</v>
      </c>
      <c r="L80" s="81" t="str">
        <f>C10</f>
        <v>AGR_MOT</v>
      </c>
      <c r="M80" s="81" t="s">
        <v>98</v>
      </c>
      <c r="N80" s="81">
        <f t="shared" ref="N80:N127" si="8">N32</f>
        <v>0.0207246590371655</v>
      </c>
      <c r="O80" s="81" t="s">
        <v>85</v>
      </c>
      <c r="P80" s="81" t="s">
        <v>20</v>
      </c>
      <c r="T80" s="81" t="s">
        <v>83</v>
      </c>
      <c r="U80" s="81" t="str">
        <f t="shared" ref="U80:V112" si="9">L80</f>
        <v>AGR_MOT</v>
      </c>
      <c r="V80" s="81" t="str">
        <f t="shared" si="9"/>
        <v>RH0_1</v>
      </c>
      <c r="W80" s="81">
        <f t="shared" ref="W80:W127" si="10">W32</f>
        <v>0.0211149417251545</v>
      </c>
      <c r="X80" s="81" t="s">
        <v>85</v>
      </c>
      <c r="Y80" s="81" t="s">
        <v>15</v>
      </c>
      <c r="AC80" s="81" t="s">
        <v>83</v>
      </c>
      <c r="AD80" s="81" t="str">
        <f t="shared" ref="AD80:AE111" si="11">U80</f>
        <v>AGR_MOT</v>
      </c>
      <c r="AE80" s="81" t="str">
        <f t="shared" si="11"/>
        <v>RH0_1</v>
      </c>
      <c r="AF80" s="81">
        <f t="shared" ref="AF80:AF127" si="12">AF32</f>
        <v>0.0215588607712188</v>
      </c>
      <c r="AG80" s="81" t="s">
        <v>85</v>
      </c>
      <c r="AH80" s="81" t="s">
        <v>21</v>
      </c>
      <c r="AL80" s="81" t="s">
        <v>83</v>
      </c>
      <c r="AM80" s="81" t="str">
        <f t="shared" ref="AM80:AN111" si="13">AD80</f>
        <v>AGR_MOT</v>
      </c>
      <c r="AN80" s="81" t="str">
        <f t="shared" si="13"/>
        <v>RH0_1</v>
      </c>
      <c r="AO80" s="81">
        <f t="shared" ref="AO80:AO127" si="14">AO32</f>
        <v>0.0211002816156798</v>
      </c>
      <c r="AP80" s="81" t="s">
        <v>85</v>
      </c>
      <c r="AQ80" s="81" t="s">
        <v>18</v>
      </c>
      <c r="AU80" s="81" t="s">
        <v>83</v>
      </c>
      <c r="AV80" s="81" t="str">
        <f t="shared" ref="AV80:AW111" si="15">AM80</f>
        <v>AGR_MOT</v>
      </c>
      <c r="AW80" s="81" t="str">
        <f t="shared" si="15"/>
        <v>RH0_1</v>
      </c>
      <c r="AX80" s="81">
        <f t="shared" ref="AX80:AX127" si="16">AX32</f>
        <v>0.0216553453978117</v>
      </c>
      <c r="AY80" s="81" t="s">
        <v>85</v>
      </c>
      <c r="AZ80" s="81" t="s">
        <v>17</v>
      </c>
      <c r="BD80" s="81" t="s">
        <v>83</v>
      </c>
      <c r="BE80" s="81" t="str">
        <f t="shared" ref="BE80:BF111" si="17">AV80</f>
        <v>AGR_MOT</v>
      </c>
      <c r="BF80" s="81" t="str">
        <f t="shared" si="17"/>
        <v>RH0_1</v>
      </c>
      <c r="BG80" s="81">
        <f t="shared" si="6"/>
        <v>0.0211002816156798</v>
      </c>
      <c r="BH80" s="81" t="s">
        <v>85</v>
      </c>
      <c r="BI80" s="81" t="s">
        <v>19</v>
      </c>
      <c r="BM80" s="81" t="s">
        <v>83</v>
      </c>
      <c r="BN80" s="81" t="str">
        <f t="shared" ref="BN80:BO111" si="18">BE80</f>
        <v>AGR_MOT</v>
      </c>
      <c r="BO80" s="81" t="str">
        <f t="shared" si="18"/>
        <v>RH0_1</v>
      </c>
      <c r="BP80" s="81">
        <f t="shared" ref="BP80:BP127" si="19">AX80</f>
        <v>0.0216553453978117</v>
      </c>
      <c r="BQ80" s="81" t="s">
        <v>85</v>
      </c>
      <c r="BR80" s="81" t="s">
        <v>16</v>
      </c>
    </row>
    <row r="81" spans="2:70">
      <c r="B81" s="67"/>
      <c r="C81" s="58"/>
      <c r="D81" s="70"/>
      <c r="E81" s="70"/>
      <c r="F81" s="67"/>
      <c r="G81" s="58"/>
      <c r="H81" s="58"/>
      <c r="K81" s="81" t="s">
        <v>83</v>
      </c>
      <c r="L81" s="81" t="str">
        <f t="shared" ref="L81:L127" si="20">L80</f>
        <v>AGR_MOT</v>
      </c>
      <c r="M81" s="81" t="s">
        <v>99</v>
      </c>
      <c r="N81" s="81">
        <f t="shared" si="8"/>
        <v>0.0206069139508455</v>
      </c>
      <c r="O81" s="81" t="s">
        <v>85</v>
      </c>
      <c r="P81" s="81" t="s">
        <v>20</v>
      </c>
      <c r="T81" s="81" t="s">
        <v>83</v>
      </c>
      <c r="U81" s="81" t="str">
        <f t="shared" si="9"/>
        <v>AGR_MOT</v>
      </c>
      <c r="V81" s="81" t="str">
        <f t="shared" si="9"/>
        <v>RH2_3</v>
      </c>
      <c r="W81" s="81">
        <f t="shared" si="10"/>
        <v>0.019269377650939</v>
      </c>
      <c r="X81" s="81" t="s">
        <v>85</v>
      </c>
      <c r="Y81" s="81" t="s">
        <v>15</v>
      </c>
      <c r="AC81" s="81" t="s">
        <v>83</v>
      </c>
      <c r="AD81" s="81" t="str">
        <f t="shared" si="11"/>
        <v>AGR_MOT</v>
      </c>
      <c r="AE81" s="81" t="str">
        <f t="shared" si="11"/>
        <v>RH2_3</v>
      </c>
      <c r="AF81" s="81">
        <f t="shared" si="12"/>
        <v>0.021716461727875</v>
      </c>
      <c r="AG81" s="81" t="s">
        <v>85</v>
      </c>
      <c r="AH81" s="81" t="s">
        <v>21</v>
      </c>
      <c r="AL81" s="81" t="s">
        <v>83</v>
      </c>
      <c r="AM81" s="81" t="str">
        <f t="shared" si="13"/>
        <v>AGR_MOT</v>
      </c>
      <c r="AN81" s="81" t="str">
        <f t="shared" si="13"/>
        <v>RH2_3</v>
      </c>
      <c r="AO81" s="81">
        <f t="shared" si="14"/>
        <v>0.0202044634746338</v>
      </c>
      <c r="AP81" s="81" t="s">
        <v>85</v>
      </c>
      <c r="AQ81" s="81" t="s">
        <v>18</v>
      </c>
      <c r="AU81" s="81" t="s">
        <v>83</v>
      </c>
      <c r="AV81" s="81" t="str">
        <f t="shared" si="15"/>
        <v>AGR_MOT</v>
      </c>
      <c r="AW81" s="81" t="str">
        <f t="shared" si="15"/>
        <v>RH2_3</v>
      </c>
      <c r="AX81" s="81">
        <f t="shared" si="16"/>
        <v>0.0197617928172299</v>
      </c>
      <c r="AY81" s="81" t="s">
        <v>85</v>
      </c>
      <c r="AZ81" s="81" t="s">
        <v>17</v>
      </c>
      <c r="BD81" s="81" t="s">
        <v>83</v>
      </c>
      <c r="BE81" s="81" t="str">
        <f t="shared" si="17"/>
        <v>AGR_MOT</v>
      </c>
      <c r="BF81" s="81" t="str">
        <f t="shared" si="17"/>
        <v>RH2_3</v>
      </c>
      <c r="BG81" s="81">
        <f t="shared" si="6"/>
        <v>0.0202044634746338</v>
      </c>
      <c r="BH81" s="81" t="s">
        <v>85</v>
      </c>
      <c r="BI81" s="81" t="s">
        <v>19</v>
      </c>
      <c r="BM81" s="81" t="s">
        <v>83</v>
      </c>
      <c r="BN81" s="81" t="str">
        <f t="shared" si="18"/>
        <v>AGR_MOT</v>
      </c>
      <c r="BO81" s="81" t="str">
        <f t="shared" si="18"/>
        <v>RH2_3</v>
      </c>
      <c r="BP81" s="81">
        <f t="shared" si="19"/>
        <v>0.0197617928172299</v>
      </c>
      <c r="BQ81" s="81" t="s">
        <v>85</v>
      </c>
      <c r="BR81" s="81" t="s">
        <v>16</v>
      </c>
    </row>
    <row r="82" spans="2:70">
      <c r="B82" s="67"/>
      <c r="C82" s="58"/>
      <c r="D82" s="70"/>
      <c r="E82" s="70"/>
      <c r="F82" s="67"/>
      <c r="G82" s="58"/>
      <c r="H82" s="58"/>
      <c r="K82" s="81" t="s">
        <v>83</v>
      </c>
      <c r="L82" s="81" t="str">
        <f t="shared" si="20"/>
        <v>AGR_MOT</v>
      </c>
      <c r="M82" s="81" t="s">
        <v>100</v>
      </c>
      <c r="N82" s="81">
        <f t="shared" si="8"/>
        <v>0.0199087438710615</v>
      </c>
      <c r="O82" s="81" t="s">
        <v>85</v>
      </c>
      <c r="P82" s="81" t="s">
        <v>20</v>
      </c>
      <c r="T82" s="81" t="s">
        <v>83</v>
      </c>
      <c r="U82" s="81" t="str">
        <f t="shared" si="9"/>
        <v>AGR_MOT</v>
      </c>
      <c r="V82" s="81" t="str">
        <f t="shared" si="9"/>
        <v>RH4_5</v>
      </c>
      <c r="W82" s="81">
        <f t="shared" si="10"/>
        <v>0.0185538915735157</v>
      </c>
      <c r="X82" s="81" t="s">
        <v>85</v>
      </c>
      <c r="Y82" s="81" t="s">
        <v>15</v>
      </c>
      <c r="AC82" s="81" t="s">
        <v>83</v>
      </c>
      <c r="AD82" s="81" t="str">
        <f t="shared" si="11"/>
        <v>AGR_MOT</v>
      </c>
      <c r="AE82" s="81" t="str">
        <f t="shared" si="11"/>
        <v>RH4_5</v>
      </c>
      <c r="AF82" s="81">
        <f t="shared" si="12"/>
        <v>0.0210410330240004</v>
      </c>
      <c r="AG82" s="81" t="s">
        <v>85</v>
      </c>
      <c r="AH82" s="81" t="s">
        <v>21</v>
      </c>
      <c r="AL82" s="81" t="s">
        <v>83</v>
      </c>
      <c r="AM82" s="81" t="str">
        <f t="shared" si="13"/>
        <v>AGR_MOT</v>
      </c>
      <c r="AN82" s="81" t="str">
        <f t="shared" si="13"/>
        <v>RH4_5</v>
      </c>
      <c r="AO82" s="81">
        <f t="shared" si="14"/>
        <v>0.0191598666763358</v>
      </c>
      <c r="AP82" s="81" t="s">
        <v>85</v>
      </c>
      <c r="AQ82" s="81" t="s">
        <v>18</v>
      </c>
      <c r="AU82" s="81" t="s">
        <v>83</v>
      </c>
      <c r="AV82" s="81" t="str">
        <f t="shared" si="15"/>
        <v>AGR_MOT</v>
      </c>
      <c r="AW82" s="81" t="str">
        <f t="shared" si="15"/>
        <v>RH4_5</v>
      </c>
      <c r="AX82" s="81">
        <f t="shared" si="16"/>
        <v>0.0176014946901204</v>
      </c>
      <c r="AY82" s="81" t="s">
        <v>85</v>
      </c>
      <c r="AZ82" s="81" t="s">
        <v>17</v>
      </c>
      <c r="BD82" s="81" t="s">
        <v>83</v>
      </c>
      <c r="BE82" s="81" t="str">
        <f t="shared" si="17"/>
        <v>AGR_MOT</v>
      </c>
      <c r="BF82" s="81" t="str">
        <f t="shared" si="17"/>
        <v>RH4_5</v>
      </c>
      <c r="BG82" s="81">
        <f t="shared" si="6"/>
        <v>0.0191598666763358</v>
      </c>
      <c r="BH82" s="81" t="s">
        <v>85</v>
      </c>
      <c r="BI82" s="81" t="s">
        <v>19</v>
      </c>
      <c r="BM82" s="81" t="s">
        <v>83</v>
      </c>
      <c r="BN82" s="81" t="str">
        <f t="shared" si="18"/>
        <v>AGR_MOT</v>
      </c>
      <c r="BO82" s="81" t="str">
        <f t="shared" si="18"/>
        <v>RH4_5</v>
      </c>
      <c r="BP82" s="81">
        <f t="shared" si="19"/>
        <v>0.0176014946901204</v>
      </c>
      <c r="BQ82" s="81" t="s">
        <v>85</v>
      </c>
      <c r="BR82" s="81" t="s">
        <v>16</v>
      </c>
    </row>
    <row r="83" spans="2:70">
      <c r="B83" s="67"/>
      <c r="C83" s="58"/>
      <c r="D83" s="70"/>
      <c r="E83" s="70"/>
      <c r="F83" s="67"/>
      <c r="G83" s="58"/>
      <c r="H83" s="58"/>
      <c r="K83" s="82" t="s">
        <v>83</v>
      </c>
      <c r="L83" s="81" t="str">
        <f t="shared" si="20"/>
        <v>AGR_MOT</v>
      </c>
      <c r="M83" s="81" t="s">
        <v>101</v>
      </c>
      <c r="N83" s="81">
        <f t="shared" si="8"/>
        <v>0.019131142691048</v>
      </c>
      <c r="O83" s="81" t="s">
        <v>85</v>
      </c>
      <c r="P83" s="81" t="s">
        <v>20</v>
      </c>
      <c r="T83" s="81" t="s">
        <v>83</v>
      </c>
      <c r="U83" s="81" t="str">
        <f t="shared" si="9"/>
        <v>AGR_MOT</v>
      </c>
      <c r="V83" s="81" t="str">
        <f t="shared" si="9"/>
        <v>RH6_7</v>
      </c>
      <c r="W83" s="81">
        <f t="shared" si="10"/>
        <v>0.0188033521186996</v>
      </c>
      <c r="X83" s="81" t="s">
        <v>85</v>
      </c>
      <c r="Y83" s="81" t="s">
        <v>15</v>
      </c>
      <c r="AC83" s="81" t="s">
        <v>83</v>
      </c>
      <c r="AD83" s="81" t="str">
        <f t="shared" si="11"/>
        <v>AGR_MOT</v>
      </c>
      <c r="AE83" s="81" t="str">
        <f t="shared" si="11"/>
        <v>RH6_7</v>
      </c>
      <c r="AF83" s="81">
        <f t="shared" si="12"/>
        <v>0.0186236423856643</v>
      </c>
      <c r="AG83" s="81" t="s">
        <v>85</v>
      </c>
      <c r="AH83" s="81" t="s">
        <v>21</v>
      </c>
      <c r="AL83" s="81" t="s">
        <v>83</v>
      </c>
      <c r="AM83" s="81" t="str">
        <f t="shared" si="13"/>
        <v>AGR_MOT</v>
      </c>
      <c r="AN83" s="81" t="str">
        <f t="shared" si="13"/>
        <v>RH6_7</v>
      </c>
      <c r="AO83" s="81">
        <f t="shared" si="14"/>
        <v>0.0183190275812949</v>
      </c>
      <c r="AP83" s="81" t="s">
        <v>85</v>
      </c>
      <c r="AQ83" s="81" t="s">
        <v>18</v>
      </c>
      <c r="AU83" s="81" t="s">
        <v>83</v>
      </c>
      <c r="AV83" s="81" t="str">
        <f t="shared" si="15"/>
        <v>AGR_MOT</v>
      </c>
      <c r="AW83" s="81" t="str">
        <f t="shared" si="15"/>
        <v>RH6_7</v>
      </c>
      <c r="AX83" s="81">
        <f t="shared" si="16"/>
        <v>0.0167442934477807</v>
      </c>
      <c r="AY83" s="81" t="s">
        <v>85</v>
      </c>
      <c r="AZ83" s="81" t="s">
        <v>17</v>
      </c>
      <c r="BD83" s="81" t="s">
        <v>83</v>
      </c>
      <c r="BE83" s="81" t="str">
        <f t="shared" si="17"/>
        <v>AGR_MOT</v>
      </c>
      <c r="BF83" s="81" t="str">
        <f t="shared" si="17"/>
        <v>RH6_7</v>
      </c>
      <c r="BG83" s="81">
        <f t="shared" si="6"/>
        <v>0.0183190275812949</v>
      </c>
      <c r="BH83" s="81" t="s">
        <v>85</v>
      </c>
      <c r="BI83" s="81" t="s">
        <v>19</v>
      </c>
      <c r="BM83" s="81" t="s">
        <v>83</v>
      </c>
      <c r="BN83" s="81" t="str">
        <f t="shared" si="18"/>
        <v>AGR_MOT</v>
      </c>
      <c r="BO83" s="81" t="str">
        <f t="shared" si="18"/>
        <v>RH6_7</v>
      </c>
      <c r="BP83" s="81">
        <f t="shared" si="19"/>
        <v>0.0167442934477807</v>
      </c>
      <c r="BQ83" s="81" t="s">
        <v>85</v>
      </c>
      <c r="BR83" s="81" t="s">
        <v>16</v>
      </c>
    </row>
    <row r="84" spans="2:70">
      <c r="B84" s="67"/>
      <c r="C84" s="58"/>
      <c r="D84" s="70"/>
      <c r="E84" s="70"/>
      <c r="F84" s="67"/>
      <c r="G84" s="58"/>
      <c r="H84" s="58"/>
      <c r="K84" s="81" t="s">
        <v>83</v>
      </c>
      <c r="L84" s="81" t="str">
        <f t="shared" si="20"/>
        <v>AGR_MOT</v>
      </c>
      <c r="M84" s="81" t="s">
        <v>102</v>
      </c>
      <c r="N84" s="81">
        <f t="shared" si="8"/>
        <v>0.0188308994526831</v>
      </c>
      <c r="O84" s="81" t="s">
        <v>85</v>
      </c>
      <c r="P84" s="81" t="s">
        <v>20</v>
      </c>
      <c r="T84" s="81" t="s">
        <v>83</v>
      </c>
      <c r="U84" s="81" t="str">
        <f t="shared" si="9"/>
        <v>AGR_MOT</v>
      </c>
      <c r="V84" s="81" t="str">
        <f t="shared" si="9"/>
        <v>RH8_9</v>
      </c>
      <c r="W84" s="81">
        <f t="shared" si="10"/>
        <v>0.0202757842956449</v>
      </c>
      <c r="X84" s="81" t="s">
        <v>85</v>
      </c>
      <c r="Y84" s="81" t="s">
        <v>15</v>
      </c>
      <c r="AC84" s="81" t="s">
        <v>83</v>
      </c>
      <c r="AD84" s="81" t="str">
        <f t="shared" si="11"/>
        <v>AGR_MOT</v>
      </c>
      <c r="AE84" s="81" t="str">
        <f t="shared" si="11"/>
        <v>RH8_9</v>
      </c>
      <c r="AF84" s="81">
        <f t="shared" si="12"/>
        <v>0.0171569347582401</v>
      </c>
      <c r="AG84" s="81" t="s">
        <v>85</v>
      </c>
      <c r="AH84" s="81" t="s">
        <v>21</v>
      </c>
      <c r="AL84" s="81" t="s">
        <v>83</v>
      </c>
      <c r="AM84" s="81" t="str">
        <f t="shared" si="13"/>
        <v>AGR_MOT</v>
      </c>
      <c r="AN84" s="81" t="str">
        <f t="shared" si="13"/>
        <v>RH8_9</v>
      </c>
      <c r="AO84" s="81">
        <f t="shared" si="14"/>
        <v>0.0183672329720752</v>
      </c>
      <c r="AP84" s="81" t="s">
        <v>85</v>
      </c>
      <c r="AQ84" s="81" t="s">
        <v>18</v>
      </c>
      <c r="AU84" s="81" t="s">
        <v>83</v>
      </c>
      <c r="AV84" s="81" t="str">
        <f t="shared" si="15"/>
        <v>AGR_MOT</v>
      </c>
      <c r="AW84" s="81" t="str">
        <f t="shared" si="15"/>
        <v>RH8_9</v>
      </c>
      <c r="AX84" s="81">
        <f t="shared" si="16"/>
        <v>0.0168878417223846</v>
      </c>
      <c r="AY84" s="81" t="s">
        <v>85</v>
      </c>
      <c r="AZ84" s="81" t="s">
        <v>17</v>
      </c>
      <c r="BD84" s="81" t="s">
        <v>83</v>
      </c>
      <c r="BE84" s="81" t="str">
        <f t="shared" si="17"/>
        <v>AGR_MOT</v>
      </c>
      <c r="BF84" s="81" t="str">
        <f t="shared" si="17"/>
        <v>RH8_9</v>
      </c>
      <c r="BG84" s="81">
        <f t="shared" si="6"/>
        <v>0.0183672329720752</v>
      </c>
      <c r="BH84" s="81" t="s">
        <v>85</v>
      </c>
      <c r="BI84" s="81" t="s">
        <v>19</v>
      </c>
      <c r="BM84" s="81" t="s">
        <v>83</v>
      </c>
      <c r="BN84" s="81" t="str">
        <f t="shared" si="18"/>
        <v>AGR_MOT</v>
      </c>
      <c r="BO84" s="81" t="str">
        <f t="shared" si="18"/>
        <v>RH8_9</v>
      </c>
      <c r="BP84" s="81">
        <f t="shared" si="19"/>
        <v>0.0168878417223846</v>
      </c>
      <c r="BQ84" s="81" t="s">
        <v>85</v>
      </c>
      <c r="BR84" s="81" t="s">
        <v>16</v>
      </c>
    </row>
    <row r="85" spans="2:70">
      <c r="B85" s="67"/>
      <c r="C85" s="58"/>
      <c r="D85" s="70"/>
      <c r="E85" s="70"/>
      <c r="F85" s="67"/>
      <c r="G85" s="58"/>
      <c r="H85" s="58"/>
      <c r="K85" s="81" t="s">
        <v>83</v>
      </c>
      <c r="L85" s="81" t="str">
        <f t="shared" si="20"/>
        <v>AGR_MOT</v>
      </c>
      <c r="M85" s="81" t="s">
        <v>103</v>
      </c>
      <c r="N85" s="81">
        <f t="shared" si="8"/>
        <v>0.0188922096207154</v>
      </c>
      <c r="O85" s="81" t="s">
        <v>85</v>
      </c>
      <c r="P85" s="81" t="s">
        <v>20</v>
      </c>
      <c r="T85" s="81" t="s">
        <v>83</v>
      </c>
      <c r="U85" s="81" t="str">
        <f t="shared" si="9"/>
        <v>AGR_MOT</v>
      </c>
      <c r="V85" s="81" t="str">
        <f t="shared" si="9"/>
        <v>RH10_11</v>
      </c>
      <c r="W85" s="81">
        <f t="shared" si="10"/>
        <v>0.0226727094068072</v>
      </c>
      <c r="X85" s="81" t="s">
        <v>85</v>
      </c>
      <c r="Y85" s="81" t="s">
        <v>15</v>
      </c>
      <c r="AC85" s="81" t="s">
        <v>83</v>
      </c>
      <c r="AD85" s="81" t="str">
        <f t="shared" si="11"/>
        <v>AGR_MOT</v>
      </c>
      <c r="AE85" s="81" t="str">
        <f t="shared" si="11"/>
        <v>RH10_11</v>
      </c>
      <c r="AF85" s="81">
        <f t="shared" si="12"/>
        <v>0.016996069788382</v>
      </c>
      <c r="AG85" s="81" t="s">
        <v>85</v>
      </c>
      <c r="AH85" s="81" t="s">
        <v>21</v>
      </c>
      <c r="AL85" s="81" t="s">
        <v>83</v>
      </c>
      <c r="AM85" s="81" t="str">
        <f t="shared" si="13"/>
        <v>AGR_MOT</v>
      </c>
      <c r="AN85" s="81" t="str">
        <f t="shared" si="13"/>
        <v>RH10_11</v>
      </c>
      <c r="AO85" s="81">
        <f t="shared" si="14"/>
        <v>0.0195161233742294</v>
      </c>
      <c r="AP85" s="81" t="s">
        <v>85</v>
      </c>
      <c r="AQ85" s="81" t="s">
        <v>18</v>
      </c>
      <c r="AU85" s="81" t="s">
        <v>83</v>
      </c>
      <c r="AV85" s="81" t="str">
        <f t="shared" si="15"/>
        <v>AGR_MOT</v>
      </c>
      <c r="AW85" s="81" t="str">
        <f t="shared" si="15"/>
        <v>RH10_11</v>
      </c>
      <c r="AX85" s="81">
        <f t="shared" si="16"/>
        <v>0.0187422674180833</v>
      </c>
      <c r="AY85" s="81" t="s">
        <v>85</v>
      </c>
      <c r="AZ85" s="81" t="s">
        <v>17</v>
      </c>
      <c r="BD85" s="81" t="s">
        <v>83</v>
      </c>
      <c r="BE85" s="81" t="str">
        <f t="shared" si="17"/>
        <v>AGR_MOT</v>
      </c>
      <c r="BF85" s="81" t="str">
        <f t="shared" si="17"/>
        <v>RH10_11</v>
      </c>
      <c r="BG85" s="81">
        <f t="shared" si="6"/>
        <v>0.0195161233742294</v>
      </c>
      <c r="BH85" s="81" t="s">
        <v>85</v>
      </c>
      <c r="BI85" s="81" t="s">
        <v>19</v>
      </c>
      <c r="BM85" s="81" t="s">
        <v>83</v>
      </c>
      <c r="BN85" s="81" t="str">
        <f t="shared" si="18"/>
        <v>AGR_MOT</v>
      </c>
      <c r="BO85" s="81" t="str">
        <f t="shared" si="18"/>
        <v>RH10_11</v>
      </c>
      <c r="BP85" s="81">
        <f t="shared" si="19"/>
        <v>0.0187422674180833</v>
      </c>
      <c r="BQ85" s="81" t="s">
        <v>85</v>
      </c>
      <c r="BR85" s="81" t="s">
        <v>16</v>
      </c>
    </row>
    <row r="86" spans="2:70">
      <c r="B86" s="67"/>
      <c r="C86" s="58"/>
      <c r="D86" s="70"/>
      <c r="E86" s="70"/>
      <c r="F86" s="67"/>
      <c r="G86" s="58"/>
      <c r="H86" s="58"/>
      <c r="K86" s="81" t="s">
        <v>83</v>
      </c>
      <c r="L86" s="81" t="str">
        <f t="shared" si="20"/>
        <v>AGR_MOT</v>
      </c>
      <c r="M86" s="81" t="s">
        <v>104</v>
      </c>
      <c r="N86" s="81">
        <f t="shared" si="8"/>
        <v>0.0197356728752531</v>
      </c>
      <c r="O86" s="81" t="s">
        <v>85</v>
      </c>
      <c r="P86" s="81" t="s">
        <v>20</v>
      </c>
      <c r="T86" s="81" t="s">
        <v>83</v>
      </c>
      <c r="U86" s="81" t="str">
        <f t="shared" si="9"/>
        <v>AGR_MOT</v>
      </c>
      <c r="V86" s="81" t="str">
        <f t="shared" si="9"/>
        <v>RH12_13</v>
      </c>
      <c r="W86" s="81">
        <f t="shared" si="10"/>
        <v>0.0227084613240583</v>
      </c>
      <c r="X86" s="81" t="s">
        <v>85</v>
      </c>
      <c r="Y86" s="81" t="s">
        <v>15</v>
      </c>
      <c r="AC86" s="81" t="s">
        <v>83</v>
      </c>
      <c r="AD86" s="81" t="str">
        <f t="shared" si="11"/>
        <v>AGR_MOT</v>
      </c>
      <c r="AE86" s="81" t="str">
        <f t="shared" si="11"/>
        <v>RH12_13</v>
      </c>
      <c r="AF86" s="81">
        <f t="shared" si="12"/>
        <v>0.0181900219421491</v>
      </c>
      <c r="AG86" s="81" t="s">
        <v>85</v>
      </c>
      <c r="AH86" s="81" t="s">
        <v>21</v>
      </c>
      <c r="AL86" s="81" t="s">
        <v>83</v>
      </c>
      <c r="AM86" s="81" t="str">
        <f t="shared" si="13"/>
        <v>AGR_MOT</v>
      </c>
      <c r="AN86" s="81" t="str">
        <f t="shared" si="13"/>
        <v>RH12_13</v>
      </c>
      <c r="AO86" s="81">
        <f t="shared" si="14"/>
        <v>0.0203929774116346</v>
      </c>
      <c r="AP86" s="81" t="s">
        <v>85</v>
      </c>
      <c r="AQ86" s="81" t="s">
        <v>18</v>
      </c>
      <c r="AU86" s="81" t="s">
        <v>83</v>
      </c>
      <c r="AV86" s="81" t="str">
        <f t="shared" si="15"/>
        <v>AGR_MOT</v>
      </c>
      <c r="AW86" s="81" t="str">
        <f t="shared" si="15"/>
        <v>RH12_13</v>
      </c>
      <c r="AX86" s="81">
        <f t="shared" si="16"/>
        <v>0.0203766512243404</v>
      </c>
      <c r="AY86" s="81" t="s">
        <v>85</v>
      </c>
      <c r="AZ86" s="81" t="s">
        <v>17</v>
      </c>
      <c r="BD86" s="81" t="s">
        <v>83</v>
      </c>
      <c r="BE86" s="81" t="str">
        <f t="shared" si="17"/>
        <v>AGR_MOT</v>
      </c>
      <c r="BF86" s="81" t="str">
        <f t="shared" si="17"/>
        <v>RH12_13</v>
      </c>
      <c r="BG86" s="81">
        <f t="shared" si="6"/>
        <v>0.0203929774116346</v>
      </c>
      <c r="BH86" s="81" t="s">
        <v>85</v>
      </c>
      <c r="BI86" s="81" t="s">
        <v>19</v>
      </c>
      <c r="BM86" s="81" t="s">
        <v>83</v>
      </c>
      <c r="BN86" s="81" t="str">
        <f t="shared" si="18"/>
        <v>AGR_MOT</v>
      </c>
      <c r="BO86" s="81" t="str">
        <f t="shared" si="18"/>
        <v>RH12_13</v>
      </c>
      <c r="BP86" s="81">
        <f t="shared" si="19"/>
        <v>0.0203766512243404</v>
      </c>
      <c r="BQ86" s="81" t="s">
        <v>85</v>
      </c>
      <c r="BR86" s="81" t="s">
        <v>16</v>
      </c>
    </row>
    <row r="87" spans="2:70">
      <c r="B87" s="67"/>
      <c r="C87" s="58"/>
      <c r="D87" s="70"/>
      <c r="E87" s="70"/>
      <c r="F87" s="67"/>
      <c r="G87" s="58"/>
      <c r="H87" s="58"/>
      <c r="K87" s="82" t="s">
        <v>83</v>
      </c>
      <c r="L87" s="81" t="str">
        <f t="shared" si="20"/>
        <v>AGR_MOT</v>
      </c>
      <c r="M87" s="81" t="s">
        <v>105</v>
      </c>
      <c r="N87" s="81">
        <f t="shared" si="8"/>
        <v>0.0205351902664844</v>
      </c>
      <c r="O87" s="81" t="s">
        <v>85</v>
      </c>
      <c r="P87" s="81" t="s">
        <v>20</v>
      </c>
      <c r="T87" s="81" t="s">
        <v>83</v>
      </c>
      <c r="U87" s="81" t="str">
        <f t="shared" si="9"/>
        <v>AGR_MOT</v>
      </c>
      <c r="V87" s="81" t="str">
        <f t="shared" si="9"/>
        <v>RH14_15</v>
      </c>
      <c r="W87" s="81">
        <f t="shared" si="10"/>
        <v>0.0220528299189836</v>
      </c>
      <c r="X87" s="81" t="s">
        <v>85</v>
      </c>
      <c r="Y87" s="81" t="s">
        <v>15</v>
      </c>
      <c r="AC87" s="81" t="s">
        <v>83</v>
      </c>
      <c r="AD87" s="81" t="str">
        <f t="shared" si="11"/>
        <v>AGR_MOT</v>
      </c>
      <c r="AE87" s="81" t="str">
        <f t="shared" si="11"/>
        <v>RH14_15</v>
      </c>
      <c r="AF87" s="81">
        <f t="shared" si="12"/>
        <v>0.0209674919745702</v>
      </c>
      <c r="AG87" s="81" t="s">
        <v>85</v>
      </c>
      <c r="AH87" s="81" t="s">
        <v>21</v>
      </c>
      <c r="AL87" s="81" t="s">
        <v>83</v>
      </c>
      <c r="AM87" s="81" t="str">
        <f t="shared" si="13"/>
        <v>AGR_MOT</v>
      </c>
      <c r="AN87" s="81" t="str">
        <f t="shared" si="13"/>
        <v>RH14_15</v>
      </c>
      <c r="AO87" s="81">
        <f t="shared" si="14"/>
        <v>0.0210417023326588</v>
      </c>
      <c r="AP87" s="81" t="s">
        <v>85</v>
      </c>
      <c r="AQ87" s="81" t="s">
        <v>18</v>
      </c>
      <c r="AU87" s="81" t="s">
        <v>83</v>
      </c>
      <c r="AV87" s="81" t="str">
        <f t="shared" si="15"/>
        <v>AGR_MOT</v>
      </c>
      <c r="AW87" s="81" t="str">
        <f t="shared" si="15"/>
        <v>RH14_15</v>
      </c>
      <c r="AX87" s="81">
        <f t="shared" si="16"/>
        <v>0.0207782387307691</v>
      </c>
      <c r="AY87" s="81" t="s">
        <v>85</v>
      </c>
      <c r="AZ87" s="81" t="s">
        <v>17</v>
      </c>
      <c r="BD87" s="81" t="s">
        <v>83</v>
      </c>
      <c r="BE87" s="81" t="str">
        <f t="shared" si="17"/>
        <v>AGR_MOT</v>
      </c>
      <c r="BF87" s="81" t="str">
        <f t="shared" si="17"/>
        <v>RH14_15</v>
      </c>
      <c r="BG87" s="81">
        <f t="shared" si="6"/>
        <v>0.0210417023326588</v>
      </c>
      <c r="BH87" s="81" t="s">
        <v>85</v>
      </c>
      <c r="BI87" s="81" t="s">
        <v>19</v>
      </c>
      <c r="BM87" s="81" t="s">
        <v>83</v>
      </c>
      <c r="BN87" s="81" t="str">
        <f t="shared" si="18"/>
        <v>AGR_MOT</v>
      </c>
      <c r="BO87" s="81" t="str">
        <f t="shared" si="18"/>
        <v>RH14_15</v>
      </c>
      <c r="BP87" s="81">
        <f t="shared" si="19"/>
        <v>0.0207782387307691</v>
      </c>
      <c r="BQ87" s="81" t="s">
        <v>85</v>
      </c>
      <c r="BR87" s="81" t="s">
        <v>16</v>
      </c>
    </row>
    <row r="88" spans="2:70">
      <c r="B88" s="67"/>
      <c r="C88" s="58"/>
      <c r="D88" s="70"/>
      <c r="E88" s="70"/>
      <c r="F88" s="67"/>
      <c r="G88" s="58"/>
      <c r="H88" s="58"/>
      <c r="K88" s="81" t="s">
        <v>83</v>
      </c>
      <c r="L88" s="81" t="str">
        <f t="shared" si="20"/>
        <v>AGR_MOT</v>
      </c>
      <c r="M88" s="81" t="s">
        <v>106</v>
      </c>
      <c r="N88" s="81">
        <f t="shared" si="8"/>
        <v>0.0208967198623784</v>
      </c>
      <c r="O88" s="81" t="s">
        <v>85</v>
      </c>
      <c r="P88" s="81" t="s">
        <v>20</v>
      </c>
      <c r="T88" s="81" t="s">
        <v>83</v>
      </c>
      <c r="U88" s="81" t="str">
        <f t="shared" si="9"/>
        <v>AGR_MOT</v>
      </c>
      <c r="V88" s="81" t="str">
        <f t="shared" si="9"/>
        <v>RH16_17</v>
      </c>
      <c r="W88" s="81">
        <f t="shared" si="10"/>
        <v>0.0211925188192021</v>
      </c>
      <c r="X88" s="81" t="s">
        <v>85</v>
      </c>
      <c r="Y88" s="81" t="s">
        <v>15</v>
      </c>
      <c r="AC88" s="81" t="s">
        <v>83</v>
      </c>
      <c r="AD88" s="81" t="str">
        <f t="shared" si="11"/>
        <v>AGR_MOT</v>
      </c>
      <c r="AE88" s="81" t="str">
        <f t="shared" si="11"/>
        <v>RH16_17</v>
      </c>
      <c r="AF88" s="81">
        <f t="shared" si="12"/>
        <v>0.0218963821038514</v>
      </c>
      <c r="AG88" s="81" t="s">
        <v>85</v>
      </c>
      <c r="AH88" s="81" t="s">
        <v>21</v>
      </c>
      <c r="AL88" s="81" t="s">
        <v>83</v>
      </c>
      <c r="AM88" s="81" t="str">
        <f t="shared" si="13"/>
        <v>AGR_MOT</v>
      </c>
      <c r="AN88" s="81" t="str">
        <f t="shared" si="13"/>
        <v>RH16_17</v>
      </c>
      <c r="AO88" s="81">
        <f t="shared" si="14"/>
        <v>0.0210314702528813</v>
      </c>
      <c r="AP88" s="81" t="s">
        <v>85</v>
      </c>
      <c r="AQ88" s="81" t="s">
        <v>18</v>
      </c>
      <c r="AU88" s="81" t="s">
        <v>83</v>
      </c>
      <c r="AV88" s="81" t="str">
        <f t="shared" si="15"/>
        <v>AGR_MOT</v>
      </c>
      <c r="AW88" s="81" t="str">
        <f t="shared" si="15"/>
        <v>RH16_17</v>
      </c>
      <c r="AX88" s="81">
        <f t="shared" si="16"/>
        <v>0.0206919007593365</v>
      </c>
      <c r="AY88" s="81" t="s">
        <v>85</v>
      </c>
      <c r="AZ88" s="81" t="s">
        <v>17</v>
      </c>
      <c r="BD88" s="81" t="s">
        <v>83</v>
      </c>
      <c r="BE88" s="81" t="str">
        <f t="shared" si="17"/>
        <v>AGR_MOT</v>
      </c>
      <c r="BF88" s="81" t="str">
        <f t="shared" si="17"/>
        <v>RH16_17</v>
      </c>
      <c r="BG88" s="81">
        <f t="shared" si="6"/>
        <v>0.0210314702528813</v>
      </c>
      <c r="BH88" s="81" t="s">
        <v>85</v>
      </c>
      <c r="BI88" s="81" t="s">
        <v>19</v>
      </c>
      <c r="BM88" s="81" t="s">
        <v>83</v>
      </c>
      <c r="BN88" s="81" t="str">
        <f t="shared" si="18"/>
        <v>AGR_MOT</v>
      </c>
      <c r="BO88" s="81" t="str">
        <f t="shared" si="18"/>
        <v>RH16_17</v>
      </c>
      <c r="BP88" s="81">
        <f t="shared" si="19"/>
        <v>0.0206919007593365</v>
      </c>
      <c r="BQ88" s="81" t="s">
        <v>85</v>
      </c>
      <c r="BR88" s="81" t="s">
        <v>16</v>
      </c>
    </row>
    <row r="89" spans="2:70">
      <c r="B89" s="67"/>
      <c r="C89" s="58"/>
      <c r="D89" s="70"/>
      <c r="E89" s="70"/>
      <c r="F89" s="67"/>
      <c r="G89" s="58"/>
      <c r="H89" s="58"/>
      <c r="K89" s="81" t="s">
        <v>83</v>
      </c>
      <c r="L89" s="81" t="str">
        <f t="shared" si="20"/>
        <v>AGR_MOT</v>
      </c>
      <c r="M89" s="81" t="s">
        <v>107</v>
      </c>
      <c r="N89" s="81">
        <f t="shared" si="8"/>
        <v>0.0208657701701157</v>
      </c>
      <c r="O89" s="81" t="s">
        <v>85</v>
      </c>
      <c r="P89" s="81" t="s">
        <v>20</v>
      </c>
      <c r="T89" s="81" t="s">
        <v>83</v>
      </c>
      <c r="U89" s="81" t="str">
        <f t="shared" si="9"/>
        <v>AGR_MOT</v>
      </c>
      <c r="V89" s="81" t="str">
        <f t="shared" si="9"/>
        <v>RH18_19</v>
      </c>
      <c r="W89" s="81">
        <f t="shared" si="10"/>
        <v>0.0211344683567324</v>
      </c>
      <c r="X89" s="81" t="s">
        <v>85</v>
      </c>
      <c r="Y89" s="81" t="s">
        <v>15</v>
      </c>
      <c r="AC89" s="81" t="s">
        <v>83</v>
      </c>
      <c r="AD89" s="81" t="str">
        <f t="shared" si="11"/>
        <v>AGR_MOT</v>
      </c>
      <c r="AE89" s="81" t="str">
        <f t="shared" si="11"/>
        <v>RH18_19</v>
      </c>
      <c r="AF89" s="81">
        <f t="shared" si="12"/>
        <v>0.0217155355129377</v>
      </c>
      <c r="AG89" s="81" t="s">
        <v>85</v>
      </c>
      <c r="AH89" s="81" t="s">
        <v>21</v>
      </c>
      <c r="AL89" s="81" t="s">
        <v>83</v>
      </c>
      <c r="AM89" s="81" t="str">
        <f t="shared" si="13"/>
        <v>AGR_MOT</v>
      </c>
      <c r="AN89" s="81" t="str">
        <f t="shared" si="13"/>
        <v>RH18_19</v>
      </c>
      <c r="AO89" s="81">
        <f t="shared" si="14"/>
        <v>0.0207724666848622</v>
      </c>
      <c r="AP89" s="81" t="s">
        <v>85</v>
      </c>
      <c r="AQ89" s="81" t="s">
        <v>18</v>
      </c>
      <c r="AU89" s="81" t="s">
        <v>83</v>
      </c>
      <c r="AV89" s="81" t="str">
        <f t="shared" si="15"/>
        <v>AGR_MOT</v>
      </c>
      <c r="AW89" s="81" t="str">
        <f t="shared" si="15"/>
        <v>RH18_19</v>
      </c>
      <c r="AX89" s="81">
        <f t="shared" si="16"/>
        <v>0.0204346889564006</v>
      </c>
      <c r="AY89" s="81" t="s">
        <v>85</v>
      </c>
      <c r="AZ89" s="81" t="s">
        <v>17</v>
      </c>
      <c r="BD89" s="81" t="s">
        <v>83</v>
      </c>
      <c r="BE89" s="81" t="str">
        <f t="shared" si="17"/>
        <v>AGR_MOT</v>
      </c>
      <c r="BF89" s="81" t="str">
        <f t="shared" si="17"/>
        <v>RH18_19</v>
      </c>
      <c r="BG89" s="81">
        <f t="shared" si="6"/>
        <v>0.0207724666848622</v>
      </c>
      <c r="BH89" s="81" t="s">
        <v>85</v>
      </c>
      <c r="BI89" s="81" t="s">
        <v>19</v>
      </c>
      <c r="BM89" s="81" t="s">
        <v>83</v>
      </c>
      <c r="BN89" s="81" t="str">
        <f t="shared" si="18"/>
        <v>AGR_MOT</v>
      </c>
      <c r="BO89" s="81" t="str">
        <f t="shared" si="18"/>
        <v>RH18_19</v>
      </c>
      <c r="BP89" s="81">
        <f t="shared" si="19"/>
        <v>0.0204346889564006</v>
      </c>
      <c r="BQ89" s="81" t="s">
        <v>85</v>
      </c>
      <c r="BR89" s="81" t="s">
        <v>16</v>
      </c>
    </row>
    <row r="90" spans="2:70">
      <c r="B90" s="67"/>
      <c r="C90" s="58"/>
      <c r="D90" s="70"/>
      <c r="E90" s="70"/>
      <c r="F90" s="67"/>
      <c r="G90" s="58"/>
      <c r="H90" s="58"/>
      <c r="K90" s="81" t="s">
        <v>83</v>
      </c>
      <c r="L90" s="81" t="str">
        <f t="shared" si="20"/>
        <v>AGR_MOT</v>
      </c>
      <c r="M90" s="81" t="s">
        <v>108</v>
      </c>
      <c r="N90" s="81">
        <f t="shared" si="8"/>
        <v>0.0208182800695852</v>
      </c>
      <c r="O90" s="81" t="s">
        <v>85</v>
      </c>
      <c r="P90" s="81" t="s">
        <v>20</v>
      </c>
      <c r="T90" s="81" t="s">
        <v>83</v>
      </c>
      <c r="U90" s="81" t="str">
        <f t="shared" si="9"/>
        <v>AGR_MOT</v>
      </c>
      <c r="V90" s="81" t="str">
        <f t="shared" si="9"/>
        <v>RH20_21</v>
      </c>
      <c r="W90" s="81">
        <f t="shared" si="10"/>
        <v>0.0216015909557287</v>
      </c>
      <c r="X90" s="81" t="s">
        <v>85</v>
      </c>
      <c r="Y90" s="81" t="s">
        <v>15</v>
      </c>
      <c r="AC90" s="81" t="s">
        <v>83</v>
      </c>
      <c r="AD90" s="81" t="str">
        <f t="shared" si="11"/>
        <v>AGR_MOT</v>
      </c>
      <c r="AE90" s="81" t="str">
        <f t="shared" si="11"/>
        <v>RH20_21</v>
      </c>
      <c r="AF90" s="81">
        <f t="shared" si="12"/>
        <v>0.0212535167287306</v>
      </c>
      <c r="AG90" s="81" t="s">
        <v>85</v>
      </c>
      <c r="AH90" s="81" t="s">
        <v>21</v>
      </c>
      <c r="AL90" s="81" t="s">
        <v>83</v>
      </c>
      <c r="AM90" s="81" t="str">
        <f t="shared" si="13"/>
        <v>AGR_MOT</v>
      </c>
      <c r="AN90" s="81" t="str">
        <f t="shared" si="13"/>
        <v>RH20_21</v>
      </c>
      <c r="AO90" s="81">
        <f t="shared" si="14"/>
        <v>0.0208717090489964</v>
      </c>
      <c r="AP90" s="81" t="s">
        <v>85</v>
      </c>
      <c r="AQ90" s="81" t="s">
        <v>18</v>
      </c>
      <c r="AU90" s="81" t="s">
        <v>83</v>
      </c>
      <c r="AV90" s="81" t="str">
        <f t="shared" si="15"/>
        <v>AGR_MOT</v>
      </c>
      <c r="AW90" s="81" t="str">
        <f t="shared" si="15"/>
        <v>RH20_21</v>
      </c>
      <c r="AX90" s="81">
        <f t="shared" si="16"/>
        <v>0.0208022312711157</v>
      </c>
      <c r="AY90" s="81" t="s">
        <v>85</v>
      </c>
      <c r="AZ90" s="81" t="s">
        <v>17</v>
      </c>
      <c r="BD90" s="81" t="s">
        <v>83</v>
      </c>
      <c r="BE90" s="81" t="str">
        <f t="shared" si="17"/>
        <v>AGR_MOT</v>
      </c>
      <c r="BF90" s="81" t="str">
        <f t="shared" si="17"/>
        <v>RH20_21</v>
      </c>
      <c r="BG90" s="81">
        <f t="shared" si="6"/>
        <v>0.0208717090489964</v>
      </c>
      <c r="BH90" s="81" t="s">
        <v>85</v>
      </c>
      <c r="BI90" s="81" t="s">
        <v>19</v>
      </c>
      <c r="BM90" s="81" t="s">
        <v>83</v>
      </c>
      <c r="BN90" s="81" t="str">
        <f t="shared" si="18"/>
        <v>AGR_MOT</v>
      </c>
      <c r="BO90" s="81" t="str">
        <f t="shared" si="18"/>
        <v>RH20_21</v>
      </c>
      <c r="BP90" s="81">
        <f t="shared" si="19"/>
        <v>0.0208022312711157</v>
      </c>
      <c r="BQ90" s="81" t="s">
        <v>85</v>
      </c>
      <c r="BR90" s="81" t="s">
        <v>16</v>
      </c>
    </row>
    <row r="91" spans="2:70">
      <c r="B91" s="67"/>
      <c r="C91" s="58"/>
      <c r="D91" s="70"/>
      <c r="E91" s="70"/>
      <c r="F91" s="67"/>
      <c r="G91" s="58"/>
      <c r="H91" s="58"/>
      <c r="K91" s="82" t="s">
        <v>83</v>
      </c>
      <c r="L91" s="81" t="str">
        <f t="shared" si="20"/>
        <v>AGR_MOT</v>
      </c>
      <c r="M91" s="81" t="s">
        <v>109</v>
      </c>
      <c r="N91" s="81">
        <f t="shared" si="8"/>
        <v>0.0209309345114678</v>
      </c>
      <c r="O91" s="81" t="s">
        <v>85</v>
      </c>
      <c r="P91" s="81" t="s">
        <v>20</v>
      </c>
      <c r="T91" s="81" t="s">
        <v>83</v>
      </c>
      <c r="U91" s="81" t="str">
        <f t="shared" si="9"/>
        <v>AGR_MOT</v>
      </c>
      <c r="V91" s="81" t="str">
        <f t="shared" si="9"/>
        <v>RH22_23</v>
      </c>
      <c r="W91" s="81">
        <f t="shared" si="10"/>
        <v>0.0217726786365968</v>
      </c>
      <c r="X91" s="81" t="s">
        <v>85</v>
      </c>
      <c r="Y91" s="81" t="s">
        <v>15</v>
      </c>
      <c r="AC91" s="81" t="s">
        <v>83</v>
      </c>
      <c r="AD91" s="81" t="str">
        <f t="shared" si="11"/>
        <v>AGR_MOT</v>
      </c>
      <c r="AE91" s="81" t="str">
        <f t="shared" si="11"/>
        <v>RH22_23</v>
      </c>
      <c r="AF91" s="81">
        <f t="shared" si="12"/>
        <v>0.0210192787763135</v>
      </c>
      <c r="AG91" s="81" t="s">
        <v>85</v>
      </c>
      <c r="AH91" s="81" t="s">
        <v>21</v>
      </c>
      <c r="AL91" s="81" t="s">
        <v>83</v>
      </c>
      <c r="AM91" s="81" t="str">
        <f t="shared" si="13"/>
        <v>AGR_MOT</v>
      </c>
      <c r="AN91" s="81" t="str">
        <f t="shared" si="13"/>
        <v>RH22_23</v>
      </c>
      <c r="AO91" s="81">
        <f t="shared" si="14"/>
        <v>0.0210488298607682</v>
      </c>
      <c r="AP91" s="81" t="s">
        <v>85</v>
      </c>
      <c r="AQ91" s="81" t="s">
        <v>18</v>
      </c>
      <c r="AU91" s="81" t="s">
        <v>83</v>
      </c>
      <c r="AV91" s="81" t="str">
        <f t="shared" si="15"/>
        <v>AGR_MOT</v>
      </c>
      <c r="AW91" s="81" t="str">
        <f t="shared" si="15"/>
        <v>RH22_23</v>
      </c>
      <c r="AX91" s="81">
        <f t="shared" si="16"/>
        <v>0.0211656433177729</v>
      </c>
      <c r="AY91" s="81" t="s">
        <v>85</v>
      </c>
      <c r="AZ91" s="81" t="s">
        <v>17</v>
      </c>
      <c r="BD91" s="81" t="s">
        <v>83</v>
      </c>
      <c r="BE91" s="81" t="str">
        <f t="shared" si="17"/>
        <v>AGR_MOT</v>
      </c>
      <c r="BF91" s="81" t="str">
        <f t="shared" si="17"/>
        <v>RH22_23</v>
      </c>
      <c r="BG91" s="81">
        <f t="shared" si="6"/>
        <v>0.0210488298607682</v>
      </c>
      <c r="BH91" s="81" t="s">
        <v>85</v>
      </c>
      <c r="BI91" s="81" t="s">
        <v>19</v>
      </c>
      <c r="BM91" s="81" t="s">
        <v>83</v>
      </c>
      <c r="BN91" s="81" t="str">
        <f t="shared" si="18"/>
        <v>AGR_MOT</v>
      </c>
      <c r="BO91" s="81" t="str">
        <f t="shared" si="18"/>
        <v>RH22_23</v>
      </c>
      <c r="BP91" s="81">
        <f t="shared" si="19"/>
        <v>0.0211656433177729</v>
      </c>
      <c r="BQ91" s="81" t="s">
        <v>85</v>
      </c>
      <c r="BR91" s="81" t="s">
        <v>16</v>
      </c>
    </row>
    <row r="92" spans="2:70">
      <c r="B92" s="67"/>
      <c r="C92" s="58"/>
      <c r="D92" s="70"/>
      <c r="E92" s="70"/>
      <c r="F92" s="67"/>
      <c r="G92" s="58"/>
      <c r="H92" s="58"/>
      <c r="K92" s="81" t="s">
        <v>83</v>
      </c>
      <c r="L92" s="81" t="str">
        <f t="shared" si="20"/>
        <v>AGR_MOT</v>
      </c>
      <c r="M92" s="81" t="s">
        <v>110</v>
      </c>
      <c r="N92" s="81">
        <f t="shared" si="8"/>
        <v>0.0216934658061337</v>
      </c>
      <c r="O92" s="81" t="s">
        <v>85</v>
      </c>
      <c r="P92" s="81" t="s">
        <v>20</v>
      </c>
      <c r="T92" s="81" t="s">
        <v>83</v>
      </c>
      <c r="U92" s="81" t="str">
        <f t="shared" si="9"/>
        <v>AGR_MOT</v>
      </c>
      <c r="V92" s="81" t="str">
        <f t="shared" si="9"/>
        <v>SH0_1</v>
      </c>
      <c r="W92" s="81">
        <f t="shared" si="10"/>
        <v>0.0174477618854123</v>
      </c>
      <c r="X92" s="81" t="s">
        <v>85</v>
      </c>
      <c r="Y92" s="81" t="s">
        <v>15</v>
      </c>
      <c r="AC92" s="81" t="s">
        <v>83</v>
      </c>
      <c r="AD92" s="81" t="str">
        <f t="shared" si="11"/>
        <v>AGR_MOT</v>
      </c>
      <c r="AE92" s="81" t="str">
        <f t="shared" si="11"/>
        <v>SH0_1</v>
      </c>
      <c r="AF92" s="81">
        <f t="shared" si="12"/>
        <v>0.020811553801597</v>
      </c>
      <c r="AG92" s="81" t="s">
        <v>85</v>
      </c>
      <c r="AH92" s="81" t="s">
        <v>21</v>
      </c>
      <c r="AL92" s="81" t="s">
        <v>83</v>
      </c>
      <c r="AM92" s="81" t="str">
        <f t="shared" si="13"/>
        <v>AGR_MOT</v>
      </c>
      <c r="AN92" s="81" t="str">
        <f t="shared" si="13"/>
        <v>SH0_1</v>
      </c>
      <c r="AO92" s="81">
        <f t="shared" si="14"/>
        <v>0.0202895899307037</v>
      </c>
      <c r="AP92" s="81" t="s">
        <v>85</v>
      </c>
      <c r="AQ92" s="81" t="s">
        <v>18</v>
      </c>
      <c r="AU92" s="81" t="s">
        <v>83</v>
      </c>
      <c r="AV92" s="81" t="str">
        <f t="shared" si="15"/>
        <v>AGR_MOT</v>
      </c>
      <c r="AW92" s="81" t="str">
        <f t="shared" si="15"/>
        <v>SH0_1</v>
      </c>
      <c r="AX92" s="81">
        <f t="shared" si="16"/>
        <v>0.0235399975380162</v>
      </c>
      <c r="AY92" s="81" t="s">
        <v>85</v>
      </c>
      <c r="AZ92" s="81" t="s">
        <v>17</v>
      </c>
      <c r="BD92" s="81" t="s">
        <v>83</v>
      </c>
      <c r="BE92" s="81" t="str">
        <f t="shared" si="17"/>
        <v>AGR_MOT</v>
      </c>
      <c r="BF92" s="81" t="str">
        <f t="shared" si="17"/>
        <v>SH0_1</v>
      </c>
      <c r="BG92" s="81">
        <f t="shared" si="6"/>
        <v>0.0202895899307037</v>
      </c>
      <c r="BH92" s="81" t="s">
        <v>85</v>
      </c>
      <c r="BI92" s="81" t="s">
        <v>19</v>
      </c>
      <c r="BM92" s="81" t="s">
        <v>83</v>
      </c>
      <c r="BN92" s="81" t="str">
        <f t="shared" si="18"/>
        <v>AGR_MOT</v>
      </c>
      <c r="BO92" s="81" t="str">
        <f t="shared" si="18"/>
        <v>SH0_1</v>
      </c>
      <c r="BP92" s="81">
        <f t="shared" si="19"/>
        <v>0.0235399975380162</v>
      </c>
      <c r="BQ92" s="81" t="s">
        <v>85</v>
      </c>
      <c r="BR92" s="81" t="s">
        <v>16</v>
      </c>
    </row>
    <row r="93" spans="2:70">
      <c r="B93" s="67"/>
      <c r="C93" s="58"/>
      <c r="D93" s="70"/>
      <c r="E93" s="70"/>
      <c r="F93" s="67"/>
      <c r="G93" s="58"/>
      <c r="H93" s="58"/>
      <c r="K93" s="81" t="s">
        <v>83</v>
      </c>
      <c r="L93" s="81" t="str">
        <f t="shared" si="20"/>
        <v>AGR_MOT</v>
      </c>
      <c r="M93" s="81" t="s">
        <v>111</v>
      </c>
      <c r="N93" s="81">
        <f t="shared" si="8"/>
        <v>0.0210916294485409</v>
      </c>
      <c r="O93" s="81" t="s">
        <v>85</v>
      </c>
      <c r="P93" s="81" t="s">
        <v>20</v>
      </c>
      <c r="T93" s="81" t="s">
        <v>83</v>
      </c>
      <c r="U93" s="81" t="str">
        <f t="shared" si="9"/>
        <v>AGR_MOT</v>
      </c>
      <c r="V93" s="81" t="str">
        <f t="shared" si="9"/>
        <v>SH2_3</v>
      </c>
      <c r="W93" s="81">
        <f t="shared" si="10"/>
        <v>0.0152457918759897</v>
      </c>
      <c r="X93" s="81" t="s">
        <v>85</v>
      </c>
      <c r="Y93" s="81" t="s">
        <v>15</v>
      </c>
      <c r="AC93" s="81" t="s">
        <v>83</v>
      </c>
      <c r="AD93" s="81" t="str">
        <f t="shared" si="11"/>
        <v>AGR_MOT</v>
      </c>
      <c r="AE93" s="81" t="str">
        <f t="shared" si="11"/>
        <v>SH2_3</v>
      </c>
      <c r="AF93" s="81">
        <f t="shared" si="12"/>
        <v>0.0201796299239725</v>
      </c>
      <c r="AG93" s="81" t="s">
        <v>85</v>
      </c>
      <c r="AH93" s="81" t="s">
        <v>21</v>
      </c>
      <c r="AL93" s="81" t="s">
        <v>83</v>
      </c>
      <c r="AM93" s="81" t="str">
        <f t="shared" si="13"/>
        <v>AGR_MOT</v>
      </c>
      <c r="AN93" s="81" t="str">
        <f t="shared" si="13"/>
        <v>SH2_3</v>
      </c>
      <c r="AO93" s="81">
        <f t="shared" si="14"/>
        <v>0.0188706568826577</v>
      </c>
      <c r="AP93" s="81" t="s">
        <v>85</v>
      </c>
      <c r="AQ93" s="81" t="s">
        <v>18</v>
      </c>
      <c r="AU93" s="81" t="s">
        <v>83</v>
      </c>
      <c r="AV93" s="81" t="str">
        <f t="shared" si="15"/>
        <v>AGR_MOT</v>
      </c>
      <c r="AW93" s="81" t="str">
        <f t="shared" si="15"/>
        <v>SH2_3</v>
      </c>
      <c r="AX93" s="81">
        <f t="shared" si="16"/>
        <v>0.0213085433268016</v>
      </c>
      <c r="AY93" s="81" t="s">
        <v>85</v>
      </c>
      <c r="AZ93" s="81" t="s">
        <v>17</v>
      </c>
      <c r="BD93" s="81" t="s">
        <v>83</v>
      </c>
      <c r="BE93" s="81" t="str">
        <f t="shared" si="17"/>
        <v>AGR_MOT</v>
      </c>
      <c r="BF93" s="81" t="str">
        <f t="shared" si="17"/>
        <v>SH2_3</v>
      </c>
      <c r="BG93" s="81">
        <f t="shared" si="6"/>
        <v>0.0188706568826577</v>
      </c>
      <c r="BH93" s="81" t="s">
        <v>85</v>
      </c>
      <c r="BI93" s="81" t="s">
        <v>19</v>
      </c>
      <c r="BM93" s="81" t="s">
        <v>83</v>
      </c>
      <c r="BN93" s="81" t="str">
        <f t="shared" si="18"/>
        <v>AGR_MOT</v>
      </c>
      <c r="BO93" s="81" t="str">
        <f t="shared" si="18"/>
        <v>SH2_3</v>
      </c>
      <c r="BP93" s="81">
        <f t="shared" si="19"/>
        <v>0.0213085433268016</v>
      </c>
      <c r="BQ93" s="81" t="s">
        <v>85</v>
      </c>
      <c r="BR93" s="81" t="s">
        <v>16</v>
      </c>
    </row>
    <row r="94" spans="2:70">
      <c r="B94" s="67"/>
      <c r="C94" s="58"/>
      <c r="D94" s="70"/>
      <c r="E94" s="70"/>
      <c r="F94" s="67"/>
      <c r="G94" s="58"/>
      <c r="H94" s="58"/>
      <c r="K94" s="81" t="s">
        <v>83</v>
      </c>
      <c r="L94" s="81" t="str">
        <f t="shared" si="20"/>
        <v>AGR_MOT</v>
      </c>
      <c r="M94" s="81" t="s">
        <v>112</v>
      </c>
      <c r="N94" s="81">
        <f t="shared" si="8"/>
        <v>0.0202885549117574</v>
      </c>
      <c r="O94" s="81" t="s">
        <v>85</v>
      </c>
      <c r="P94" s="81" t="s">
        <v>20</v>
      </c>
      <c r="T94" s="81" t="s">
        <v>83</v>
      </c>
      <c r="U94" s="81" t="str">
        <f t="shared" si="9"/>
        <v>AGR_MOT</v>
      </c>
      <c r="V94" s="81" t="str">
        <f t="shared" si="9"/>
        <v>SH4_5</v>
      </c>
      <c r="W94" s="81">
        <f t="shared" si="10"/>
        <v>0.0140147850596432</v>
      </c>
      <c r="X94" s="81" t="s">
        <v>85</v>
      </c>
      <c r="Y94" s="81" t="s">
        <v>15</v>
      </c>
      <c r="AC94" s="81" t="s">
        <v>83</v>
      </c>
      <c r="AD94" s="81" t="str">
        <f t="shared" si="11"/>
        <v>AGR_MOT</v>
      </c>
      <c r="AE94" s="81" t="str">
        <f t="shared" si="11"/>
        <v>SH4_5</v>
      </c>
      <c r="AF94" s="81">
        <f t="shared" si="12"/>
        <v>0.0196148395220663</v>
      </c>
      <c r="AG94" s="81" t="s">
        <v>85</v>
      </c>
      <c r="AH94" s="81" t="s">
        <v>21</v>
      </c>
      <c r="AL94" s="81" t="s">
        <v>83</v>
      </c>
      <c r="AM94" s="81" t="str">
        <f t="shared" si="13"/>
        <v>AGR_MOT</v>
      </c>
      <c r="AN94" s="81" t="str">
        <f t="shared" si="13"/>
        <v>SH4_5</v>
      </c>
      <c r="AO94" s="81">
        <f t="shared" si="14"/>
        <v>0.017500502969476</v>
      </c>
      <c r="AP94" s="81" t="s">
        <v>85</v>
      </c>
      <c r="AQ94" s="81" t="s">
        <v>18</v>
      </c>
      <c r="AU94" s="81" t="s">
        <v>83</v>
      </c>
      <c r="AV94" s="81" t="str">
        <f t="shared" si="15"/>
        <v>AGR_MOT</v>
      </c>
      <c r="AW94" s="81" t="str">
        <f t="shared" si="15"/>
        <v>SH4_5</v>
      </c>
      <c r="AX94" s="81">
        <f t="shared" si="16"/>
        <v>0.0184793639312763</v>
      </c>
      <c r="AY94" s="81" t="s">
        <v>85</v>
      </c>
      <c r="AZ94" s="81" t="s">
        <v>17</v>
      </c>
      <c r="BD94" s="81" t="s">
        <v>83</v>
      </c>
      <c r="BE94" s="81" t="str">
        <f t="shared" si="17"/>
        <v>AGR_MOT</v>
      </c>
      <c r="BF94" s="81" t="str">
        <f t="shared" si="17"/>
        <v>SH4_5</v>
      </c>
      <c r="BG94" s="81">
        <f t="shared" si="6"/>
        <v>0.017500502969476</v>
      </c>
      <c r="BH94" s="81" t="s">
        <v>85</v>
      </c>
      <c r="BI94" s="81" t="s">
        <v>19</v>
      </c>
      <c r="BM94" s="81" t="s">
        <v>83</v>
      </c>
      <c r="BN94" s="81" t="str">
        <f t="shared" si="18"/>
        <v>AGR_MOT</v>
      </c>
      <c r="BO94" s="81" t="str">
        <f t="shared" si="18"/>
        <v>SH4_5</v>
      </c>
      <c r="BP94" s="81">
        <f t="shared" si="19"/>
        <v>0.0184793639312763</v>
      </c>
      <c r="BQ94" s="81" t="s">
        <v>85</v>
      </c>
      <c r="BR94" s="81" t="s">
        <v>16</v>
      </c>
    </row>
    <row r="95" spans="2:70">
      <c r="B95" s="67"/>
      <c r="C95" s="58"/>
      <c r="D95" s="70"/>
      <c r="E95" s="70"/>
      <c r="F95" s="67"/>
      <c r="G95" s="58"/>
      <c r="H95" s="58"/>
      <c r="K95" s="82" t="s">
        <v>83</v>
      </c>
      <c r="L95" s="81" t="str">
        <f t="shared" si="20"/>
        <v>AGR_MOT</v>
      </c>
      <c r="M95" s="81" t="s">
        <v>113</v>
      </c>
      <c r="N95" s="81">
        <f t="shared" si="8"/>
        <v>0.0192322364169783</v>
      </c>
      <c r="O95" s="81" t="s">
        <v>85</v>
      </c>
      <c r="P95" s="81" t="s">
        <v>20</v>
      </c>
      <c r="T95" s="81" t="s">
        <v>83</v>
      </c>
      <c r="U95" s="81" t="str">
        <f t="shared" si="9"/>
        <v>AGR_MOT</v>
      </c>
      <c r="V95" s="81" t="str">
        <f t="shared" si="9"/>
        <v>SH6_7</v>
      </c>
      <c r="W95" s="81">
        <f t="shared" si="10"/>
        <v>0.0138604432096002</v>
      </c>
      <c r="X95" s="81" t="s">
        <v>85</v>
      </c>
      <c r="Y95" s="81" t="s">
        <v>15</v>
      </c>
      <c r="AC95" s="81" t="s">
        <v>83</v>
      </c>
      <c r="AD95" s="81" t="str">
        <f t="shared" si="11"/>
        <v>AGR_MOT</v>
      </c>
      <c r="AE95" s="81" t="str">
        <f t="shared" si="11"/>
        <v>SH6_7</v>
      </c>
      <c r="AF95" s="81">
        <f t="shared" si="12"/>
        <v>0.0172789981084644</v>
      </c>
      <c r="AG95" s="81" t="s">
        <v>85</v>
      </c>
      <c r="AH95" s="81" t="s">
        <v>21</v>
      </c>
      <c r="AL95" s="81" t="s">
        <v>83</v>
      </c>
      <c r="AM95" s="81" t="str">
        <f t="shared" si="13"/>
        <v>AGR_MOT</v>
      </c>
      <c r="AN95" s="81" t="str">
        <f t="shared" si="13"/>
        <v>SH6_7</v>
      </c>
      <c r="AO95" s="81">
        <f t="shared" si="14"/>
        <v>0.016421193779789</v>
      </c>
      <c r="AP95" s="81" t="s">
        <v>85</v>
      </c>
      <c r="AQ95" s="81" t="s">
        <v>18</v>
      </c>
      <c r="AU95" s="81" t="s">
        <v>83</v>
      </c>
      <c r="AV95" s="81" t="str">
        <f t="shared" si="15"/>
        <v>AGR_MOT</v>
      </c>
      <c r="AW95" s="81" t="str">
        <f t="shared" si="15"/>
        <v>SH6_7</v>
      </c>
      <c r="AX95" s="81">
        <f t="shared" si="16"/>
        <v>0.0171996217128879</v>
      </c>
      <c r="AY95" s="81" t="s">
        <v>85</v>
      </c>
      <c r="AZ95" s="81" t="s">
        <v>17</v>
      </c>
      <c r="BD95" s="81" t="s">
        <v>83</v>
      </c>
      <c r="BE95" s="81" t="str">
        <f t="shared" si="17"/>
        <v>AGR_MOT</v>
      </c>
      <c r="BF95" s="81" t="str">
        <f t="shared" si="17"/>
        <v>SH6_7</v>
      </c>
      <c r="BG95" s="81">
        <f t="shared" si="6"/>
        <v>0.016421193779789</v>
      </c>
      <c r="BH95" s="81" t="s">
        <v>85</v>
      </c>
      <c r="BI95" s="81" t="s">
        <v>19</v>
      </c>
      <c r="BM95" s="81" t="s">
        <v>83</v>
      </c>
      <c r="BN95" s="81" t="str">
        <f t="shared" si="18"/>
        <v>AGR_MOT</v>
      </c>
      <c r="BO95" s="81" t="str">
        <f t="shared" si="18"/>
        <v>SH6_7</v>
      </c>
      <c r="BP95" s="81">
        <f t="shared" si="19"/>
        <v>0.0171996217128879</v>
      </c>
      <c r="BQ95" s="81" t="s">
        <v>85</v>
      </c>
      <c r="BR95" s="81" t="s">
        <v>16</v>
      </c>
    </row>
    <row r="96" spans="2:70">
      <c r="B96" s="67"/>
      <c r="C96" s="58"/>
      <c r="D96" s="70"/>
      <c r="E96" s="70"/>
      <c r="F96" s="67"/>
      <c r="G96" s="58"/>
      <c r="H96" s="58"/>
      <c r="K96" s="81" t="s">
        <v>83</v>
      </c>
      <c r="L96" s="81" t="str">
        <f t="shared" si="20"/>
        <v>AGR_MOT</v>
      </c>
      <c r="M96" s="81" t="s">
        <v>114</v>
      </c>
      <c r="N96" s="81">
        <f t="shared" si="8"/>
        <v>0.0187485070114251</v>
      </c>
      <c r="O96" s="81" t="s">
        <v>85</v>
      </c>
      <c r="P96" s="81" t="s">
        <v>20</v>
      </c>
      <c r="T96" s="81" t="s">
        <v>83</v>
      </c>
      <c r="U96" s="81" t="str">
        <f t="shared" si="9"/>
        <v>AGR_MOT</v>
      </c>
      <c r="V96" s="81" t="str">
        <f t="shared" si="9"/>
        <v>SH8_9</v>
      </c>
      <c r="W96" s="81">
        <f t="shared" si="10"/>
        <v>0.0147551071793505</v>
      </c>
      <c r="X96" s="81" t="s">
        <v>85</v>
      </c>
      <c r="Y96" s="81" t="s">
        <v>15</v>
      </c>
      <c r="AC96" s="81" t="s">
        <v>83</v>
      </c>
      <c r="AD96" s="81" t="str">
        <f t="shared" si="11"/>
        <v>AGR_MOT</v>
      </c>
      <c r="AE96" s="81" t="str">
        <f t="shared" si="11"/>
        <v>SH8_9</v>
      </c>
      <c r="AF96" s="81">
        <f t="shared" si="12"/>
        <v>0.0155886992614423</v>
      </c>
      <c r="AG96" s="81" t="s">
        <v>85</v>
      </c>
      <c r="AH96" s="81" t="s">
        <v>21</v>
      </c>
      <c r="AL96" s="81" t="s">
        <v>83</v>
      </c>
      <c r="AM96" s="81" t="str">
        <f t="shared" si="13"/>
        <v>AGR_MOT</v>
      </c>
      <c r="AN96" s="81" t="str">
        <f t="shared" si="13"/>
        <v>SH8_9</v>
      </c>
      <c r="AO96" s="81">
        <f t="shared" si="14"/>
        <v>0.0161398429577345</v>
      </c>
      <c r="AP96" s="81" t="s">
        <v>85</v>
      </c>
      <c r="AQ96" s="81" t="s">
        <v>18</v>
      </c>
      <c r="AU96" s="81" t="s">
        <v>83</v>
      </c>
      <c r="AV96" s="81" t="str">
        <f t="shared" si="15"/>
        <v>AGR_MOT</v>
      </c>
      <c r="AW96" s="81" t="str">
        <f t="shared" si="15"/>
        <v>SH8_9</v>
      </c>
      <c r="AX96" s="81">
        <f t="shared" si="16"/>
        <v>0.017030245273227</v>
      </c>
      <c r="AY96" s="81" t="s">
        <v>85</v>
      </c>
      <c r="AZ96" s="81" t="s">
        <v>17</v>
      </c>
      <c r="BD96" s="81" t="s">
        <v>83</v>
      </c>
      <c r="BE96" s="81" t="str">
        <f t="shared" si="17"/>
        <v>AGR_MOT</v>
      </c>
      <c r="BF96" s="81" t="str">
        <f t="shared" si="17"/>
        <v>SH8_9</v>
      </c>
      <c r="BG96" s="81">
        <f t="shared" si="6"/>
        <v>0.0161398429577345</v>
      </c>
      <c r="BH96" s="81" t="s">
        <v>85</v>
      </c>
      <c r="BI96" s="81" t="s">
        <v>19</v>
      </c>
      <c r="BM96" s="81" t="s">
        <v>83</v>
      </c>
      <c r="BN96" s="81" t="str">
        <f t="shared" si="18"/>
        <v>AGR_MOT</v>
      </c>
      <c r="BO96" s="81" t="str">
        <f t="shared" si="18"/>
        <v>SH8_9</v>
      </c>
      <c r="BP96" s="81">
        <f t="shared" si="19"/>
        <v>0.017030245273227</v>
      </c>
      <c r="BQ96" s="81" t="s">
        <v>85</v>
      </c>
      <c r="BR96" s="81" t="s">
        <v>16</v>
      </c>
    </row>
    <row r="97" spans="2:70">
      <c r="B97" s="67"/>
      <c r="C97" s="58"/>
      <c r="D97" s="70"/>
      <c r="E97" s="70"/>
      <c r="F97" s="67"/>
      <c r="G97" s="58"/>
      <c r="H97" s="58"/>
      <c r="K97" s="81" t="s">
        <v>83</v>
      </c>
      <c r="L97" s="81" t="str">
        <f t="shared" si="20"/>
        <v>AGR_MOT</v>
      </c>
      <c r="M97" s="81" t="s">
        <v>115</v>
      </c>
      <c r="N97" s="81">
        <f t="shared" si="8"/>
        <v>0.0186780472400084</v>
      </c>
      <c r="O97" s="81" t="s">
        <v>85</v>
      </c>
      <c r="P97" s="81" t="s">
        <v>20</v>
      </c>
      <c r="T97" s="81" t="s">
        <v>83</v>
      </c>
      <c r="U97" s="81" t="str">
        <f t="shared" si="9"/>
        <v>AGR_MOT</v>
      </c>
      <c r="V97" s="81" t="str">
        <f t="shared" si="9"/>
        <v>SH10_11</v>
      </c>
      <c r="W97" s="81">
        <f t="shared" si="10"/>
        <v>0.0171866616430302</v>
      </c>
      <c r="X97" s="81" t="s">
        <v>85</v>
      </c>
      <c r="Y97" s="81" t="s">
        <v>15</v>
      </c>
      <c r="AC97" s="81" t="s">
        <v>83</v>
      </c>
      <c r="AD97" s="81" t="str">
        <f t="shared" si="11"/>
        <v>AGR_MOT</v>
      </c>
      <c r="AE97" s="81" t="str">
        <f t="shared" si="11"/>
        <v>SH10_11</v>
      </c>
      <c r="AF97" s="81">
        <f t="shared" si="12"/>
        <v>0.0150973156957682</v>
      </c>
      <c r="AG97" s="81" t="s">
        <v>85</v>
      </c>
      <c r="AH97" s="81" t="s">
        <v>21</v>
      </c>
      <c r="AL97" s="81" t="s">
        <v>83</v>
      </c>
      <c r="AM97" s="81" t="str">
        <f t="shared" si="13"/>
        <v>AGR_MOT</v>
      </c>
      <c r="AN97" s="81" t="str">
        <f t="shared" si="13"/>
        <v>SH10_11</v>
      </c>
      <c r="AO97" s="81">
        <f t="shared" si="14"/>
        <v>0.0171295457469424</v>
      </c>
      <c r="AP97" s="81" t="s">
        <v>85</v>
      </c>
      <c r="AQ97" s="81" t="s">
        <v>18</v>
      </c>
      <c r="AU97" s="81" t="s">
        <v>83</v>
      </c>
      <c r="AV97" s="81" t="str">
        <f t="shared" si="15"/>
        <v>AGR_MOT</v>
      </c>
      <c r="AW97" s="81" t="str">
        <f t="shared" si="15"/>
        <v>SH10_11</v>
      </c>
      <c r="AX97" s="81">
        <f t="shared" si="16"/>
        <v>0.0187148851387562</v>
      </c>
      <c r="AY97" s="81" t="s">
        <v>85</v>
      </c>
      <c r="AZ97" s="81" t="s">
        <v>17</v>
      </c>
      <c r="BD97" s="81" t="s">
        <v>83</v>
      </c>
      <c r="BE97" s="81" t="str">
        <f t="shared" si="17"/>
        <v>AGR_MOT</v>
      </c>
      <c r="BF97" s="81" t="str">
        <f t="shared" si="17"/>
        <v>SH10_11</v>
      </c>
      <c r="BG97" s="81">
        <f t="shared" ref="BG97:BG127" si="21">AO97</f>
        <v>0.0171295457469424</v>
      </c>
      <c r="BH97" s="81" t="s">
        <v>85</v>
      </c>
      <c r="BI97" s="81" t="s">
        <v>19</v>
      </c>
      <c r="BM97" s="81" t="s">
        <v>83</v>
      </c>
      <c r="BN97" s="81" t="str">
        <f t="shared" si="18"/>
        <v>AGR_MOT</v>
      </c>
      <c r="BO97" s="81" t="str">
        <f t="shared" si="18"/>
        <v>SH10_11</v>
      </c>
      <c r="BP97" s="81">
        <f t="shared" si="19"/>
        <v>0.0187148851387562</v>
      </c>
      <c r="BQ97" s="81" t="s">
        <v>85</v>
      </c>
      <c r="BR97" s="81" t="s">
        <v>16</v>
      </c>
    </row>
    <row r="98" spans="2:70">
      <c r="B98" s="67"/>
      <c r="C98" s="58"/>
      <c r="D98" s="70"/>
      <c r="E98" s="70"/>
      <c r="F98" s="67"/>
      <c r="G98" s="58"/>
      <c r="H98" s="58"/>
      <c r="K98" s="81" t="s">
        <v>83</v>
      </c>
      <c r="L98" s="81" t="str">
        <f t="shared" si="20"/>
        <v>AGR_MOT</v>
      </c>
      <c r="M98" s="81" t="s">
        <v>116</v>
      </c>
      <c r="N98" s="81">
        <f t="shared" si="8"/>
        <v>0.0193543241840057</v>
      </c>
      <c r="O98" s="81" t="s">
        <v>85</v>
      </c>
      <c r="P98" s="81" t="s">
        <v>20</v>
      </c>
      <c r="T98" s="81" t="s">
        <v>83</v>
      </c>
      <c r="U98" s="81" t="str">
        <f t="shared" si="9"/>
        <v>AGR_MOT</v>
      </c>
      <c r="V98" s="81" t="str">
        <f t="shared" si="9"/>
        <v>SH12_13</v>
      </c>
      <c r="W98" s="81">
        <f t="shared" si="10"/>
        <v>0.0185329663536096</v>
      </c>
      <c r="X98" s="81" t="s">
        <v>85</v>
      </c>
      <c r="Y98" s="81" t="s">
        <v>15</v>
      </c>
      <c r="AC98" s="81" t="s">
        <v>83</v>
      </c>
      <c r="AD98" s="81" t="str">
        <f t="shared" si="11"/>
        <v>AGR_MOT</v>
      </c>
      <c r="AE98" s="81" t="str">
        <f t="shared" si="11"/>
        <v>SH12_13</v>
      </c>
      <c r="AF98" s="81">
        <f t="shared" si="12"/>
        <v>0.0157162719062912</v>
      </c>
      <c r="AG98" s="81" t="s">
        <v>85</v>
      </c>
      <c r="AH98" s="81" t="s">
        <v>21</v>
      </c>
      <c r="AL98" s="81" t="s">
        <v>83</v>
      </c>
      <c r="AM98" s="81" t="str">
        <f t="shared" si="13"/>
        <v>AGR_MOT</v>
      </c>
      <c r="AN98" s="81" t="str">
        <f t="shared" si="13"/>
        <v>SH12_13</v>
      </c>
      <c r="AO98" s="81">
        <f t="shared" si="14"/>
        <v>0.0184909585816698</v>
      </c>
      <c r="AP98" s="81" t="s">
        <v>85</v>
      </c>
      <c r="AQ98" s="81" t="s">
        <v>18</v>
      </c>
      <c r="AU98" s="81" t="s">
        <v>83</v>
      </c>
      <c r="AV98" s="81" t="str">
        <f t="shared" si="15"/>
        <v>AGR_MOT</v>
      </c>
      <c r="AW98" s="81" t="str">
        <f t="shared" si="15"/>
        <v>SH12_13</v>
      </c>
      <c r="AX98" s="81">
        <f t="shared" si="16"/>
        <v>0.0213435574080405</v>
      </c>
      <c r="AY98" s="81" t="s">
        <v>85</v>
      </c>
      <c r="AZ98" s="81" t="s">
        <v>17</v>
      </c>
      <c r="BD98" s="81" t="s">
        <v>83</v>
      </c>
      <c r="BE98" s="81" t="str">
        <f t="shared" si="17"/>
        <v>AGR_MOT</v>
      </c>
      <c r="BF98" s="81" t="str">
        <f t="shared" si="17"/>
        <v>SH12_13</v>
      </c>
      <c r="BG98" s="81">
        <f t="shared" si="21"/>
        <v>0.0184909585816698</v>
      </c>
      <c r="BH98" s="81" t="s">
        <v>85</v>
      </c>
      <c r="BI98" s="81" t="s">
        <v>19</v>
      </c>
      <c r="BM98" s="81" t="s">
        <v>83</v>
      </c>
      <c r="BN98" s="81" t="str">
        <f t="shared" si="18"/>
        <v>AGR_MOT</v>
      </c>
      <c r="BO98" s="81" t="str">
        <f t="shared" si="18"/>
        <v>SH12_13</v>
      </c>
      <c r="BP98" s="81">
        <f t="shared" si="19"/>
        <v>0.0213435574080405</v>
      </c>
      <c r="BQ98" s="81" t="s">
        <v>85</v>
      </c>
      <c r="BR98" s="81" t="s">
        <v>16</v>
      </c>
    </row>
    <row r="99" spans="2:70">
      <c r="B99" s="67"/>
      <c r="C99" s="58"/>
      <c r="D99" s="70"/>
      <c r="E99" s="70"/>
      <c r="F99" s="67"/>
      <c r="G99" s="58"/>
      <c r="H99" s="58"/>
      <c r="K99" s="82" t="s">
        <v>83</v>
      </c>
      <c r="L99" s="81" t="str">
        <f t="shared" si="20"/>
        <v>AGR_MOT</v>
      </c>
      <c r="M99" s="81" t="s">
        <v>117</v>
      </c>
      <c r="N99" s="81">
        <f t="shared" si="8"/>
        <v>0.0204723701496402</v>
      </c>
      <c r="O99" s="81" t="s">
        <v>85</v>
      </c>
      <c r="P99" s="81" t="s">
        <v>20</v>
      </c>
      <c r="T99" s="81" t="s">
        <v>83</v>
      </c>
      <c r="U99" s="81" t="str">
        <f t="shared" si="9"/>
        <v>AGR_MOT</v>
      </c>
      <c r="V99" s="81" t="str">
        <f t="shared" si="9"/>
        <v>SH14_15</v>
      </c>
      <c r="W99" s="81">
        <f t="shared" si="10"/>
        <v>0.0189446065338263</v>
      </c>
      <c r="X99" s="81" t="s">
        <v>85</v>
      </c>
      <c r="Y99" s="81" t="s">
        <v>15</v>
      </c>
      <c r="AC99" s="81" t="s">
        <v>83</v>
      </c>
      <c r="AD99" s="81" t="str">
        <f t="shared" si="11"/>
        <v>AGR_MOT</v>
      </c>
      <c r="AE99" s="81" t="str">
        <f t="shared" si="11"/>
        <v>SH14_15</v>
      </c>
      <c r="AF99" s="81">
        <f t="shared" si="12"/>
        <v>0.0181694864820914</v>
      </c>
      <c r="AG99" s="81" t="s">
        <v>85</v>
      </c>
      <c r="AH99" s="81" t="s">
        <v>21</v>
      </c>
      <c r="AL99" s="81" t="s">
        <v>83</v>
      </c>
      <c r="AM99" s="81" t="str">
        <f t="shared" si="13"/>
        <v>AGR_MOT</v>
      </c>
      <c r="AN99" s="81" t="str">
        <f t="shared" si="13"/>
        <v>SH14_15</v>
      </c>
      <c r="AO99" s="81">
        <f t="shared" si="14"/>
        <v>0.019740368004096</v>
      </c>
      <c r="AP99" s="81" t="s">
        <v>85</v>
      </c>
      <c r="AQ99" s="81" t="s">
        <v>18</v>
      </c>
      <c r="AU99" s="81" t="s">
        <v>83</v>
      </c>
      <c r="AV99" s="81" t="str">
        <f t="shared" si="15"/>
        <v>AGR_MOT</v>
      </c>
      <c r="AW99" s="81" t="str">
        <f t="shared" si="15"/>
        <v>SH14_15</v>
      </c>
      <c r="AX99" s="81">
        <f t="shared" si="16"/>
        <v>0.022952067498314</v>
      </c>
      <c r="AY99" s="81" t="s">
        <v>85</v>
      </c>
      <c r="AZ99" s="81" t="s">
        <v>17</v>
      </c>
      <c r="BD99" s="81" t="s">
        <v>83</v>
      </c>
      <c r="BE99" s="81" t="str">
        <f t="shared" si="17"/>
        <v>AGR_MOT</v>
      </c>
      <c r="BF99" s="81" t="str">
        <f t="shared" si="17"/>
        <v>SH14_15</v>
      </c>
      <c r="BG99" s="81">
        <f t="shared" si="21"/>
        <v>0.019740368004096</v>
      </c>
      <c r="BH99" s="81" t="s">
        <v>85</v>
      </c>
      <c r="BI99" s="81" t="s">
        <v>19</v>
      </c>
      <c r="BM99" s="81" t="s">
        <v>83</v>
      </c>
      <c r="BN99" s="81" t="str">
        <f t="shared" si="18"/>
        <v>AGR_MOT</v>
      </c>
      <c r="BO99" s="81" t="str">
        <f t="shared" si="18"/>
        <v>SH14_15</v>
      </c>
      <c r="BP99" s="81">
        <f t="shared" si="19"/>
        <v>0.022952067498314</v>
      </c>
      <c r="BQ99" s="81" t="s">
        <v>85</v>
      </c>
      <c r="BR99" s="81" t="s">
        <v>16</v>
      </c>
    </row>
    <row r="100" spans="2:70">
      <c r="B100" s="67"/>
      <c r="C100" s="58"/>
      <c r="D100" s="70"/>
      <c r="E100" s="70"/>
      <c r="F100" s="67"/>
      <c r="G100" s="58"/>
      <c r="H100" s="58"/>
      <c r="K100" s="81" t="s">
        <v>83</v>
      </c>
      <c r="L100" s="81" t="str">
        <f t="shared" si="20"/>
        <v>AGR_MOT</v>
      </c>
      <c r="M100" s="81" t="s">
        <v>118</v>
      </c>
      <c r="N100" s="81">
        <f t="shared" si="8"/>
        <v>0.021278922422278</v>
      </c>
      <c r="O100" s="81" t="s">
        <v>85</v>
      </c>
      <c r="P100" s="81" t="s">
        <v>20</v>
      </c>
      <c r="T100" s="81" t="s">
        <v>83</v>
      </c>
      <c r="U100" s="81" t="str">
        <f t="shared" si="9"/>
        <v>AGR_MOT</v>
      </c>
      <c r="V100" s="81" t="str">
        <f t="shared" si="9"/>
        <v>SH16_17</v>
      </c>
      <c r="W100" s="81">
        <f t="shared" si="10"/>
        <v>0.0187938640201366</v>
      </c>
      <c r="X100" s="81" t="s">
        <v>85</v>
      </c>
      <c r="Y100" s="81" t="s">
        <v>15</v>
      </c>
      <c r="AC100" s="81" t="s">
        <v>83</v>
      </c>
      <c r="AD100" s="81" t="str">
        <f t="shared" si="11"/>
        <v>AGR_MOT</v>
      </c>
      <c r="AE100" s="81" t="str">
        <f t="shared" si="11"/>
        <v>SH16_17</v>
      </c>
      <c r="AF100" s="81">
        <f t="shared" si="12"/>
        <v>0.0199388030090388</v>
      </c>
      <c r="AG100" s="81" t="s">
        <v>85</v>
      </c>
      <c r="AH100" s="81" t="s">
        <v>21</v>
      </c>
      <c r="AL100" s="81" t="s">
        <v>83</v>
      </c>
      <c r="AM100" s="81" t="str">
        <f t="shared" si="13"/>
        <v>AGR_MOT</v>
      </c>
      <c r="AN100" s="81" t="str">
        <f t="shared" si="13"/>
        <v>SH16_17</v>
      </c>
      <c r="AO100" s="81">
        <f t="shared" si="14"/>
        <v>0.0204205397465977</v>
      </c>
      <c r="AP100" s="81" t="s">
        <v>85</v>
      </c>
      <c r="AQ100" s="81" t="s">
        <v>18</v>
      </c>
      <c r="AU100" s="81" t="s">
        <v>83</v>
      </c>
      <c r="AV100" s="81" t="str">
        <f t="shared" si="15"/>
        <v>AGR_MOT</v>
      </c>
      <c r="AW100" s="81" t="str">
        <f t="shared" si="15"/>
        <v>SH16_17</v>
      </c>
      <c r="AX100" s="81">
        <f t="shared" si="16"/>
        <v>0.0237104459107458</v>
      </c>
      <c r="AY100" s="81" t="s">
        <v>85</v>
      </c>
      <c r="AZ100" s="81" t="s">
        <v>17</v>
      </c>
      <c r="BD100" s="81" t="s">
        <v>83</v>
      </c>
      <c r="BE100" s="81" t="str">
        <f t="shared" si="17"/>
        <v>AGR_MOT</v>
      </c>
      <c r="BF100" s="81" t="str">
        <f t="shared" si="17"/>
        <v>SH16_17</v>
      </c>
      <c r="BG100" s="81">
        <f t="shared" si="21"/>
        <v>0.0204205397465977</v>
      </c>
      <c r="BH100" s="81" t="s">
        <v>85</v>
      </c>
      <c r="BI100" s="81" t="s">
        <v>19</v>
      </c>
      <c r="BM100" s="81" t="s">
        <v>83</v>
      </c>
      <c r="BN100" s="81" t="str">
        <f t="shared" si="18"/>
        <v>AGR_MOT</v>
      </c>
      <c r="BO100" s="81" t="str">
        <f t="shared" si="18"/>
        <v>SH16_17</v>
      </c>
      <c r="BP100" s="81">
        <f t="shared" si="19"/>
        <v>0.0237104459107458</v>
      </c>
      <c r="BQ100" s="81" t="s">
        <v>85</v>
      </c>
      <c r="BR100" s="81" t="s">
        <v>16</v>
      </c>
    </row>
    <row r="101" spans="2:70">
      <c r="B101" s="67"/>
      <c r="C101" s="58"/>
      <c r="D101" s="70"/>
      <c r="E101" s="70"/>
      <c r="F101" s="67"/>
      <c r="G101" s="58"/>
      <c r="H101" s="58"/>
      <c r="K101" s="81" t="s">
        <v>83</v>
      </c>
      <c r="L101" s="81" t="str">
        <f t="shared" si="20"/>
        <v>AGR_MOT</v>
      </c>
      <c r="M101" s="81" t="s">
        <v>119</v>
      </c>
      <c r="N101" s="81">
        <f t="shared" si="8"/>
        <v>0.0217388347288327</v>
      </c>
      <c r="O101" s="81" t="s">
        <v>85</v>
      </c>
      <c r="P101" s="81" t="s">
        <v>20</v>
      </c>
      <c r="T101" s="81" t="s">
        <v>83</v>
      </c>
      <c r="U101" s="81" t="str">
        <f t="shared" si="9"/>
        <v>AGR_MOT</v>
      </c>
      <c r="V101" s="81" t="str">
        <f t="shared" si="9"/>
        <v>SH18_19</v>
      </c>
      <c r="W101" s="81">
        <f t="shared" si="10"/>
        <v>0.0189293212414044</v>
      </c>
      <c r="X101" s="81" t="s">
        <v>85</v>
      </c>
      <c r="Y101" s="81" t="s">
        <v>15</v>
      </c>
      <c r="AC101" s="81" t="s">
        <v>83</v>
      </c>
      <c r="AD101" s="81" t="str">
        <f t="shared" si="11"/>
        <v>AGR_MOT</v>
      </c>
      <c r="AE101" s="81" t="str">
        <f t="shared" si="11"/>
        <v>SH18_19</v>
      </c>
      <c r="AF101" s="81">
        <f t="shared" si="12"/>
        <v>0.0205951831792654</v>
      </c>
      <c r="AG101" s="81" t="s">
        <v>85</v>
      </c>
      <c r="AH101" s="81" t="s">
        <v>21</v>
      </c>
      <c r="AL101" s="81" t="s">
        <v>83</v>
      </c>
      <c r="AM101" s="81" t="str">
        <f t="shared" si="13"/>
        <v>AGR_MOT</v>
      </c>
      <c r="AN101" s="81" t="str">
        <f t="shared" si="13"/>
        <v>SH18_19</v>
      </c>
      <c r="AO101" s="81">
        <f t="shared" si="14"/>
        <v>0.0206910653610991</v>
      </c>
      <c r="AP101" s="81" t="s">
        <v>85</v>
      </c>
      <c r="AQ101" s="81" t="s">
        <v>18</v>
      </c>
      <c r="AU101" s="81" t="s">
        <v>83</v>
      </c>
      <c r="AV101" s="81" t="str">
        <f t="shared" si="15"/>
        <v>AGR_MOT</v>
      </c>
      <c r="AW101" s="81" t="str">
        <f t="shared" si="15"/>
        <v>SH18_19</v>
      </c>
      <c r="AX101" s="81">
        <f t="shared" si="16"/>
        <v>0.0239937611707896</v>
      </c>
      <c r="AY101" s="81" t="s">
        <v>85</v>
      </c>
      <c r="AZ101" s="81" t="s">
        <v>17</v>
      </c>
      <c r="BD101" s="81" t="s">
        <v>83</v>
      </c>
      <c r="BE101" s="81" t="str">
        <f t="shared" si="17"/>
        <v>AGR_MOT</v>
      </c>
      <c r="BF101" s="81" t="str">
        <f t="shared" si="17"/>
        <v>SH18_19</v>
      </c>
      <c r="BG101" s="81">
        <f t="shared" si="21"/>
        <v>0.0206910653610991</v>
      </c>
      <c r="BH101" s="81" t="s">
        <v>85</v>
      </c>
      <c r="BI101" s="81" t="s">
        <v>19</v>
      </c>
      <c r="BM101" s="81" t="s">
        <v>83</v>
      </c>
      <c r="BN101" s="81" t="str">
        <f t="shared" si="18"/>
        <v>AGR_MOT</v>
      </c>
      <c r="BO101" s="81" t="str">
        <f t="shared" si="18"/>
        <v>SH18_19</v>
      </c>
      <c r="BP101" s="81">
        <f t="shared" si="19"/>
        <v>0.0239937611707896</v>
      </c>
      <c r="BQ101" s="81" t="s">
        <v>85</v>
      </c>
      <c r="BR101" s="81" t="s">
        <v>16</v>
      </c>
    </row>
    <row r="102" spans="2:70">
      <c r="B102" s="67"/>
      <c r="C102" s="58"/>
      <c r="D102" s="70"/>
      <c r="E102" s="70"/>
      <c r="F102" s="67"/>
      <c r="G102" s="58"/>
      <c r="H102" s="58"/>
      <c r="K102" s="81" t="s">
        <v>83</v>
      </c>
      <c r="L102" s="81" t="str">
        <f t="shared" si="20"/>
        <v>AGR_MOT</v>
      </c>
      <c r="M102" s="81" t="s">
        <v>120</v>
      </c>
      <c r="N102" s="81">
        <f t="shared" si="8"/>
        <v>0.0219554256218374</v>
      </c>
      <c r="O102" s="81" t="s">
        <v>85</v>
      </c>
      <c r="P102" s="81" t="s">
        <v>20</v>
      </c>
      <c r="T102" s="81" t="s">
        <v>83</v>
      </c>
      <c r="U102" s="81" t="str">
        <f t="shared" si="9"/>
        <v>AGR_MOT</v>
      </c>
      <c r="V102" s="81" t="str">
        <f t="shared" si="9"/>
        <v>SH20_21</v>
      </c>
      <c r="W102" s="81">
        <f t="shared" si="10"/>
        <v>0.0190946892738074</v>
      </c>
      <c r="X102" s="81" t="s">
        <v>85</v>
      </c>
      <c r="Y102" s="81" t="s">
        <v>15</v>
      </c>
      <c r="AC102" s="81" t="s">
        <v>83</v>
      </c>
      <c r="AD102" s="81" t="str">
        <f t="shared" si="11"/>
        <v>AGR_MOT</v>
      </c>
      <c r="AE102" s="81" t="str">
        <f t="shared" si="11"/>
        <v>SH20_21</v>
      </c>
      <c r="AF102" s="81">
        <f t="shared" si="12"/>
        <v>0.0207273778877354</v>
      </c>
      <c r="AG102" s="81" t="s">
        <v>85</v>
      </c>
      <c r="AH102" s="81" t="s">
        <v>21</v>
      </c>
      <c r="AL102" s="81" t="s">
        <v>83</v>
      </c>
      <c r="AM102" s="81" t="str">
        <f t="shared" si="13"/>
        <v>AGR_MOT</v>
      </c>
      <c r="AN102" s="81" t="str">
        <f t="shared" si="13"/>
        <v>SH20_21</v>
      </c>
      <c r="AO102" s="81">
        <f t="shared" si="14"/>
        <v>0.0209631637065674</v>
      </c>
      <c r="AP102" s="81" t="s">
        <v>85</v>
      </c>
      <c r="AQ102" s="81" t="s">
        <v>18</v>
      </c>
      <c r="AU102" s="81" t="s">
        <v>83</v>
      </c>
      <c r="AV102" s="81" t="str">
        <f t="shared" si="15"/>
        <v>AGR_MOT</v>
      </c>
      <c r="AW102" s="81" t="str">
        <f t="shared" si="15"/>
        <v>SH20_21</v>
      </c>
      <c r="AX102" s="81">
        <f t="shared" si="16"/>
        <v>0.0244748252753431</v>
      </c>
      <c r="AY102" s="81" t="s">
        <v>85</v>
      </c>
      <c r="AZ102" s="81" t="s">
        <v>17</v>
      </c>
      <c r="BD102" s="81" t="s">
        <v>83</v>
      </c>
      <c r="BE102" s="81" t="str">
        <f t="shared" si="17"/>
        <v>AGR_MOT</v>
      </c>
      <c r="BF102" s="81" t="str">
        <f t="shared" si="17"/>
        <v>SH20_21</v>
      </c>
      <c r="BG102" s="81">
        <f t="shared" si="21"/>
        <v>0.0209631637065674</v>
      </c>
      <c r="BH102" s="81" t="s">
        <v>85</v>
      </c>
      <c r="BI102" s="81" t="s">
        <v>19</v>
      </c>
      <c r="BM102" s="81" t="s">
        <v>83</v>
      </c>
      <c r="BN102" s="81" t="str">
        <f t="shared" si="18"/>
        <v>AGR_MOT</v>
      </c>
      <c r="BO102" s="81" t="str">
        <f t="shared" si="18"/>
        <v>SH20_21</v>
      </c>
      <c r="BP102" s="81">
        <f t="shared" si="19"/>
        <v>0.0244748252753431</v>
      </c>
      <c r="BQ102" s="81" t="s">
        <v>85</v>
      </c>
      <c r="BR102" s="81" t="s">
        <v>16</v>
      </c>
    </row>
    <row r="103" spans="2:70">
      <c r="B103" s="67"/>
      <c r="C103" s="58"/>
      <c r="D103" s="70"/>
      <c r="E103" s="70"/>
      <c r="F103" s="67"/>
      <c r="G103" s="58"/>
      <c r="H103" s="58"/>
      <c r="K103" s="82" t="s">
        <v>83</v>
      </c>
      <c r="L103" s="81" t="str">
        <f t="shared" si="20"/>
        <v>AGR_MOT</v>
      </c>
      <c r="M103" s="81" t="s">
        <v>121</v>
      </c>
      <c r="N103" s="81">
        <f t="shared" si="8"/>
        <v>0.0221215642248193</v>
      </c>
      <c r="O103" s="81" t="s">
        <v>85</v>
      </c>
      <c r="P103" s="81" t="s">
        <v>20</v>
      </c>
      <c r="T103" s="81" t="s">
        <v>83</v>
      </c>
      <c r="U103" s="81" t="str">
        <f t="shared" si="9"/>
        <v>AGR_MOT</v>
      </c>
      <c r="V103" s="81" t="str">
        <f t="shared" si="9"/>
        <v>SH22_23</v>
      </c>
      <c r="W103" s="81">
        <f t="shared" si="10"/>
        <v>0.0183466180817403</v>
      </c>
      <c r="X103" s="81" t="s">
        <v>85</v>
      </c>
      <c r="Y103" s="81" t="s">
        <v>15</v>
      </c>
      <c r="AC103" s="81" t="s">
        <v>83</v>
      </c>
      <c r="AD103" s="81" t="str">
        <f t="shared" si="11"/>
        <v>AGR_MOT</v>
      </c>
      <c r="AE103" s="81" t="str">
        <f t="shared" si="11"/>
        <v>SH22_23</v>
      </c>
      <c r="AF103" s="81">
        <f t="shared" si="12"/>
        <v>0.0207157550987243</v>
      </c>
      <c r="AG103" s="81" t="s">
        <v>85</v>
      </c>
      <c r="AH103" s="81" t="s">
        <v>21</v>
      </c>
      <c r="AL103" s="81" t="s">
        <v>83</v>
      </c>
      <c r="AM103" s="81" t="str">
        <f t="shared" si="13"/>
        <v>AGR_MOT</v>
      </c>
      <c r="AN103" s="81" t="str">
        <f t="shared" si="13"/>
        <v>SH22_23</v>
      </c>
      <c r="AO103" s="81">
        <f t="shared" si="14"/>
        <v>0.02077782488644</v>
      </c>
      <c r="AP103" s="81" t="s">
        <v>85</v>
      </c>
      <c r="AQ103" s="81" t="s">
        <v>18</v>
      </c>
      <c r="AU103" s="81" t="s">
        <v>83</v>
      </c>
      <c r="AV103" s="81" t="str">
        <f t="shared" si="15"/>
        <v>AGR_MOT</v>
      </c>
      <c r="AW103" s="81" t="str">
        <f t="shared" si="15"/>
        <v>SH22_23</v>
      </c>
      <c r="AX103" s="81">
        <f t="shared" si="16"/>
        <v>0.0241373966840562</v>
      </c>
      <c r="AY103" s="81" t="s">
        <v>85</v>
      </c>
      <c r="AZ103" s="81" t="s">
        <v>17</v>
      </c>
      <c r="BD103" s="81" t="s">
        <v>83</v>
      </c>
      <c r="BE103" s="81" t="str">
        <f t="shared" si="17"/>
        <v>AGR_MOT</v>
      </c>
      <c r="BF103" s="81" t="str">
        <f t="shared" si="17"/>
        <v>SH22_23</v>
      </c>
      <c r="BG103" s="81">
        <f t="shared" si="21"/>
        <v>0.02077782488644</v>
      </c>
      <c r="BH103" s="81" t="s">
        <v>85</v>
      </c>
      <c r="BI103" s="81" t="s">
        <v>19</v>
      </c>
      <c r="BM103" s="81" t="s">
        <v>83</v>
      </c>
      <c r="BN103" s="81" t="str">
        <f t="shared" si="18"/>
        <v>AGR_MOT</v>
      </c>
      <c r="BO103" s="81" t="str">
        <f t="shared" si="18"/>
        <v>SH22_23</v>
      </c>
      <c r="BP103" s="81">
        <f t="shared" si="19"/>
        <v>0.0241373966840562</v>
      </c>
      <c r="BQ103" s="81" t="s">
        <v>85</v>
      </c>
      <c r="BR103" s="81" t="s">
        <v>16</v>
      </c>
    </row>
    <row r="104" spans="2:70">
      <c r="B104" s="67"/>
      <c r="C104" s="58"/>
      <c r="D104" s="70"/>
      <c r="E104" s="70"/>
      <c r="F104" s="67"/>
      <c r="G104" s="58"/>
      <c r="H104" s="58"/>
      <c r="K104" s="81" t="s">
        <v>83</v>
      </c>
      <c r="L104" s="81" t="str">
        <f t="shared" si="20"/>
        <v>AGR_MOT</v>
      </c>
      <c r="M104" s="81" t="s">
        <v>122</v>
      </c>
      <c r="N104" s="81">
        <f t="shared" si="8"/>
        <v>0.0213934931755858</v>
      </c>
      <c r="O104" s="81" t="s">
        <v>85</v>
      </c>
      <c r="P104" s="81" t="s">
        <v>20</v>
      </c>
      <c r="T104" s="81" t="s">
        <v>83</v>
      </c>
      <c r="U104" s="81" t="str">
        <f t="shared" si="9"/>
        <v>AGR_MOT</v>
      </c>
      <c r="V104" s="81" t="str">
        <f t="shared" si="9"/>
        <v>FH0_1</v>
      </c>
      <c r="W104" s="81">
        <f t="shared" si="10"/>
        <v>0.0189900151087194</v>
      </c>
      <c r="X104" s="81" t="s">
        <v>85</v>
      </c>
      <c r="Y104" s="81" t="s">
        <v>15</v>
      </c>
      <c r="AC104" s="81" t="s">
        <v>83</v>
      </c>
      <c r="AD104" s="81" t="str">
        <f t="shared" si="11"/>
        <v>AGR_MOT</v>
      </c>
      <c r="AE104" s="81" t="str">
        <f t="shared" si="11"/>
        <v>FH0_1</v>
      </c>
      <c r="AF104" s="81">
        <f t="shared" si="12"/>
        <v>0.0225377088372482</v>
      </c>
      <c r="AG104" s="81" t="s">
        <v>85</v>
      </c>
      <c r="AH104" s="81" t="s">
        <v>21</v>
      </c>
      <c r="AL104" s="81" t="s">
        <v>83</v>
      </c>
      <c r="AM104" s="81" t="str">
        <f t="shared" si="13"/>
        <v>AGR_MOT</v>
      </c>
      <c r="AN104" s="81" t="str">
        <f t="shared" si="13"/>
        <v>FH0_1</v>
      </c>
      <c r="AO104" s="81">
        <f t="shared" si="14"/>
        <v>0.02082812933826</v>
      </c>
      <c r="AP104" s="81" t="s">
        <v>85</v>
      </c>
      <c r="AQ104" s="81" t="s">
        <v>18</v>
      </c>
      <c r="AU104" s="81" t="s">
        <v>83</v>
      </c>
      <c r="AV104" s="81" t="str">
        <f t="shared" si="15"/>
        <v>AGR_MOT</v>
      </c>
      <c r="AW104" s="81" t="str">
        <f t="shared" si="15"/>
        <v>FH0_1</v>
      </c>
      <c r="AX104" s="81">
        <f t="shared" si="16"/>
        <v>0.0222158485714042</v>
      </c>
      <c r="AY104" s="81" t="s">
        <v>85</v>
      </c>
      <c r="AZ104" s="81" t="s">
        <v>17</v>
      </c>
      <c r="BD104" s="81" t="s">
        <v>83</v>
      </c>
      <c r="BE104" s="81" t="str">
        <f t="shared" si="17"/>
        <v>AGR_MOT</v>
      </c>
      <c r="BF104" s="81" t="str">
        <f t="shared" si="17"/>
        <v>FH0_1</v>
      </c>
      <c r="BG104" s="81">
        <f t="shared" si="21"/>
        <v>0.02082812933826</v>
      </c>
      <c r="BH104" s="81" t="s">
        <v>85</v>
      </c>
      <c r="BI104" s="81" t="s">
        <v>19</v>
      </c>
      <c r="BM104" s="81" t="s">
        <v>83</v>
      </c>
      <c r="BN104" s="81" t="str">
        <f t="shared" si="18"/>
        <v>AGR_MOT</v>
      </c>
      <c r="BO104" s="81" t="str">
        <f t="shared" si="18"/>
        <v>FH0_1</v>
      </c>
      <c r="BP104" s="81">
        <f t="shared" si="19"/>
        <v>0.0222158485714042</v>
      </c>
      <c r="BQ104" s="81" t="s">
        <v>85</v>
      </c>
      <c r="BR104" s="81" t="s">
        <v>16</v>
      </c>
    </row>
    <row r="105" spans="2:70">
      <c r="B105" s="67"/>
      <c r="C105" s="58"/>
      <c r="D105" s="70"/>
      <c r="E105" s="70"/>
      <c r="F105" s="67"/>
      <c r="G105" s="58"/>
      <c r="H105" s="58"/>
      <c r="K105" s="81" t="s">
        <v>83</v>
      </c>
      <c r="L105" s="81" t="str">
        <f t="shared" si="20"/>
        <v>AGR_MOT</v>
      </c>
      <c r="M105" s="81" t="s">
        <v>123</v>
      </c>
      <c r="N105" s="81">
        <f t="shared" si="8"/>
        <v>0.02102967448633</v>
      </c>
      <c r="O105" s="81" t="s">
        <v>85</v>
      </c>
      <c r="P105" s="81" t="s">
        <v>20</v>
      </c>
      <c r="T105" s="81" t="s">
        <v>83</v>
      </c>
      <c r="U105" s="81" t="str">
        <f t="shared" si="9"/>
        <v>AGR_MOT</v>
      </c>
      <c r="V105" s="81" t="str">
        <f t="shared" si="9"/>
        <v>FH2_3</v>
      </c>
      <c r="W105" s="81">
        <f t="shared" si="10"/>
        <v>0.0166572327084534</v>
      </c>
      <c r="X105" s="81" t="s">
        <v>85</v>
      </c>
      <c r="Y105" s="81" t="s">
        <v>15</v>
      </c>
      <c r="AC105" s="81" t="s">
        <v>83</v>
      </c>
      <c r="AD105" s="81" t="str">
        <f t="shared" si="11"/>
        <v>AGR_MOT</v>
      </c>
      <c r="AE105" s="81" t="str">
        <f t="shared" si="11"/>
        <v>FH2_3</v>
      </c>
      <c r="AF105" s="81">
        <f t="shared" si="12"/>
        <v>0.022471121655479</v>
      </c>
      <c r="AG105" s="81" t="s">
        <v>85</v>
      </c>
      <c r="AH105" s="81" t="s">
        <v>21</v>
      </c>
      <c r="AL105" s="81" t="s">
        <v>83</v>
      </c>
      <c r="AM105" s="81" t="str">
        <f t="shared" si="13"/>
        <v>AGR_MOT</v>
      </c>
      <c r="AN105" s="81" t="str">
        <f t="shared" si="13"/>
        <v>FH2_3</v>
      </c>
      <c r="AO105" s="81">
        <f t="shared" si="14"/>
        <v>0.0196922594663782</v>
      </c>
      <c r="AP105" s="81" t="s">
        <v>85</v>
      </c>
      <c r="AQ105" s="81" t="s">
        <v>18</v>
      </c>
      <c r="AU105" s="81" t="s">
        <v>83</v>
      </c>
      <c r="AV105" s="81" t="str">
        <f t="shared" si="15"/>
        <v>AGR_MOT</v>
      </c>
      <c r="AW105" s="81" t="str">
        <f t="shared" si="15"/>
        <v>FH2_3</v>
      </c>
      <c r="AX105" s="81">
        <f t="shared" si="16"/>
        <v>0.0200672016482474</v>
      </c>
      <c r="AY105" s="81" t="s">
        <v>85</v>
      </c>
      <c r="AZ105" s="81" t="s">
        <v>17</v>
      </c>
      <c r="BD105" s="81" t="s">
        <v>83</v>
      </c>
      <c r="BE105" s="81" t="str">
        <f t="shared" si="17"/>
        <v>AGR_MOT</v>
      </c>
      <c r="BF105" s="81" t="str">
        <f t="shared" si="17"/>
        <v>FH2_3</v>
      </c>
      <c r="BG105" s="81">
        <f t="shared" si="21"/>
        <v>0.0196922594663782</v>
      </c>
      <c r="BH105" s="81" t="s">
        <v>85</v>
      </c>
      <c r="BI105" s="81" t="s">
        <v>19</v>
      </c>
      <c r="BM105" s="81" t="s">
        <v>83</v>
      </c>
      <c r="BN105" s="81" t="str">
        <f t="shared" si="18"/>
        <v>AGR_MOT</v>
      </c>
      <c r="BO105" s="81" t="str">
        <f t="shared" si="18"/>
        <v>FH2_3</v>
      </c>
      <c r="BP105" s="81">
        <f t="shared" si="19"/>
        <v>0.0200672016482474</v>
      </c>
      <c r="BQ105" s="81" t="s">
        <v>85</v>
      </c>
      <c r="BR105" s="81" t="s">
        <v>16</v>
      </c>
    </row>
    <row r="106" spans="2:70">
      <c r="B106" s="67"/>
      <c r="C106" s="58"/>
      <c r="D106" s="70"/>
      <c r="E106" s="70"/>
      <c r="F106" s="67"/>
      <c r="G106" s="58"/>
      <c r="H106" s="58"/>
      <c r="K106" s="81" t="s">
        <v>83</v>
      </c>
      <c r="L106" s="81" t="str">
        <f t="shared" si="20"/>
        <v>AGR_MOT</v>
      </c>
      <c r="M106" s="81" t="s">
        <v>124</v>
      </c>
      <c r="N106" s="81">
        <f t="shared" si="8"/>
        <v>0.0201116701113584</v>
      </c>
      <c r="O106" s="81" t="s">
        <v>85</v>
      </c>
      <c r="P106" s="81" t="s">
        <v>20</v>
      </c>
      <c r="T106" s="81" t="s">
        <v>83</v>
      </c>
      <c r="U106" s="81" t="str">
        <f t="shared" si="9"/>
        <v>AGR_MOT</v>
      </c>
      <c r="V106" s="81" t="str">
        <f t="shared" si="9"/>
        <v>FH4_5</v>
      </c>
      <c r="W106" s="81">
        <f t="shared" si="10"/>
        <v>0.0158290452354489</v>
      </c>
      <c r="X106" s="81" t="s">
        <v>85</v>
      </c>
      <c r="Y106" s="81" t="s">
        <v>15</v>
      </c>
      <c r="AC106" s="81" t="s">
        <v>83</v>
      </c>
      <c r="AD106" s="81" t="str">
        <f t="shared" si="11"/>
        <v>AGR_MOT</v>
      </c>
      <c r="AE106" s="81" t="str">
        <f t="shared" si="11"/>
        <v>FH4_5</v>
      </c>
      <c r="AF106" s="81">
        <f t="shared" si="12"/>
        <v>0.0209246883499341</v>
      </c>
      <c r="AG106" s="81" t="s">
        <v>85</v>
      </c>
      <c r="AH106" s="81" t="s">
        <v>21</v>
      </c>
      <c r="AL106" s="81" t="s">
        <v>83</v>
      </c>
      <c r="AM106" s="81" t="str">
        <f t="shared" si="13"/>
        <v>AGR_MOT</v>
      </c>
      <c r="AN106" s="81" t="str">
        <f t="shared" si="13"/>
        <v>FH4_5</v>
      </c>
      <c r="AO106" s="81">
        <f t="shared" si="14"/>
        <v>0.0185404013701219</v>
      </c>
      <c r="AP106" s="81" t="s">
        <v>85</v>
      </c>
      <c r="AQ106" s="81" t="s">
        <v>18</v>
      </c>
      <c r="AU106" s="81" t="s">
        <v>83</v>
      </c>
      <c r="AV106" s="81" t="str">
        <f t="shared" si="15"/>
        <v>AGR_MOT</v>
      </c>
      <c r="AW106" s="81" t="str">
        <f t="shared" si="15"/>
        <v>FH4_5</v>
      </c>
      <c r="AX106" s="81">
        <f t="shared" si="16"/>
        <v>0.0177877243294525</v>
      </c>
      <c r="AY106" s="81" t="s">
        <v>85</v>
      </c>
      <c r="AZ106" s="81" t="s">
        <v>17</v>
      </c>
      <c r="BD106" s="81" t="s">
        <v>83</v>
      </c>
      <c r="BE106" s="81" t="str">
        <f t="shared" si="17"/>
        <v>AGR_MOT</v>
      </c>
      <c r="BF106" s="81" t="str">
        <f t="shared" si="17"/>
        <v>FH4_5</v>
      </c>
      <c r="BG106" s="81">
        <f t="shared" si="21"/>
        <v>0.0185404013701219</v>
      </c>
      <c r="BH106" s="81" t="s">
        <v>85</v>
      </c>
      <c r="BI106" s="81" t="s">
        <v>19</v>
      </c>
      <c r="BM106" s="81" t="s">
        <v>83</v>
      </c>
      <c r="BN106" s="81" t="str">
        <f t="shared" si="18"/>
        <v>AGR_MOT</v>
      </c>
      <c r="BO106" s="81" t="str">
        <f t="shared" si="18"/>
        <v>FH4_5</v>
      </c>
      <c r="BP106" s="81">
        <f t="shared" si="19"/>
        <v>0.0177877243294525</v>
      </c>
      <c r="BQ106" s="81" t="s">
        <v>85</v>
      </c>
      <c r="BR106" s="81" t="s">
        <v>16</v>
      </c>
    </row>
    <row r="107" spans="2:70">
      <c r="B107" s="67"/>
      <c r="C107" s="58"/>
      <c r="D107" s="70"/>
      <c r="E107" s="70"/>
      <c r="F107" s="67"/>
      <c r="G107" s="58"/>
      <c r="H107" s="58"/>
      <c r="K107" s="82" t="s">
        <v>83</v>
      </c>
      <c r="L107" s="81" t="str">
        <f t="shared" si="20"/>
        <v>AGR_MOT</v>
      </c>
      <c r="M107" s="81" t="s">
        <v>125</v>
      </c>
      <c r="N107" s="81">
        <f t="shared" si="8"/>
        <v>0.0192099222047578</v>
      </c>
      <c r="O107" s="81" t="s">
        <v>85</v>
      </c>
      <c r="P107" s="81" t="s">
        <v>20</v>
      </c>
      <c r="T107" s="81" t="s">
        <v>83</v>
      </c>
      <c r="U107" s="81" t="str">
        <f t="shared" si="9"/>
        <v>AGR_MOT</v>
      </c>
      <c r="V107" s="81" t="str">
        <f t="shared" si="9"/>
        <v>FH6_7</v>
      </c>
      <c r="W107" s="81">
        <f t="shared" si="10"/>
        <v>0.0159024621248745</v>
      </c>
      <c r="X107" s="81" t="s">
        <v>85</v>
      </c>
      <c r="Y107" s="81" t="s">
        <v>15</v>
      </c>
      <c r="AC107" s="81" t="s">
        <v>83</v>
      </c>
      <c r="AD107" s="81" t="str">
        <f t="shared" si="11"/>
        <v>AGR_MOT</v>
      </c>
      <c r="AE107" s="81" t="str">
        <f t="shared" si="11"/>
        <v>FH6_7</v>
      </c>
      <c r="AF107" s="81">
        <f t="shared" si="12"/>
        <v>0.0184080758697192</v>
      </c>
      <c r="AG107" s="81" t="s">
        <v>85</v>
      </c>
      <c r="AH107" s="81" t="s">
        <v>21</v>
      </c>
      <c r="AL107" s="81" t="s">
        <v>83</v>
      </c>
      <c r="AM107" s="81" t="str">
        <f t="shared" si="13"/>
        <v>AGR_MOT</v>
      </c>
      <c r="AN107" s="81" t="str">
        <f t="shared" si="13"/>
        <v>FH6_7</v>
      </c>
      <c r="AO107" s="81">
        <f t="shared" si="14"/>
        <v>0.0175903530927638</v>
      </c>
      <c r="AP107" s="81" t="s">
        <v>85</v>
      </c>
      <c r="AQ107" s="81" t="s">
        <v>18</v>
      </c>
      <c r="AU107" s="81" t="s">
        <v>83</v>
      </c>
      <c r="AV107" s="81" t="str">
        <f t="shared" si="15"/>
        <v>AGR_MOT</v>
      </c>
      <c r="AW107" s="81" t="str">
        <f t="shared" si="15"/>
        <v>FH6_7</v>
      </c>
      <c r="AX107" s="81">
        <f t="shared" si="16"/>
        <v>0.0165945078402487</v>
      </c>
      <c r="AY107" s="81" t="s">
        <v>85</v>
      </c>
      <c r="AZ107" s="81" t="s">
        <v>17</v>
      </c>
      <c r="BD107" s="81" t="s">
        <v>83</v>
      </c>
      <c r="BE107" s="81" t="str">
        <f t="shared" si="17"/>
        <v>AGR_MOT</v>
      </c>
      <c r="BF107" s="81" t="str">
        <f t="shared" si="17"/>
        <v>FH6_7</v>
      </c>
      <c r="BG107" s="81">
        <f t="shared" si="21"/>
        <v>0.0175903530927638</v>
      </c>
      <c r="BH107" s="81" t="s">
        <v>85</v>
      </c>
      <c r="BI107" s="81" t="s">
        <v>19</v>
      </c>
      <c r="BM107" s="81" t="s">
        <v>83</v>
      </c>
      <c r="BN107" s="81" t="str">
        <f t="shared" si="18"/>
        <v>AGR_MOT</v>
      </c>
      <c r="BO107" s="81" t="str">
        <f t="shared" si="18"/>
        <v>FH6_7</v>
      </c>
      <c r="BP107" s="81">
        <f t="shared" si="19"/>
        <v>0.0165945078402487</v>
      </c>
      <c r="BQ107" s="81" t="s">
        <v>85</v>
      </c>
      <c r="BR107" s="81" t="s">
        <v>16</v>
      </c>
    </row>
    <row r="108" spans="2:70">
      <c r="B108" s="67"/>
      <c r="C108" s="58"/>
      <c r="D108" s="70"/>
      <c r="E108" s="70"/>
      <c r="F108" s="67"/>
      <c r="G108" s="58"/>
      <c r="H108" s="58"/>
      <c r="K108" s="81" t="s">
        <v>83</v>
      </c>
      <c r="L108" s="81" t="str">
        <f t="shared" si="20"/>
        <v>AGR_MOT</v>
      </c>
      <c r="M108" s="81" t="s">
        <v>126</v>
      </c>
      <c r="N108" s="81">
        <f t="shared" si="8"/>
        <v>0.018841834190357</v>
      </c>
      <c r="O108" s="81" t="s">
        <v>85</v>
      </c>
      <c r="P108" s="81" t="s">
        <v>20</v>
      </c>
      <c r="T108" s="81" t="s">
        <v>83</v>
      </c>
      <c r="U108" s="81" t="str">
        <f t="shared" si="9"/>
        <v>AGR_MOT</v>
      </c>
      <c r="V108" s="81" t="str">
        <f t="shared" si="9"/>
        <v>FH8_9</v>
      </c>
      <c r="W108" s="81">
        <f t="shared" si="10"/>
        <v>0.0171052366659126</v>
      </c>
      <c r="X108" s="81" t="s">
        <v>85</v>
      </c>
      <c r="Y108" s="81" t="s">
        <v>15</v>
      </c>
      <c r="AC108" s="81" t="s">
        <v>83</v>
      </c>
      <c r="AD108" s="81" t="str">
        <f t="shared" si="11"/>
        <v>AGR_MOT</v>
      </c>
      <c r="AE108" s="81" t="str">
        <f t="shared" si="11"/>
        <v>FH8_9</v>
      </c>
      <c r="AF108" s="81">
        <f t="shared" si="12"/>
        <v>0.0169703204195258</v>
      </c>
      <c r="AG108" s="81" t="s">
        <v>85</v>
      </c>
      <c r="AH108" s="81" t="s">
        <v>21</v>
      </c>
      <c r="AL108" s="81" t="s">
        <v>83</v>
      </c>
      <c r="AM108" s="81" t="str">
        <f t="shared" si="13"/>
        <v>AGR_MOT</v>
      </c>
      <c r="AN108" s="81" t="str">
        <f t="shared" si="13"/>
        <v>FH8_9</v>
      </c>
      <c r="AO108" s="81">
        <f t="shared" si="14"/>
        <v>0.0174698671638847</v>
      </c>
      <c r="AP108" s="81" t="s">
        <v>85</v>
      </c>
      <c r="AQ108" s="81" t="s">
        <v>18</v>
      </c>
      <c r="AU108" s="81" t="s">
        <v>83</v>
      </c>
      <c r="AV108" s="81" t="str">
        <f t="shared" si="15"/>
        <v>AGR_MOT</v>
      </c>
      <c r="AW108" s="81" t="str">
        <f t="shared" si="15"/>
        <v>FH8_9</v>
      </c>
      <c r="AX108" s="81">
        <f t="shared" si="16"/>
        <v>0.0165122579121173</v>
      </c>
      <c r="AY108" s="81" t="s">
        <v>85</v>
      </c>
      <c r="AZ108" s="81" t="s">
        <v>17</v>
      </c>
      <c r="BD108" s="81" t="s">
        <v>83</v>
      </c>
      <c r="BE108" s="81" t="str">
        <f t="shared" si="17"/>
        <v>AGR_MOT</v>
      </c>
      <c r="BF108" s="81" t="str">
        <f t="shared" si="17"/>
        <v>FH8_9</v>
      </c>
      <c r="BG108" s="81">
        <f t="shared" si="21"/>
        <v>0.0174698671638847</v>
      </c>
      <c r="BH108" s="81" t="s">
        <v>85</v>
      </c>
      <c r="BI108" s="81" t="s">
        <v>19</v>
      </c>
      <c r="BM108" s="81" t="s">
        <v>83</v>
      </c>
      <c r="BN108" s="81" t="str">
        <f t="shared" si="18"/>
        <v>AGR_MOT</v>
      </c>
      <c r="BO108" s="81" t="str">
        <f t="shared" si="18"/>
        <v>FH8_9</v>
      </c>
      <c r="BP108" s="81">
        <f t="shared" si="19"/>
        <v>0.0165122579121173</v>
      </c>
      <c r="BQ108" s="81" t="s">
        <v>85</v>
      </c>
      <c r="BR108" s="81" t="s">
        <v>16</v>
      </c>
    </row>
    <row r="109" spans="2:70">
      <c r="B109" s="67"/>
      <c r="C109" s="58"/>
      <c r="D109" s="70"/>
      <c r="E109" s="70"/>
      <c r="F109" s="67"/>
      <c r="G109" s="58"/>
      <c r="H109" s="58"/>
      <c r="K109" s="81" t="s">
        <v>83</v>
      </c>
      <c r="L109" s="81" t="str">
        <f t="shared" si="20"/>
        <v>AGR_MOT</v>
      </c>
      <c r="M109" s="81" t="s">
        <v>127</v>
      </c>
      <c r="N109" s="81">
        <f t="shared" si="8"/>
        <v>0.0189356699331529</v>
      </c>
      <c r="O109" s="81" t="s">
        <v>85</v>
      </c>
      <c r="P109" s="81" t="s">
        <v>20</v>
      </c>
      <c r="T109" s="81" t="s">
        <v>83</v>
      </c>
      <c r="U109" s="81" t="str">
        <f t="shared" si="9"/>
        <v>AGR_MOT</v>
      </c>
      <c r="V109" s="81" t="str">
        <f t="shared" si="9"/>
        <v>FH10_11</v>
      </c>
      <c r="W109" s="81">
        <f t="shared" si="10"/>
        <v>0.0198225161188549</v>
      </c>
      <c r="X109" s="81" t="s">
        <v>85</v>
      </c>
      <c r="Y109" s="81" t="s">
        <v>15</v>
      </c>
      <c r="AC109" s="81" t="s">
        <v>83</v>
      </c>
      <c r="AD109" s="81" t="str">
        <f t="shared" si="11"/>
        <v>AGR_MOT</v>
      </c>
      <c r="AE109" s="81" t="str">
        <f t="shared" si="11"/>
        <v>FH10_11</v>
      </c>
      <c r="AF109" s="81">
        <f t="shared" si="12"/>
        <v>0.0166723480117681</v>
      </c>
      <c r="AG109" s="81" t="s">
        <v>85</v>
      </c>
      <c r="AH109" s="81" t="s">
        <v>21</v>
      </c>
      <c r="AL109" s="81" t="s">
        <v>83</v>
      </c>
      <c r="AM109" s="81" t="str">
        <f t="shared" si="13"/>
        <v>AGR_MOT</v>
      </c>
      <c r="AN109" s="81" t="str">
        <f t="shared" si="13"/>
        <v>FH10_11</v>
      </c>
      <c r="AO109" s="81">
        <f t="shared" si="14"/>
        <v>0.0185481158114173</v>
      </c>
      <c r="AP109" s="81" t="s">
        <v>85</v>
      </c>
      <c r="AQ109" s="81" t="s">
        <v>18</v>
      </c>
      <c r="AU109" s="81" t="s">
        <v>83</v>
      </c>
      <c r="AV109" s="81" t="str">
        <f t="shared" si="15"/>
        <v>AGR_MOT</v>
      </c>
      <c r="AW109" s="81" t="str">
        <f t="shared" si="15"/>
        <v>FH10_11</v>
      </c>
      <c r="AX109" s="81">
        <f t="shared" si="16"/>
        <v>0.0182536626877173</v>
      </c>
      <c r="AY109" s="81" t="s">
        <v>85</v>
      </c>
      <c r="AZ109" s="81" t="s">
        <v>17</v>
      </c>
      <c r="BD109" s="81" t="s">
        <v>83</v>
      </c>
      <c r="BE109" s="81" t="str">
        <f t="shared" si="17"/>
        <v>AGR_MOT</v>
      </c>
      <c r="BF109" s="81" t="str">
        <f t="shared" si="17"/>
        <v>FH10_11</v>
      </c>
      <c r="BG109" s="81">
        <f t="shared" si="21"/>
        <v>0.0185481158114173</v>
      </c>
      <c r="BH109" s="81" t="s">
        <v>85</v>
      </c>
      <c r="BI109" s="81" t="s">
        <v>19</v>
      </c>
      <c r="BM109" s="81" t="s">
        <v>83</v>
      </c>
      <c r="BN109" s="81" t="str">
        <f t="shared" si="18"/>
        <v>AGR_MOT</v>
      </c>
      <c r="BO109" s="81" t="str">
        <f t="shared" si="18"/>
        <v>FH10_11</v>
      </c>
      <c r="BP109" s="81">
        <f t="shared" si="19"/>
        <v>0.0182536626877173</v>
      </c>
      <c r="BQ109" s="81" t="s">
        <v>85</v>
      </c>
      <c r="BR109" s="81" t="s">
        <v>16</v>
      </c>
    </row>
    <row r="110" spans="2:70">
      <c r="B110" s="67"/>
      <c r="C110" s="58"/>
      <c r="D110" s="70"/>
      <c r="E110" s="70"/>
      <c r="F110" s="67"/>
      <c r="G110" s="58"/>
      <c r="H110" s="58"/>
      <c r="K110" s="81" t="s">
        <v>83</v>
      </c>
      <c r="L110" s="81" t="str">
        <f t="shared" si="20"/>
        <v>AGR_MOT</v>
      </c>
      <c r="M110" s="81" t="s">
        <v>128</v>
      </c>
      <c r="N110" s="81">
        <f t="shared" si="8"/>
        <v>0.0198847069007047</v>
      </c>
      <c r="O110" s="81" t="s">
        <v>85</v>
      </c>
      <c r="P110" s="81" t="s">
        <v>20</v>
      </c>
      <c r="T110" s="81" t="s">
        <v>83</v>
      </c>
      <c r="U110" s="81" t="str">
        <f t="shared" si="9"/>
        <v>AGR_MOT</v>
      </c>
      <c r="V110" s="81" t="str">
        <f t="shared" si="9"/>
        <v>FH12_13</v>
      </c>
      <c r="W110" s="81">
        <f t="shared" si="10"/>
        <v>0.0205767152130325</v>
      </c>
      <c r="X110" s="81" t="s">
        <v>85</v>
      </c>
      <c r="Y110" s="81" t="s">
        <v>15</v>
      </c>
      <c r="AC110" s="81" t="s">
        <v>83</v>
      </c>
      <c r="AD110" s="81" t="str">
        <f t="shared" si="11"/>
        <v>AGR_MOT</v>
      </c>
      <c r="AE110" s="81" t="str">
        <f t="shared" si="11"/>
        <v>FH12_13</v>
      </c>
      <c r="AF110" s="81">
        <f t="shared" si="12"/>
        <v>0.0178993947669431</v>
      </c>
      <c r="AG110" s="81" t="s">
        <v>85</v>
      </c>
      <c r="AH110" s="81" t="s">
        <v>21</v>
      </c>
      <c r="AL110" s="81" t="s">
        <v>83</v>
      </c>
      <c r="AM110" s="81" t="str">
        <f t="shared" si="13"/>
        <v>AGR_MOT</v>
      </c>
      <c r="AN110" s="81" t="str">
        <f t="shared" si="13"/>
        <v>FH12_13</v>
      </c>
      <c r="AO110" s="81">
        <f t="shared" si="14"/>
        <v>0.0197346377775574</v>
      </c>
      <c r="AP110" s="81" t="s">
        <v>85</v>
      </c>
      <c r="AQ110" s="81" t="s">
        <v>18</v>
      </c>
      <c r="AU110" s="81" t="s">
        <v>83</v>
      </c>
      <c r="AV110" s="81" t="str">
        <f t="shared" si="15"/>
        <v>AGR_MOT</v>
      </c>
      <c r="AW110" s="81" t="str">
        <f t="shared" si="15"/>
        <v>FH12_13</v>
      </c>
      <c r="AX110" s="81">
        <f t="shared" si="16"/>
        <v>0.0202626994046479</v>
      </c>
      <c r="AY110" s="81" t="s">
        <v>85</v>
      </c>
      <c r="AZ110" s="81" t="s">
        <v>17</v>
      </c>
      <c r="BD110" s="81" t="s">
        <v>83</v>
      </c>
      <c r="BE110" s="81" t="str">
        <f t="shared" si="17"/>
        <v>AGR_MOT</v>
      </c>
      <c r="BF110" s="81" t="str">
        <f t="shared" si="17"/>
        <v>FH12_13</v>
      </c>
      <c r="BG110" s="81">
        <f t="shared" si="21"/>
        <v>0.0197346377775574</v>
      </c>
      <c r="BH110" s="81" t="s">
        <v>85</v>
      </c>
      <c r="BI110" s="81" t="s">
        <v>19</v>
      </c>
      <c r="BM110" s="81" t="s">
        <v>83</v>
      </c>
      <c r="BN110" s="81" t="str">
        <f t="shared" si="18"/>
        <v>AGR_MOT</v>
      </c>
      <c r="BO110" s="81" t="str">
        <f t="shared" si="18"/>
        <v>FH12_13</v>
      </c>
      <c r="BP110" s="81">
        <f t="shared" si="19"/>
        <v>0.0202626994046479</v>
      </c>
      <c r="BQ110" s="81" t="s">
        <v>85</v>
      </c>
      <c r="BR110" s="81" t="s">
        <v>16</v>
      </c>
    </row>
    <row r="111" spans="2:70">
      <c r="B111" s="67"/>
      <c r="C111" s="58"/>
      <c r="D111" s="70"/>
      <c r="E111" s="70"/>
      <c r="F111" s="67"/>
      <c r="G111" s="58"/>
      <c r="H111" s="58"/>
      <c r="K111" s="82" t="s">
        <v>83</v>
      </c>
      <c r="L111" s="81" t="str">
        <f t="shared" si="20"/>
        <v>AGR_MOT</v>
      </c>
      <c r="M111" s="81" t="s">
        <v>129</v>
      </c>
      <c r="N111" s="81">
        <f t="shared" si="8"/>
        <v>0.0208389906197208</v>
      </c>
      <c r="O111" s="81" t="s">
        <v>85</v>
      </c>
      <c r="P111" s="81" t="s">
        <v>20</v>
      </c>
      <c r="T111" s="81" t="s">
        <v>83</v>
      </c>
      <c r="U111" s="81" t="str">
        <f t="shared" si="9"/>
        <v>AGR_MOT</v>
      </c>
      <c r="V111" s="81" t="str">
        <f t="shared" si="9"/>
        <v>FH14_15</v>
      </c>
      <c r="W111" s="81">
        <f t="shared" si="10"/>
        <v>0.0201344120759709</v>
      </c>
      <c r="X111" s="81" t="s">
        <v>85</v>
      </c>
      <c r="Y111" s="81" t="s">
        <v>15</v>
      </c>
      <c r="AC111" s="81" t="s">
        <v>83</v>
      </c>
      <c r="AD111" s="81" t="str">
        <f t="shared" si="11"/>
        <v>AGR_MOT</v>
      </c>
      <c r="AE111" s="81" t="str">
        <f t="shared" si="11"/>
        <v>FH14_15</v>
      </c>
      <c r="AF111" s="81">
        <f t="shared" si="12"/>
        <v>0.0207530234250215</v>
      </c>
      <c r="AG111" s="81" t="s">
        <v>85</v>
      </c>
      <c r="AH111" s="81" t="s">
        <v>21</v>
      </c>
      <c r="AL111" s="81" t="s">
        <v>83</v>
      </c>
      <c r="AM111" s="81" t="str">
        <f t="shared" si="13"/>
        <v>AGR_MOT</v>
      </c>
      <c r="AN111" s="81" t="str">
        <f t="shared" si="13"/>
        <v>FH14_15</v>
      </c>
      <c r="AO111" s="81">
        <f t="shared" si="14"/>
        <v>0.0206212544677413</v>
      </c>
      <c r="AP111" s="81" t="s">
        <v>85</v>
      </c>
      <c r="AQ111" s="81" t="s">
        <v>18</v>
      </c>
      <c r="AU111" s="81" t="s">
        <v>83</v>
      </c>
      <c r="AV111" s="81" t="str">
        <f t="shared" si="15"/>
        <v>AGR_MOT</v>
      </c>
      <c r="AW111" s="81" t="str">
        <f t="shared" si="15"/>
        <v>FH14_15</v>
      </c>
      <c r="AX111" s="81">
        <f t="shared" si="16"/>
        <v>0.0211728179792687</v>
      </c>
      <c r="AY111" s="81" t="s">
        <v>85</v>
      </c>
      <c r="AZ111" s="81" t="s">
        <v>17</v>
      </c>
      <c r="BD111" s="81" t="s">
        <v>83</v>
      </c>
      <c r="BE111" s="81" t="str">
        <f t="shared" si="17"/>
        <v>AGR_MOT</v>
      </c>
      <c r="BF111" s="81" t="str">
        <f t="shared" si="17"/>
        <v>FH14_15</v>
      </c>
      <c r="BG111" s="81">
        <f t="shared" si="21"/>
        <v>0.0206212544677413</v>
      </c>
      <c r="BH111" s="81" t="s">
        <v>85</v>
      </c>
      <c r="BI111" s="81" t="s">
        <v>19</v>
      </c>
      <c r="BM111" s="81" t="s">
        <v>83</v>
      </c>
      <c r="BN111" s="81" t="str">
        <f t="shared" si="18"/>
        <v>AGR_MOT</v>
      </c>
      <c r="BO111" s="81" t="str">
        <f t="shared" si="18"/>
        <v>FH14_15</v>
      </c>
      <c r="BP111" s="81">
        <f t="shared" si="19"/>
        <v>0.0211728179792687</v>
      </c>
      <c r="BQ111" s="81" t="s">
        <v>85</v>
      </c>
      <c r="BR111" s="81" t="s">
        <v>16</v>
      </c>
    </row>
    <row r="112" spans="2:70">
      <c r="B112" s="67"/>
      <c r="C112" s="58"/>
      <c r="D112" s="70"/>
      <c r="E112" s="70"/>
      <c r="F112" s="67"/>
      <c r="G112" s="58"/>
      <c r="H112" s="58"/>
      <c r="K112" s="81" t="s">
        <v>83</v>
      </c>
      <c r="L112" s="81" t="str">
        <f t="shared" si="20"/>
        <v>AGR_MOT</v>
      </c>
      <c r="M112" s="81" t="s">
        <v>130</v>
      </c>
      <c r="N112" s="81">
        <f t="shared" si="8"/>
        <v>0.0211595818818846</v>
      </c>
      <c r="O112" s="81" t="s">
        <v>85</v>
      </c>
      <c r="P112" s="81" t="s">
        <v>20</v>
      </c>
      <c r="T112" s="81" t="s">
        <v>83</v>
      </c>
      <c r="U112" s="81" t="str">
        <f t="shared" si="9"/>
        <v>AGR_MOT</v>
      </c>
      <c r="V112" s="81" t="str">
        <f t="shared" si="9"/>
        <v>FH16_17</v>
      </c>
      <c r="W112" s="81">
        <f t="shared" si="10"/>
        <v>0.019900470527556</v>
      </c>
      <c r="X112" s="81" t="s">
        <v>85</v>
      </c>
      <c r="Y112" s="81" t="s">
        <v>15</v>
      </c>
      <c r="AC112" s="81" t="s">
        <v>83</v>
      </c>
      <c r="AD112" s="81" t="str">
        <f t="shared" ref="AD112:AE127" si="22">U112</f>
        <v>AGR_MOT</v>
      </c>
      <c r="AE112" s="81" t="str">
        <f t="shared" si="22"/>
        <v>FH16_17</v>
      </c>
      <c r="AF112" s="81">
        <f t="shared" si="12"/>
        <v>0.021834856434323</v>
      </c>
      <c r="AG112" s="81" t="s">
        <v>85</v>
      </c>
      <c r="AH112" s="81" t="s">
        <v>21</v>
      </c>
      <c r="AL112" s="81" t="s">
        <v>83</v>
      </c>
      <c r="AM112" s="81" t="str">
        <f t="shared" ref="AM112:AN127" si="23">AD112</f>
        <v>AGR_MOT</v>
      </c>
      <c r="AN112" s="81" t="str">
        <f t="shared" si="23"/>
        <v>FH16_17</v>
      </c>
      <c r="AO112" s="81">
        <f t="shared" si="14"/>
        <v>0.0208617629033817</v>
      </c>
      <c r="AP112" s="81" t="s">
        <v>85</v>
      </c>
      <c r="AQ112" s="81" t="s">
        <v>18</v>
      </c>
      <c r="AU112" s="81" t="s">
        <v>83</v>
      </c>
      <c r="AV112" s="81" t="str">
        <f t="shared" ref="AV112:AW127" si="24">AM112</f>
        <v>AGR_MOT</v>
      </c>
      <c r="AW112" s="81" t="str">
        <f t="shared" si="24"/>
        <v>FH16_17</v>
      </c>
      <c r="AX112" s="81">
        <f t="shared" si="16"/>
        <v>0.0213427940914599</v>
      </c>
      <c r="AY112" s="81" t="s">
        <v>85</v>
      </c>
      <c r="AZ112" s="81" t="s">
        <v>17</v>
      </c>
      <c r="BD112" s="81" t="s">
        <v>83</v>
      </c>
      <c r="BE112" s="81" t="str">
        <f t="shared" ref="BE112:BF127" si="25">AV112</f>
        <v>AGR_MOT</v>
      </c>
      <c r="BF112" s="81" t="str">
        <f t="shared" si="25"/>
        <v>FH16_17</v>
      </c>
      <c r="BG112" s="81">
        <f t="shared" si="21"/>
        <v>0.0208617629033817</v>
      </c>
      <c r="BH112" s="81" t="s">
        <v>85</v>
      </c>
      <c r="BI112" s="81" t="s">
        <v>19</v>
      </c>
      <c r="BM112" s="81" t="s">
        <v>83</v>
      </c>
      <c r="BN112" s="81" t="str">
        <f t="shared" ref="BN112:BO127" si="26">BE112</f>
        <v>AGR_MOT</v>
      </c>
      <c r="BO112" s="81" t="str">
        <f t="shared" si="26"/>
        <v>FH16_17</v>
      </c>
      <c r="BP112" s="81">
        <f t="shared" si="19"/>
        <v>0.0213427940914599</v>
      </c>
      <c r="BQ112" s="81" t="s">
        <v>85</v>
      </c>
      <c r="BR112" s="81" t="s">
        <v>16</v>
      </c>
    </row>
    <row r="113" spans="2:70">
      <c r="B113" s="67"/>
      <c r="C113" s="58"/>
      <c r="D113" s="70"/>
      <c r="E113" s="70"/>
      <c r="F113" s="67"/>
      <c r="G113" s="58"/>
      <c r="H113" s="58"/>
      <c r="K113" s="81" t="s">
        <v>83</v>
      </c>
      <c r="L113" s="81" t="str">
        <f t="shared" si="20"/>
        <v>AGR_MOT</v>
      </c>
      <c r="M113" s="81" t="s">
        <v>131</v>
      </c>
      <c r="N113" s="81">
        <f t="shared" si="8"/>
        <v>0.0212246785407572</v>
      </c>
      <c r="O113" s="81" t="s">
        <v>85</v>
      </c>
      <c r="P113" s="81" t="s">
        <v>20</v>
      </c>
      <c r="T113" s="81" t="s">
        <v>83</v>
      </c>
      <c r="U113" s="81" t="str">
        <f t="shared" ref="U113:V127" si="27">L113</f>
        <v>AGR_MOT</v>
      </c>
      <c r="V113" s="81" t="str">
        <f t="shared" si="27"/>
        <v>FH18_19</v>
      </c>
      <c r="W113" s="81">
        <f t="shared" si="10"/>
        <v>0.02010785636109</v>
      </c>
      <c r="X113" s="81" t="s">
        <v>85</v>
      </c>
      <c r="Y113" s="81" t="s">
        <v>15</v>
      </c>
      <c r="AC113" s="81" t="s">
        <v>83</v>
      </c>
      <c r="AD113" s="81" t="str">
        <f t="shared" si="22"/>
        <v>AGR_MOT</v>
      </c>
      <c r="AE113" s="81" t="str">
        <f t="shared" si="22"/>
        <v>FH18_19</v>
      </c>
      <c r="AF113" s="81">
        <f t="shared" si="12"/>
        <v>0.0218516633411387</v>
      </c>
      <c r="AG113" s="81" t="s">
        <v>85</v>
      </c>
      <c r="AH113" s="81" t="s">
        <v>21</v>
      </c>
      <c r="AL113" s="81" t="s">
        <v>83</v>
      </c>
      <c r="AM113" s="81" t="str">
        <f t="shared" si="23"/>
        <v>AGR_MOT</v>
      </c>
      <c r="AN113" s="81" t="str">
        <f t="shared" si="23"/>
        <v>FH18_19</v>
      </c>
      <c r="AO113" s="81">
        <f t="shared" si="14"/>
        <v>0.0207872227642541</v>
      </c>
      <c r="AP113" s="81" t="s">
        <v>85</v>
      </c>
      <c r="AQ113" s="81" t="s">
        <v>18</v>
      </c>
      <c r="AU113" s="81" t="s">
        <v>83</v>
      </c>
      <c r="AV113" s="81" t="str">
        <f t="shared" si="24"/>
        <v>AGR_MOT</v>
      </c>
      <c r="AW113" s="81" t="str">
        <f t="shared" si="24"/>
        <v>FH18_19</v>
      </c>
      <c r="AX113" s="81">
        <f t="shared" si="16"/>
        <v>0.021302546509601</v>
      </c>
      <c r="AY113" s="81" t="s">
        <v>85</v>
      </c>
      <c r="AZ113" s="81" t="s">
        <v>17</v>
      </c>
      <c r="BD113" s="81" t="s">
        <v>83</v>
      </c>
      <c r="BE113" s="81" t="str">
        <f t="shared" si="25"/>
        <v>AGR_MOT</v>
      </c>
      <c r="BF113" s="81" t="str">
        <f t="shared" si="25"/>
        <v>FH18_19</v>
      </c>
      <c r="BG113" s="81">
        <f t="shared" si="21"/>
        <v>0.0207872227642541</v>
      </c>
      <c r="BH113" s="81" t="s">
        <v>85</v>
      </c>
      <c r="BI113" s="81" t="s">
        <v>19</v>
      </c>
      <c r="BM113" s="81" t="s">
        <v>83</v>
      </c>
      <c r="BN113" s="81" t="str">
        <f t="shared" si="26"/>
        <v>AGR_MOT</v>
      </c>
      <c r="BO113" s="81" t="str">
        <f t="shared" si="26"/>
        <v>FH18_19</v>
      </c>
      <c r="BP113" s="81">
        <f t="shared" si="19"/>
        <v>0.021302546509601</v>
      </c>
      <c r="BQ113" s="81" t="s">
        <v>85</v>
      </c>
      <c r="BR113" s="81" t="s">
        <v>16</v>
      </c>
    </row>
    <row r="114" spans="2:70">
      <c r="B114" s="67"/>
      <c r="C114" s="58"/>
      <c r="D114" s="70"/>
      <c r="E114" s="70"/>
      <c r="F114" s="67"/>
      <c r="G114" s="58"/>
      <c r="H114" s="58"/>
      <c r="K114" s="81" t="s">
        <v>83</v>
      </c>
      <c r="L114" s="81" t="str">
        <f t="shared" si="20"/>
        <v>AGR_MOT</v>
      </c>
      <c r="M114" s="81" t="s">
        <v>132</v>
      </c>
      <c r="N114" s="81">
        <f t="shared" si="8"/>
        <v>0.021196759693815</v>
      </c>
      <c r="O114" s="81" t="s">
        <v>85</v>
      </c>
      <c r="P114" s="81" t="s">
        <v>20</v>
      </c>
      <c r="T114" s="81" t="s">
        <v>83</v>
      </c>
      <c r="U114" s="81" t="str">
        <f t="shared" si="27"/>
        <v>AGR_MOT</v>
      </c>
      <c r="V114" s="81" t="str">
        <f t="shared" si="27"/>
        <v>FH20_21</v>
      </c>
      <c r="W114" s="81">
        <f t="shared" si="10"/>
        <v>0.0209690367288275</v>
      </c>
      <c r="X114" s="81" t="s">
        <v>85</v>
      </c>
      <c r="Y114" s="81" t="s">
        <v>15</v>
      </c>
      <c r="AC114" s="81" t="s">
        <v>83</v>
      </c>
      <c r="AD114" s="81" t="str">
        <f t="shared" si="22"/>
        <v>AGR_MOT</v>
      </c>
      <c r="AE114" s="81" t="str">
        <f t="shared" si="22"/>
        <v>FH20_21</v>
      </c>
      <c r="AF114" s="81">
        <f t="shared" si="12"/>
        <v>0.0215704297529681</v>
      </c>
      <c r="AG114" s="81" t="s">
        <v>85</v>
      </c>
      <c r="AH114" s="81" t="s">
        <v>21</v>
      </c>
      <c r="AL114" s="81" t="s">
        <v>83</v>
      </c>
      <c r="AM114" s="81" t="str">
        <f t="shared" si="23"/>
        <v>AGR_MOT</v>
      </c>
      <c r="AN114" s="81" t="str">
        <f t="shared" si="23"/>
        <v>FH20_21</v>
      </c>
      <c r="AO114" s="81">
        <f t="shared" si="14"/>
        <v>0.0209999265660562</v>
      </c>
      <c r="AP114" s="81" t="s">
        <v>85</v>
      </c>
      <c r="AQ114" s="81" t="s">
        <v>18</v>
      </c>
      <c r="AU114" s="81" t="s">
        <v>83</v>
      </c>
      <c r="AV114" s="81" t="str">
        <f t="shared" si="24"/>
        <v>AGR_MOT</v>
      </c>
      <c r="AW114" s="81" t="str">
        <f t="shared" si="24"/>
        <v>FH20_21</v>
      </c>
      <c r="AX114" s="81">
        <f t="shared" si="16"/>
        <v>0.0217291485724036</v>
      </c>
      <c r="AY114" s="81" t="s">
        <v>85</v>
      </c>
      <c r="AZ114" s="81" t="s">
        <v>17</v>
      </c>
      <c r="BD114" s="81" t="s">
        <v>83</v>
      </c>
      <c r="BE114" s="81" t="str">
        <f t="shared" si="25"/>
        <v>AGR_MOT</v>
      </c>
      <c r="BF114" s="81" t="str">
        <f t="shared" si="25"/>
        <v>FH20_21</v>
      </c>
      <c r="BG114" s="81">
        <f t="shared" si="21"/>
        <v>0.0209999265660562</v>
      </c>
      <c r="BH114" s="81" t="s">
        <v>85</v>
      </c>
      <c r="BI114" s="81" t="s">
        <v>19</v>
      </c>
      <c r="BM114" s="81" t="s">
        <v>83</v>
      </c>
      <c r="BN114" s="81" t="str">
        <f t="shared" si="26"/>
        <v>AGR_MOT</v>
      </c>
      <c r="BO114" s="81" t="str">
        <f t="shared" si="26"/>
        <v>FH20_21</v>
      </c>
      <c r="BP114" s="81">
        <f t="shared" si="19"/>
        <v>0.0217291485724036</v>
      </c>
      <c r="BQ114" s="81" t="s">
        <v>85</v>
      </c>
      <c r="BR114" s="81" t="s">
        <v>16</v>
      </c>
    </row>
    <row r="115" spans="2:70">
      <c r="B115" s="67"/>
      <c r="C115" s="58"/>
      <c r="D115" s="70"/>
      <c r="E115" s="70"/>
      <c r="F115" s="67"/>
      <c r="G115" s="58"/>
      <c r="H115" s="58"/>
      <c r="K115" s="82" t="s">
        <v>83</v>
      </c>
      <c r="L115" s="81" t="str">
        <f t="shared" si="20"/>
        <v>AGR_MOT</v>
      </c>
      <c r="M115" s="81" t="s">
        <v>133</v>
      </c>
      <c r="N115" s="81">
        <f t="shared" si="8"/>
        <v>0.0213786036359911</v>
      </c>
      <c r="O115" s="81" t="s">
        <v>85</v>
      </c>
      <c r="P115" s="81" t="s">
        <v>20</v>
      </c>
      <c r="T115" s="81" t="s">
        <v>83</v>
      </c>
      <c r="U115" s="81" t="str">
        <f t="shared" si="27"/>
        <v>AGR_MOT</v>
      </c>
      <c r="V115" s="81" t="str">
        <f t="shared" si="27"/>
        <v>FH22_23</v>
      </c>
      <c r="W115" s="81">
        <f t="shared" si="10"/>
        <v>0.0206911985722815</v>
      </c>
      <c r="X115" s="81" t="s">
        <v>85</v>
      </c>
      <c r="Y115" s="81" t="s">
        <v>15</v>
      </c>
      <c r="AC115" s="81" t="s">
        <v>83</v>
      </c>
      <c r="AD115" s="81" t="str">
        <f t="shared" si="22"/>
        <v>AGR_MOT</v>
      </c>
      <c r="AE115" s="81" t="str">
        <f t="shared" si="22"/>
        <v>FH22_23</v>
      </c>
      <c r="AF115" s="81">
        <f t="shared" si="12"/>
        <v>0.0217091411685177</v>
      </c>
      <c r="AG115" s="81" t="s">
        <v>85</v>
      </c>
      <c r="AH115" s="81" t="s">
        <v>21</v>
      </c>
      <c r="AL115" s="81" t="s">
        <v>83</v>
      </c>
      <c r="AM115" s="81" t="str">
        <f t="shared" si="23"/>
        <v>AGR_MOT</v>
      </c>
      <c r="AN115" s="81" t="str">
        <f t="shared" si="23"/>
        <v>FH22_23</v>
      </c>
      <c r="AO115" s="81">
        <f t="shared" si="14"/>
        <v>0.0212075715419054</v>
      </c>
      <c r="AP115" s="81" t="s">
        <v>85</v>
      </c>
      <c r="AQ115" s="81" t="s">
        <v>18</v>
      </c>
      <c r="AU115" s="81" t="s">
        <v>83</v>
      </c>
      <c r="AV115" s="81" t="str">
        <f t="shared" si="24"/>
        <v>AGR_MOT</v>
      </c>
      <c r="AW115" s="81" t="str">
        <f t="shared" si="24"/>
        <v>FH22_23</v>
      </c>
      <c r="AX115" s="81">
        <f t="shared" si="16"/>
        <v>0.0225545958608362</v>
      </c>
      <c r="AY115" s="81" t="s">
        <v>85</v>
      </c>
      <c r="AZ115" s="81" t="s">
        <v>17</v>
      </c>
      <c r="BD115" s="81" t="s">
        <v>83</v>
      </c>
      <c r="BE115" s="81" t="str">
        <f t="shared" si="25"/>
        <v>AGR_MOT</v>
      </c>
      <c r="BF115" s="81" t="str">
        <f t="shared" si="25"/>
        <v>FH22_23</v>
      </c>
      <c r="BG115" s="81">
        <f t="shared" si="21"/>
        <v>0.0212075715419054</v>
      </c>
      <c r="BH115" s="81" t="s">
        <v>85</v>
      </c>
      <c r="BI115" s="81" t="s">
        <v>19</v>
      </c>
      <c r="BM115" s="81" t="s">
        <v>83</v>
      </c>
      <c r="BN115" s="81" t="str">
        <f t="shared" si="26"/>
        <v>AGR_MOT</v>
      </c>
      <c r="BO115" s="81" t="str">
        <f t="shared" si="26"/>
        <v>FH22_23</v>
      </c>
      <c r="BP115" s="81">
        <f t="shared" si="19"/>
        <v>0.0225545958608362</v>
      </c>
      <c r="BQ115" s="81" t="s">
        <v>85</v>
      </c>
      <c r="BR115" s="81" t="s">
        <v>16</v>
      </c>
    </row>
    <row r="116" spans="2:70">
      <c r="B116" s="67"/>
      <c r="C116" s="58"/>
      <c r="D116" s="70"/>
      <c r="E116" s="70"/>
      <c r="F116" s="67"/>
      <c r="G116" s="58"/>
      <c r="H116" s="58"/>
      <c r="K116" s="81" t="s">
        <v>83</v>
      </c>
      <c r="L116" s="81" t="str">
        <f t="shared" si="20"/>
        <v>AGR_MOT</v>
      </c>
      <c r="M116" s="81" t="s">
        <v>134</v>
      </c>
      <c r="N116" s="81">
        <f t="shared" si="8"/>
        <v>0.0233000948138204</v>
      </c>
      <c r="O116" s="81" t="s">
        <v>85</v>
      </c>
      <c r="P116" s="81" t="s">
        <v>20</v>
      </c>
      <c r="T116" s="81" t="s">
        <v>83</v>
      </c>
      <c r="U116" s="81" t="str">
        <f t="shared" si="27"/>
        <v>AGR_MOT</v>
      </c>
      <c r="V116" s="81" t="str">
        <f t="shared" si="27"/>
        <v>WH0_1</v>
      </c>
      <c r="W116" s="81">
        <f t="shared" si="10"/>
        <v>0.027052832396289</v>
      </c>
      <c r="X116" s="81" t="s">
        <v>85</v>
      </c>
      <c r="Y116" s="81" t="s">
        <v>15</v>
      </c>
      <c r="AC116" s="81" t="s">
        <v>83</v>
      </c>
      <c r="AD116" s="81" t="str">
        <f t="shared" si="22"/>
        <v>AGR_MOT</v>
      </c>
      <c r="AE116" s="81" t="str">
        <f t="shared" si="22"/>
        <v>WH0_1</v>
      </c>
      <c r="AF116" s="81">
        <f t="shared" si="12"/>
        <v>0.0269775312483662</v>
      </c>
      <c r="AG116" s="81" t="s">
        <v>85</v>
      </c>
      <c r="AH116" s="81" t="s">
        <v>21</v>
      </c>
      <c r="AL116" s="81" t="s">
        <v>83</v>
      </c>
      <c r="AM116" s="81" t="str">
        <f t="shared" si="23"/>
        <v>AGR_MOT</v>
      </c>
      <c r="AN116" s="81" t="str">
        <f t="shared" si="23"/>
        <v>WH0_1</v>
      </c>
      <c r="AO116" s="81">
        <f t="shared" si="14"/>
        <v>0.0260079601453114</v>
      </c>
      <c r="AP116" s="81" t="s">
        <v>85</v>
      </c>
      <c r="AQ116" s="81" t="s">
        <v>18</v>
      </c>
      <c r="AU116" s="81" t="s">
        <v>83</v>
      </c>
      <c r="AV116" s="81" t="str">
        <f t="shared" si="24"/>
        <v>AGR_MOT</v>
      </c>
      <c r="AW116" s="81" t="str">
        <f t="shared" si="24"/>
        <v>WH0_1</v>
      </c>
      <c r="AX116" s="81">
        <f t="shared" si="16"/>
        <v>0.0251920133192881</v>
      </c>
      <c r="AY116" s="81" t="s">
        <v>85</v>
      </c>
      <c r="AZ116" s="81" t="s">
        <v>17</v>
      </c>
      <c r="BD116" s="81" t="s">
        <v>83</v>
      </c>
      <c r="BE116" s="81" t="str">
        <f t="shared" si="25"/>
        <v>AGR_MOT</v>
      </c>
      <c r="BF116" s="81" t="str">
        <f t="shared" si="25"/>
        <v>WH0_1</v>
      </c>
      <c r="BG116" s="81">
        <f t="shared" si="21"/>
        <v>0.0260079601453114</v>
      </c>
      <c r="BH116" s="81" t="s">
        <v>85</v>
      </c>
      <c r="BI116" s="81" t="s">
        <v>19</v>
      </c>
      <c r="BM116" s="81" t="s">
        <v>83</v>
      </c>
      <c r="BN116" s="81" t="str">
        <f t="shared" si="26"/>
        <v>AGR_MOT</v>
      </c>
      <c r="BO116" s="81" t="str">
        <f t="shared" si="26"/>
        <v>WH0_1</v>
      </c>
      <c r="BP116" s="81">
        <f t="shared" si="19"/>
        <v>0.0251920133192881</v>
      </c>
      <c r="BQ116" s="81" t="s">
        <v>85</v>
      </c>
      <c r="BR116" s="81" t="s">
        <v>16</v>
      </c>
    </row>
    <row r="117" spans="2:70">
      <c r="B117" s="67"/>
      <c r="C117" s="58"/>
      <c r="D117" s="70"/>
      <c r="E117" s="70"/>
      <c r="F117" s="67"/>
      <c r="G117" s="58"/>
      <c r="H117" s="58"/>
      <c r="K117" s="81" t="s">
        <v>83</v>
      </c>
      <c r="L117" s="81" t="str">
        <f t="shared" si="20"/>
        <v>AGR_MOT</v>
      </c>
      <c r="M117" s="81" t="s">
        <v>135</v>
      </c>
      <c r="N117" s="81">
        <f t="shared" si="8"/>
        <v>0.0229492798370929</v>
      </c>
      <c r="O117" s="81" t="s">
        <v>85</v>
      </c>
      <c r="P117" s="81" t="s">
        <v>20</v>
      </c>
      <c r="T117" s="81" t="s">
        <v>83</v>
      </c>
      <c r="U117" s="81" t="str">
        <f t="shared" si="27"/>
        <v>AGR_MOT</v>
      </c>
      <c r="V117" s="81" t="str">
        <f t="shared" si="27"/>
        <v>WH2_3</v>
      </c>
      <c r="W117" s="81">
        <f t="shared" si="10"/>
        <v>0.025013577036883</v>
      </c>
      <c r="X117" s="81" t="s">
        <v>85</v>
      </c>
      <c r="Y117" s="81" t="s">
        <v>15</v>
      </c>
      <c r="AC117" s="81" t="s">
        <v>83</v>
      </c>
      <c r="AD117" s="81" t="str">
        <f t="shared" si="22"/>
        <v>AGR_MOT</v>
      </c>
      <c r="AE117" s="81" t="str">
        <f t="shared" si="22"/>
        <v>WH2_3</v>
      </c>
      <c r="AF117" s="81">
        <f t="shared" si="12"/>
        <v>0.026652958693426</v>
      </c>
      <c r="AG117" s="81" t="s">
        <v>85</v>
      </c>
      <c r="AH117" s="81" t="s">
        <v>21</v>
      </c>
      <c r="AL117" s="81" t="s">
        <v>83</v>
      </c>
      <c r="AM117" s="81" t="str">
        <f t="shared" si="23"/>
        <v>AGR_MOT</v>
      </c>
      <c r="AN117" s="81" t="str">
        <f t="shared" si="23"/>
        <v>WH2_3</v>
      </c>
      <c r="AO117" s="81">
        <f t="shared" si="14"/>
        <v>0.0252822319214758</v>
      </c>
      <c r="AP117" s="81" t="s">
        <v>85</v>
      </c>
      <c r="AQ117" s="81" t="s">
        <v>18</v>
      </c>
      <c r="AU117" s="81" t="s">
        <v>83</v>
      </c>
      <c r="AV117" s="81" t="str">
        <f t="shared" si="24"/>
        <v>AGR_MOT</v>
      </c>
      <c r="AW117" s="81" t="str">
        <f t="shared" si="24"/>
        <v>WH2_3</v>
      </c>
      <c r="AX117" s="81">
        <f t="shared" si="16"/>
        <v>0.0240114562974125</v>
      </c>
      <c r="AY117" s="81" t="s">
        <v>85</v>
      </c>
      <c r="AZ117" s="81" t="s">
        <v>17</v>
      </c>
      <c r="BD117" s="81" t="s">
        <v>83</v>
      </c>
      <c r="BE117" s="81" t="str">
        <f t="shared" si="25"/>
        <v>AGR_MOT</v>
      </c>
      <c r="BF117" s="81" t="str">
        <f t="shared" si="25"/>
        <v>WH2_3</v>
      </c>
      <c r="BG117" s="81">
        <f t="shared" si="21"/>
        <v>0.0252822319214758</v>
      </c>
      <c r="BH117" s="81" t="s">
        <v>85</v>
      </c>
      <c r="BI117" s="81" t="s">
        <v>19</v>
      </c>
      <c r="BM117" s="81" t="s">
        <v>83</v>
      </c>
      <c r="BN117" s="81" t="str">
        <f t="shared" si="26"/>
        <v>AGR_MOT</v>
      </c>
      <c r="BO117" s="81" t="str">
        <f t="shared" si="26"/>
        <v>WH2_3</v>
      </c>
      <c r="BP117" s="81">
        <f t="shared" si="19"/>
        <v>0.0240114562974125</v>
      </c>
      <c r="BQ117" s="81" t="s">
        <v>85</v>
      </c>
      <c r="BR117" s="81" t="s">
        <v>16</v>
      </c>
    </row>
    <row r="118" spans="2:70">
      <c r="B118" s="67"/>
      <c r="C118" s="58"/>
      <c r="D118" s="70"/>
      <c r="E118" s="70"/>
      <c r="F118" s="67"/>
      <c r="G118" s="58"/>
      <c r="H118" s="58"/>
      <c r="K118" s="81" t="s">
        <v>83</v>
      </c>
      <c r="L118" s="81" t="str">
        <f t="shared" si="20"/>
        <v>AGR_MOT</v>
      </c>
      <c r="M118" s="81" t="s">
        <v>136</v>
      </c>
      <c r="N118" s="81">
        <f t="shared" si="8"/>
        <v>0.0222223809455457</v>
      </c>
      <c r="O118" s="81" t="s">
        <v>85</v>
      </c>
      <c r="P118" s="81" t="s">
        <v>20</v>
      </c>
      <c r="T118" s="81" t="s">
        <v>83</v>
      </c>
      <c r="U118" s="81" t="str">
        <f t="shared" si="27"/>
        <v>AGR_MOT</v>
      </c>
      <c r="V118" s="81" t="str">
        <f t="shared" si="27"/>
        <v>WH4_5</v>
      </c>
      <c r="W118" s="81">
        <f t="shared" si="10"/>
        <v>0.023696203770169</v>
      </c>
      <c r="X118" s="81" t="s">
        <v>85</v>
      </c>
      <c r="Y118" s="81" t="s">
        <v>15</v>
      </c>
      <c r="AC118" s="81" t="s">
        <v>83</v>
      </c>
      <c r="AD118" s="81" t="str">
        <f t="shared" si="22"/>
        <v>AGR_MOT</v>
      </c>
      <c r="AE118" s="81" t="str">
        <f t="shared" si="22"/>
        <v>WH4_5</v>
      </c>
      <c r="AF118" s="81">
        <f t="shared" si="12"/>
        <v>0.0249170715686325</v>
      </c>
      <c r="AG118" s="81" t="s">
        <v>85</v>
      </c>
      <c r="AH118" s="81" t="s">
        <v>21</v>
      </c>
      <c r="AL118" s="81" t="s">
        <v>83</v>
      </c>
      <c r="AM118" s="81" t="str">
        <f t="shared" si="23"/>
        <v>AGR_MOT</v>
      </c>
      <c r="AN118" s="81" t="str">
        <f t="shared" si="23"/>
        <v>WH4_5</v>
      </c>
      <c r="AO118" s="81">
        <f t="shared" si="14"/>
        <v>0.0239165993198236</v>
      </c>
      <c r="AP118" s="81" t="s">
        <v>85</v>
      </c>
      <c r="AQ118" s="81" t="s">
        <v>18</v>
      </c>
      <c r="AU118" s="81" t="s">
        <v>83</v>
      </c>
      <c r="AV118" s="81" t="str">
        <f t="shared" si="24"/>
        <v>AGR_MOT</v>
      </c>
      <c r="AW118" s="81" t="str">
        <f t="shared" si="24"/>
        <v>WH4_5</v>
      </c>
      <c r="AX118" s="81">
        <f t="shared" si="16"/>
        <v>0.021583935635486</v>
      </c>
      <c r="AY118" s="81" t="s">
        <v>85</v>
      </c>
      <c r="AZ118" s="81" t="s">
        <v>17</v>
      </c>
      <c r="BD118" s="81" t="s">
        <v>83</v>
      </c>
      <c r="BE118" s="81" t="str">
        <f t="shared" si="25"/>
        <v>AGR_MOT</v>
      </c>
      <c r="BF118" s="81" t="str">
        <f t="shared" si="25"/>
        <v>WH4_5</v>
      </c>
      <c r="BG118" s="81">
        <f t="shared" si="21"/>
        <v>0.0239165993198236</v>
      </c>
      <c r="BH118" s="81" t="s">
        <v>85</v>
      </c>
      <c r="BI118" s="81" t="s">
        <v>19</v>
      </c>
      <c r="BM118" s="81" t="s">
        <v>83</v>
      </c>
      <c r="BN118" s="81" t="str">
        <f t="shared" si="26"/>
        <v>AGR_MOT</v>
      </c>
      <c r="BO118" s="81" t="str">
        <f t="shared" si="26"/>
        <v>WH4_5</v>
      </c>
      <c r="BP118" s="81">
        <f t="shared" si="19"/>
        <v>0.021583935635486</v>
      </c>
      <c r="BQ118" s="81" t="s">
        <v>85</v>
      </c>
      <c r="BR118" s="81" t="s">
        <v>16</v>
      </c>
    </row>
    <row r="119" spans="2:70">
      <c r="B119" s="67"/>
      <c r="C119" s="58"/>
      <c r="D119" s="70"/>
      <c r="E119" s="70"/>
      <c r="F119" s="67"/>
      <c r="G119" s="58"/>
      <c r="H119" s="58"/>
      <c r="K119" s="82" t="s">
        <v>83</v>
      </c>
      <c r="L119" s="81" t="str">
        <f t="shared" si="20"/>
        <v>AGR_MOT</v>
      </c>
      <c r="M119" s="81" t="s">
        <v>137</v>
      </c>
      <c r="N119" s="81">
        <f t="shared" si="8"/>
        <v>0.0212585220509218</v>
      </c>
      <c r="O119" s="81" t="s">
        <v>85</v>
      </c>
      <c r="P119" s="81" t="s">
        <v>20</v>
      </c>
      <c r="T119" s="81" t="s">
        <v>83</v>
      </c>
      <c r="U119" s="81" t="str">
        <f t="shared" si="27"/>
        <v>AGR_MOT</v>
      </c>
      <c r="V119" s="81" t="str">
        <f t="shared" si="27"/>
        <v>WH6_7</v>
      </c>
      <c r="W119" s="81">
        <f t="shared" si="10"/>
        <v>0.0235544674010497</v>
      </c>
      <c r="X119" s="81" t="s">
        <v>85</v>
      </c>
      <c r="Y119" s="81" t="s">
        <v>15</v>
      </c>
      <c r="AC119" s="81" t="s">
        <v>83</v>
      </c>
      <c r="AD119" s="81" t="str">
        <f t="shared" si="22"/>
        <v>AGR_MOT</v>
      </c>
      <c r="AE119" s="81" t="str">
        <f t="shared" si="22"/>
        <v>WH6_7</v>
      </c>
      <c r="AF119" s="81">
        <f t="shared" si="12"/>
        <v>0.0223149487779418</v>
      </c>
      <c r="AG119" s="81" t="s">
        <v>85</v>
      </c>
      <c r="AH119" s="81" t="s">
        <v>21</v>
      </c>
      <c r="AL119" s="81" t="s">
        <v>83</v>
      </c>
      <c r="AM119" s="81" t="str">
        <f t="shared" si="23"/>
        <v>AGR_MOT</v>
      </c>
      <c r="AN119" s="81" t="str">
        <f t="shared" si="23"/>
        <v>WH6_7</v>
      </c>
      <c r="AO119" s="81">
        <f t="shared" si="14"/>
        <v>0.0226308904433103</v>
      </c>
      <c r="AP119" s="81" t="s">
        <v>85</v>
      </c>
      <c r="AQ119" s="81" t="s">
        <v>18</v>
      </c>
      <c r="AU119" s="81" t="s">
        <v>83</v>
      </c>
      <c r="AV119" s="81" t="str">
        <f t="shared" si="24"/>
        <v>AGR_MOT</v>
      </c>
      <c r="AW119" s="81" t="str">
        <f t="shared" si="24"/>
        <v>WH6_7</v>
      </c>
      <c r="AX119" s="81">
        <f t="shared" si="16"/>
        <v>0.0195664574996017</v>
      </c>
      <c r="AY119" s="81" t="s">
        <v>85</v>
      </c>
      <c r="AZ119" s="81" t="s">
        <v>17</v>
      </c>
      <c r="BD119" s="81" t="s">
        <v>83</v>
      </c>
      <c r="BE119" s="81" t="str">
        <f t="shared" si="25"/>
        <v>AGR_MOT</v>
      </c>
      <c r="BF119" s="81" t="str">
        <f t="shared" si="25"/>
        <v>WH6_7</v>
      </c>
      <c r="BG119" s="81">
        <f t="shared" si="21"/>
        <v>0.0226308904433103</v>
      </c>
      <c r="BH119" s="81" t="s">
        <v>85</v>
      </c>
      <c r="BI119" s="81" t="s">
        <v>19</v>
      </c>
      <c r="BM119" s="81" t="s">
        <v>83</v>
      </c>
      <c r="BN119" s="81" t="str">
        <f t="shared" si="26"/>
        <v>AGR_MOT</v>
      </c>
      <c r="BO119" s="81" t="str">
        <f t="shared" si="26"/>
        <v>WH6_7</v>
      </c>
      <c r="BP119" s="81">
        <f t="shared" si="19"/>
        <v>0.0195664574996017</v>
      </c>
      <c r="BQ119" s="81" t="s">
        <v>85</v>
      </c>
      <c r="BR119" s="81" t="s">
        <v>16</v>
      </c>
    </row>
    <row r="120" spans="2:70">
      <c r="B120" s="67"/>
      <c r="C120" s="58"/>
      <c r="D120" s="70"/>
      <c r="E120" s="70"/>
      <c r="F120" s="67"/>
      <c r="G120" s="58"/>
      <c r="H120" s="58"/>
      <c r="K120" s="81" t="s">
        <v>83</v>
      </c>
      <c r="L120" s="81" t="str">
        <f t="shared" si="20"/>
        <v>AGR_MOT</v>
      </c>
      <c r="M120" s="81" t="s">
        <v>138</v>
      </c>
      <c r="N120" s="81">
        <f t="shared" si="8"/>
        <v>0.0207811308875425</v>
      </c>
      <c r="O120" s="81" t="s">
        <v>85</v>
      </c>
      <c r="P120" s="81" t="s">
        <v>20</v>
      </c>
      <c r="T120" s="81" t="s">
        <v>83</v>
      </c>
      <c r="U120" s="81" t="str">
        <f t="shared" si="27"/>
        <v>AGR_MOT</v>
      </c>
      <c r="V120" s="81" t="str">
        <f t="shared" si="27"/>
        <v>WH8_9</v>
      </c>
      <c r="W120" s="81">
        <f t="shared" si="10"/>
        <v>0.0243002057667018</v>
      </c>
      <c r="X120" s="81" t="s">
        <v>85</v>
      </c>
      <c r="Y120" s="81" t="s">
        <v>15</v>
      </c>
      <c r="AC120" s="81" t="s">
        <v>83</v>
      </c>
      <c r="AD120" s="81" t="str">
        <f t="shared" si="22"/>
        <v>AGR_MOT</v>
      </c>
      <c r="AE120" s="81" t="str">
        <f t="shared" si="22"/>
        <v>WH8_9</v>
      </c>
      <c r="AF120" s="81">
        <f t="shared" si="12"/>
        <v>0.0206945793819697</v>
      </c>
      <c r="AG120" s="81" t="s">
        <v>85</v>
      </c>
      <c r="AH120" s="81" t="s">
        <v>21</v>
      </c>
      <c r="AL120" s="81" t="s">
        <v>83</v>
      </c>
      <c r="AM120" s="81" t="str">
        <f t="shared" si="23"/>
        <v>AGR_MOT</v>
      </c>
      <c r="AN120" s="81" t="str">
        <f t="shared" si="23"/>
        <v>WH8_9</v>
      </c>
      <c r="AO120" s="81">
        <f t="shared" si="14"/>
        <v>0.0221985165054664</v>
      </c>
      <c r="AP120" s="81" t="s">
        <v>85</v>
      </c>
      <c r="AQ120" s="81" t="s">
        <v>18</v>
      </c>
      <c r="AU120" s="81" t="s">
        <v>83</v>
      </c>
      <c r="AV120" s="81" t="str">
        <f t="shared" si="24"/>
        <v>AGR_MOT</v>
      </c>
      <c r="AW120" s="81" t="str">
        <f t="shared" si="24"/>
        <v>WH8_9</v>
      </c>
      <c r="AX120" s="81">
        <f t="shared" si="16"/>
        <v>0.0189268898351184</v>
      </c>
      <c r="AY120" s="81" t="s">
        <v>85</v>
      </c>
      <c r="AZ120" s="81" t="s">
        <v>17</v>
      </c>
      <c r="BD120" s="81" t="s">
        <v>83</v>
      </c>
      <c r="BE120" s="81" t="str">
        <f t="shared" si="25"/>
        <v>AGR_MOT</v>
      </c>
      <c r="BF120" s="81" t="str">
        <f t="shared" si="25"/>
        <v>WH8_9</v>
      </c>
      <c r="BG120" s="81">
        <f t="shared" si="21"/>
        <v>0.0221985165054664</v>
      </c>
      <c r="BH120" s="81" t="s">
        <v>85</v>
      </c>
      <c r="BI120" s="81" t="s">
        <v>19</v>
      </c>
      <c r="BM120" s="81" t="s">
        <v>83</v>
      </c>
      <c r="BN120" s="81" t="str">
        <f t="shared" si="26"/>
        <v>AGR_MOT</v>
      </c>
      <c r="BO120" s="81" t="str">
        <f t="shared" si="26"/>
        <v>WH8_9</v>
      </c>
      <c r="BP120" s="81">
        <f t="shared" si="19"/>
        <v>0.0189268898351184</v>
      </c>
      <c r="BQ120" s="81" t="s">
        <v>85</v>
      </c>
      <c r="BR120" s="81" t="s">
        <v>16</v>
      </c>
    </row>
    <row r="121" spans="2:70">
      <c r="B121" s="67"/>
      <c r="C121" s="58"/>
      <c r="D121" s="70"/>
      <c r="E121" s="70"/>
      <c r="F121" s="67"/>
      <c r="G121" s="58"/>
      <c r="H121" s="58"/>
      <c r="K121" s="81" t="s">
        <v>83</v>
      </c>
      <c r="L121" s="81" t="str">
        <f t="shared" si="20"/>
        <v>AGR_MOT</v>
      </c>
      <c r="M121" s="81" t="s">
        <v>139</v>
      </c>
      <c r="N121" s="81">
        <f t="shared" si="8"/>
        <v>0.0207247431264493</v>
      </c>
      <c r="O121" s="81" t="s">
        <v>85</v>
      </c>
      <c r="P121" s="81" t="s">
        <v>20</v>
      </c>
      <c r="T121" s="81" t="s">
        <v>83</v>
      </c>
      <c r="U121" s="81" t="str">
        <f t="shared" si="27"/>
        <v>AGR_MOT</v>
      </c>
      <c r="V121" s="81" t="str">
        <f t="shared" si="27"/>
        <v>WH10_11</v>
      </c>
      <c r="W121" s="81">
        <f t="shared" si="10"/>
        <v>0.0269606064596627</v>
      </c>
      <c r="X121" s="81" t="s">
        <v>85</v>
      </c>
      <c r="Y121" s="81" t="s">
        <v>15</v>
      </c>
      <c r="AC121" s="81" t="s">
        <v>83</v>
      </c>
      <c r="AD121" s="81" t="str">
        <f t="shared" si="22"/>
        <v>AGR_MOT</v>
      </c>
      <c r="AE121" s="81" t="str">
        <f t="shared" si="22"/>
        <v>WH10_11</v>
      </c>
      <c r="AF121" s="81">
        <f t="shared" si="12"/>
        <v>0.0203373562220637</v>
      </c>
      <c r="AG121" s="81" t="s">
        <v>85</v>
      </c>
      <c r="AH121" s="81" t="s">
        <v>21</v>
      </c>
      <c r="AL121" s="81" t="s">
        <v>83</v>
      </c>
      <c r="AM121" s="81" t="str">
        <f t="shared" si="23"/>
        <v>AGR_MOT</v>
      </c>
      <c r="AN121" s="81" t="str">
        <f t="shared" si="23"/>
        <v>WH10_11</v>
      </c>
      <c r="AO121" s="81">
        <f t="shared" si="14"/>
        <v>0.0228944317474162</v>
      </c>
      <c r="AP121" s="81" t="s">
        <v>85</v>
      </c>
      <c r="AQ121" s="81" t="s">
        <v>18</v>
      </c>
      <c r="AU121" s="81" t="s">
        <v>83</v>
      </c>
      <c r="AV121" s="81" t="str">
        <f t="shared" si="24"/>
        <v>AGR_MOT</v>
      </c>
      <c r="AW121" s="81" t="str">
        <f t="shared" si="24"/>
        <v>WH10_11</v>
      </c>
      <c r="AX121" s="81">
        <f t="shared" si="16"/>
        <v>0.0193167729407143</v>
      </c>
      <c r="AY121" s="81" t="s">
        <v>85</v>
      </c>
      <c r="AZ121" s="81" t="s">
        <v>17</v>
      </c>
      <c r="BD121" s="81" t="s">
        <v>83</v>
      </c>
      <c r="BE121" s="81" t="str">
        <f t="shared" si="25"/>
        <v>AGR_MOT</v>
      </c>
      <c r="BF121" s="81" t="str">
        <f t="shared" si="25"/>
        <v>WH10_11</v>
      </c>
      <c r="BG121" s="81">
        <f t="shared" si="21"/>
        <v>0.0228944317474162</v>
      </c>
      <c r="BH121" s="81" t="s">
        <v>85</v>
      </c>
      <c r="BI121" s="81" t="s">
        <v>19</v>
      </c>
      <c r="BM121" s="81" t="s">
        <v>83</v>
      </c>
      <c r="BN121" s="81" t="str">
        <f t="shared" si="26"/>
        <v>AGR_MOT</v>
      </c>
      <c r="BO121" s="81" t="str">
        <f t="shared" si="26"/>
        <v>WH10_11</v>
      </c>
      <c r="BP121" s="81">
        <f t="shared" si="19"/>
        <v>0.0193167729407143</v>
      </c>
      <c r="BQ121" s="81" t="s">
        <v>85</v>
      </c>
      <c r="BR121" s="81" t="s">
        <v>16</v>
      </c>
    </row>
    <row r="122" spans="2:70">
      <c r="B122" s="67"/>
      <c r="C122" s="58"/>
      <c r="D122" s="70"/>
      <c r="E122" s="70"/>
      <c r="F122" s="67"/>
      <c r="G122" s="58"/>
      <c r="H122" s="58"/>
      <c r="K122" s="81" t="s">
        <v>83</v>
      </c>
      <c r="L122" s="81" t="str">
        <f t="shared" si="20"/>
        <v>AGR_MOT</v>
      </c>
      <c r="M122" s="81" t="s">
        <v>140</v>
      </c>
      <c r="N122" s="81">
        <f t="shared" si="8"/>
        <v>0.0213134263086159</v>
      </c>
      <c r="O122" s="81" t="s">
        <v>85</v>
      </c>
      <c r="P122" s="81" t="s">
        <v>20</v>
      </c>
      <c r="T122" s="81" t="s">
        <v>83</v>
      </c>
      <c r="U122" s="81" t="str">
        <f t="shared" si="27"/>
        <v>AGR_MOT</v>
      </c>
      <c r="V122" s="81" t="str">
        <f t="shared" si="27"/>
        <v>WH12_13</v>
      </c>
      <c r="W122" s="81">
        <f t="shared" si="10"/>
        <v>0.0281941532212526</v>
      </c>
      <c r="X122" s="81" t="s">
        <v>85</v>
      </c>
      <c r="Y122" s="81" t="s">
        <v>15</v>
      </c>
      <c r="AC122" s="81" t="s">
        <v>83</v>
      </c>
      <c r="AD122" s="81" t="str">
        <f t="shared" si="22"/>
        <v>AGR_MOT</v>
      </c>
      <c r="AE122" s="81" t="str">
        <f t="shared" si="22"/>
        <v>WH12_13</v>
      </c>
      <c r="AF122" s="81">
        <f t="shared" si="12"/>
        <v>0.0215779233299048</v>
      </c>
      <c r="AG122" s="81" t="s">
        <v>85</v>
      </c>
      <c r="AH122" s="81" t="s">
        <v>21</v>
      </c>
      <c r="AL122" s="81" t="s">
        <v>83</v>
      </c>
      <c r="AM122" s="81" t="str">
        <f t="shared" si="23"/>
        <v>AGR_MOT</v>
      </c>
      <c r="AN122" s="81" t="str">
        <f t="shared" si="23"/>
        <v>WH12_13</v>
      </c>
      <c r="AO122" s="81">
        <f t="shared" si="14"/>
        <v>0.0243699220566265</v>
      </c>
      <c r="AP122" s="81" t="s">
        <v>85</v>
      </c>
      <c r="AQ122" s="81" t="s">
        <v>18</v>
      </c>
      <c r="AU122" s="81" t="s">
        <v>83</v>
      </c>
      <c r="AV122" s="81" t="str">
        <f t="shared" si="24"/>
        <v>AGR_MOT</v>
      </c>
      <c r="AW122" s="81" t="str">
        <f t="shared" si="24"/>
        <v>WH12_13</v>
      </c>
      <c r="AX122" s="81">
        <f t="shared" si="16"/>
        <v>0.0217136791659968</v>
      </c>
      <c r="AY122" s="81" t="s">
        <v>85</v>
      </c>
      <c r="AZ122" s="81" t="s">
        <v>17</v>
      </c>
      <c r="BD122" s="81" t="s">
        <v>83</v>
      </c>
      <c r="BE122" s="81" t="str">
        <f t="shared" si="25"/>
        <v>AGR_MOT</v>
      </c>
      <c r="BF122" s="81" t="str">
        <f t="shared" si="25"/>
        <v>WH12_13</v>
      </c>
      <c r="BG122" s="81">
        <f t="shared" si="21"/>
        <v>0.0243699220566265</v>
      </c>
      <c r="BH122" s="81" t="s">
        <v>85</v>
      </c>
      <c r="BI122" s="81" t="s">
        <v>19</v>
      </c>
      <c r="BM122" s="81" t="s">
        <v>83</v>
      </c>
      <c r="BN122" s="81" t="str">
        <f t="shared" si="26"/>
        <v>AGR_MOT</v>
      </c>
      <c r="BO122" s="81" t="str">
        <f t="shared" si="26"/>
        <v>WH12_13</v>
      </c>
      <c r="BP122" s="81">
        <f t="shared" si="19"/>
        <v>0.0217136791659968</v>
      </c>
      <c r="BQ122" s="81" t="s">
        <v>85</v>
      </c>
      <c r="BR122" s="81" t="s">
        <v>16</v>
      </c>
    </row>
    <row r="123" spans="2:70">
      <c r="B123" s="67"/>
      <c r="C123" s="58"/>
      <c r="D123" s="70"/>
      <c r="E123" s="70"/>
      <c r="F123" s="67"/>
      <c r="G123" s="58"/>
      <c r="H123" s="58"/>
      <c r="K123" s="82" t="s">
        <v>83</v>
      </c>
      <c r="L123" s="81" t="str">
        <f t="shared" si="20"/>
        <v>AGR_MOT</v>
      </c>
      <c r="M123" s="81" t="s">
        <v>141</v>
      </c>
      <c r="N123" s="81">
        <f t="shared" si="8"/>
        <v>0.0224691056303517</v>
      </c>
      <c r="O123" s="81" t="s">
        <v>85</v>
      </c>
      <c r="P123" s="81" t="s">
        <v>20</v>
      </c>
      <c r="T123" s="81" t="s">
        <v>83</v>
      </c>
      <c r="U123" s="81" t="str">
        <f t="shared" si="27"/>
        <v>AGR_MOT</v>
      </c>
      <c r="V123" s="81" t="str">
        <f t="shared" si="27"/>
        <v>WH14_15</v>
      </c>
      <c r="W123" s="81">
        <f t="shared" si="10"/>
        <v>0.0277591077183275</v>
      </c>
      <c r="X123" s="81" t="s">
        <v>85</v>
      </c>
      <c r="Y123" s="81" t="s">
        <v>15</v>
      </c>
      <c r="AC123" s="81" t="s">
        <v>83</v>
      </c>
      <c r="AD123" s="81" t="str">
        <f t="shared" si="22"/>
        <v>AGR_MOT</v>
      </c>
      <c r="AE123" s="81" t="str">
        <f t="shared" si="22"/>
        <v>WH14_15</v>
      </c>
      <c r="AF123" s="81">
        <f t="shared" si="12"/>
        <v>0.0244372230846757</v>
      </c>
      <c r="AG123" s="81" t="s">
        <v>85</v>
      </c>
      <c r="AH123" s="81" t="s">
        <v>21</v>
      </c>
      <c r="AL123" s="81" t="s">
        <v>83</v>
      </c>
      <c r="AM123" s="81" t="str">
        <f t="shared" si="23"/>
        <v>AGR_MOT</v>
      </c>
      <c r="AN123" s="81" t="str">
        <f t="shared" si="23"/>
        <v>WH14_15</v>
      </c>
      <c r="AO123" s="81">
        <f t="shared" si="14"/>
        <v>0.0252966565536165</v>
      </c>
      <c r="AP123" s="81" t="s">
        <v>85</v>
      </c>
      <c r="AQ123" s="81" t="s">
        <v>18</v>
      </c>
      <c r="AU123" s="81" t="s">
        <v>83</v>
      </c>
      <c r="AV123" s="81" t="str">
        <f t="shared" si="24"/>
        <v>AGR_MOT</v>
      </c>
      <c r="AW123" s="81" t="str">
        <f t="shared" si="24"/>
        <v>WH14_15</v>
      </c>
      <c r="AX123" s="81">
        <f t="shared" si="16"/>
        <v>0.0231546162990083</v>
      </c>
      <c r="AY123" s="81" t="s">
        <v>85</v>
      </c>
      <c r="AZ123" s="81" t="s">
        <v>17</v>
      </c>
      <c r="BD123" s="81" t="s">
        <v>83</v>
      </c>
      <c r="BE123" s="81" t="str">
        <f t="shared" si="25"/>
        <v>AGR_MOT</v>
      </c>
      <c r="BF123" s="81" t="str">
        <f t="shared" si="25"/>
        <v>WH14_15</v>
      </c>
      <c r="BG123" s="81">
        <f t="shared" si="21"/>
        <v>0.0252966565536165</v>
      </c>
      <c r="BH123" s="81" t="s">
        <v>85</v>
      </c>
      <c r="BI123" s="81" t="s">
        <v>19</v>
      </c>
      <c r="BM123" s="81" t="s">
        <v>83</v>
      </c>
      <c r="BN123" s="81" t="str">
        <f t="shared" si="26"/>
        <v>AGR_MOT</v>
      </c>
      <c r="BO123" s="81" t="str">
        <f t="shared" si="26"/>
        <v>WH14_15</v>
      </c>
      <c r="BP123" s="81">
        <f t="shared" si="19"/>
        <v>0.0231546162990083</v>
      </c>
      <c r="BQ123" s="81" t="s">
        <v>85</v>
      </c>
      <c r="BR123" s="81" t="s">
        <v>16</v>
      </c>
    </row>
    <row r="124" spans="2:70">
      <c r="B124" s="67"/>
      <c r="C124" s="58"/>
      <c r="D124" s="70"/>
      <c r="E124" s="70"/>
      <c r="F124" s="67"/>
      <c r="G124" s="58"/>
      <c r="H124" s="58"/>
      <c r="K124" s="81" t="s">
        <v>83</v>
      </c>
      <c r="L124" s="81" t="str">
        <f t="shared" si="20"/>
        <v>AGR_MOT</v>
      </c>
      <c r="M124" s="81" t="s">
        <v>142</v>
      </c>
      <c r="N124" s="81">
        <f t="shared" si="8"/>
        <v>0.0228058793544892</v>
      </c>
      <c r="O124" s="81" t="s">
        <v>85</v>
      </c>
      <c r="P124" s="81" t="s">
        <v>20</v>
      </c>
      <c r="T124" s="81" t="s">
        <v>83</v>
      </c>
      <c r="U124" s="81" t="str">
        <f t="shared" si="27"/>
        <v>AGR_MOT</v>
      </c>
      <c r="V124" s="81" t="str">
        <f t="shared" si="27"/>
        <v>WH16_17</v>
      </c>
      <c r="W124" s="81">
        <f t="shared" si="10"/>
        <v>0.0270225001421144</v>
      </c>
      <c r="X124" s="81" t="s">
        <v>85</v>
      </c>
      <c r="Y124" s="81" t="s">
        <v>15</v>
      </c>
      <c r="AC124" s="81" t="s">
        <v>83</v>
      </c>
      <c r="AD124" s="81" t="str">
        <f t="shared" si="22"/>
        <v>AGR_MOT</v>
      </c>
      <c r="AE124" s="81" t="str">
        <f t="shared" si="22"/>
        <v>WH16_17</v>
      </c>
      <c r="AF124" s="81">
        <f t="shared" si="12"/>
        <v>0.0257055276901567</v>
      </c>
      <c r="AG124" s="81" t="s">
        <v>85</v>
      </c>
      <c r="AH124" s="81" t="s">
        <v>21</v>
      </c>
      <c r="AL124" s="81" t="s">
        <v>83</v>
      </c>
      <c r="AM124" s="81" t="str">
        <f t="shared" si="23"/>
        <v>AGR_MOT</v>
      </c>
      <c r="AN124" s="81" t="str">
        <f t="shared" si="23"/>
        <v>WH16_17</v>
      </c>
      <c r="AO124" s="81">
        <f t="shared" si="14"/>
        <v>0.0253035348263485</v>
      </c>
      <c r="AP124" s="81" t="s">
        <v>85</v>
      </c>
      <c r="AQ124" s="81" t="s">
        <v>18</v>
      </c>
      <c r="AU124" s="81" t="s">
        <v>83</v>
      </c>
      <c r="AV124" s="81" t="str">
        <f t="shared" si="24"/>
        <v>AGR_MOT</v>
      </c>
      <c r="AW124" s="81" t="str">
        <f t="shared" si="24"/>
        <v>WH16_17</v>
      </c>
      <c r="AX124" s="81">
        <f t="shared" si="16"/>
        <v>0.0233585702637121</v>
      </c>
      <c r="AY124" s="81" t="s">
        <v>85</v>
      </c>
      <c r="AZ124" s="81" t="s">
        <v>17</v>
      </c>
      <c r="BD124" s="81" t="s">
        <v>83</v>
      </c>
      <c r="BE124" s="81" t="str">
        <f t="shared" si="25"/>
        <v>AGR_MOT</v>
      </c>
      <c r="BF124" s="81" t="str">
        <f t="shared" si="25"/>
        <v>WH16_17</v>
      </c>
      <c r="BG124" s="81">
        <f t="shared" si="21"/>
        <v>0.0253035348263485</v>
      </c>
      <c r="BH124" s="81" t="s">
        <v>85</v>
      </c>
      <c r="BI124" s="81" t="s">
        <v>19</v>
      </c>
      <c r="BM124" s="81" t="s">
        <v>83</v>
      </c>
      <c r="BN124" s="81" t="str">
        <f t="shared" si="26"/>
        <v>AGR_MOT</v>
      </c>
      <c r="BO124" s="81" t="str">
        <f t="shared" si="26"/>
        <v>WH16_17</v>
      </c>
      <c r="BP124" s="81">
        <f t="shared" si="19"/>
        <v>0.0233585702637121</v>
      </c>
      <c r="BQ124" s="81" t="s">
        <v>85</v>
      </c>
      <c r="BR124" s="81" t="s">
        <v>16</v>
      </c>
    </row>
    <row r="125" spans="2:70">
      <c r="B125" s="67"/>
      <c r="C125" s="58"/>
      <c r="D125" s="70"/>
      <c r="E125" s="70"/>
      <c r="F125" s="67"/>
      <c r="G125" s="58"/>
      <c r="H125" s="58"/>
      <c r="K125" s="81" t="s">
        <v>83</v>
      </c>
      <c r="L125" s="81" t="str">
        <f t="shared" si="20"/>
        <v>AGR_MOT</v>
      </c>
      <c r="M125" s="81" t="s">
        <v>143</v>
      </c>
      <c r="N125" s="81">
        <f t="shared" si="8"/>
        <v>0.0228335510535675</v>
      </c>
      <c r="O125" s="81" t="s">
        <v>85</v>
      </c>
      <c r="P125" s="81" t="s">
        <v>20</v>
      </c>
      <c r="T125" s="81" t="s">
        <v>83</v>
      </c>
      <c r="U125" s="81" t="str">
        <f t="shared" si="27"/>
        <v>AGR_MOT</v>
      </c>
      <c r="V125" s="81" t="str">
        <f t="shared" si="27"/>
        <v>WH18_19</v>
      </c>
      <c r="W125" s="81">
        <f t="shared" si="10"/>
        <v>0.0267517944660614</v>
      </c>
      <c r="X125" s="81" t="s">
        <v>85</v>
      </c>
      <c r="Y125" s="81" t="s">
        <v>15</v>
      </c>
      <c r="AC125" s="81" t="s">
        <v>83</v>
      </c>
      <c r="AD125" s="81" t="str">
        <f t="shared" si="22"/>
        <v>AGR_MOT</v>
      </c>
      <c r="AE125" s="81" t="str">
        <f t="shared" si="22"/>
        <v>WH18_19</v>
      </c>
      <c r="AF125" s="81">
        <f t="shared" si="12"/>
        <v>0.0255927943653416</v>
      </c>
      <c r="AG125" s="81" t="s">
        <v>85</v>
      </c>
      <c r="AH125" s="81" t="s">
        <v>21</v>
      </c>
      <c r="AL125" s="81" t="s">
        <v>83</v>
      </c>
      <c r="AM125" s="81" t="str">
        <f t="shared" si="23"/>
        <v>AGR_MOT</v>
      </c>
      <c r="AN125" s="81" t="str">
        <f t="shared" si="23"/>
        <v>WH18_19</v>
      </c>
      <c r="AO125" s="81">
        <f t="shared" si="14"/>
        <v>0.0249695860312862</v>
      </c>
      <c r="AP125" s="81" t="s">
        <v>85</v>
      </c>
      <c r="AQ125" s="81" t="s">
        <v>18</v>
      </c>
      <c r="AU125" s="81" t="s">
        <v>83</v>
      </c>
      <c r="AV125" s="81" t="str">
        <f t="shared" si="24"/>
        <v>AGR_MOT</v>
      </c>
      <c r="AW125" s="81" t="str">
        <f t="shared" si="24"/>
        <v>WH18_19</v>
      </c>
      <c r="AX125" s="81">
        <f t="shared" si="16"/>
        <v>0.023127630615324</v>
      </c>
      <c r="AY125" s="81" t="s">
        <v>85</v>
      </c>
      <c r="AZ125" s="81" t="s">
        <v>17</v>
      </c>
      <c r="BD125" s="81" t="s">
        <v>83</v>
      </c>
      <c r="BE125" s="81" t="str">
        <f t="shared" si="25"/>
        <v>AGR_MOT</v>
      </c>
      <c r="BF125" s="81" t="str">
        <f t="shared" si="25"/>
        <v>WH18_19</v>
      </c>
      <c r="BG125" s="81">
        <f t="shared" si="21"/>
        <v>0.0249695860312862</v>
      </c>
      <c r="BH125" s="81" t="s">
        <v>85</v>
      </c>
      <c r="BI125" s="81" t="s">
        <v>19</v>
      </c>
      <c r="BM125" s="81" t="s">
        <v>83</v>
      </c>
      <c r="BN125" s="81" t="str">
        <f t="shared" si="26"/>
        <v>AGR_MOT</v>
      </c>
      <c r="BO125" s="81" t="str">
        <f t="shared" si="26"/>
        <v>WH18_19</v>
      </c>
      <c r="BP125" s="81">
        <f t="shared" si="19"/>
        <v>0.023127630615324</v>
      </c>
      <c r="BQ125" s="81" t="s">
        <v>85</v>
      </c>
      <c r="BR125" s="81" t="s">
        <v>16</v>
      </c>
    </row>
    <row r="126" spans="2:70">
      <c r="B126" s="67"/>
      <c r="C126" s="58"/>
      <c r="D126" s="70"/>
      <c r="E126" s="70"/>
      <c r="F126" s="67"/>
      <c r="G126" s="58"/>
      <c r="H126" s="58"/>
      <c r="K126" s="81" t="s">
        <v>83</v>
      </c>
      <c r="L126" s="81" t="str">
        <f t="shared" si="20"/>
        <v>AGR_MOT</v>
      </c>
      <c r="M126" s="81" t="s">
        <v>144</v>
      </c>
      <c r="N126" s="81">
        <f t="shared" si="8"/>
        <v>0.0227154557821904</v>
      </c>
      <c r="O126" s="81" t="s">
        <v>85</v>
      </c>
      <c r="P126" s="81" t="s">
        <v>20</v>
      </c>
      <c r="T126" s="81" t="s">
        <v>83</v>
      </c>
      <c r="U126" s="81" t="str">
        <f t="shared" si="27"/>
        <v>AGR_MOT</v>
      </c>
      <c r="V126" s="81" t="str">
        <f t="shared" si="27"/>
        <v>WH20_21</v>
      </c>
      <c r="W126" s="81">
        <f t="shared" si="10"/>
        <v>0.0283933513791526</v>
      </c>
      <c r="X126" s="81" t="s">
        <v>85</v>
      </c>
      <c r="Y126" s="81" t="s">
        <v>15</v>
      </c>
      <c r="AC126" s="81" t="s">
        <v>83</v>
      </c>
      <c r="AD126" s="81" t="str">
        <f t="shared" si="22"/>
        <v>AGR_MOT</v>
      </c>
      <c r="AE126" s="81" t="str">
        <f t="shared" si="22"/>
        <v>WH20_21</v>
      </c>
      <c r="AF126" s="81">
        <f t="shared" si="12"/>
        <v>0.0251280963570105</v>
      </c>
      <c r="AG126" s="81" t="s">
        <v>85</v>
      </c>
      <c r="AH126" s="81" t="s">
        <v>21</v>
      </c>
      <c r="AL126" s="81" t="s">
        <v>83</v>
      </c>
      <c r="AM126" s="81" t="str">
        <f t="shared" si="23"/>
        <v>AGR_MOT</v>
      </c>
      <c r="AN126" s="81" t="str">
        <f t="shared" si="23"/>
        <v>WH20_21</v>
      </c>
      <c r="AO126" s="81">
        <f t="shared" si="14"/>
        <v>0.0251936667769471</v>
      </c>
      <c r="AP126" s="81" t="s">
        <v>85</v>
      </c>
      <c r="AQ126" s="81" t="s">
        <v>18</v>
      </c>
      <c r="AU126" s="81" t="s">
        <v>83</v>
      </c>
      <c r="AV126" s="81" t="str">
        <f t="shared" si="24"/>
        <v>AGR_MOT</v>
      </c>
      <c r="AW126" s="81" t="str">
        <f t="shared" si="24"/>
        <v>WH20_21</v>
      </c>
      <c r="AX126" s="81">
        <f t="shared" si="16"/>
        <v>0.0230669226777415</v>
      </c>
      <c r="AY126" s="81" t="s">
        <v>85</v>
      </c>
      <c r="AZ126" s="81" t="s">
        <v>17</v>
      </c>
      <c r="BD126" s="81" t="s">
        <v>83</v>
      </c>
      <c r="BE126" s="81" t="str">
        <f t="shared" si="25"/>
        <v>AGR_MOT</v>
      </c>
      <c r="BF126" s="81" t="str">
        <f t="shared" si="25"/>
        <v>WH20_21</v>
      </c>
      <c r="BG126" s="81">
        <f t="shared" si="21"/>
        <v>0.0251936667769471</v>
      </c>
      <c r="BH126" s="81" t="s">
        <v>85</v>
      </c>
      <c r="BI126" s="81" t="s">
        <v>19</v>
      </c>
      <c r="BM126" s="81" t="s">
        <v>83</v>
      </c>
      <c r="BN126" s="81" t="str">
        <f t="shared" si="26"/>
        <v>AGR_MOT</v>
      </c>
      <c r="BO126" s="81" t="str">
        <f t="shared" si="26"/>
        <v>WH20_21</v>
      </c>
      <c r="BP126" s="81">
        <f t="shared" si="19"/>
        <v>0.0230669226777415</v>
      </c>
      <c r="BQ126" s="81" t="s">
        <v>85</v>
      </c>
      <c r="BR126" s="81" t="s">
        <v>16</v>
      </c>
    </row>
    <row r="127" spans="2:70">
      <c r="B127" s="67"/>
      <c r="C127" s="58"/>
      <c r="D127" s="70"/>
      <c r="E127" s="70"/>
      <c r="F127" s="67"/>
      <c r="G127" s="58"/>
      <c r="H127" s="58"/>
      <c r="K127" s="82" t="s">
        <v>83</v>
      </c>
      <c r="L127" s="81" t="str">
        <f t="shared" si="20"/>
        <v>AGR_MOT</v>
      </c>
      <c r="M127" s="81" t="s">
        <v>145</v>
      </c>
      <c r="N127" s="81">
        <f t="shared" si="8"/>
        <v>0.0228898262899369</v>
      </c>
      <c r="O127" s="81" t="s">
        <v>85</v>
      </c>
      <c r="P127" s="81" t="s">
        <v>20</v>
      </c>
      <c r="T127" s="81" t="s">
        <v>83</v>
      </c>
      <c r="U127" s="81" t="str">
        <f t="shared" si="27"/>
        <v>AGR_MOT</v>
      </c>
      <c r="V127" s="81" t="str">
        <f t="shared" si="27"/>
        <v>WH22_23</v>
      </c>
      <c r="W127" s="81">
        <f t="shared" si="10"/>
        <v>0.0283097816617008</v>
      </c>
      <c r="X127" s="81" t="s">
        <v>85</v>
      </c>
      <c r="Y127" s="81" t="s">
        <v>15</v>
      </c>
      <c r="AC127" s="81" t="s">
        <v>83</v>
      </c>
      <c r="AD127" s="81" t="str">
        <f t="shared" si="22"/>
        <v>AGR_MOT</v>
      </c>
      <c r="AE127" s="81" t="str">
        <f t="shared" si="22"/>
        <v>WH22_23</v>
      </c>
      <c r="AF127" s="81">
        <f t="shared" si="12"/>
        <v>0.0254920738775338</v>
      </c>
      <c r="AG127" s="81" t="s">
        <v>85</v>
      </c>
      <c r="AH127" s="81" t="s">
        <v>21</v>
      </c>
      <c r="AL127" s="81" t="s">
        <v>83</v>
      </c>
      <c r="AM127" s="81" t="str">
        <f t="shared" si="23"/>
        <v>AGR_MOT</v>
      </c>
      <c r="AN127" s="81" t="str">
        <f t="shared" si="23"/>
        <v>WH22_23</v>
      </c>
      <c r="AO127" s="81">
        <f t="shared" si="14"/>
        <v>0.025793097568826</v>
      </c>
      <c r="AP127" s="81" t="s">
        <v>85</v>
      </c>
      <c r="AQ127" s="81" t="s">
        <v>18</v>
      </c>
      <c r="AU127" s="81" t="s">
        <v>83</v>
      </c>
      <c r="AV127" s="81" t="str">
        <f t="shared" si="24"/>
        <v>AGR_MOT</v>
      </c>
      <c r="AW127" s="81" t="str">
        <f t="shared" si="24"/>
        <v>WH22_23</v>
      </c>
      <c r="AX127" s="81">
        <f t="shared" si="16"/>
        <v>0.0246581494217923</v>
      </c>
      <c r="AY127" s="81" t="s">
        <v>85</v>
      </c>
      <c r="AZ127" s="81" t="s">
        <v>17</v>
      </c>
      <c r="BD127" s="81" t="s">
        <v>83</v>
      </c>
      <c r="BE127" s="81" t="str">
        <f t="shared" si="25"/>
        <v>AGR_MOT</v>
      </c>
      <c r="BF127" s="81" t="str">
        <f t="shared" si="25"/>
        <v>WH22_23</v>
      </c>
      <c r="BG127" s="81">
        <f t="shared" si="21"/>
        <v>0.025793097568826</v>
      </c>
      <c r="BH127" s="81" t="s">
        <v>85</v>
      </c>
      <c r="BI127" s="81" t="s">
        <v>19</v>
      </c>
      <c r="BM127" s="81" t="s">
        <v>83</v>
      </c>
      <c r="BN127" s="81" t="str">
        <f t="shared" si="26"/>
        <v>AGR_MOT</v>
      </c>
      <c r="BO127" s="81" t="str">
        <f t="shared" si="26"/>
        <v>WH22_23</v>
      </c>
      <c r="BP127" s="81">
        <f t="shared" si="19"/>
        <v>0.0246581494217923</v>
      </c>
      <c r="BQ127" s="81" t="s">
        <v>85</v>
      </c>
      <c r="BR127" s="81" t="s">
        <v>16</v>
      </c>
    </row>
    <row r="128" spans="2:70">
      <c r="B128" s="67"/>
      <c r="C128" s="58"/>
      <c r="D128" s="70"/>
      <c r="E128" s="70"/>
      <c r="F128" s="67"/>
      <c r="G128" s="58"/>
      <c r="H128" s="58"/>
      <c r="K128" s="81"/>
      <c r="L128" s="81"/>
      <c r="M128" s="81"/>
      <c r="N128" s="81"/>
      <c r="O128" s="81"/>
      <c r="P128" s="81"/>
      <c r="T128" s="81"/>
      <c r="U128" s="81"/>
      <c r="V128" s="81"/>
      <c r="W128" s="81"/>
      <c r="X128" s="81"/>
      <c r="Y128" s="81"/>
      <c r="AC128" s="81"/>
      <c r="AD128" s="81"/>
      <c r="AE128" s="81"/>
      <c r="AF128" s="81"/>
      <c r="AG128" s="81"/>
      <c r="AH128" s="81"/>
      <c r="AL128" s="81"/>
      <c r="AM128" s="81"/>
      <c r="AN128" s="81"/>
      <c r="AO128" s="81"/>
      <c r="AP128" s="81"/>
      <c r="AQ128" s="81"/>
      <c r="AU128" s="81"/>
      <c r="AV128" s="81"/>
      <c r="AW128" s="81"/>
      <c r="AX128" s="81"/>
      <c r="AY128" s="81"/>
      <c r="AZ128" s="81"/>
      <c r="BD128" s="81"/>
      <c r="BE128" s="81"/>
      <c r="BF128" s="81"/>
      <c r="BG128" s="81"/>
      <c r="BH128" s="81"/>
      <c r="BI128" s="81"/>
      <c r="BM128" s="81"/>
      <c r="BN128" s="81"/>
      <c r="BO128" s="81"/>
      <c r="BP128" s="81"/>
      <c r="BQ128" s="81"/>
      <c r="BR128" s="81"/>
    </row>
    <row r="129" spans="2:70">
      <c r="B129" s="67"/>
      <c r="C129" s="58"/>
      <c r="D129" s="70"/>
      <c r="E129" s="70"/>
      <c r="F129" s="67"/>
      <c r="G129" s="58"/>
      <c r="H129" s="58"/>
      <c r="K129" s="81"/>
      <c r="L129" s="81"/>
      <c r="M129" s="81"/>
      <c r="N129" s="81"/>
      <c r="O129" s="81"/>
      <c r="P129" s="81"/>
      <c r="T129" s="81"/>
      <c r="U129" s="81"/>
      <c r="V129" s="81"/>
      <c r="W129" s="81"/>
      <c r="X129" s="81"/>
      <c r="Y129" s="81"/>
      <c r="AC129" s="81"/>
      <c r="AD129" s="81"/>
      <c r="AE129" s="81"/>
      <c r="AF129" s="81"/>
      <c r="AG129" s="81"/>
      <c r="AH129" s="81"/>
      <c r="AL129" s="81"/>
      <c r="AM129" s="81"/>
      <c r="AN129" s="81"/>
      <c r="AO129" s="81"/>
      <c r="AP129" s="81"/>
      <c r="AQ129" s="81"/>
      <c r="AU129" s="81"/>
      <c r="AV129" s="81"/>
      <c r="AW129" s="81"/>
      <c r="AX129" s="81"/>
      <c r="AY129" s="81"/>
      <c r="AZ129" s="81"/>
      <c r="BD129" s="81"/>
      <c r="BE129" s="81"/>
      <c r="BF129" s="81"/>
      <c r="BG129" s="81"/>
      <c r="BH129" s="81"/>
      <c r="BI129" s="81"/>
      <c r="BM129" s="81"/>
      <c r="BN129" s="81"/>
      <c r="BO129" s="81"/>
      <c r="BP129" s="81"/>
      <c r="BQ129" s="81"/>
      <c r="BR129" s="81"/>
    </row>
    <row r="130" spans="2:70">
      <c r="B130" s="67"/>
      <c r="C130" s="58"/>
      <c r="D130" s="70"/>
      <c r="E130" s="70"/>
      <c r="F130" s="67"/>
      <c r="G130" s="58"/>
      <c r="H130" s="58"/>
      <c r="K130" s="81"/>
      <c r="L130" s="81"/>
      <c r="M130" s="81"/>
      <c r="N130" s="81"/>
      <c r="O130" s="81"/>
      <c r="P130" s="81"/>
      <c r="T130" s="81"/>
      <c r="U130" s="81"/>
      <c r="V130" s="81"/>
      <c r="W130" s="81"/>
      <c r="X130" s="81"/>
      <c r="Y130" s="81"/>
      <c r="AC130" s="81"/>
      <c r="AD130" s="81"/>
      <c r="AE130" s="81"/>
      <c r="AF130" s="81"/>
      <c r="AG130" s="81"/>
      <c r="AH130" s="81"/>
      <c r="AL130" s="81"/>
      <c r="AM130" s="81"/>
      <c r="AN130" s="81"/>
      <c r="AO130" s="81"/>
      <c r="AP130" s="81"/>
      <c r="AQ130" s="81"/>
      <c r="AU130" s="81"/>
      <c r="AV130" s="81"/>
      <c r="AW130" s="81"/>
      <c r="AX130" s="81"/>
      <c r="AY130" s="81"/>
      <c r="AZ130" s="81"/>
      <c r="BD130" s="81"/>
      <c r="BE130" s="81"/>
      <c r="BF130" s="81"/>
      <c r="BG130" s="81"/>
      <c r="BH130" s="81"/>
      <c r="BI130" s="81"/>
      <c r="BM130" s="81"/>
      <c r="BN130" s="81"/>
      <c r="BO130" s="81"/>
      <c r="BP130" s="81"/>
      <c r="BQ130" s="81"/>
      <c r="BR130" s="81"/>
    </row>
    <row r="131" spans="2:70">
      <c r="B131" s="67"/>
      <c r="C131" s="58"/>
      <c r="D131" s="70"/>
      <c r="E131" s="70"/>
      <c r="F131" s="67"/>
      <c r="G131" s="58"/>
      <c r="H131" s="58"/>
      <c r="K131" s="82"/>
      <c r="L131" s="81"/>
      <c r="M131" s="81"/>
      <c r="N131" s="81"/>
      <c r="O131" s="81"/>
      <c r="P131" s="81"/>
      <c r="T131" s="81"/>
      <c r="U131" s="81"/>
      <c r="V131" s="81"/>
      <c r="W131" s="81"/>
      <c r="X131" s="81"/>
      <c r="Y131" s="81"/>
      <c r="AC131" s="81"/>
      <c r="AD131" s="81"/>
      <c r="AE131" s="81"/>
      <c r="AF131" s="81"/>
      <c r="AG131" s="81"/>
      <c r="AH131" s="81"/>
      <c r="AL131" s="81"/>
      <c r="AM131" s="81"/>
      <c r="AN131" s="81"/>
      <c r="AO131" s="81"/>
      <c r="AP131" s="81"/>
      <c r="AQ131" s="81"/>
      <c r="AU131" s="81"/>
      <c r="AV131" s="81"/>
      <c r="AW131" s="81"/>
      <c r="AX131" s="81"/>
      <c r="AY131" s="81"/>
      <c r="AZ131" s="81"/>
      <c r="BD131" s="81"/>
      <c r="BE131" s="81"/>
      <c r="BF131" s="81"/>
      <c r="BG131" s="81"/>
      <c r="BH131" s="81"/>
      <c r="BI131" s="81"/>
      <c r="BM131" s="81"/>
      <c r="BN131" s="81"/>
      <c r="BO131" s="81"/>
      <c r="BP131" s="81"/>
      <c r="BQ131" s="81"/>
      <c r="BR131" s="81"/>
    </row>
    <row r="132" spans="2:70">
      <c r="B132" s="67"/>
      <c r="C132" s="58"/>
      <c r="D132" s="70"/>
      <c r="E132" s="70"/>
      <c r="F132" s="67"/>
      <c r="G132" s="58"/>
      <c r="H132" s="58"/>
      <c r="K132" s="81"/>
      <c r="L132" s="81"/>
      <c r="M132" s="81"/>
      <c r="N132" s="81"/>
      <c r="O132" s="81"/>
      <c r="P132" s="81"/>
      <c r="T132" s="81"/>
      <c r="U132" s="81"/>
      <c r="V132" s="81"/>
      <c r="W132" s="81"/>
      <c r="X132" s="81"/>
      <c r="Y132" s="81"/>
      <c r="AC132" s="81"/>
      <c r="AD132" s="81"/>
      <c r="AE132" s="81"/>
      <c r="AF132" s="81"/>
      <c r="AG132" s="81"/>
      <c r="AH132" s="81"/>
      <c r="AL132" s="81"/>
      <c r="AM132" s="81"/>
      <c r="AN132" s="81"/>
      <c r="AO132" s="81"/>
      <c r="AP132" s="81"/>
      <c r="AQ132" s="81"/>
      <c r="AU132" s="81"/>
      <c r="AV132" s="81"/>
      <c r="AW132" s="81"/>
      <c r="AX132" s="81"/>
      <c r="AY132" s="81"/>
      <c r="AZ132" s="81"/>
      <c r="BD132" s="81"/>
      <c r="BE132" s="81"/>
      <c r="BF132" s="81"/>
      <c r="BG132" s="81"/>
      <c r="BH132" s="81"/>
      <c r="BI132" s="81"/>
      <c r="BM132" s="81"/>
      <c r="BN132" s="81"/>
      <c r="BO132" s="81"/>
      <c r="BP132" s="81"/>
      <c r="BQ132" s="81"/>
      <c r="BR132" s="81"/>
    </row>
    <row r="133" spans="2:70">
      <c r="B133" s="67"/>
      <c r="C133" s="58"/>
      <c r="D133" s="70"/>
      <c r="E133" s="70"/>
      <c r="F133" s="67"/>
      <c r="G133" s="58"/>
      <c r="H133" s="58"/>
      <c r="K133" s="81"/>
      <c r="L133" s="81"/>
      <c r="M133" s="81"/>
      <c r="N133" s="81"/>
      <c r="O133" s="81"/>
      <c r="P133" s="81"/>
      <c r="T133" s="81"/>
      <c r="U133" s="81"/>
      <c r="V133" s="81"/>
      <c r="W133" s="81"/>
      <c r="X133" s="81"/>
      <c r="Y133" s="81"/>
      <c r="AC133" s="81"/>
      <c r="AD133" s="81"/>
      <c r="AE133" s="81"/>
      <c r="AF133" s="81"/>
      <c r="AG133" s="81"/>
      <c r="AH133" s="81"/>
      <c r="AL133" s="81"/>
      <c r="AM133" s="81"/>
      <c r="AN133" s="81"/>
      <c r="AO133" s="81"/>
      <c r="AP133" s="81"/>
      <c r="AQ133" s="81"/>
      <c r="AU133" s="81"/>
      <c r="AV133" s="81"/>
      <c r="AW133" s="81"/>
      <c r="AX133" s="81"/>
      <c r="AY133" s="81"/>
      <c r="AZ133" s="81"/>
      <c r="BD133" s="81"/>
      <c r="BE133" s="81"/>
      <c r="BF133" s="81"/>
      <c r="BG133" s="81"/>
      <c r="BH133" s="81"/>
      <c r="BI133" s="81"/>
      <c r="BM133" s="81"/>
      <c r="BN133" s="81"/>
      <c r="BO133" s="81"/>
      <c r="BP133" s="81"/>
      <c r="BQ133" s="81"/>
      <c r="BR133" s="81"/>
    </row>
    <row r="134" spans="2:70">
      <c r="B134" s="67"/>
      <c r="C134" s="58"/>
      <c r="D134" s="70"/>
      <c r="E134" s="70"/>
      <c r="F134" s="67"/>
      <c r="G134" s="58"/>
      <c r="H134" s="58"/>
      <c r="K134" s="81"/>
      <c r="L134" s="81"/>
      <c r="M134" s="81"/>
      <c r="N134" s="81"/>
      <c r="O134" s="81"/>
      <c r="P134" s="81"/>
      <c r="T134" s="81"/>
      <c r="U134" s="81"/>
      <c r="V134" s="81"/>
      <c r="W134" s="81"/>
      <c r="X134" s="81"/>
      <c r="Y134" s="81"/>
      <c r="AC134" s="81"/>
      <c r="AD134" s="81"/>
      <c r="AE134" s="81"/>
      <c r="AF134" s="81"/>
      <c r="AG134" s="81"/>
      <c r="AH134" s="81"/>
      <c r="AL134" s="81"/>
      <c r="AM134" s="81"/>
      <c r="AN134" s="81"/>
      <c r="AO134" s="81"/>
      <c r="AP134" s="81"/>
      <c r="AQ134" s="81"/>
      <c r="AU134" s="81"/>
      <c r="AV134" s="81"/>
      <c r="AW134" s="81"/>
      <c r="AX134" s="81"/>
      <c r="AY134" s="81"/>
      <c r="AZ134" s="81"/>
      <c r="BD134" s="81"/>
      <c r="BE134" s="81"/>
      <c r="BF134" s="81"/>
      <c r="BG134" s="81"/>
      <c r="BH134" s="81"/>
      <c r="BI134" s="81"/>
      <c r="BM134" s="81"/>
      <c r="BN134" s="81"/>
      <c r="BO134" s="81"/>
      <c r="BP134" s="81"/>
      <c r="BQ134" s="81"/>
      <c r="BR134" s="81"/>
    </row>
    <row r="135" spans="2:70">
      <c r="B135" s="67"/>
      <c r="C135" s="58"/>
      <c r="D135" s="70"/>
      <c r="E135" s="70"/>
      <c r="F135" s="67"/>
      <c r="G135" s="58"/>
      <c r="H135" s="58"/>
      <c r="K135" s="82"/>
      <c r="L135" s="81"/>
      <c r="M135" s="81"/>
      <c r="N135" s="81"/>
      <c r="O135" s="81"/>
      <c r="P135" s="81"/>
      <c r="T135" s="81"/>
      <c r="U135" s="81"/>
      <c r="V135" s="81"/>
      <c r="W135" s="81"/>
      <c r="X135" s="81"/>
      <c r="Y135" s="81"/>
      <c r="AC135" s="81"/>
      <c r="AD135" s="81"/>
      <c r="AE135" s="81"/>
      <c r="AF135" s="81"/>
      <c r="AG135" s="81"/>
      <c r="AH135" s="81"/>
      <c r="AL135" s="81"/>
      <c r="AM135" s="81"/>
      <c r="AN135" s="81"/>
      <c r="AO135" s="81"/>
      <c r="AP135" s="81"/>
      <c r="AQ135" s="81"/>
      <c r="AU135" s="81"/>
      <c r="AV135" s="81"/>
      <c r="AW135" s="81"/>
      <c r="AX135" s="81"/>
      <c r="AY135" s="81"/>
      <c r="AZ135" s="81"/>
      <c r="BD135" s="81"/>
      <c r="BE135" s="81"/>
      <c r="BF135" s="81"/>
      <c r="BG135" s="81"/>
      <c r="BH135" s="81"/>
      <c r="BI135" s="81"/>
      <c r="BM135" s="81"/>
      <c r="BN135" s="81"/>
      <c r="BO135" s="81"/>
      <c r="BP135" s="81"/>
      <c r="BQ135" s="81"/>
      <c r="BR135" s="81"/>
    </row>
    <row r="136" spans="2:70">
      <c r="B136" s="67"/>
      <c r="C136" s="58"/>
      <c r="D136" s="70"/>
      <c r="E136" s="70"/>
      <c r="F136" s="67"/>
      <c r="G136" s="58"/>
      <c r="H136" s="58"/>
      <c r="K136" s="81"/>
      <c r="L136" s="81"/>
      <c r="M136" s="81"/>
      <c r="N136" s="81"/>
      <c r="O136" s="81"/>
      <c r="P136" s="81"/>
      <c r="T136" s="81"/>
      <c r="U136" s="81"/>
      <c r="V136" s="81"/>
      <c r="W136" s="81"/>
      <c r="X136" s="81"/>
      <c r="Y136" s="81"/>
      <c r="AC136" s="81"/>
      <c r="AD136" s="81"/>
      <c r="AE136" s="81"/>
      <c r="AF136" s="81"/>
      <c r="AG136" s="81"/>
      <c r="AH136" s="81"/>
      <c r="AL136" s="81"/>
      <c r="AM136" s="81"/>
      <c r="AN136" s="81"/>
      <c r="AO136" s="81"/>
      <c r="AP136" s="81"/>
      <c r="AQ136" s="81"/>
      <c r="AU136" s="81"/>
      <c r="AV136" s="81"/>
      <c r="AW136" s="81"/>
      <c r="AX136" s="81"/>
      <c r="AY136" s="81"/>
      <c r="AZ136" s="81"/>
      <c r="BD136" s="81"/>
      <c r="BE136" s="81"/>
      <c r="BF136" s="81"/>
      <c r="BG136" s="81"/>
      <c r="BH136" s="81"/>
      <c r="BI136" s="81"/>
      <c r="BM136" s="81"/>
      <c r="BN136" s="81"/>
      <c r="BO136" s="81"/>
      <c r="BP136" s="81"/>
      <c r="BQ136" s="81"/>
      <c r="BR136" s="81"/>
    </row>
    <row r="137" spans="2:70">
      <c r="B137" s="67"/>
      <c r="C137" s="58"/>
      <c r="D137" s="70"/>
      <c r="E137" s="70"/>
      <c r="F137" s="67"/>
      <c r="G137" s="58"/>
      <c r="H137" s="58"/>
      <c r="K137" s="81"/>
      <c r="L137" s="81"/>
      <c r="M137" s="81"/>
      <c r="N137" s="81"/>
      <c r="O137" s="81"/>
      <c r="P137" s="81"/>
      <c r="T137" s="81"/>
      <c r="U137" s="81"/>
      <c r="V137" s="81"/>
      <c r="W137" s="81"/>
      <c r="X137" s="81"/>
      <c r="Y137" s="81"/>
      <c r="AC137" s="81"/>
      <c r="AD137" s="81"/>
      <c r="AE137" s="81"/>
      <c r="AF137" s="81"/>
      <c r="AG137" s="81"/>
      <c r="AH137" s="81"/>
      <c r="AL137" s="81"/>
      <c r="AM137" s="81"/>
      <c r="AN137" s="81"/>
      <c r="AO137" s="81"/>
      <c r="AP137" s="81"/>
      <c r="AQ137" s="81"/>
      <c r="AU137" s="81"/>
      <c r="AV137" s="81"/>
      <c r="AW137" s="81"/>
      <c r="AX137" s="81"/>
      <c r="AY137" s="81"/>
      <c r="AZ137" s="81"/>
      <c r="BD137" s="81"/>
      <c r="BE137" s="81"/>
      <c r="BF137" s="81"/>
      <c r="BG137" s="81"/>
      <c r="BH137" s="81"/>
      <c r="BI137" s="81"/>
      <c r="BM137" s="81"/>
      <c r="BN137" s="81"/>
      <c r="BO137" s="81"/>
      <c r="BP137" s="81"/>
      <c r="BQ137" s="81"/>
      <c r="BR137" s="81"/>
    </row>
    <row r="138" spans="2:70">
      <c r="B138" s="67"/>
      <c r="C138" s="58"/>
      <c r="D138" s="70"/>
      <c r="E138" s="70"/>
      <c r="F138" s="67"/>
      <c r="G138" s="58"/>
      <c r="H138" s="58"/>
      <c r="K138" s="81"/>
      <c r="L138" s="81"/>
      <c r="M138" s="81"/>
      <c r="N138" s="81"/>
      <c r="O138" s="81"/>
      <c r="P138" s="81"/>
      <c r="T138" s="81"/>
      <c r="U138" s="81"/>
      <c r="V138" s="81"/>
      <c r="W138" s="81"/>
      <c r="X138" s="81"/>
      <c r="Y138" s="81"/>
      <c r="AC138" s="81"/>
      <c r="AD138" s="81"/>
      <c r="AE138" s="81"/>
      <c r="AF138" s="81"/>
      <c r="AG138" s="81"/>
      <c r="AH138" s="81"/>
      <c r="AL138" s="81"/>
      <c r="AM138" s="81"/>
      <c r="AN138" s="81"/>
      <c r="AO138" s="81"/>
      <c r="AP138" s="81"/>
      <c r="AQ138" s="81"/>
      <c r="AU138" s="81"/>
      <c r="AV138" s="81"/>
      <c r="AW138" s="81"/>
      <c r="AX138" s="81"/>
      <c r="AY138" s="81"/>
      <c r="AZ138" s="81"/>
      <c r="BD138" s="81"/>
      <c r="BE138" s="81"/>
      <c r="BF138" s="81"/>
      <c r="BG138" s="81"/>
      <c r="BH138" s="81"/>
      <c r="BI138" s="81"/>
      <c r="BM138" s="81"/>
      <c r="BN138" s="81"/>
      <c r="BO138" s="81"/>
      <c r="BP138" s="81"/>
      <c r="BQ138" s="81"/>
      <c r="BR138" s="81"/>
    </row>
    <row r="139" spans="2:70">
      <c r="B139" s="67"/>
      <c r="C139" s="58"/>
      <c r="D139" s="70"/>
      <c r="E139" s="70"/>
      <c r="F139" s="67"/>
      <c r="G139" s="58"/>
      <c r="H139" s="58"/>
      <c r="K139" s="82"/>
      <c r="L139" s="81"/>
      <c r="M139" s="81"/>
      <c r="N139" s="81"/>
      <c r="O139" s="81"/>
      <c r="P139" s="81"/>
      <c r="T139" s="81"/>
      <c r="U139" s="81"/>
      <c r="V139" s="81"/>
      <c r="W139" s="81"/>
      <c r="X139" s="81"/>
      <c r="Y139" s="81"/>
      <c r="AC139" s="81"/>
      <c r="AD139" s="81"/>
      <c r="AE139" s="81"/>
      <c r="AF139" s="81"/>
      <c r="AG139" s="81"/>
      <c r="AH139" s="81"/>
      <c r="AL139" s="81"/>
      <c r="AM139" s="81"/>
      <c r="AN139" s="81"/>
      <c r="AO139" s="81"/>
      <c r="AP139" s="81"/>
      <c r="AQ139" s="81"/>
      <c r="AU139" s="81"/>
      <c r="AV139" s="81"/>
      <c r="AW139" s="81"/>
      <c r="AX139" s="81"/>
      <c r="AY139" s="81"/>
      <c r="AZ139" s="81"/>
      <c r="BD139" s="81"/>
      <c r="BE139" s="81"/>
      <c r="BF139" s="81"/>
      <c r="BG139" s="81"/>
      <c r="BH139" s="81"/>
      <c r="BI139" s="81"/>
      <c r="BM139" s="81"/>
      <c r="BN139" s="81"/>
      <c r="BO139" s="81"/>
      <c r="BP139" s="81"/>
      <c r="BQ139" s="81"/>
      <c r="BR139" s="81"/>
    </row>
    <row r="140" spans="2:70">
      <c r="B140" s="67"/>
      <c r="C140" s="58"/>
      <c r="D140" s="70"/>
      <c r="E140" s="70"/>
      <c r="F140" s="67"/>
      <c r="G140" s="58"/>
      <c r="H140" s="58"/>
      <c r="K140" s="81"/>
      <c r="L140" s="81"/>
      <c r="M140" s="81"/>
      <c r="N140" s="81"/>
      <c r="O140" s="81"/>
      <c r="P140" s="81"/>
      <c r="T140" s="81"/>
      <c r="U140" s="81"/>
      <c r="V140" s="81"/>
      <c r="W140" s="81"/>
      <c r="X140" s="81"/>
      <c r="Y140" s="81"/>
      <c r="AC140" s="81"/>
      <c r="AD140" s="81"/>
      <c r="AE140" s="81"/>
      <c r="AF140" s="81"/>
      <c r="AG140" s="81"/>
      <c r="AH140" s="81"/>
      <c r="AL140" s="81"/>
      <c r="AM140" s="81"/>
      <c r="AN140" s="81"/>
      <c r="AO140" s="81"/>
      <c r="AP140" s="81"/>
      <c r="AQ140" s="81"/>
      <c r="AU140" s="81"/>
      <c r="AV140" s="81"/>
      <c r="AW140" s="81"/>
      <c r="AX140" s="81"/>
      <c r="AY140" s="81"/>
      <c r="AZ140" s="81"/>
      <c r="BD140" s="81"/>
      <c r="BE140" s="81"/>
      <c r="BF140" s="81"/>
      <c r="BG140" s="81"/>
      <c r="BH140" s="81"/>
      <c r="BI140" s="81"/>
      <c r="BM140" s="81"/>
      <c r="BN140" s="81"/>
      <c r="BO140" s="81"/>
      <c r="BP140" s="81"/>
      <c r="BQ140" s="81"/>
      <c r="BR140" s="81"/>
    </row>
    <row r="141" spans="2:70">
      <c r="B141" s="67"/>
      <c r="C141" s="58"/>
      <c r="D141" s="70"/>
      <c r="E141" s="70"/>
      <c r="F141" s="67"/>
      <c r="G141" s="58"/>
      <c r="H141" s="58"/>
      <c r="K141" s="81"/>
      <c r="L141" s="81"/>
      <c r="M141" s="81"/>
      <c r="N141" s="81"/>
      <c r="O141" s="81"/>
      <c r="P141" s="81"/>
      <c r="T141" s="81"/>
      <c r="U141" s="81"/>
      <c r="V141" s="81"/>
      <c r="W141" s="81"/>
      <c r="X141" s="81"/>
      <c r="Y141" s="81"/>
      <c r="AC141" s="81"/>
      <c r="AD141" s="81"/>
      <c r="AE141" s="81"/>
      <c r="AF141" s="81"/>
      <c r="AG141" s="81"/>
      <c r="AH141" s="81"/>
      <c r="AL141" s="81"/>
      <c r="AM141" s="81"/>
      <c r="AN141" s="81"/>
      <c r="AO141" s="81"/>
      <c r="AP141" s="81"/>
      <c r="AQ141" s="81"/>
      <c r="AU141" s="81"/>
      <c r="AV141" s="81"/>
      <c r="AW141" s="81"/>
      <c r="AX141" s="81"/>
      <c r="AY141" s="81"/>
      <c r="AZ141" s="81"/>
      <c r="BD141" s="81"/>
      <c r="BE141" s="81"/>
      <c r="BF141" s="81"/>
      <c r="BG141" s="81"/>
      <c r="BH141" s="81"/>
      <c r="BI141" s="81"/>
      <c r="BM141" s="81"/>
      <c r="BN141" s="81"/>
      <c r="BO141" s="81"/>
      <c r="BP141" s="81"/>
      <c r="BQ141" s="81"/>
      <c r="BR141" s="81"/>
    </row>
    <row r="142" spans="2:70">
      <c r="B142" s="67"/>
      <c r="C142" s="58"/>
      <c r="D142" s="70"/>
      <c r="E142" s="70"/>
      <c r="F142" s="67"/>
      <c r="G142" s="58"/>
      <c r="H142" s="58"/>
      <c r="K142" s="81"/>
      <c r="L142" s="81"/>
      <c r="M142" s="81"/>
      <c r="N142" s="81"/>
      <c r="O142" s="81"/>
      <c r="P142" s="81"/>
      <c r="T142" s="81"/>
      <c r="U142" s="81"/>
      <c r="V142" s="81"/>
      <c r="W142" s="81"/>
      <c r="X142" s="81"/>
      <c r="Y142" s="81"/>
      <c r="AC142" s="81"/>
      <c r="AD142" s="81"/>
      <c r="AE142" s="81"/>
      <c r="AF142" s="81"/>
      <c r="AG142" s="81"/>
      <c r="AH142" s="81"/>
      <c r="AL142" s="81"/>
      <c r="AM142" s="81"/>
      <c r="AN142" s="81"/>
      <c r="AO142" s="81"/>
      <c r="AP142" s="81"/>
      <c r="AQ142" s="81"/>
      <c r="AU142" s="81"/>
      <c r="AV142" s="81"/>
      <c r="AW142" s="81"/>
      <c r="AX142" s="81"/>
      <c r="AY142" s="81"/>
      <c r="AZ142" s="81"/>
      <c r="BD142" s="81"/>
      <c r="BE142" s="81"/>
      <c r="BF142" s="81"/>
      <c r="BG142" s="81"/>
      <c r="BH142" s="81"/>
      <c r="BI142" s="81"/>
      <c r="BM142" s="81"/>
      <c r="BN142" s="81"/>
      <c r="BO142" s="81"/>
      <c r="BP142" s="81"/>
      <c r="BQ142" s="81"/>
      <c r="BR142" s="81"/>
    </row>
    <row r="143" spans="2:70">
      <c r="B143" s="67"/>
      <c r="C143" s="58"/>
      <c r="D143" s="70"/>
      <c r="E143" s="70"/>
      <c r="F143" s="67"/>
      <c r="G143" s="58"/>
      <c r="H143" s="58"/>
      <c r="K143" s="82"/>
      <c r="L143" s="81"/>
      <c r="M143" s="81"/>
      <c r="N143" s="81"/>
      <c r="O143" s="81"/>
      <c r="P143" s="81"/>
      <c r="T143" s="81"/>
      <c r="U143" s="81"/>
      <c r="V143" s="81"/>
      <c r="W143" s="81"/>
      <c r="X143" s="81"/>
      <c r="Y143" s="81"/>
      <c r="AC143" s="81"/>
      <c r="AD143" s="81"/>
      <c r="AE143" s="81"/>
      <c r="AF143" s="81"/>
      <c r="AG143" s="81"/>
      <c r="AH143" s="81"/>
      <c r="AL143" s="81"/>
      <c r="AM143" s="81"/>
      <c r="AN143" s="81"/>
      <c r="AO143" s="81"/>
      <c r="AP143" s="81"/>
      <c r="AQ143" s="81"/>
      <c r="AU143" s="81"/>
      <c r="AV143" s="81"/>
      <c r="AW143" s="81"/>
      <c r="AX143" s="81"/>
      <c r="AY143" s="81"/>
      <c r="AZ143" s="81"/>
      <c r="BD143" s="81"/>
      <c r="BE143" s="81"/>
      <c r="BF143" s="81"/>
      <c r="BG143" s="81"/>
      <c r="BH143" s="81"/>
      <c r="BI143" s="81"/>
      <c r="BM143" s="81"/>
      <c r="BN143" s="81"/>
      <c r="BO143" s="81"/>
      <c r="BP143" s="81"/>
      <c r="BQ143" s="81"/>
      <c r="BR143" s="81"/>
    </row>
    <row r="144" spans="2:70">
      <c r="B144" s="67"/>
      <c r="C144" s="58"/>
      <c r="D144" s="70"/>
      <c r="E144" s="70"/>
      <c r="F144" s="67"/>
      <c r="G144" s="58"/>
      <c r="H144" s="58"/>
      <c r="K144" s="81"/>
      <c r="L144" s="81"/>
      <c r="M144" s="81"/>
      <c r="N144" s="81"/>
      <c r="O144" s="81"/>
      <c r="P144" s="81"/>
      <c r="T144" s="81"/>
      <c r="U144" s="81"/>
      <c r="V144" s="81"/>
      <c r="W144" s="81"/>
      <c r="X144" s="81"/>
      <c r="Y144" s="81"/>
      <c r="AC144" s="81"/>
      <c r="AD144" s="81"/>
      <c r="AE144" s="81"/>
      <c r="AF144" s="81"/>
      <c r="AG144" s="81"/>
      <c r="AH144" s="81"/>
      <c r="AL144" s="81"/>
      <c r="AM144" s="81"/>
      <c r="AN144" s="81"/>
      <c r="AO144" s="81"/>
      <c r="AP144" s="81"/>
      <c r="AQ144" s="81"/>
      <c r="AU144" s="81"/>
      <c r="AV144" s="81"/>
      <c r="AW144" s="81"/>
      <c r="AX144" s="81"/>
      <c r="AY144" s="81"/>
      <c r="AZ144" s="81"/>
      <c r="BD144" s="81"/>
      <c r="BE144" s="81"/>
      <c r="BF144" s="81"/>
      <c r="BG144" s="81"/>
      <c r="BH144" s="81"/>
      <c r="BI144" s="81"/>
      <c r="BM144" s="81"/>
      <c r="BN144" s="81"/>
      <c r="BO144" s="81"/>
      <c r="BP144" s="81"/>
      <c r="BQ144" s="81"/>
      <c r="BR144" s="81"/>
    </row>
    <row r="145" spans="2:70">
      <c r="B145" s="67"/>
      <c r="C145" s="58"/>
      <c r="D145" s="70"/>
      <c r="E145" s="70"/>
      <c r="F145" s="67"/>
      <c r="G145" s="58"/>
      <c r="H145" s="58"/>
      <c r="K145" s="81"/>
      <c r="L145" s="81"/>
      <c r="M145" s="81"/>
      <c r="N145" s="81"/>
      <c r="O145" s="81"/>
      <c r="P145" s="81"/>
      <c r="T145" s="81"/>
      <c r="U145" s="81"/>
      <c r="V145" s="81"/>
      <c r="W145" s="81"/>
      <c r="X145" s="81"/>
      <c r="Y145" s="81"/>
      <c r="AC145" s="81"/>
      <c r="AD145" s="81"/>
      <c r="AE145" s="81"/>
      <c r="AF145" s="81"/>
      <c r="AG145" s="81"/>
      <c r="AH145" s="81"/>
      <c r="AL145" s="81"/>
      <c r="AM145" s="81"/>
      <c r="AN145" s="81"/>
      <c r="AO145" s="81"/>
      <c r="AP145" s="81"/>
      <c r="AQ145" s="81"/>
      <c r="AU145" s="81"/>
      <c r="AV145" s="81"/>
      <c r="AW145" s="81"/>
      <c r="AX145" s="81"/>
      <c r="AY145" s="81"/>
      <c r="AZ145" s="81"/>
      <c r="BD145" s="81"/>
      <c r="BE145" s="81"/>
      <c r="BF145" s="81"/>
      <c r="BG145" s="81"/>
      <c r="BH145" s="81"/>
      <c r="BI145" s="81"/>
      <c r="BM145" s="81"/>
      <c r="BN145" s="81"/>
      <c r="BO145" s="81"/>
      <c r="BP145" s="81"/>
      <c r="BQ145" s="81"/>
      <c r="BR145" s="81"/>
    </row>
    <row r="146" spans="2:70">
      <c r="B146" s="67"/>
      <c r="C146" s="58"/>
      <c r="D146" s="70"/>
      <c r="E146" s="70"/>
      <c r="F146" s="67"/>
      <c r="G146" s="58"/>
      <c r="H146" s="58"/>
      <c r="K146" s="81"/>
      <c r="L146" s="81"/>
      <c r="M146" s="81"/>
      <c r="N146" s="81"/>
      <c r="O146" s="81"/>
      <c r="P146" s="81"/>
      <c r="T146" s="81"/>
      <c r="U146" s="81"/>
      <c r="V146" s="81"/>
      <c r="W146" s="81"/>
      <c r="X146" s="81"/>
      <c r="Y146" s="81"/>
      <c r="AC146" s="81"/>
      <c r="AD146" s="81"/>
      <c r="AE146" s="81"/>
      <c r="AF146" s="81"/>
      <c r="AG146" s="81"/>
      <c r="AH146" s="81"/>
      <c r="AL146" s="81"/>
      <c r="AM146" s="81"/>
      <c r="AN146" s="81"/>
      <c r="AO146" s="81"/>
      <c r="AP146" s="81"/>
      <c r="AQ146" s="81"/>
      <c r="AU146" s="81"/>
      <c r="AV146" s="81"/>
      <c r="AW146" s="81"/>
      <c r="AX146" s="81"/>
      <c r="AY146" s="81"/>
      <c r="AZ146" s="81"/>
      <c r="BD146" s="81"/>
      <c r="BE146" s="81"/>
      <c r="BF146" s="81"/>
      <c r="BG146" s="81"/>
      <c r="BH146" s="81"/>
      <c r="BI146" s="81"/>
      <c r="BM146" s="81"/>
      <c r="BN146" s="81"/>
      <c r="BO146" s="81"/>
      <c r="BP146" s="81"/>
      <c r="BQ146" s="81"/>
      <c r="BR146" s="81"/>
    </row>
    <row r="147" spans="2:70">
      <c r="B147" s="67"/>
      <c r="C147" s="58"/>
      <c r="D147" s="70"/>
      <c r="E147" s="70"/>
      <c r="F147" s="67"/>
      <c r="G147" s="58"/>
      <c r="H147" s="58"/>
      <c r="K147" s="82"/>
      <c r="L147" s="81"/>
      <c r="M147" s="81"/>
      <c r="N147" s="81"/>
      <c r="O147" s="81"/>
      <c r="P147" s="81"/>
      <c r="T147" s="81"/>
      <c r="U147" s="81"/>
      <c r="V147" s="81"/>
      <c r="W147" s="81"/>
      <c r="X147" s="81"/>
      <c r="Y147" s="81"/>
      <c r="AC147" s="81"/>
      <c r="AD147" s="81"/>
      <c r="AE147" s="81"/>
      <c r="AF147" s="81"/>
      <c r="AG147" s="81"/>
      <c r="AH147" s="81"/>
      <c r="AL147" s="81"/>
      <c r="AM147" s="81"/>
      <c r="AN147" s="81"/>
      <c r="AO147" s="81"/>
      <c r="AP147" s="81"/>
      <c r="AQ147" s="81"/>
      <c r="AU147" s="81"/>
      <c r="AV147" s="81"/>
      <c r="AW147" s="81"/>
      <c r="AX147" s="81"/>
      <c r="AY147" s="81"/>
      <c r="AZ147" s="81"/>
      <c r="BD147" s="81"/>
      <c r="BE147" s="81"/>
      <c r="BF147" s="81"/>
      <c r="BG147" s="81"/>
      <c r="BH147" s="81"/>
      <c r="BI147" s="81"/>
      <c r="BM147" s="81"/>
      <c r="BN147" s="81"/>
      <c r="BO147" s="81"/>
      <c r="BP147" s="81"/>
      <c r="BQ147" s="81"/>
      <c r="BR147" s="81"/>
    </row>
    <row r="148" spans="2:70">
      <c r="B148" s="67"/>
      <c r="C148" s="58"/>
      <c r="D148" s="70"/>
      <c r="E148" s="70"/>
      <c r="F148" s="67"/>
      <c r="G148" s="58"/>
      <c r="H148" s="58"/>
      <c r="K148" s="81"/>
      <c r="L148" s="81"/>
      <c r="M148" s="81"/>
      <c r="N148" s="81"/>
      <c r="O148" s="81"/>
      <c r="P148" s="81"/>
      <c r="T148" s="81"/>
      <c r="U148" s="81"/>
      <c r="V148" s="81"/>
      <c r="W148" s="81"/>
      <c r="X148" s="81"/>
      <c r="Y148" s="81"/>
      <c r="AC148" s="81"/>
      <c r="AD148" s="81"/>
      <c r="AE148" s="81"/>
      <c r="AF148" s="81"/>
      <c r="AG148" s="81"/>
      <c r="AH148" s="81"/>
      <c r="AL148" s="81"/>
      <c r="AM148" s="81"/>
      <c r="AN148" s="81"/>
      <c r="AO148" s="81"/>
      <c r="AP148" s="81"/>
      <c r="AQ148" s="81"/>
      <c r="AU148" s="81"/>
      <c r="AV148" s="81"/>
      <c r="AW148" s="81"/>
      <c r="AX148" s="81"/>
      <c r="AY148" s="81"/>
      <c r="AZ148" s="81"/>
      <c r="BD148" s="81"/>
      <c r="BE148" s="81"/>
      <c r="BF148" s="81"/>
      <c r="BG148" s="81"/>
      <c r="BH148" s="81"/>
      <c r="BI148" s="81"/>
      <c r="BM148" s="81"/>
      <c r="BN148" s="81"/>
      <c r="BO148" s="81"/>
      <c r="BP148" s="81"/>
      <c r="BQ148" s="81"/>
      <c r="BR148" s="81"/>
    </row>
    <row r="149" spans="2:70">
      <c r="B149" s="67"/>
      <c r="C149" s="58"/>
      <c r="D149" s="70"/>
      <c r="E149" s="70"/>
      <c r="F149" s="67"/>
      <c r="G149" s="58"/>
      <c r="H149" s="58"/>
      <c r="K149" s="81"/>
      <c r="L149" s="81"/>
      <c r="M149" s="81"/>
      <c r="N149" s="81"/>
      <c r="O149" s="81"/>
      <c r="P149" s="81"/>
      <c r="T149" s="81"/>
      <c r="U149" s="81"/>
      <c r="V149" s="81"/>
      <c r="W149" s="81"/>
      <c r="X149" s="81"/>
      <c r="Y149" s="81"/>
      <c r="AC149" s="81"/>
      <c r="AD149" s="81"/>
      <c r="AE149" s="81"/>
      <c r="AF149" s="81"/>
      <c r="AG149" s="81"/>
      <c r="AH149" s="81"/>
      <c r="AL149" s="81"/>
      <c r="AM149" s="81"/>
      <c r="AN149" s="81"/>
      <c r="AO149" s="81"/>
      <c r="AP149" s="81"/>
      <c r="AQ149" s="81"/>
      <c r="AU149" s="81"/>
      <c r="AV149" s="81"/>
      <c r="AW149" s="81"/>
      <c r="AX149" s="81"/>
      <c r="AY149" s="81"/>
      <c r="AZ149" s="81"/>
      <c r="BD149" s="81"/>
      <c r="BE149" s="81"/>
      <c r="BF149" s="81"/>
      <c r="BG149" s="81"/>
      <c r="BH149" s="81"/>
      <c r="BI149" s="81"/>
      <c r="BM149" s="81"/>
      <c r="BN149" s="81"/>
      <c r="BO149" s="81"/>
      <c r="BP149" s="81"/>
      <c r="BQ149" s="81"/>
      <c r="BR149" s="81"/>
    </row>
    <row r="150" spans="2:70">
      <c r="B150" s="67"/>
      <c r="C150" s="58"/>
      <c r="D150" s="70"/>
      <c r="E150" s="70"/>
      <c r="F150" s="67"/>
      <c r="G150" s="58"/>
      <c r="H150" s="58"/>
      <c r="K150" s="81"/>
      <c r="L150" s="81"/>
      <c r="M150" s="81"/>
      <c r="N150" s="81"/>
      <c r="O150" s="81"/>
      <c r="P150" s="81"/>
      <c r="T150" s="81"/>
      <c r="U150" s="81"/>
      <c r="V150" s="81"/>
      <c r="W150" s="81"/>
      <c r="X150" s="81"/>
      <c r="Y150" s="81"/>
      <c r="AC150" s="81"/>
      <c r="AD150" s="81"/>
      <c r="AE150" s="81"/>
      <c r="AF150" s="81"/>
      <c r="AG150" s="81"/>
      <c r="AH150" s="81"/>
      <c r="AL150" s="81"/>
      <c r="AM150" s="81"/>
      <c r="AN150" s="81"/>
      <c r="AO150" s="81"/>
      <c r="AP150" s="81"/>
      <c r="AQ150" s="81"/>
      <c r="AU150" s="81"/>
      <c r="AV150" s="81"/>
      <c r="AW150" s="81"/>
      <c r="AX150" s="81"/>
      <c r="AY150" s="81"/>
      <c r="AZ150" s="81"/>
      <c r="BD150" s="81"/>
      <c r="BE150" s="81"/>
      <c r="BF150" s="81"/>
      <c r="BG150" s="81"/>
      <c r="BH150" s="81"/>
      <c r="BI150" s="81"/>
      <c r="BM150" s="81"/>
      <c r="BN150" s="81"/>
      <c r="BO150" s="81"/>
      <c r="BP150" s="81"/>
      <c r="BQ150" s="81"/>
      <c r="BR150" s="81"/>
    </row>
    <row r="151" spans="2:70">
      <c r="B151" s="67"/>
      <c r="C151" s="58"/>
      <c r="D151" s="70"/>
      <c r="E151" s="70"/>
      <c r="F151" s="67"/>
      <c r="G151" s="58"/>
      <c r="H151" s="58"/>
      <c r="K151" s="82"/>
      <c r="L151" s="81"/>
      <c r="M151" s="81"/>
      <c r="N151" s="81"/>
      <c r="O151" s="81"/>
      <c r="P151" s="81"/>
      <c r="T151" s="81"/>
      <c r="U151" s="81"/>
      <c r="V151" s="81"/>
      <c r="W151" s="81"/>
      <c r="X151" s="81"/>
      <c r="Y151" s="81"/>
      <c r="AC151" s="81"/>
      <c r="AD151" s="81"/>
      <c r="AE151" s="81"/>
      <c r="AF151" s="81"/>
      <c r="AG151" s="81"/>
      <c r="AH151" s="81"/>
      <c r="AL151" s="81"/>
      <c r="AM151" s="81"/>
      <c r="AN151" s="81"/>
      <c r="AO151" s="81"/>
      <c r="AP151" s="81"/>
      <c r="AQ151" s="81"/>
      <c r="AU151" s="81"/>
      <c r="AV151" s="81"/>
      <c r="AW151" s="81"/>
      <c r="AX151" s="81"/>
      <c r="AY151" s="81"/>
      <c r="AZ151" s="81"/>
      <c r="BD151" s="81"/>
      <c r="BE151" s="81"/>
      <c r="BF151" s="81"/>
      <c r="BG151" s="81"/>
      <c r="BH151" s="81"/>
      <c r="BI151" s="81"/>
      <c r="BM151" s="81"/>
      <c r="BN151" s="81"/>
      <c r="BO151" s="81"/>
      <c r="BP151" s="81"/>
      <c r="BQ151" s="81"/>
      <c r="BR151" s="81"/>
    </row>
    <row r="152" spans="2:70">
      <c r="B152" s="58"/>
      <c r="C152" s="58"/>
      <c r="D152" s="58"/>
      <c r="E152" s="58"/>
      <c r="F152" s="58"/>
      <c r="G152" s="58"/>
      <c r="H152" s="58"/>
      <c r="K152" s="81"/>
      <c r="L152" s="81"/>
      <c r="M152" s="81"/>
      <c r="N152" s="81"/>
      <c r="O152" s="81"/>
      <c r="P152" s="81"/>
      <c r="T152" s="81"/>
      <c r="U152" s="81"/>
      <c r="V152" s="81"/>
      <c r="W152" s="81"/>
      <c r="X152" s="81"/>
      <c r="Y152" s="81"/>
      <c r="AC152" s="81"/>
      <c r="AD152" s="81"/>
      <c r="AE152" s="81"/>
      <c r="AF152" s="81"/>
      <c r="AG152" s="81"/>
      <c r="AH152" s="81"/>
      <c r="AL152" s="81"/>
      <c r="AM152" s="81"/>
      <c r="AN152" s="81"/>
      <c r="AO152" s="81"/>
      <c r="AP152" s="81"/>
      <c r="AQ152" s="81"/>
      <c r="AU152" s="81"/>
      <c r="AV152" s="81"/>
      <c r="AW152" s="81"/>
      <c r="AX152" s="81"/>
      <c r="AY152" s="81"/>
      <c r="AZ152" s="81"/>
      <c r="BD152" s="81"/>
      <c r="BE152" s="81"/>
      <c r="BF152" s="81"/>
      <c r="BG152" s="81"/>
      <c r="BH152" s="81"/>
      <c r="BI152" s="81"/>
      <c r="BM152" s="81"/>
      <c r="BN152" s="81"/>
      <c r="BO152" s="81"/>
      <c r="BP152" s="81"/>
      <c r="BQ152" s="81"/>
      <c r="BR152" s="81"/>
    </row>
    <row r="153" spans="2:70">
      <c r="B153" s="58"/>
      <c r="C153" s="58"/>
      <c r="D153" s="58"/>
      <c r="E153" s="58"/>
      <c r="F153" s="58"/>
      <c r="G153" s="58"/>
      <c r="H153" s="58"/>
      <c r="K153" s="81"/>
      <c r="L153" s="81"/>
      <c r="M153" s="81"/>
      <c r="N153" s="81"/>
      <c r="O153" s="81"/>
      <c r="P153" s="81"/>
      <c r="T153" s="81"/>
      <c r="U153" s="81"/>
      <c r="V153" s="81"/>
      <c r="W153" s="81"/>
      <c r="X153" s="81"/>
      <c r="Y153" s="81"/>
      <c r="AC153" s="81"/>
      <c r="AD153" s="81"/>
      <c r="AE153" s="81"/>
      <c r="AF153" s="81"/>
      <c r="AG153" s="81"/>
      <c r="AH153" s="81"/>
      <c r="AL153" s="81"/>
      <c r="AM153" s="81"/>
      <c r="AN153" s="81"/>
      <c r="AO153" s="81"/>
      <c r="AP153" s="81"/>
      <c r="AQ153" s="81"/>
      <c r="AU153" s="81"/>
      <c r="AV153" s="81"/>
      <c r="AW153" s="81"/>
      <c r="AX153" s="81"/>
      <c r="AY153" s="81"/>
      <c r="AZ153" s="81"/>
      <c r="BD153" s="81"/>
      <c r="BE153" s="81"/>
      <c r="BF153" s="81"/>
      <c r="BG153" s="81"/>
      <c r="BH153" s="81"/>
      <c r="BI153" s="81"/>
      <c r="BM153" s="81"/>
      <c r="BN153" s="81"/>
      <c r="BO153" s="81"/>
      <c r="BP153" s="81"/>
      <c r="BQ153" s="81"/>
      <c r="BR153" s="81"/>
    </row>
    <row r="154" spans="2:70">
      <c r="B154" s="58"/>
      <c r="C154" s="58"/>
      <c r="D154" s="58"/>
      <c r="E154" s="58"/>
      <c r="F154" s="58"/>
      <c r="G154" s="58"/>
      <c r="H154" s="58"/>
      <c r="K154" s="81"/>
      <c r="L154" s="81"/>
      <c r="M154" s="81"/>
      <c r="N154" s="81"/>
      <c r="O154" s="81"/>
      <c r="P154" s="81"/>
      <c r="T154" s="81"/>
      <c r="U154" s="81"/>
      <c r="V154" s="81"/>
      <c r="W154" s="81"/>
      <c r="X154" s="81"/>
      <c r="Y154" s="81"/>
      <c r="AC154" s="81"/>
      <c r="AD154" s="81"/>
      <c r="AE154" s="81"/>
      <c r="AF154" s="81"/>
      <c r="AG154" s="81"/>
      <c r="AH154" s="81"/>
      <c r="AL154" s="81"/>
      <c r="AM154" s="81"/>
      <c r="AN154" s="81"/>
      <c r="AO154" s="81"/>
      <c r="AP154" s="81"/>
      <c r="AQ154" s="81"/>
      <c r="AU154" s="81"/>
      <c r="AV154" s="81"/>
      <c r="AW154" s="81"/>
      <c r="AX154" s="81"/>
      <c r="AY154" s="81"/>
      <c r="AZ154" s="81"/>
      <c r="BD154" s="81"/>
      <c r="BE154" s="81"/>
      <c r="BF154" s="81"/>
      <c r="BG154" s="81"/>
      <c r="BH154" s="81"/>
      <c r="BI154" s="81"/>
      <c r="BM154" s="81"/>
      <c r="BN154" s="81"/>
      <c r="BO154" s="81"/>
      <c r="BP154" s="81"/>
      <c r="BQ154" s="81"/>
      <c r="BR154" s="81"/>
    </row>
    <row r="155" spans="2:70">
      <c r="B155" s="58"/>
      <c r="C155" s="58"/>
      <c r="D155" s="58"/>
      <c r="E155" s="58"/>
      <c r="F155" s="58"/>
      <c r="G155" s="58"/>
      <c r="H155" s="58"/>
      <c r="K155" s="82"/>
      <c r="L155" s="81"/>
      <c r="M155" s="81"/>
      <c r="N155" s="81"/>
      <c r="O155" s="81"/>
      <c r="P155" s="81"/>
      <c r="T155" s="81"/>
      <c r="U155" s="81"/>
      <c r="V155" s="81"/>
      <c r="W155" s="81"/>
      <c r="X155" s="81"/>
      <c r="Y155" s="81"/>
      <c r="AC155" s="81"/>
      <c r="AD155" s="81"/>
      <c r="AE155" s="81"/>
      <c r="AF155" s="81"/>
      <c r="AG155" s="81"/>
      <c r="AH155" s="81"/>
      <c r="AL155" s="81"/>
      <c r="AM155" s="81"/>
      <c r="AN155" s="81"/>
      <c r="AO155" s="81"/>
      <c r="AP155" s="81"/>
      <c r="AQ155" s="81"/>
      <c r="AU155" s="81"/>
      <c r="AV155" s="81"/>
      <c r="AW155" s="81"/>
      <c r="AX155" s="81"/>
      <c r="AY155" s="81"/>
      <c r="AZ155" s="81"/>
      <c r="BD155" s="81"/>
      <c r="BE155" s="81"/>
      <c r="BF155" s="81"/>
      <c r="BG155" s="81"/>
      <c r="BH155" s="81"/>
      <c r="BI155" s="81"/>
      <c r="BM155" s="81"/>
      <c r="BN155" s="81"/>
      <c r="BO155" s="81"/>
      <c r="BP155" s="81"/>
      <c r="BQ155" s="81"/>
      <c r="BR155" s="81"/>
    </row>
    <row r="156" spans="2:70">
      <c r="B156" s="58"/>
      <c r="C156" s="58"/>
      <c r="D156" s="58"/>
      <c r="E156" s="58"/>
      <c r="F156" s="58"/>
      <c r="G156" s="58"/>
      <c r="H156" s="58"/>
      <c r="K156" s="81"/>
      <c r="L156" s="81"/>
      <c r="M156" s="81"/>
      <c r="N156" s="81"/>
      <c r="O156" s="81"/>
      <c r="P156" s="81"/>
      <c r="T156" s="81"/>
      <c r="U156" s="81"/>
      <c r="V156" s="81"/>
      <c r="W156" s="81"/>
      <c r="X156" s="81"/>
      <c r="Y156" s="81"/>
      <c r="AC156" s="81"/>
      <c r="AD156" s="81"/>
      <c r="AE156" s="81"/>
      <c r="AF156" s="81"/>
      <c r="AG156" s="81"/>
      <c r="AH156" s="81"/>
      <c r="AL156" s="81"/>
      <c r="AM156" s="81"/>
      <c r="AN156" s="81"/>
      <c r="AO156" s="81"/>
      <c r="AP156" s="81"/>
      <c r="AQ156" s="81"/>
      <c r="AU156" s="81"/>
      <c r="AV156" s="81"/>
      <c r="AW156" s="81"/>
      <c r="AX156" s="81"/>
      <c r="AY156" s="81"/>
      <c r="AZ156" s="81"/>
      <c r="BD156" s="81"/>
      <c r="BE156" s="81"/>
      <c r="BF156" s="81"/>
      <c r="BG156" s="81"/>
      <c r="BH156" s="81"/>
      <c r="BI156" s="81"/>
      <c r="BM156" s="81"/>
      <c r="BN156" s="81"/>
      <c r="BO156" s="81"/>
      <c r="BP156" s="81"/>
      <c r="BQ156" s="81"/>
      <c r="BR156" s="81"/>
    </row>
    <row r="157" spans="2:70">
      <c r="B157" s="58"/>
      <c r="C157" s="58"/>
      <c r="D157" s="58"/>
      <c r="E157" s="58"/>
      <c r="F157" s="58"/>
      <c r="G157" s="58"/>
      <c r="H157" s="58"/>
      <c r="K157" s="81"/>
      <c r="L157" s="81"/>
      <c r="M157" s="81"/>
      <c r="N157" s="81"/>
      <c r="O157" s="81"/>
      <c r="P157" s="81"/>
      <c r="T157" s="81"/>
      <c r="U157" s="81"/>
      <c r="V157" s="81"/>
      <c r="W157" s="81"/>
      <c r="X157" s="81"/>
      <c r="Y157" s="81"/>
      <c r="AC157" s="81"/>
      <c r="AD157" s="81"/>
      <c r="AE157" s="81"/>
      <c r="AF157" s="81"/>
      <c r="AG157" s="81"/>
      <c r="AH157" s="81"/>
      <c r="AL157" s="81"/>
      <c r="AM157" s="81"/>
      <c r="AN157" s="81"/>
      <c r="AO157" s="81"/>
      <c r="AP157" s="81"/>
      <c r="AQ157" s="81"/>
      <c r="AU157" s="81"/>
      <c r="AV157" s="81"/>
      <c r="AW157" s="81"/>
      <c r="AX157" s="81"/>
      <c r="AY157" s="81"/>
      <c r="AZ157" s="81"/>
      <c r="BD157" s="81"/>
      <c r="BE157" s="81"/>
      <c r="BF157" s="81"/>
      <c r="BG157" s="81"/>
      <c r="BH157" s="81"/>
      <c r="BI157" s="81"/>
      <c r="BM157" s="81"/>
      <c r="BN157" s="81"/>
      <c r="BO157" s="81"/>
      <c r="BP157" s="81"/>
      <c r="BQ157" s="81"/>
      <c r="BR157" s="81"/>
    </row>
    <row r="158" spans="2:70">
      <c r="B158" s="58"/>
      <c r="C158" s="58"/>
      <c r="D158" s="58"/>
      <c r="E158" s="58"/>
      <c r="F158" s="58"/>
      <c r="G158" s="58"/>
      <c r="H158" s="58"/>
      <c r="K158" s="81"/>
      <c r="L158" s="81"/>
      <c r="M158" s="81"/>
      <c r="N158" s="81"/>
      <c r="O158" s="81"/>
      <c r="P158" s="81"/>
      <c r="T158" s="81"/>
      <c r="U158" s="81"/>
      <c r="V158" s="81"/>
      <c r="W158" s="81"/>
      <c r="X158" s="81"/>
      <c r="Y158" s="81"/>
      <c r="AC158" s="81"/>
      <c r="AD158" s="81"/>
      <c r="AE158" s="81"/>
      <c r="AF158" s="81"/>
      <c r="AG158" s="81"/>
      <c r="AH158" s="81"/>
      <c r="AL158" s="81"/>
      <c r="AM158" s="81"/>
      <c r="AN158" s="81"/>
      <c r="AO158" s="81"/>
      <c r="AP158" s="81"/>
      <c r="AQ158" s="81"/>
      <c r="AU158" s="81"/>
      <c r="AV158" s="81"/>
      <c r="AW158" s="81"/>
      <c r="AX158" s="81"/>
      <c r="AY158" s="81"/>
      <c r="AZ158" s="81"/>
      <c r="BD158" s="81"/>
      <c r="BE158" s="81"/>
      <c r="BF158" s="81"/>
      <c r="BG158" s="81"/>
      <c r="BH158" s="81"/>
      <c r="BI158" s="81"/>
      <c r="BM158" s="81"/>
      <c r="BN158" s="81"/>
      <c r="BO158" s="81"/>
      <c r="BP158" s="81"/>
      <c r="BQ158" s="81"/>
      <c r="BR158" s="81"/>
    </row>
    <row r="159" spans="2:70">
      <c r="B159" s="58"/>
      <c r="C159" s="58"/>
      <c r="D159" s="58"/>
      <c r="E159" s="58"/>
      <c r="F159" s="58"/>
      <c r="G159" s="58"/>
      <c r="H159" s="58"/>
      <c r="K159" s="82"/>
      <c r="L159" s="81"/>
      <c r="M159" s="81"/>
      <c r="N159" s="81"/>
      <c r="O159" s="81"/>
      <c r="P159" s="81"/>
      <c r="T159" s="81"/>
      <c r="U159" s="81"/>
      <c r="V159" s="81"/>
      <c r="W159" s="81"/>
      <c r="X159" s="81"/>
      <c r="Y159" s="81"/>
      <c r="AC159" s="81"/>
      <c r="AD159" s="81"/>
      <c r="AE159" s="81"/>
      <c r="AF159" s="81"/>
      <c r="AG159" s="81"/>
      <c r="AH159" s="81"/>
      <c r="AL159" s="81"/>
      <c r="AM159" s="81"/>
      <c r="AN159" s="81"/>
      <c r="AO159" s="81"/>
      <c r="AP159" s="81"/>
      <c r="AQ159" s="81"/>
      <c r="AU159" s="81"/>
      <c r="AV159" s="81"/>
      <c r="AW159" s="81"/>
      <c r="AX159" s="81"/>
      <c r="AY159" s="81"/>
      <c r="AZ159" s="81"/>
      <c r="BD159" s="81"/>
      <c r="BE159" s="81"/>
      <c r="BF159" s="81"/>
      <c r="BG159" s="81"/>
      <c r="BH159" s="81"/>
      <c r="BI159" s="81"/>
      <c r="BM159" s="81"/>
      <c r="BN159" s="81"/>
      <c r="BO159" s="81"/>
      <c r="BP159" s="81"/>
      <c r="BQ159" s="81"/>
      <c r="BR159" s="81"/>
    </row>
    <row r="160" spans="2:70">
      <c r="B160" s="58"/>
      <c r="C160" s="58"/>
      <c r="D160" s="58"/>
      <c r="E160" s="58"/>
      <c r="F160" s="58"/>
      <c r="G160" s="58"/>
      <c r="H160" s="58"/>
      <c r="K160" s="81"/>
      <c r="L160" s="81"/>
      <c r="M160" s="81"/>
      <c r="N160" s="81"/>
      <c r="O160" s="81"/>
      <c r="P160" s="81"/>
      <c r="T160" s="81"/>
      <c r="U160" s="81"/>
      <c r="V160" s="81"/>
      <c r="W160" s="81"/>
      <c r="X160" s="81"/>
      <c r="Y160" s="81"/>
      <c r="AC160" s="81"/>
      <c r="AD160" s="81"/>
      <c r="AE160" s="81"/>
      <c r="AF160" s="81"/>
      <c r="AG160" s="81"/>
      <c r="AH160" s="81"/>
      <c r="AL160" s="81"/>
      <c r="AM160" s="81"/>
      <c r="AN160" s="81"/>
      <c r="AO160" s="81"/>
      <c r="AP160" s="81"/>
      <c r="AQ160" s="81"/>
      <c r="AU160" s="81"/>
      <c r="AV160" s="81"/>
      <c r="AW160" s="81"/>
      <c r="AX160" s="81"/>
      <c r="AY160" s="81"/>
      <c r="AZ160" s="81"/>
      <c r="BD160" s="81"/>
      <c r="BE160" s="81"/>
      <c r="BF160" s="81"/>
      <c r="BG160" s="81"/>
      <c r="BH160" s="81"/>
      <c r="BI160" s="81"/>
      <c r="BM160" s="81"/>
      <c r="BN160" s="81"/>
      <c r="BO160" s="81"/>
      <c r="BP160" s="81"/>
      <c r="BQ160" s="81"/>
      <c r="BR160" s="81"/>
    </row>
    <row r="161" spans="2:70">
      <c r="B161" s="58"/>
      <c r="C161" s="58"/>
      <c r="D161" s="58"/>
      <c r="E161" s="58"/>
      <c r="F161" s="58"/>
      <c r="G161" s="58"/>
      <c r="H161" s="58"/>
      <c r="K161" s="81"/>
      <c r="L161" s="81"/>
      <c r="M161" s="81"/>
      <c r="N161" s="81"/>
      <c r="O161" s="81"/>
      <c r="P161" s="81"/>
      <c r="T161" s="81"/>
      <c r="U161" s="81"/>
      <c r="V161" s="81"/>
      <c r="W161" s="81"/>
      <c r="X161" s="81"/>
      <c r="Y161" s="81"/>
      <c r="AC161" s="81"/>
      <c r="AD161" s="81"/>
      <c r="AE161" s="81"/>
      <c r="AF161" s="81"/>
      <c r="AG161" s="81"/>
      <c r="AH161" s="81"/>
      <c r="AL161" s="81"/>
      <c r="AM161" s="81"/>
      <c r="AN161" s="81"/>
      <c r="AO161" s="81"/>
      <c r="AP161" s="81"/>
      <c r="AQ161" s="81"/>
      <c r="AU161" s="81"/>
      <c r="AV161" s="81"/>
      <c r="AW161" s="81"/>
      <c r="AX161" s="81"/>
      <c r="AY161" s="81"/>
      <c r="AZ161" s="81"/>
      <c r="BD161" s="81"/>
      <c r="BE161" s="81"/>
      <c r="BF161" s="81"/>
      <c r="BG161" s="81"/>
      <c r="BH161" s="81"/>
      <c r="BI161" s="81"/>
      <c r="BM161" s="81"/>
      <c r="BN161" s="81"/>
      <c r="BO161" s="81"/>
      <c r="BP161" s="81"/>
      <c r="BQ161" s="81"/>
      <c r="BR161" s="81"/>
    </row>
    <row r="162" spans="11:70">
      <c r="K162" s="81"/>
      <c r="L162" s="81"/>
      <c r="M162" s="81"/>
      <c r="N162" s="81"/>
      <c r="O162" s="81"/>
      <c r="P162" s="81"/>
      <c r="T162" s="81"/>
      <c r="U162" s="81"/>
      <c r="V162" s="81"/>
      <c r="W162" s="81"/>
      <c r="X162" s="81"/>
      <c r="Y162" s="81"/>
      <c r="AC162" s="81"/>
      <c r="AD162" s="81"/>
      <c r="AE162" s="81"/>
      <c r="AF162" s="81"/>
      <c r="AG162" s="81"/>
      <c r="AH162" s="81"/>
      <c r="AL162" s="81"/>
      <c r="AM162" s="81"/>
      <c r="AN162" s="81"/>
      <c r="AO162" s="81"/>
      <c r="AP162" s="81"/>
      <c r="AQ162" s="81"/>
      <c r="AU162" s="81"/>
      <c r="AV162" s="81"/>
      <c r="AW162" s="81"/>
      <c r="AX162" s="81"/>
      <c r="AY162" s="81"/>
      <c r="AZ162" s="81"/>
      <c r="BD162" s="81"/>
      <c r="BE162" s="81"/>
      <c r="BF162" s="81"/>
      <c r="BG162" s="81"/>
      <c r="BH162" s="81"/>
      <c r="BI162" s="81"/>
      <c r="BM162" s="81"/>
      <c r="BN162" s="81"/>
      <c r="BO162" s="81"/>
      <c r="BP162" s="81"/>
      <c r="BQ162" s="81"/>
      <c r="BR162" s="81"/>
    </row>
    <row r="163" spans="11:70">
      <c r="K163" s="82"/>
      <c r="L163" s="81"/>
      <c r="M163" s="81"/>
      <c r="N163" s="81"/>
      <c r="O163" s="81"/>
      <c r="P163" s="81"/>
      <c r="T163" s="81"/>
      <c r="U163" s="81"/>
      <c r="V163" s="81"/>
      <c r="W163" s="81"/>
      <c r="X163" s="81"/>
      <c r="Y163" s="81"/>
      <c r="AC163" s="81"/>
      <c r="AD163" s="81"/>
      <c r="AE163" s="81"/>
      <c r="AF163" s="81"/>
      <c r="AG163" s="81"/>
      <c r="AH163" s="81"/>
      <c r="AL163" s="81"/>
      <c r="AM163" s="81"/>
      <c r="AN163" s="81"/>
      <c r="AO163" s="81"/>
      <c r="AP163" s="81"/>
      <c r="AQ163" s="81"/>
      <c r="AU163" s="81"/>
      <c r="AV163" s="81"/>
      <c r="AW163" s="81"/>
      <c r="AX163" s="81"/>
      <c r="AY163" s="81"/>
      <c r="AZ163" s="81"/>
      <c r="BD163" s="81"/>
      <c r="BE163" s="81"/>
      <c r="BF163" s="81"/>
      <c r="BG163" s="81"/>
      <c r="BH163" s="81"/>
      <c r="BI163" s="81"/>
      <c r="BM163" s="81"/>
      <c r="BN163" s="81"/>
      <c r="BO163" s="81"/>
      <c r="BP163" s="81"/>
      <c r="BQ163" s="81"/>
      <c r="BR163" s="81"/>
    </row>
    <row r="164" spans="11:70">
      <c r="K164" s="81"/>
      <c r="L164" s="81"/>
      <c r="M164" s="81"/>
      <c r="N164" s="81"/>
      <c r="O164" s="81"/>
      <c r="P164" s="81"/>
      <c r="T164" s="81"/>
      <c r="U164" s="81"/>
      <c r="V164" s="81"/>
      <c r="W164" s="81"/>
      <c r="X164" s="81"/>
      <c r="Y164" s="81"/>
      <c r="AC164" s="81"/>
      <c r="AD164" s="81"/>
      <c r="AE164" s="81"/>
      <c r="AF164" s="81"/>
      <c r="AG164" s="81"/>
      <c r="AH164" s="81"/>
      <c r="AL164" s="81"/>
      <c r="AM164" s="81"/>
      <c r="AN164" s="81"/>
      <c r="AO164" s="81"/>
      <c r="AP164" s="81"/>
      <c r="AQ164" s="81"/>
      <c r="AU164" s="81"/>
      <c r="AV164" s="81"/>
      <c r="AW164" s="81"/>
      <c r="AX164" s="81"/>
      <c r="AY164" s="81"/>
      <c r="AZ164" s="81"/>
      <c r="BD164" s="81"/>
      <c r="BE164" s="81"/>
      <c r="BF164" s="81"/>
      <c r="BG164" s="81"/>
      <c r="BH164" s="81"/>
      <c r="BI164" s="81"/>
      <c r="BM164" s="81"/>
      <c r="BN164" s="81"/>
      <c r="BO164" s="81"/>
      <c r="BP164" s="81"/>
      <c r="BQ164" s="81"/>
      <c r="BR164" s="81"/>
    </row>
    <row r="165" spans="11:70">
      <c r="K165" s="81"/>
      <c r="L165" s="81"/>
      <c r="M165" s="81"/>
      <c r="N165" s="81"/>
      <c r="O165" s="81"/>
      <c r="P165" s="81"/>
      <c r="T165" s="81"/>
      <c r="U165" s="81"/>
      <c r="V165" s="81"/>
      <c r="W165" s="81"/>
      <c r="X165" s="81"/>
      <c r="Y165" s="81"/>
      <c r="AC165" s="81"/>
      <c r="AD165" s="81"/>
      <c r="AE165" s="81"/>
      <c r="AF165" s="81"/>
      <c r="AG165" s="81"/>
      <c r="AH165" s="81"/>
      <c r="AL165" s="81"/>
      <c r="AM165" s="81"/>
      <c r="AN165" s="81"/>
      <c r="AO165" s="81"/>
      <c r="AP165" s="81"/>
      <c r="AQ165" s="81"/>
      <c r="AU165" s="81"/>
      <c r="AV165" s="81"/>
      <c r="AW165" s="81"/>
      <c r="AX165" s="81"/>
      <c r="AY165" s="81"/>
      <c r="AZ165" s="81"/>
      <c r="BD165" s="81"/>
      <c r="BE165" s="81"/>
      <c r="BF165" s="81"/>
      <c r="BG165" s="81"/>
      <c r="BH165" s="81"/>
      <c r="BI165" s="81"/>
      <c r="BM165" s="81"/>
      <c r="BN165" s="81"/>
      <c r="BO165" s="81"/>
      <c r="BP165" s="81"/>
      <c r="BQ165" s="81"/>
      <c r="BR165" s="81"/>
    </row>
    <row r="166" spans="11:70">
      <c r="K166" s="81"/>
      <c r="L166" s="81"/>
      <c r="M166" s="81"/>
      <c r="N166" s="81"/>
      <c r="O166" s="81"/>
      <c r="P166" s="81"/>
      <c r="T166" s="81"/>
      <c r="U166" s="81"/>
      <c r="V166" s="81"/>
      <c r="W166" s="81"/>
      <c r="X166" s="81"/>
      <c r="Y166" s="81"/>
      <c r="AC166" s="81"/>
      <c r="AD166" s="81"/>
      <c r="AE166" s="81"/>
      <c r="AF166" s="81"/>
      <c r="AG166" s="81"/>
      <c r="AH166" s="81"/>
      <c r="AL166" s="81"/>
      <c r="AM166" s="81"/>
      <c r="AN166" s="81"/>
      <c r="AO166" s="81"/>
      <c r="AP166" s="81"/>
      <c r="AQ166" s="81"/>
      <c r="AU166" s="81"/>
      <c r="AV166" s="81"/>
      <c r="AW166" s="81"/>
      <c r="AX166" s="81"/>
      <c r="AY166" s="81"/>
      <c r="AZ166" s="81"/>
      <c r="BD166" s="81"/>
      <c r="BE166" s="81"/>
      <c r="BF166" s="81"/>
      <c r="BG166" s="81"/>
      <c r="BH166" s="81"/>
      <c r="BI166" s="81"/>
      <c r="BM166" s="81"/>
      <c r="BN166" s="81"/>
      <c r="BO166" s="81"/>
      <c r="BP166" s="81"/>
      <c r="BQ166" s="81"/>
      <c r="BR166" s="81"/>
    </row>
    <row r="167" spans="11:70">
      <c r="K167" s="82"/>
      <c r="L167" s="81"/>
      <c r="M167" s="81"/>
      <c r="N167" s="81"/>
      <c r="O167" s="81"/>
      <c r="P167" s="81"/>
      <c r="T167" s="81"/>
      <c r="U167" s="81"/>
      <c r="V167" s="81"/>
      <c r="W167" s="81"/>
      <c r="X167" s="81"/>
      <c r="Y167" s="81"/>
      <c r="AC167" s="81"/>
      <c r="AD167" s="81"/>
      <c r="AE167" s="81"/>
      <c r="AF167" s="81"/>
      <c r="AG167" s="81"/>
      <c r="AH167" s="81"/>
      <c r="AL167" s="81"/>
      <c r="AM167" s="81"/>
      <c r="AN167" s="81"/>
      <c r="AO167" s="81"/>
      <c r="AP167" s="81"/>
      <c r="AQ167" s="81"/>
      <c r="AU167" s="81"/>
      <c r="AV167" s="81"/>
      <c r="AW167" s="81"/>
      <c r="AX167" s="81"/>
      <c r="AY167" s="81"/>
      <c r="AZ167" s="81"/>
      <c r="BD167" s="81"/>
      <c r="BE167" s="81"/>
      <c r="BF167" s="81"/>
      <c r="BG167" s="81"/>
      <c r="BH167" s="81"/>
      <c r="BI167" s="81"/>
      <c r="BM167" s="81"/>
      <c r="BN167" s="81"/>
      <c r="BO167" s="81"/>
      <c r="BP167" s="81"/>
      <c r="BQ167" s="81"/>
      <c r="BR167" s="81"/>
    </row>
    <row r="168" spans="11:70">
      <c r="K168" s="81"/>
      <c r="L168" s="81"/>
      <c r="M168" s="81"/>
      <c r="N168" s="81"/>
      <c r="O168" s="81"/>
      <c r="P168" s="81"/>
      <c r="T168" s="81"/>
      <c r="U168" s="81"/>
      <c r="V168" s="81"/>
      <c r="W168" s="81"/>
      <c r="X168" s="81"/>
      <c r="Y168" s="81"/>
      <c r="AC168" s="81"/>
      <c r="AD168" s="81"/>
      <c r="AE168" s="81"/>
      <c r="AF168" s="81"/>
      <c r="AG168" s="81"/>
      <c r="AH168" s="81"/>
      <c r="AL168" s="81"/>
      <c r="AM168" s="81"/>
      <c r="AN168" s="81"/>
      <c r="AO168" s="81"/>
      <c r="AP168" s="81"/>
      <c r="AQ168" s="81"/>
      <c r="AU168" s="81"/>
      <c r="AV168" s="81"/>
      <c r="AW168" s="81"/>
      <c r="AX168" s="81"/>
      <c r="AY168" s="81"/>
      <c r="AZ168" s="81"/>
      <c r="BD168" s="81"/>
      <c r="BE168" s="81"/>
      <c r="BF168" s="81"/>
      <c r="BG168" s="81"/>
      <c r="BH168" s="81"/>
      <c r="BI168" s="81"/>
      <c r="BM168" s="81"/>
      <c r="BN168" s="81"/>
      <c r="BO168" s="81"/>
      <c r="BP168" s="81"/>
      <c r="BQ168" s="81"/>
      <c r="BR168" s="81"/>
    </row>
    <row r="169" spans="11:70">
      <c r="K169" s="81"/>
      <c r="L169" s="81"/>
      <c r="M169" s="81"/>
      <c r="N169" s="81"/>
      <c r="O169" s="81"/>
      <c r="P169" s="81"/>
      <c r="T169" s="81"/>
      <c r="U169" s="81"/>
      <c r="V169" s="81"/>
      <c r="W169" s="81"/>
      <c r="X169" s="81"/>
      <c r="Y169" s="81"/>
      <c r="AC169" s="81"/>
      <c r="AD169" s="81"/>
      <c r="AE169" s="81"/>
      <c r="AF169" s="81"/>
      <c r="AG169" s="81"/>
      <c r="AH169" s="81"/>
      <c r="AL169" s="81"/>
      <c r="AM169" s="81"/>
      <c r="AN169" s="81"/>
      <c r="AO169" s="81"/>
      <c r="AP169" s="81"/>
      <c r="AQ169" s="81"/>
      <c r="AU169" s="81"/>
      <c r="AV169" s="81"/>
      <c r="AW169" s="81"/>
      <c r="AX169" s="81"/>
      <c r="AY169" s="81"/>
      <c r="AZ169" s="81"/>
      <c r="BD169" s="81"/>
      <c r="BE169" s="81"/>
      <c r="BF169" s="81"/>
      <c r="BG169" s="81"/>
      <c r="BH169" s="81"/>
      <c r="BI169" s="81"/>
      <c r="BM169" s="81"/>
      <c r="BN169" s="81"/>
      <c r="BO169" s="81"/>
      <c r="BP169" s="81"/>
      <c r="BQ169" s="81"/>
      <c r="BR169" s="81"/>
    </row>
    <row r="170" spans="11:70">
      <c r="K170" s="81"/>
      <c r="L170" s="81"/>
      <c r="M170" s="81"/>
      <c r="N170" s="81"/>
      <c r="O170" s="81"/>
      <c r="P170" s="81"/>
      <c r="T170" s="81"/>
      <c r="U170" s="81"/>
      <c r="V170" s="81"/>
      <c r="W170" s="81"/>
      <c r="X170" s="81"/>
      <c r="Y170" s="81"/>
      <c r="AC170" s="81"/>
      <c r="AD170" s="81"/>
      <c r="AE170" s="81"/>
      <c r="AF170" s="81"/>
      <c r="AG170" s="81"/>
      <c r="AH170" s="81"/>
      <c r="AL170" s="81"/>
      <c r="AM170" s="81"/>
      <c r="AN170" s="81"/>
      <c r="AO170" s="81"/>
      <c r="AP170" s="81"/>
      <c r="AQ170" s="81"/>
      <c r="AU170" s="81"/>
      <c r="AV170" s="81"/>
      <c r="AW170" s="81"/>
      <c r="AX170" s="81"/>
      <c r="AY170" s="81"/>
      <c r="AZ170" s="81"/>
      <c r="BD170" s="81"/>
      <c r="BE170" s="81"/>
      <c r="BF170" s="81"/>
      <c r="BG170" s="81"/>
      <c r="BH170" s="81"/>
      <c r="BI170" s="81"/>
      <c r="BM170" s="81"/>
      <c r="BN170" s="81"/>
      <c r="BO170" s="81"/>
      <c r="BP170" s="81"/>
      <c r="BQ170" s="81"/>
      <c r="BR170" s="81"/>
    </row>
    <row r="171" spans="11:70">
      <c r="K171" s="82"/>
      <c r="L171" s="81"/>
      <c r="M171" s="81"/>
      <c r="N171" s="81"/>
      <c r="O171" s="81"/>
      <c r="P171" s="81"/>
      <c r="T171" s="81"/>
      <c r="U171" s="81"/>
      <c r="V171" s="81"/>
      <c r="W171" s="81"/>
      <c r="X171" s="81"/>
      <c r="Y171" s="81"/>
      <c r="AC171" s="81"/>
      <c r="AD171" s="81"/>
      <c r="AE171" s="81"/>
      <c r="AF171" s="81"/>
      <c r="AG171" s="81"/>
      <c r="AH171" s="81"/>
      <c r="AL171" s="81"/>
      <c r="AM171" s="81"/>
      <c r="AN171" s="81"/>
      <c r="AO171" s="81"/>
      <c r="AP171" s="81"/>
      <c r="AQ171" s="81"/>
      <c r="AU171" s="81"/>
      <c r="AV171" s="81"/>
      <c r="AW171" s="81"/>
      <c r="AX171" s="81"/>
      <c r="AY171" s="81"/>
      <c r="AZ171" s="81"/>
      <c r="BD171" s="81"/>
      <c r="BE171" s="81"/>
      <c r="BF171" s="81"/>
      <c r="BG171" s="81"/>
      <c r="BH171" s="81"/>
      <c r="BI171" s="81"/>
      <c r="BM171" s="81"/>
      <c r="BN171" s="81"/>
      <c r="BO171" s="81"/>
      <c r="BP171" s="81"/>
      <c r="BQ171" s="81"/>
      <c r="BR171" s="81"/>
    </row>
    <row r="172" spans="11:70">
      <c r="K172" s="81"/>
      <c r="L172" s="81"/>
      <c r="M172" s="81"/>
      <c r="N172" s="81"/>
      <c r="O172" s="81"/>
      <c r="P172" s="81"/>
      <c r="T172" s="81"/>
      <c r="U172" s="81"/>
      <c r="V172" s="81"/>
      <c r="W172" s="81"/>
      <c r="X172" s="81"/>
      <c r="Y172" s="81"/>
      <c r="AC172" s="81"/>
      <c r="AD172" s="81"/>
      <c r="AE172" s="81"/>
      <c r="AF172" s="81"/>
      <c r="AG172" s="81"/>
      <c r="AH172" s="81"/>
      <c r="AL172" s="81"/>
      <c r="AM172" s="81"/>
      <c r="AN172" s="81"/>
      <c r="AO172" s="81"/>
      <c r="AP172" s="81"/>
      <c r="AQ172" s="81"/>
      <c r="AU172" s="81"/>
      <c r="AV172" s="81"/>
      <c r="AW172" s="81"/>
      <c r="AX172" s="81"/>
      <c r="AY172" s="81"/>
      <c r="AZ172" s="81"/>
      <c r="BD172" s="81"/>
      <c r="BE172" s="81"/>
      <c r="BF172" s="81"/>
      <c r="BG172" s="81"/>
      <c r="BH172" s="81"/>
      <c r="BI172" s="81"/>
      <c r="BM172" s="81"/>
      <c r="BN172" s="81"/>
      <c r="BO172" s="81"/>
      <c r="BP172" s="81"/>
      <c r="BQ172" s="81"/>
      <c r="BR172" s="81"/>
    </row>
    <row r="173" spans="11:70">
      <c r="K173" s="81"/>
      <c r="L173" s="81"/>
      <c r="M173" s="81"/>
      <c r="N173" s="81"/>
      <c r="O173" s="81"/>
      <c r="P173" s="81"/>
      <c r="T173" s="81"/>
      <c r="U173" s="81"/>
      <c r="V173" s="81"/>
      <c r="W173" s="81"/>
      <c r="X173" s="81"/>
      <c r="Y173" s="81"/>
      <c r="AC173" s="81"/>
      <c r="AD173" s="81"/>
      <c r="AE173" s="81"/>
      <c r="AF173" s="81"/>
      <c r="AG173" s="81"/>
      <c r="AH173" s="81"/>
      <c r="AL173" s="81"/>
      <c r="AM173" s="81"/>
      <c r="AN173" s="81"/>
      <c r="AO173" s="81"/>
      <c r="AP173" s="81"/>
      <c r="AQ173" s="81"/>
      <c r="AU173" s="81"/>
      <c r="AV173" s="81"/>
      <c r="AW173" s="81"/>
      <c r="AX173" s="81"/>
      <c r="AY173" s="81"/>
      <c r="AZ173" s="81"/>
      <c r="BD173" s="81"/>
      <c r="BE173" s="81"/>
      <c r="BF173" s="81"/>
      <c r="BG173" s="81"/>
      <c r="BH173" s="81"/>
      <c r="BI173" s="81"/>
      <c r="BM173" s="81"/>
      <c r="BN173" s="81"/>
      <c r="BO173" s="81"/>
      <c r="BP173" s="81"/>
      <c r="BQ173" s="81"/>
      <c r="BR173" s="81"/>
    </row>
    <row r="174" spans="11:70">
      <c r="K174" s="81"/>
      <c r="L174" s="81"/>
      <c r="M174" s="81"/>
      <c r="N174" s="81"/>
      <c r="O174" s="81"/>
      <c r="P174" s="81"/>
      <c r="T174" s="81"/>
      <c r="U174" s="81"/>
      <c r="V174" s="81"/>
      <c r="W174" s="81"/>
      <c r="X174" s="81"/>
      <c r="Y174" s="81"/>
      <c r="AC174" s="81"/>
      <c r="AD174" s="81"/>
      <c r="AE174" s="81"/>
      <c r="AF174" s="81"/>
      <c r="AG174" s="81"/>
      <c r="AH174" s="81"/>
      <c r="AL174" s="81"/>
      <c r="AM174" s="81"/>
      <c r="AN174" s="81"/>
      <c r="AO174" s="81"/>
      <c r="AP174" s="81"/>
      <c r="AQ174" s="81"/>
      <c r="AU174" s="81"/>
      <c r="AV174" s="81"/>
      <c r="AW174" s="81"/>
      <c r="AX174" s="81"/>
      <c r="AY174" s="81"/>
      <c r="AZ174" s="81"/>
      <c r="BD174" s="81"/>
      <c r="BE174" s="81"/>
      <c r="BF174" s="81"/>
      <c r="BG174" s="81"/>
      <c r="BH174" s="81"/>
      <c r="BI174" s="81"/>
      <c r="BM174" s="81"/>
      <c r="BN174" s="81"/>
      <c r="BO174" s="81"/>
      <c r="BP174" s="81"/>
      <c r="BQ174" s="81"/>
      <c r="BR174" s="81"/>
    </row>
    <row r="175" spans="11:70">
      <c r="K175" s="82"/>
      <c r="L175" s="81"/>
      <c r="M175" s="81"/>
      <c r="N175" s="81"/>
      <c r="O175" s="81"/>
      <c r="P175" s="81"/>
      <c r="T175" s="81"/>
      <c r="U175" s="81"/>
      <c r="V175" s="81"/>
      <c r="W175" s="81"/>
      <c r="X175" s="81"/>
      <c r="Y175" s="81"/>
      <c r="AC175" s="81"/>
      <c r="AD175" s="81"/>
      <c r="AE175" s="81"/>
      <c r="AF175" s="81"/>
      <c r="AG175" s="81"/>
      <c r="AH175" s="81"/>
      <c r="AL175" s="81"/>
      <c r="AM175" s="81"/>
      <c r="AN175" s="81"/>
      <c r="AO175" s="81"/>
      <c r="AP175" s="81"/>
      <c r="AQ175" s="81"/>
      <c r="AU175" s="81"/>
      <c r="AV175" s="81"/>
      <c r="AW175" s="81"/>
      <c r="AX175" s="81"/>
      <c r="AY175" s="81"/>
      <c r="AZ175" s="81"/>
      <c r="BD175" s="81"/>
      <c r="BE175" s="81"/>
      <c r="BF175" s="81"/>
      <c r="BG175" s="81"/>
      <c r="BH175" s="81"/>
      <c r="BI175" s="81"/>
      <c r="BM175" s="81"/>
      <c r="BN175" s="81"/>
      <c r="BO175" s="81"/>
      <c r="BP175" s="81"/>
      <c r="BQ175" s="81"/>
      <c r="BR175" s="81"/>
    </row>
    <row r="176" spans="11:70">
      <c r="K176" s="81"/>
      <c r="L176" s="81"/>
      <c r="M176" s="81"/>
      <c r="N176" s="81"/>
      <c r="O176" s="81"/>
      <c r="P176" s="81"/>
      <c r="T176" s="81"/>
      <c r="U176" s="81"/>
      <c r="V176" s="81"/>
      <c r="W176" s="81"/>
      <c r="X176" s="81"/>
      <c r="Y176" s="81"/>
      <c r="AC176" s="81"/>
      <c r="AD176" s="81"/>
      <c r="AE176" s="81"/>
      <c r="AF176" s="81"/>
      <c r="AG176" s="81"/>
      <c r="AH176" s="81"/>
      <c r="AL176" s="81"/>
      <c r="AM176" s="81"/>
      <c r="AN176" s="81"/>
      <c r="AO176" s="81"/>
      <c r="AP176" s="81"/>
      <c r="AQ176" s="81"/>
      <c r="AU176" s="81"/>
      <c r="AV176" s="81"/>
      <c r="AW176" s="81"/>
      <c r="AX176" s="81"/>
      <c r="AY176" s="81"/>
      <c r="AZ176" s="81"/>
      <c r="BD176" s="81"/>
      <c r="BE176" s="81"/>
      <c r="BF176" s="81"/>
      <c r="BG176" s="81"/>
      <c r="BH176" s="81"/>
      <c r="BI176" s="81"/>
      <c r="BM176" s="81"/>
      <c r="BN176" s="81"/>
      <c r="BO176" s="81"/>
      <c r="BP176" s="81"/>
      <c r="BQ176" s="81"/>
      <c r="BR176" s="81"/>
    </row>
    <row r="177" spans="11:70">
      <c r="K177" s="81"/>
      <c r="L177" s="81"/>
      <c r="M177" s="81"/>
      <c r="N177" s="81"/>
      <c r="O177" s="81"/>
      <c r="P177" s="81"/>
      <c r="T177" s="81"/>
      <c r="U177" s="81"/>
      <c r="V177" s="81"/>
      <c r="W177" s="81"/>
      <c r="X177" s="81"/>
      <c r="Y177" s="81"/>
      <c r="AC177" s="81"/>
      <c r="AD177" s="81"/>
      <c r="AE177" s="81"/>
      <c r="AF177" s="81"/>
      <c r="AG177" s="81"/>
      <c r="AH177" s="81"/>
      <c r="AL177" s="81"/>
      <c r="AM177" s="81"/>
      <c r="AN177" s="81"/>
      <c r="AO177" s="81"/>
      <c r="AP177" s="81"/>
      <c r="AQ177" s="81"/>
      <c r="AU177" s="81"/>
      <c r="AV177" s="81"/>
      <c r="AW177" s="81"/>
      <c r="AX177" s="81"/>
      <c r="AY177" s="81"/>
      <c r="AZ177" s="81"/>
      <c r="BD177" s="81"/>
      <c r="BE177" s="81"/>
      <c r="BF177" s="81"/>
      <c r="BG177" s="81"/>
      <c r="BH177" s="81"/>
      <c r="BI177" s="81"/>
      <c r="BM177" s="81"/>
      <c r="BN177" s="81"/>
      <c r="BO177" s="81"/>
      <c r="BP177" s="81"/>
      <c r="BQ177" s="81"/>
      <c r="BR177" s="81"/>
    </row>
    <row r="178" spans="11:70">
      <c r="K178" s="81"/>
      <c r="L178" s="81"/>
      <c r="M178" s="81"/>
      <c r="N178" s="81"/>
      <c r="O178" s="81"/>
      <c r="P178" s="81"/>
      <c r="T178" s="81"/>
      <c r="U178" s="81"/>
      <c r="V178" s="81"/>
      <c r="W178" s="81"/>
      <c r="X178" s="81"/>
      <c r="Y178" s="81"/>
      <c r="AC178" s="81"/>
      <c r="AD178" s="81"/>
      <c r="AE178" s="81"/>
      <c r="AF178" s="81"/>
      <c r="AG178" s="81"/>
      <c r="AH178" s="81"/>
      <c r="AL178" s="81"/>
      <c r="AM178" s="81"/>
      <c r="AN178" s="81"/>
      <c r="AO178" s="81"/>
      <c r="AP178" s="81"/>
      <c r="AQ178" s="81"/>
      <c r="AU178" s="81"/>
      <c r="AV178" s="81"/>
      <c r="AW178" s="81"/>
      <c r="AX178" s="81"/>
      <c r="AY178" s="81"/>
      <c r="AZ178" s="81"/>
      <c r="BD178" s="81"/>
      <c r="BE178" s="81"/>
      <c r="BF178" s="81"/>
      <c r="BG178" s="81"/>
      <c r="BH178" s="81"/>
      <c r="BI178" s="81"/>
      <c r="BM178" s="81"/>
      <c r="BN178" s="81"/>
      <c r="BO178" s="81"/>
      <c r="BP178" s="81"/>
      <c r="BQ178" s="81"/>
      <c r="BR178" s="81"/>
    </row>
    <row r="179" spans="11:70">
      <c r="K179" s="82"/>
      <c r="L179" s="81"/>
      <c r="M179" s="81"/>
      <c r="N179" s="81"/>
      <c r="O179" s="81"/>
      <c r="P179" s="81"/>
      <c r="T179" s="81"/>
      <c r="U179" s="81"/>
      <c r="V179" s="81"/>
      <c r="W179" s="81"/>
      <c r="X179" s="81"/>
      <c r="Y179" s="81"/>
      <c r="AC179" s="81"/>
      <c r="AD179" s="81"/>
      <c r="AE179" s="81"/>
      <c r="AF179" s="81"/>
      <c r="AG179" s="81"/>
      <c r="AH179" s="81"/>
      <c r="AL179" s="81"/>
      <c r="AM179" s="81"/>
      <c r="AN179" s="81"/>
      <c r="AO179" s="81"/>
      <c r="AP179" s="81"/>
      <c r="AQ179" s="81"/>
      <c r="AU179" s="81"/>
      <c r="AV179" s="81"/>
      <c r="AW179" s="81"/>
      <c r="AX179" s="81"/>
      <c r="AY179" s="81"/>
      <c r="AZ179" s="81"/>
      <c r="BD179" s="81"/>
      <c r="BE179" s="81"/>
      <c r="BF179" s="81"/>
      <c r="BG179" s="81"/>
      <c r="BH179" s="81"/>
      <c r="BI179" s="81"/>
      <c r="BM179" s="81"/>
      <c r="BN179" s="81"/>
      <c r="BO179" s="81"/>
      <c r="BP179" s="81"/>
      <c r="BQ179" s="81"/>
      <c r="BR179" s="81"/>
    </row>
    <row r="180" spans="11:70">
      <c r="K180" s="81"/>
      <c r="L180" s="81"/>
      <c r="M180" s="81"/>
      <c r="N180" s="81"/>
      <c r="O180" s="81"/>
      <c r="P180" s="81"/>
      <c r="T180" s="81"/>
      <c r="U180" s="81"/>
      <c r="V180" s="81"/>
      <c r="W180" s="81"/>
      <c r="X180" s="81"/>
      <c r="Y180" s="81"/>
      <c r="AC180" s="81"/>
      <c r="AD180" s="81"/>
      <c r="AE180" s="81"/>
      <c r="AF180" s="81"/>
      <c r="AG180" s="81"/>
      <c r="AH180" s="81"/>
      <c r="AL180" s="81"/>
      <c r="AM180" s="81"/>
      <c r="AN180" s="81"/>
      <c r="AO180" s="81"/>
      <c r="AP180" s="81"/>
      <c r="AQ180" s="81"/>
      <c r="AU180" s="81"/>
      <c r="AV180" s="81"/>
      <c r="AW180" s="81"/>
      <c r="AX180" s="81"/>
      <c r="AY180" s="81"/>
      <c r="AZ180" s="81"/>
      <c r="BD180" s="81"/>
      <c r="BE180" s="81"/>
      <c r="BF180" s="81"/>
      <c r="BG180" s="81"/>
      <c r="BH180" s="81"/>
      <c r="BI180" s="81"/>
      <c r="BM180" s="81"/>
      <c r="BN180" s="81"/>
      <c r="BO180" s="81"/>
      <c r="BP180" s="81"/>
      <c r="BQ180" s="81"/>
      <c r="BR180" s="81"/>
    </row>
    <row r="181" spans="11:70">
      <c r="K181" s="81"/>
      <c r="L181" s="81"/>
      <c r="M181" s="81"/>
      <c r="N181" s="81"/>
      <c r="O181" s="81"/>
      <c r="P181" s="81"/>
      <c r="T181" s="81"/>
      <c r="U181" s="81"/>
      <c r="V181" s="81"/>
      <c r="W181" s="81"/>
      <c r="X181" s="81"/>
      <c r="Y181" s="81"/>
      <c r="AC181" s="81"/>
      <c r="AD181" s="81"/>
      <c r="AE181" s="81"/>
      <c r="AF181" s="81"/>
      <c r="AG181" s="81"/>
      <c r="AH181" s="81"/>
      <c r="AL181" s="81"/>
      <c r="AM181" s="81"/>
      <c r="AN181" s="81"/>
      <c r="AO181" s="81"/>
      <c r="AP181" s="81"/>
      <c r="AQ181" s="81"/>
      <c r="AU181" s="81"/>
      <c r="AV181" s="81"/>
      <c r="AW181" s="81"/>
      <c r="AX181" s="81"/>
      <c r="AY181" s="81"/>
      <c r="AZ181" s="81"/>
      <c r="BD181" s="81"/>
      <c r="BE181" s="81"/>
      <c r="BF181" s="81"/>
      <c r="BG181" s="81"/>
      <c r="BH181" s="81"/>
      <c r="BI181" s="81"/>
      <c r="BM181" s="81"/>
      <c r="BN181" s="81"/>
      <c r="BO181" s="81"/>
      <c r="BP181" s="81"/>
      <c r="BQ181" s="81"/>
      <c r="BR181" s="81"/>
    </row>
    <row r="182" spans="11:70">
      <c r="K182" s="81"/>
      <c r="L182" s="81"/>
      <c r="M182" s="81"/>
      <c r="N182" s="81"/>
      <c r="O182" s="81"/>
      <c r="P182" s="81"/>
      <c r="T182" s="81"/>
      <c r="U182" s="81"/>
      <c r="V182" s="81"/>
      <c r="W182" s="81"/>
      <c r="X182" s="81"/>
      <c r="Y182" s="81"/>
      <c r="AC182" s="81"/>
      <c r="AD182" s="81"/>
      <c r="AE182" s="81"/>
      <c r="AF182" s="81"/>
      <c r="AG182" s="81"/>
      <c r="AH182" s="81"/>
      <c r="AL182" s="81"/>
      <c r="AM182" s="81"/>
      <c r="AN182" s="81"/>
      <c r="AO182" s="81"/>
      <c r="AP182" s="81"/>
      <c r="AQ182" s="81"/>
      <c r="AU182" s="81"/>
      <c r="AV182" s="81"/>
      <c r="AW182" s="81"/>
      <c r="AX182" s="81"/>
      <c r="AY182" s="81"/>
      <c r="AZ182" s="81"/>
      <c r="BD182" s="81"/>
      <c r="BE182" s="81"/>
      <c r="BF182" s="81"/>
      <c r="BG182" s="81"/>
      <c r="BH182" s="81"/>
      <c r="BI182" s="81"/>
      <c r="BM182" s="81"/>
      <c r="BN182" s="81"/>
      <c r="BO182" s="81"/>
      <c r="BP182" s="81"/>
      <c r="BQ182" s="81"/>
      <c r="BR182" s="81"/>
    </row>
    <row r="183" spans="11:70">
      <c r="K183" s="82"/>
      <c r="L183" s="81"/>
      <c r="M183" s="81"/>
      <c r="N183" s="81"/>
      <c r="O183" s="81"/>
      <c r="P183" s="81"/>
      <c r="T183" s="81"/>
      <c r="U183" s="81"/>
      <c r="V183" s="81"/>
      <c r="W183" s="81"/>
      <c r="X183" s="81"/>
      <c r="Y183" s="81"/>
      <c r="AC183" s="81"/>
      <c r="AD183" s="81"/>
      <c r="AE183" s="81"/>
      <c r="AF183" s="81"/>
      <c r="AG183" s="81"/>
      <c r="AH183" s="81"/>
      <c r="AL183" s="81"/>
      <c r="AM183" s="81"/>
      <c r="AN183" s="81"/>
      <c r="AO183" s="81"/>
      <c r="AP183" s="81"/>
      <c r="AQ183" s="81"/>
      <c r="AU183" s="81"/>
      <c r="AV183" s="81"/>
      <c r="AW183" s="81"/>
      <c r="AX183" s="81"/>
      <c r="AY183" s="81"/>
      <c r="AZ183" s="81"/>
      <c r="BD183" s="81"/>
      <c r="BE183" s="81"/>
      <c r="BF183" s="81"/>
      <c r="BG183" s="81"/>
      <c r="BH183" s="81"/>
      <c r="BI183" s="81"/>
      <c r="BM183" s="81"/>
      <c r="BN183" s="81"/>
      <c r="BO183" s="81"/>
      <c r="BP183" s="81"/>
      <c r="BQ183" s="81"/>
      <c r="BR183" s="81"/>
    </row>
    <row r="184" spans="11:70">
      <c r="K184" s="81"/>
      <c r="L184" s="81"/>
      <c r="M184" s="81"/>
      <c r="N184" s="81"/>
      <c r="O184" s="81"/>
      <c r="P184" s="81"/>
      <c r="T184" s="81"/>
      <c r="U184" s="81"/>
      <c r="V184" s="81"/>
      <c r="W184" s="81"/>
      <c r="X184" s="81"/>
      <c r="Y184" s="81"/>
      <c r="AC184" s="81"/>
      <c r="AD184" s="81"/>
      <c r="AE184" s="81"/>
      <c r="AF184" s="81"/>
      <c r="AG184" s="81"/>
      <c r="AH184" s="81"/>
      <c r="AL184" s="81"/>
      <c r="AM184" s="81"/>
      <c r="AN184" s="81"/>
      <c r="AO184" s="81"/>
      <c r="AP184" s="81"/>
      <c r="AQ184" s="81"/>
      <c r="AU184" s="81"/>
      <c r="AV184" s="81"/>
      <c r="AW184" s="81"/>
      <c r="AX184" s="81"/>
      <c r="AY184" s="81"/>
      <c r="AZ184" s="81"/>
      <c r="BD184" s="81"/>
      <c r="BE184" s="81"/>
      <c r="BF184" s="81"/>
      <c r="BG184" s="81"/>
      <c r="BH184" s="81"/>
      <c r="BI184" s="81"/>
      <c r="BM184" s="81"/>
      <c r="BN184" s="81"/>
      <c r="BO184" s="81"/>
      <c r="BP184" s="81"/>
      <c r="BQ184" s="81"/>
      <c r="BR184" s="81"/>
    </row>
    <row r="185" spans="11:70">
      <c r="K185" s="81"/>
      <c r="L185" s="81"/>
      <c r="M185" s="81"/>
      <c r="N185" s="81"/>
      <c r="O185" s="81"/>
      <c r="P185" s="81"/>
      <c r="T185" s="81"/>
      <c r="U185" s="81"/>
      <c r="V185" s="81"/>
      <c r="W185" s="81"/>
      <c r="X185" s="81"/>
      <c r="Y185" s="81"/>
      <c r="AC185" s="81"/>
      <c r="AD185" s="81"/>
      <c r="AE185" s="81"/>
      <c r="AF185" s="81"/>
      <c r="AG185" s="81"/>
      <c r="AH185" s="81"/>
      <c r="AL185" s="81"/>
      <c r="AM185" s="81"/>
      <c r="AN185" s="81"/>
      <c r="AO185" s="81"/>
      <c r="AP185" s="81"/>
      <c r="AQ185" s="81"/>
      <c r="AU185" s="81"/>
      <c r="AV185" s="81"/>
      <c r="AW185" s="81"/>
      <c r="AX185" s="81"/>
      <c r="AY185" s="81"/>
      <c r="AZ185" s="81"/>
      <c r="BD185" s="81"/>
      <c r="BE185" s="81"/>
      <c r="BF185" s="81"/>
      <c r="BG185" s="81"/>
      <c r="BH185" s="81"/>
      <c r="BI185" s="81"/>
      <c r="BM185" s="81"/>
      <c r="BN185" s="81"/>
      <c r="BO185" s="81"/>
      <c r="BP185" s="81"/>
      <c r="BQ185" s="81"/>
      <c r="BR185" s="81"/>
    </row>
    <row r="186" spans="11:70">
      <c r="K186" s="81"/>
      <c r="L186" s="81"/>
      <c r="M186" s="81"/>
      <c r="N186" s="81"/>
      <c r="O186" s="81"/>
      <c r="P186" s="81"/>
      <c r="T186" s="81"/>
      <c r="U186" s="81"/>
      <c r="V186" s="81"/>
      <c r="W186" s="81"/>
      <c r="X186" s="81"/>
      <c r="Y186" s="81"/>
      <c r="AC186" s="81"/>
      <c r="AD186" s="81"/>
      <c r="AE186" s="81"/>
      <c r="AF186" s="81"/>
      <c r="AG186" s="81"/>
      <c r="AH186" s="81"/>
      <c r="AL186" s="81"/>
      <c r="AM186" s="81"/>
      <c r="AN186" s="81"/>
      <c r="AO186" s="81"/>
      <c r="AP186" s="81"/>
      <c r="AQ186" s="81"/>
      <c r="AU186" s="81"/>
      <c r="AV186" s="81"/>
      <c r="AW186" s="81"/>
      <c r="AX186" s="81"/>
      <c r="AY186" s="81"/>
      <c r="AZ186" s="81"/>
      <c r="BD186" s="81"/>
      <c r="BE186" s="81"/>
      <c r="BF186" s="81"/>
      <c r="BG186" s="81"/>
      <c r="BH186" s="81"/>
      <c r="BI186" s="81"/>
      <c r="BM186" s="81"/>
      <c r="BN186" s="81"/>
      <c r="BO186" s="81"/>
      <c r="BP186" s="81"/>
      <c r="BQ186" s="81"/>
      <c r="BR186" s="81"/>
    </row>
    <row r="187" spans="11:70">
      <c r="K187" s="82"/>
      <c r="L187" s="81"/>
      <c r="M187" s="81"/>
      <c r="N187" s="81"/>
      <c r="O187" s="81"/>
      <c r="P187" s="81"/>
      <c r="T187" s="81"/>
      <c r="U187" s="81"/>
      <c r="V187" s="81"/>
      <c r="W187" s="81"/>
      <c r="X187" s="81"/>
      <c r="Y187" s="81"/>
      <c r="AC187" s="81"/>
      <c r="AD187" s="81"/>
      <c r="AE187" s="81"/>
      <c r="AF187" s="81"/>
      <c r="AG187" s="81"/>
      <c r="AH187" s="81"/>
      <c r="AL187" s="81"/>
      <c r="AM187" s="81"/>
      <c r="AN187" s="81"/>
      <c r="AO187" s="81"/>
      <c r="AP187" s="81"/>
      <c r="AQ187" s="81"/>
      <c r="AU187" s="81"/>
      <c r="AV187" s="81"/>
      <c r="AW187" s="81"/>
      <c r="AX187" s="81"/>
      <c r="AY187" s="81"/>
      <c r="AZ187" s="81"/>
      <c r="BD187" s="81"/>
      <c r="BE187" s="81"/>
      <c r="BF187" s="81"/>
      <c r="BG187" s="81"/>
      <c r="BH187" s="81"/>
      <c r="BI187" s="81"/>
      <c r="BM187" s="81"/>
      <c r="BN187" s="81"/>
      <c r="BO187" s="81"/>
      <c r="BP187" s="81"/>
      <c r="BQ187" s="81"/>
      <c r="BR187" s="81"/>
    </row>
    <row r="188" spans="11:70">
      <c r="K188" s="81"/>
      <c r="L188" s="81"/>
      <c r="M188" s="81"/>
      <c r="N188" s="81"/>
      <c r="O188" s="81"/>
      <c r="P188" s="81"/>
      <c r="T188" s="81"/>
      <c r="U188" s="81"/>
      <c r="V188" s="81"/>
      <c r="W188" s="81"/>
      <c r="X188" s="81"/>
      <c r="Y188" s="81"/>
      <c r="AC188" s="81"/>
      <c r="AD188" s="81"/>
      <c r="AE188" s="81"/>
      <c r="AF188" s="81"/>
      <c r="AG188" s="81"/>
      <c r="AH188" s="81"/>
      <c r="AL188" s="81"/>
      <c r="AM188" s="81"/>
      <c r="AN188" s="81"/>
      <c r="AO188" s="81"/>
      <c r="AP188" s="81"/>
      <c r="AQ188" s="81"/>
      <c r="AU188" s="81"/>
      <c r="AV188" s="81"/>
      <c r="AW188" s="81"/>
      <c r="AX188" s="81"/>
      <c r="AY188" s="81"/>
      <c r="AZ188" s="81"/>
      <c r="BD188" s="81"/>
      <c r="BE188" s="81"/>
      <c r="BF188" s="81"/>
      <c r="BG188" s="81"/>
      <c r="BH188" s="81"/>
      <c r="BI188" s="81"/>
      <c r="BM188" s="81"/>
      <c r="BN188" s="81"/>
      <c r="BO188" s="81"/>
      <c r="BP188" s="81"/>
      <c r="BQ188" s="81"/>
      <c r="BR188" s="81"/>
    </row>
    <row r="189" spans="11:70">
      <c r="K189" s="81"/>
      <c r="L189" s="81"/>
      <c r="M189" s="81"/>
      <c r="N189" s="81"/>
      <c r="O189" s="81"/>
      <c r="P189" s="81"/>
      <c r="T189" s="81"/>
      <c r="U189" s="81"/>
      <c r="V189" s="81"/>
      <c r="W189" s="81"/>
      <c r="X189" s="81"/>
      <c r="Y189" s="81"/>
      <c r="AC189" s="81"/>
      <c r="AD189" s="81"/>
      <c r="AE189" s="81"/>
      <c r="AF189" s="81"/>
      <c r="AG189" s="81"/>
      <c r="AH189" s="81"/>
      <c r="AL189" s="81"/>
      <c r="AM189" s="81"/>
      <c r="AN189" s="81"/>
      <c r="AO189" s="81"/>
      <c r="AP189" s="81"/>
      <c r="AQ189" s="81"/>
      <c r="AU189" s="81"/>
      <c r="AV189" s="81"/>
      <c r="AW189" s="81"/>
      <c r="AX189" s="81"/>
      <c r="AY189" s="81"/>
      <c r="AZ189" s="81"/>
      <c r="BD189" s="81"/>
      <c r="BE189" s="81"/>
      <c r="BF189" s="81"/>
      <c r="BG189" s="81"/>
      <c r="BH189" s="81"/>
      <c r="BI189" s="81"/>
      <c r="BM189" s="81"/>
      <c r="BN189" s="81"/>
      <c r="BO189" s="81"/>
      <c r="BP189" s="81"/>
      <c r="BQ189" s="81"/>
      <c r="BR189" s="81"/>
    </row>
    <row r="190" spans="11:70">
      <c r="K190" s="81"/>
      <c r="L190" s="81"/>
      <c r="M190" s="81"/>
      <c r="N190" s="81"/>
      <c r="O190" s="81"/>
      <c r="P190" s="81"/>
      <c r="T190" s="81"/>
      <c r="U190" s="81"/>
      <c r="V190" s="81"/>
      <c r="W190" s="81"/>
      <c r="X190" s="81"/>
      <c r="Y190" s="81"/>
      <c r="AC190" s="81"/>
      <c r="AD190" s="81"/>
      <c r="AE190" s="81"/>
      <c r="AF190" s="81"/>
      <c r="AG190" s="81"/>
      <c r="AH190" s="81"/>
      <c r="AL190" s="81"/>
      <c r="AM190" s="81"/>
      <c r="AN190" s="81"/>
      <c r="AO190" s="81"/>
      <c r="AP190" s="81"/>
      <c r="AQ190" s="81"/>
      <c r="AU190" s="81"/>
      <c r="AV190" s="81"/>
      <c r="AW190" s="81"/>
      <c r="AX190" s="81"/>
      <c r="AY190" s="81"/>
      <c r="AZ190" s="81"/>
      <c r="BD190" s="81"/>
      <c r="BE190" s="81"/>
      <c r="BF190" s="81"/>
      <c r="BG190" s="81"/>
      <c r="BH190" s="81"/>
      <c r="BI190" s="81"/>
      <c r="BM190" s="81"/>
      <c r="BN190" s="81"/>
      <c r="BO190" s="81"/>
      <c r="BP190" s="81"/>
      <c r="BQ190" s="81"/>
      <c r="BR190" s="81"/>
    </row>
    <row r="191" spans="11:70">
      <c r="K191" s="82"/>
      <c r="L191" s="81"/>
      <c r="M191" s="81"/>
      <c r="N191" s="81"/>
      <c r="O191" s="81"/>
      <c r="P191" s="81"/>
      <c r="T191" s="81"/>
      <c r="U191" s="81"/>
      <c r="V191" s="81"/>
      <c r="W191" s="81"/>
      <c r="X191" s="81"/>
      <c r="Y191" s="81"/>
      <c r="AC191" s="81"/>
      <c r="AD191" s="81"/>
      <c r="AE191" s="81"/>
      <c r="AF191" s="81"/>
      <c r="AG191" s="81"/>
      <c r="AH191" s="81"/>
      <c r="AL191" s="81"/>
      <c r="AM191" s="81"/>
      <c r="AN191" s="81"/>
      <c r="AO191" s="81"/>
      <c r="AP191" s="81"/>
      <c r="AQ191" s="81"/>
      <c r="AU191" s="81"/>
      <c r="AV191" s="81"/>
      <c r="AW191" s="81"/>
      <c r="AX191" s="81"/>
      <c r="AY191" s="81"/>
      <c r="AZ191" s="81"/>
      <c r="BD191" s="81"/>
      <c r="BE191" s="81"/>
      <c r="BF191" s="81"/>
      <c r="BG191" s="81"/>
      <c r="BH191" s="81"/>
      <c r="BI191" s="81"/>
      <c r="BM191" s="81"/>
      <c r="BN191" s="81"/>
      <c r="BO191" s="81"/>
      <c r="BP191" s="81"/>
      <c r="BQ191" s="81"/>
      <c r="BR191" s="81"/>
    </row>
    <row r="192" spans="11:70">
      <c r="K192" s="81"/>
      <c r="L192" s="81"/>
      <c r="M192" s="81"/>
      <c r="N192" s="81"/>
      <c r="O192" s="81"/>
      <c r="P192" s="81"/>
      <c r="T192" s="81"/>
      <c r="U192" s="81"/>
      <c r="V192" s="81"/>
      <c r="W192" s="81"/>
      <c r="X192" s="81"/>
      <c r="Y192" s="81"/>
      <c r="AC192" s="81"/>
      <c r="AD192" s="81"/>
      <c r="AE192" s="81"/>
      <c r="AF192" s="81"/>
      <c r="AG192" s="81"/>
      <c r="AH192" s="81"/>
      <c r="AL192" s="81"/>
      <c r="AM192" s="81"/>
      <c r="AN192" s="81"/>
      <c r="AO192" s="81"/>
      <c r="AP192" s="81"/>
      <c r="AQ192" s="81"/>
      <c r="AU192" s="81"/>
      <c r="AV192" s="81"/>
      <c r="AW192" s="81"/>
      <c r="AX192" s="81"/>
      <c r="AY192" s="81"/>
      <c r="AZ192" s="81"/>
      <c r="BD192" s="81"/>
      <c r="BE192" s="81"/>
      <c r="BF192" s="81"/>
      <c r="BG192" s="81"/>
      <c r="BH192" s="81"/>
      <c r="BI192" s="81"/>
      <c r="BM192" s="81"/>
      <c r="BN192" s="81"/>
      <c r="BO192" s="81"/>
      <c r="BP192" s="81"/>
      <c r="BQ192" s="81"/>
      <c r="BR192" s="81"/>
    </row>
    <row r="193" spans="11:70">
      <c r="K193" s="81"/>
      <c r="L193" s="81"/>
      <c r="M193" s="81"/>
      <c r="N193" s="81"/>
      <c r="O193" s="81"/>
      <c r="P193" s="81"/>
      <c r="T193" s="81"/>
      <c r="U193" s="81"/>
      <c r="V193" s="81"/>
      <c r="W193" s="81"/>
      <c r="X193" s="81"/>
      <c r="Y193" s="81"/>
      <c r="AC193" s="81"/>
      <c r="AD193" s="81"/>
      <c r="AE193" s="81"/>
      <c r="AF193" s="81"/>
      <c r="AG193" s="81"/>
      <c r="AH193" s="81"/>
      <c r="AL193" s="81"/>
      <c r="AM193" s="81"/>
      <c r="AN193" s="81"/>
      <c r="AO193" s="81"/>
      <c r="AP193" s="81"/>
      <c r="AQ193" s="81"/>
      <c r="AU193" s="81"/>
      <c r="AV193" s="81"/>
      <c r="AW193" s="81"/>
      <c r="AX193" s="81"/>
      <c r="AY193" s="81"/>
      <c r="AZ193" s="81"/>
      <c r="BD193" s="81"/>
      <c r="BE193" s="81"/>
      <c r="BF193" s="81"/>
      <c r="BG193" s="81"/>
      <c r="BH193" s="81"/>
      <c r="BI193" s="81"/>
      <c r="BM193" s="81"/>
      <c r="BN193" s="81"/>
      <c r="BO193" s="81"/>
      <c r="BP193" s="81"/>
      <c r="BQ193" s="81"/>
      <c r="BR193" s="81"/>
    </row>
    <row r="194" spans="11:70">
      <c r="K194" s="81"/>
      <c r="L194" s="81"/>
      <c r="M194" s="81"/>
      <c r="N194" s="81"/>
      <c r="O194" s="81"/>
      <c r="P194" s="81"/>
      <c r="T194" s="81"/>
      <c r="U194" s="81"/>
      <c r="V194" s="81"/>
      <c r="W194" s="81"/>
      <c r="X194" s="81"/>
      <c r="Y194" s="81"/>
      <c r="AC194" s="81"/>
      <c r="AD194" s="81"/>
      <c r="AE194" s="81"/>
      <c r="AF194" s="81"/>
      <c r="AG194" s="81"/>
      <c r="AH194" s="81"/>
      <c r="AL194" s="81"/>
      <c r="AM194" s="81"/>
      <c r="AN194" s="81"/>
      <c r="AO194" s="81"/>
      <c r="AP194" s="81"/>
      <c r="AQ194" s="81"/>
      <c r="AU194" s="81"/>
      <c r="AV194" s="81"/>
      <c r="AW194" s="81"/>
      <c r="AX194" s="81"/>
      <c r="AY194" s="81"/>
      <c r="AZ194" s="81"/>
      <c r="BD194" s="81"/>
      <c r="BE194" s="81"/>
      <c r="BF194" s="81"/>
      <c r="BG194" s="81"/>
      <c r="BH194" s="81"/>
      <c r="BI194" s="81"/>
      <c r="BM194" s="81"/>
      <c r="BN194" s="81"/>
      <c r="BO194" s="81"/>
      <c r="BP194" s="81"/>
      <c r="BQ194" s="81"/>
      <c r="BR194" s="81"/>
    </row>
    <row r="195" spans="11:70">
      <c r="K195" s="82"/>
      <c r="L195" s="81"/>
      <c r="M195" s="81"/>
      <c r="N195" s="81"/>
      <c r="O195" s="81"/>
      <c r="P195" s="81"/>
      <c r="T195" s="81"/>
      <c r="U195" s="81"/>
      <c r="V195" s="81"/>
      <c r="W195" s="81"/>
      <c r="X195" s="81"/>
      <c r="Y195" s="81"/>
      <c r="AC195" s="81"/>
      <c r="AD195" s="81"/>
      <c r="AE195" s="81"/>
      <c r="AF195" s="81"/>
      <c r="AG195" s="81"/>
      <c r="AH195" s="81"/>
      <c r="AL195" s="81"/>
      <c r="AM195" s="81"/>
      <c r="AN195" s="81"/>
      <c r="AO195" s="81"/>
      <c r="AP195" s="81"/>
      <c r="AQ195" s="81"/>
      <c r="AU195" s="81"/>
      <c r="AV195" s="81"/>
      <c r="AW195" s="81"/>
      <c r="AX195" s="81"/>
      <c r="AY195" s="81"/>
      <c r="AZ195" s="81"/>
      <c r="BD195" s="81"/>
      <c r="BE195" s="81"/>
      <c r="BF195" s="81"/>
      <c r="BG195" s="81"/>
      <c r="BH195" s="81"/>
      <c r="BI195" s="81"/>
      <c r="BM195" s="81"/>
      <c r="BN195" s="81"/>
      <c r="BO195" s="81"/>
      <c r="BP195" s="81"/>
      <c r="BQ195" s="81"/>
      <c r="BR195" s="81"/>
    </row>
    <row r="196" spans="11:70">
      <c r="K196" s="81"/>
      <c r="L196" s="81"/>
      <c r="M196" s="81"/>
      <c r="N196" s="81"/>
      <c r="O196" s="81"/>
      <c r="P196" s="81"/>
      <c r="T196" s="81"/>
      <c r="U196" s="81"/>
      <c r="V196" s="81"/>
      <c r="W196" s="81"/>
      <c r="X196" s="81"/>
      <c r="Y196" s="81"/>
      <c r="AC196" s="81"/>
      <c r="AD196" s="81"/>
      <c r="AE196" s="81"/>
      <c r="AF196" s="81"/>
      <c r="AG196" s="81"/>
      <c r="AH196" s="81"/>
      <c r="AL196" s="81"/>
      <c r="AM196" s="81"/>
      <c r="AN196" s="81"/>
      <c r="AO196" s="81"/>
      <c r="AP196" s="81"/>
      <c r="AQ196" s="81"/>
      <c r="AU196" s="81"/>
      <c r="AV196" s="81"/>
      <c r="AW196" s="81"/>
      <c r="AX196" s="81"/>
      <c r="AY196" s="81"/>
      <c r="AZ196" s="81"/>
      <c r="BD196" s="81"/>
      <c r="BE196" s="81"/>
      <c r="BF196" s="81"/>
      <c r="BG196" s="81"/>
      <c r="BH196" s="81"/>
      <c r="BI196" s="81"/>
      <c r="BM196" s="81"/>
      <c r="BN196" s="81"/>
      <c r="BO196" s="81"/>
      <c r="BP196" s="81"/>
      <c r="BQ196" s="81"/>
      <c r="BR196" s="81"/>
    </row>
    <row r="197" spans="11:70">
      <c r="K197" s="81"/>
      <c r="L197" s="81"/>
      <c r="M197" s="81"/>
      <c r="N197" s="81"/>
      <c r="O197" s="81"/>
      <c r="P197" s="81"/>
      <c r="T197" s="81"/>
      <c r="U197" s="81"/>
      <c r="V197" s="81"/>
      <c r="W197" s="81"/>
      <c r="X197" s="81"/>
      <c r="Y197" s="81"/>
      <c r="AC197" s="81"/>
      <c r="AD197" s="81"/>
      <c r="AE197" s="81"/>
      <c r="AF197" s="81"/>
      <c r="AG197" s="81"/>
      <c r="AH197" s="81"/>
      <c r="AL197" s="81"/>
      <c r="AM197" s="81"/>
      <c r="AN197" s="81"/>
      <c r="AO197" s="81"/>
      <c r="AP197" s="81"/>
      <c r="AQ197" s="81"/>
      <c r="AU197" s="81"/>
      <c r="AV197" s="81"/>
      <c r="AW197" s="81"/>
      <c r="AX197" s="81"/>
      <c r="AY197" s="81"/>
      <c r="AZ197" s="81"/>
      <c r="BD197" s="81"/>
      <c r="BE197" s="81"/>
      <c r="BF197" s="81"/>
      <c r="BG197" s="81"/>
      <c r="BH197" s="81"/>
      <c r="BI197" s="81"/>
      <c r="BM197" s="81"/>
      <c r="BN197" s="81"/>
      <c r="BO197" s="81"/>
      <c r="BP197" s="81"/>
      <c r="BQ197" s="81"/>
      <c r="BR197" s="81"/>
    </row>
    <row r="198" spans="11:70">
      <c r="K198" s="81"/>
      <c r="L198" s="81"/>
      <c r="M198" s="81"/>
      <c r="N198" s="81"/>
      <c r="O198" s="81"/>
      <c r="P198" s="81"/>
      <c r="T198" s="81"/>
      <c r="U198" s="81"/>
      <c r="V198" s="81"/>
      <c r="W198" s="81"/>
      <c r="X198" s="81"/>
      <c r="Y198" s="81"/>
      <c r="AC198" s="81"/>
      <c r="AD198" s="81"/>
      <c r="AE198" s="81"/>
      <c r="AF198" s="81"/>
      <c r="AG198" s="81"/>
      <c r="AH198" s="81"/>
      <c r="AL198" s="81"/>
      <c r="AM198" s="81"/>
      <c r="AN198" s="81"/>
      <c r="AO198" s="81"/>
      <c r="AP198" s="81"/>
      <c r="AQ198" s="81"/>
      <c r="AU198" s="81"/>
      <c r="AV198" s="81"/>
      <c r="AW198" s="81"/>
      <c r="AX198" s="81"/>
      <c r="AY198" s="81"/>
      <c r="AZ198" s="81"/>
      <c r="BD198" s="81"/>
      <c r="BE198" s="81"/>
      <c r="BF198" s="81"/>
      <c r="BG198" s="81"/>
      <c r="BH198" s="81"/>
      <c r="BI198" s="81"/>
      <c r="BM198" s="81"/>
      <c r="BN198" s="81"/>
      <c r="BO198" s="81"/>
      <c r="BP198" s="81"/>
      <c r="BQ198" s="81"/>
      <c r="BR198" s="81"/>
    </row>
    <row r="199" spans="11:70">
      <c r="K199" s="82"/>
      <c r="L199" s="81"/>
      <c r="M199" s="81"/>
      <c r="N199" s="81"/>
      <c r="O199" s="81"/>
      <c r="P199" s="81"/>
      <c r="T199" s="81"/>
      <c r="U199" s="81"/>
      <c r="V199" s="81"/>
      <c r="W199" s="81"/>
      <c r="X199" s="81"/>
      <c r="Y199" s="81"/>
      <c r="AC199" s="81"/>
      <c r="AD199" s="81"/>
      <c r="AE199" s="81"/>
      <c r="AF199" s="81"/>
      <c r="AG199" s="81"/>
      <c r="AH199" s="81"/>
      <c r="AL199" s="81"/>
      <c r="AM199" s="81"/>
      <c r="AN199" s="81"/>
      <c r="AO199" s="81"/>
      <c r="AP199" s="81"/>
      <c r="AQ199" s="81"/>
      <c r="AU199" s="81"/>
      <c r="AV199" s="81"/>
      <c r="AW199" s="81"/>
      <c r="AX199" s="81"/>
      <c r="AY199" s="81"/>
      <c r="AZ199" s="81"/>
      <c r="BD199" s="81"/>
      <c r="BE199" s="81"/>
      <c r="BF199" s="81"/>
      <c r="BG199" s="81"/>
      <c r="BH199" s="81"/>
      <c r="BI199" s="81"/>
      <c r="BM199" s="81"/>
      <c r="BN199" s="81"/>
      <c r="BO199" s="81"/>
      <c r="BP199" s="81"/>
      <c r="BQ199" s="81"/>
      <c r="BR199" s="81"/>
    </row>
    <row r="200" spans="11:70">
      <c r="K200" s="81"/>
      <c r="L200" s="81"/>
      <c r="M200" s="81"/>
      <c r="N200" s="81"/>
      <c r="O200" s="81"/>
      <c r="P200" s="81"/>
      <c r="T200" s="81"/>
      <c r="U200" s="81"/>
      <c r="V200" s="81"/>
      <c r="W200" s="81"/>
      <c r="X200" s="81"/>
      <c r="Y200" s="81"/>
      <c r="AC200" s="81"/>
      <c r="AD200" s="81"/>
      <c r="AE200" s="81"/>
      <c r="AF200" s="81"/>
      <c r="AG200" s="81"/>
      <c r="AH200" s="81"/>
      <c r="AL200" s="81"/>
      <c r="AM200" s="81"/>
      <c r="AN200" s="81"/>
      <c r="AO200" s="81"/>
      <c r="AP200" s="81"/>
      <c r="AQ200" s="81"/>
      <c r="AU200" s="81"/>
      <c r="AV200" s="81"/>
      <c r="AW200" s="81"/>
      <c r="AX200" s="81"/>
      <c r="AY200" s="81"/>
      <c r="AZ200" s="81"/>
      <c r="BD200" s="81"/>
      <c r="BE200" s="81"/>
      <c r="BF200" s="81"/>
      <c r="BG200" s="81"/>
      <c r="BH200" s="81"/>
      <c r="BI200" s="81"/>
      <c r="BM200" s="81"/>
      <c r="BN200" s="81"/>
      <c r="BO200" s="81"/>
      <c r="BP200" s="81"/>
      <c r="BQ200" s="81"/>
      <c r="BR200" s="81"/>
    </row>
    <row r="201" spans="11:70">
      <c r="K201" s="81"/>
      <c r="L201" s="81"/>
      <c r="M201" s="81"/>
      <c r="N201" s="81"/>
      <c r="O201" s="81"/>
      <c r="P201" s="81"/>
      <c r="T201" s="81"/>
      <c r="U201" s="81"/>
      <c r="V201" s="81"/>
      <c r="W201" s="81"/>
      <c r="X201" s="81"/>
      <c r="Y201" s="81"/>
      <c r="AC201" s="81"/>
      <c r="AD201" s="81"/>
      <c r="AE201" s="81"/>
      <c r="AF201" s="81"/>
      <c r="AG201" s="81"/>
      <c r="AH201" s="81"/>
      <c r="AL201" s="81"/>
      <c r="AM201" s="81"/>
      <c r="AN201" s="81"/>
      <c r="AO201" s="81"/>
      <c r="AP201" s="81"/>
      <c r="AQ201" s="81"/>
      <c r="AU201" s="81"/>
      <c r="AV201" s="81"/>
      <c r="AW201" s="81"/>
      <c r="AX201" s="81"/>
      <c r="AY201" s="81"/>
      <c r="AZ201" s="81"/>
      <c r="BD201" s="81"/>
      <c r="BE201" s="81"/>
      <c r="BF201" s="81"/>
      <c r="BG201" s="81"/>
      <c r="BH201" s="81"/>
      <c r="BI201" s="81"/>
      <c r="BM201" s="81"/>
      <c r="BN201" s="81"/>
      <c r="BO201" s="81"/>
      <c r="BP201" s="81"/>
      <c r="BQ201" s="81"/>
      <c r="BR201" s="81"/>
    </row>
    <row r="202" spans="11:70">
      <c r="K202" s="81"/>
      <c r="L202" s="81"/>
      <c r="M202" s="81"/>
      <c r="N202" s="81"/>
      <c r="O202" s="81"/>
      <c r="P202" s="81"/>
      <c r="T202" s="81"/>
      <c r="U202" s="81"/>
      <c r="V202" s="81"/>
      <c r="W202" s="81"/>
      <c r="X202" s="81"/>
      <c r="Y202" s="81"/>
      <c r="AC202" s="81"/>
      <c r="AD202" s="81"/>
      <c r="AE202" s="81"/>
      <c r="AF202" s="81"/>
      <c r="AG202" s="81"/>
      <c r="AH202" s="81"/>
      <c r="AL202" s="81"/>
      <c r="AM202" s="81"/>
      <c r="AN202" s="81"/>
      <c r="AO202" s="81"/>
      <c r="AP202" s="81"/>
      <c r="AQ202" s="81"/>
      <c r="AU202" s="81"/>
      <c r="AV202" s="81"/>
      <c r="AW202" s="81"/>
      <c r="AX202" s="81"/>
      <c r="AY202" s="81"/>
      <c r="AZ202" s="81"/>
      <c r="BD202" s="81"/>
      <c r="BE202" s="81"/>
      <c r="BF202" s="81"/>
      <c r="BG202" s="81"/>
      <c r="BH202" s="81"/>
      <c r="BI202" s="81"/>
      <c r="BM202" s="81"/>
      <c r="BN202" s="81"/>
      <c r="BO202" s="81"/>
      <c r="BP202" s="81"/>
      <c r="BQ202" s="81"/>
      <c r="BR202" s="81"/>
    </row>
    <row r="203" spans="11:70">
      <c r="K203" s="82"/>
      <c r="L203" s="81"/>
      <c r="M203" s="81"/>
      <c r="N203" s="81"/>
      <c r="O203" s="81"/>
      <c r="P203" s="81"/>
      <c r="T203" s="81"/>
      <c r="U203" s="81"/>
      <c r="V203" s="81"/>
      <c r="W203" s="81"/>
      <c r="X203" s="81"/>
      <c r="Y203" s="81"/>
      <c r="AC203" s="81"/>
      <c r="AD203" s="81"/>
      <c r="AE203" s="81"/>
      <c r="AF203" s="81"/>
      <c r="AG203" s="81"/>
      <c r="AH203" s="81"/>
      <c r="AL203" s="81"/>
      <c r="AM203" s="81"/>
      <c r="AN203" s="81"/>
      <c r="AO203" s="81"/>
      <c r="AP203" s="81"/>
      <c r="AQ203" s="81"/>
      <c r="AU203" s="81"/>
      <c r="AV203" s="81"/>
      <c r="AW203" s="81"/>
      <c r="AX203" s="81"/>
      <c r="AY203" s="81"/>
      <c r="AZ203" s="81"/>
      <c r="BD203" s="81"/>
      <c r="BE203" s="81"/>
      <c r="BF203" s="81"/>
      <c r="BG203" s="81"/>
      <c r="BH203" s="81"/>
      <c r="BI203" s="81"/>
      <c r="BM203" s="81"/>
      <c r="BN203" s="81"/>
      <c r="BO203" s="81"/>
      <c r="BP203" s="81"/>
      <c r="BQ203" s="81"/>
      <c r="BR203" s="81"/>
    </row>
    <row r="204" spans="11:70">
      <c r="K204" s="81"/>
      <c r="L204" s="81"/>
      <c r="M204" s="81"/>
      <c r="N204" s="81"/>
      <c r="O204" s="81"/>
      <c r="P204" s="81"/>
      <c r="T204" s="81"/>
      <c r="U204" s="81"/>
      <c r="V204" s="81"/>
      <c r="W204" s="81"/>
      <c r="X204" s="81"/>
      <c r="Y204" s="81"/>
      <c r="AC204" s="81"/>
      <c r="AD204" s="81"/>
      <c r="AE204" s="81"/>
      <c r="AF204" s="81"/>
      <c r="AG204" s="81"/>
      <c r="AH204" s="81"/>
      <c r="AL204" s="81"/>
      <c r="AM204" s="81"/>
      <c r="AN204" s="81"/>
      <c r="AO204" s="81"/>
      <c r="AP204" s="81"/>
      <c r="AQ204" s="81"/>
      <c r="AU204" s="81"/>
      <c r="AV204" s="81"/>
      <c r="AW204" s="81"/>
      <c r="AX204" s="81"/>
      <c r="AY204" s="81"/>
      <c r="AZ204" s="81"/>
      <c r="BD204" s="81"/>
      <c r="BE204" s="81"/>
      <c r="BF204" s="81"/>
      <c r="BG204" s="81"/>
      <c r="BH204" s="81"/>
      <c r="BI204" s="81"/>
      <c r="BM204" s="81"/>
      <c r="BN204" s="81"/>
      <c r="BO204" s="81"/>
      <c r="BP204" s="81"/>
      <c r="BQ204" s="81"/>
      <c r="BR204" s="81"/>
    </row>
    <row r="205" spans="11:70">
      <c r="K205" s="81"/>
      <c r="L205" s="81"/>
      <c r="M205" s="81"/>
      <c r="N205" s="81"/>
      <c r="O205" s="81"/>
      <c r="P205" s="81"/>
      <c r="T205" s="81"/>
      <c r="U205" s="81"/>
      <c r="V205" s="81"/>
      <c r="W205" s="81"/>
      <c r="X205" s="81"/>
      <c r="Y205" s="81"/>
      <c r="AC205" s="81"/>
      <c r="AD205" s="81"/>
      <c r="AE205" s="81"/>
      <c r="AF205" s="81"/>
      <c r="AG205" s="81"/>
      <c r="AH205" s="81"/>
      <c r="AL205" s="81"/>
      <c r="AM205" s="81"/>
      <c r="AN205" s="81"/>
      <c r="AO205" s="81"/>
      <c r="AP205" s="81"/>
      <c r="AQ205" s="81"/>
      <c r="AU205" s="81"/>
      <c r="AV205" s="81"/>
      <c r="AW205" s="81"/>
      <c r="AX205" s="81"/>
      <c r="AY205" s="81"/>
      <c r="AZ205" s="81"/>
      <c r="BD205" s="81"/>
      <c r="BE205" s="81"/>
      <c r="BF205" s="81"/>
      <c r="BG205" s="81"/>
      <c r="BH205" s="81"/>
      <c r="BI205" s="81"/>
      <c r="BM205" s="81"/>
      <c r="BN205" s="81"/>
      <c r="BO205" s="81"/>
      <c r="BP205" s="81"/>
      <c r="BQ205" s="81"/>
      <c r="BR205" s="81"/>
    </row>
    <row r="206" spans="11:70">
      <c r="K206" s="81"/>
      <c r="L206" s="81"/>
      <c r="M206" s="81"/>
      <c r="N206" s="81"/>
      <c r="O206" s="81"/>
      <c r="P206" s="81"/>
      <c r="T206" s="81"/>
      <c r="U206" s="81"/>
      <c r="V206" s="81"/>
      <c r="W206" s="81"/>
      <c r="X206" s="81"/>
      <c r="Y206" s="81"/>
      <c r="AC206" s="81"/>
      <c r="AD206" s="81"/>
      <c r="AE206" s="81"/>
      <c r="AF206" s="81"/>
      <c r="AG206" s="81"/>
      <c r="AH206" s="81"/>
      <c r="AL206" s="81"/>
      <c r="AM206" s="81"/>
      <c r="AN206" s="81"/>
      <c r="AO206" s="81"/>
      <c r="AP206" s="81"/>
      <c r="AQ206" s="81"/>
      <c r="AU206" s="81"/>
      <c r="AV206" s="81"/>
      <c r="AW206" s="81"/>
      <c r="AX206" s="81"/>
      <c r="AY206" s="81"/>
      <c r="AZ206" s="81"/>
      <c r="BD206" s="81"/>
      <c r="BE206" s="81"/>
      <c r="BF206" s="81"/>
      <c r="BG206" s="81"/>
      <c r="BH206" s="81"/>
      <c r="BI206" s="81"/>
      <c r="BM206" s="81"/>
      <c r="BN206" s="81"/>
      <c r="BO206" s="81"/>
      <c r="BP206" s="81"/>
      <c r="BQ206" s="81"/>
      <c r="BR206" s="81"/>
    </row>
    <row r="207" spans="11:70">
      <c r="K207" s="82"/>
      <c r="L207" s="81"/>
      <c r="M207" s="81"/>
      <c r="N207" s="81"/>
      <c r="O207" s="81"/>
      <c r="P207" s="81"/>
      <c r="T207" s="81"/>
      <c r="U207" s="81"/>
      <c r="V207" s="81"/>
      <c r="W207" s="81"/>
      <c r="X207" s="81"/>
      <c r="Y207" s="81"/>
      <c r="AC207" s="81"/>
      <c r="AD207" s="81"/>
      <c r="AE207" s="81"/>
      <c r="AF207" s="81"/>
      <c r="AG207" s="81"/>
      <c r="AH207" s="81"/>
      <c r="AL207" s="81"/>
      <c r="AM207" s="81"/>
      <c r="AN207" s="81"/>
      <c r="AO207" s="81"/>
      <c r="AP207" s="81"/>
      <c r="AQ207" s="81"/>
      <c r="AU207" s="81"/>
      <c r="AV207" s="81"/>
      <c r="AW207" s="81"/>
      <c r="AX207" s="81"/>
      <c r="AY207" s="81"/>
      <c r="AZ207" s="81"/>
      <c r="BD207" s="81"/>
      <c r="BE207" s="81"/>
      <c r="BF207" s="81"/>
      <c r="BG207" s="81"/>
      <c r="BH207" s="81"/>
      <c r="BI207" s="81"/>
      <c r="BM207" s="81"/>
      <c r="BN207" s="81"/>
      <c r="BO207" s="81"/>
      <c r="BP207" s="81"/>
      <c r="BQ207" s="81"/>
      <c r="BR207" s="81"/>
    </row>
    <row r="208" spans="11:70">
      <c r="K208" s="81"/>
      <c r="L208" s="81"/>
      <c r="M208" s="81"/>
      <c r="N208" s="81"/>
      <c r="O208" s="81"/>
      <c r="P208" s="81"/>
      <c r="T208" s="81"/>
      <c r="U208" s="81"/>
      <c r="V208" s="81"/>
      <c r="W208" s="81"/>
      <c r="X208" s="81"/>
      <c r="Y208" s="81"/>
      <c r="AC208" s="81"/>
      <c r="AD208" s="81"/>
      <c r="AE208" s="81"/>
      <c r="AF208" s="81"/>
      <c r="AG208" s="81"/>
      <c r="AH208" s="81"/>
      <c r="AL208" s="81"/>
      <c r="AM208" s="81"/>
      <c r="AN208" s="81"/>
      <c r="AO208" s="81"/>
      <c r="AP208" s="81"/>
      <c r="AQ208" s="81"/>
      <c r="AU208" s="81"/>
      <c r="AV208" s="81"/>
      <c r="AW208" s="81"/>
      <c r="AX208" s="81"/>
      <c r="AY208" s="81"/>
      <c r="AZ208" s="81"/>
      <c r="BD208" s="81"/>
      <c r="BE208" s="81"/>
      <c r="BF208" s="81"/>
      <c r="BG208" s="81"/>
      <c r="BH208" s="81"/>
      <c r="BI208" s="81"/>
      <c r="BM208" s="81"/>
      <c r="BN208" s="81"/>
      <c r="BO208" s="81"/>
      <c r="BP208" s="81"/>
      <c r="BQ208" s="81"/>
      <c r="BR208" s="81"/>
    </row>
    <row r="209" spans="11:70">
      <c r="K209" s="81"/>
      <c r="L209" s="81"/>
      <c r="M209" s="81"/>
      <c r="N209" s="81"/>
      <c r="O209" s="81"/>
      <c r="P209" s="81"/>
      <c r="T209" s="81"/>
      <c r="U209" s="81"/>
      <c r="V209" s="81"/>
      <c r="W209" s="81"/>
      <c r="X209" s="81"/>
      <c r="Y209" s="81"/>
      <c r="AC209" s="81"/>
      <c r="AD209" s="81"/>
      <c r="AE209" s="81"/>
      <c r="AF209" s="81"/>
      <c r="AG209" s="81"/>
      <c r="AH209" s="81"/>
      <c r="AL209" s="81"/>
      <c r="AM209" s="81"/>
      <c r="AN209" s="81"/>
      <c r="AO209" s="81"/>
      <c r="AP209" s="81"/>
      <c r="AQ209" s="81"/>
      <c r="AU209" s="81"/>
      <c r="AV209" s="81"/>
      <c r="AW209" s="81"/>
      <c r="AX209" s="81"/>
      <c r="AY209" s="81"/>
      <c r="AZ209" s="81"/>
      <c r="BD209" s="81"/>
      <c r="BE209" s="81"/>
      <c r="BF209" s="81"/>
      <c r="BG209" s="81"/>
      <c r="BH209" s="81"/>
      <c r="BI209" s="81"/>
      <c r="BM209" s="81"/>
      <c r="BN209" s="81"/>
      <c r="BO209" s="81"/>
      <c r="BP209" s="81"/>
      <c r="BQ209" s="81"/>
      <c r="BR209" s="81"/>
    </row>
    <row r="210" spans="11:70">
      <c r="K210" s="81"/>
      <c r="L210" s="81"/>
      <c r="M210" s="81"/>
      <c r="N210" s="81"/>
      <c r="O210" s="81"/>
      <c r="P210" s="81"/>
      <c r="T210" s="81"/>
      <c r="U210" s="81"/>
      <c r="V210" s="81"/>
      <c r="W210" s="81"/>
      <c r="X210" s="81"/>
      <c r="Y210" s="81"/>
      <c r="AC210" s="81"/>
      <c r="AD210" s="81"/>
      <c r="AE210" s="81"/>
      <c r="AF210" s="81"/>
      <c r="AG210" s="81"/>
      <c r="AH210" s="81"/>
      <c r="AL210" s="81"/>
      <c r="AM210" s="81"/>
      <c r="AN210" s="81"/>
      <c r="AO210" s="81"/>
      <c r="AP210" s="81"/>
      <c r="AQ210" s="81"/>
      <c r="AU210" s="81"/>
      <c r="AV210" s="81"/>
      <c r="AW210" s="81"/>
      <c r="AX210" s="81"/>
      <c r="AY210" s="81"/>
      <c r="AZ210" s="81"/>
      <c r="BD210" s="81"/>
      <c r="BE210" s="81"/>
      <c r="BF210" s="81"/>
      <c r="BG210" s="81"/>
      <c r="BH210" s="81"/>
      <c r="BI210" s="81"/>
      <c r="BM210" s="81"/>
      <c r="BN210" s="81"/>
      <c r="BO210" s="81"/>
      <c r="BP210" s="81"/>
      <c r="BQ210" s="81"/>
      <c r="BR210" s="81"/>
    </row>
    <row r="211" spans="11:70">
      <c r="K211" s="82"/>
      <c r="L211" s="81"/>
      <c r="M211" s="81"/>
      <c r="N211" s="81"/>
      <c r="O211" s="81"/>
      <c r="P211" s="81"/>
      <c r="T211" s="81"/>
      <c r="U211" s="81"/>
      <c r="V211" s="81"/>
      <c r="W211" s="81"/>
      <c r="X211" s="81"/>
      <c r="Y211" s="81"/>
      <c r="AC211" s="81"/>
      <c r="AD211" s="81"/>
      <c r="AE211" s="81"/>
      <c r="AF211" s="81"/>
      <c r="AG211" s="81"/>
      <c r="AH211" s="81"/>
      <c r="AL211" s="81"/>
      <c r="AM211" s="81"/>
      <c r="AN211" s="81"/>
      <c r="AO211" s="81"/>
      <c r="AP211" s="81"/>
      <c r="AQ211" s="81"/>
      <c r="AU211" s="81"/>
      <c r="AV211" s="81"/>
      <c r="AW211" s="81"/>
      <c r="AX211" s="81"/>
      <c r="AY211" s="81"/>
      <c r="AZ211" s="81"/>
      <c r="BD211" s="81"/>
      <c r="BE211" s="81"/>
      <c r="BF211" s="81"/>
      <c r="BG211" s="81"/>
      <c r="BH211" s="81"/>
      <c r="BI211" s="81"/>
      <c r="BM211" s="81"/>
      <c r="BN211" s="81"/>
      <c r="BO211" s="81"/>
      <c r="BP211" s="81"/>
      <c r="BQ211" s="81"/>
      <c r="BR211" s="81"/>
    </row>
    <row r="212" spans="11:70">
      <c r="K212" s="81"/>
      <c r="L212" s="81"/>
      <c r="M212" s="81"/>
      <c r="N212" s="81"/>
      <c r="O212" s="81"/>
      <c r="P212" s="81"/>
      <c r="T212" s="81"/>
      <c r="U212" s="81"/>
      <c r="V212" s="81"/>
      <c r="W212" s="81"/>
      <c r="X212" s="81"/>
      <c r="Y212" s="81"/>
      <c r="AC212" s="81"/>
      <c r="AD212" s="81"/>
      <c r="AE212" s="81"/>
      <c r="AF212" s="81"/>
      <c r="AG212" s="81"/>
      <c r="AH212" s="81"/>
      <c r="AL212" s="81"/>
      <c r="AM212" s="81"/>
      <c r="AN212" s="81"/>
      <c r="AO212" s="81"/>
      <c r="AP212" s="81"/>
      <c r="AQ212" s="81"/>
      <c r="AU212" s="81"/>
      <c r="AV212" s="81"/>
      <c r="AW212" s="81"/>
      <c r="AX212" s="81"/>
      <c r="AY212" s="81"/>
      <c r="AZ212" s="81"/>
      <c r="BD212" s="81"/>
      <c r="BE212" s="81"/>
      <c r="BF212" s="81"/>
      <c r="BG212" s="81"/>
      <c r="BH212" s="81"/>
      <c r="BI212" s="81"/>
      <c r="BM212" s="81"/>
      <c r="BN212" s="81"/>
      <c r="BO212" s="81"/>
      <c r="BP212" s="81"/>
      <c r="BQ212" s="81"/>
      <c r="BR212" s="81"/>
    </row>
    <row r="213" spans="11:70">
      <c r="K213" s="81"/>
      <c r="L213" s="81"/>
      <c r="M213" s="81"/>
      <c r="N213" s="81"/>
      <c r="O213" s="81"/>
      <c r="P213" s="81"/>
      <c r="T213" s="81"/>
      <c r="U213" s="81"/>
      <c r="V213" s="81"/>
      <c r="W213" s="81"/>
      <c r="X213" s="81"/>
      <c r="Y213" s="81"/>
      <c r="AC213" s="81"/>
      <c r="AD213" s="81"/>
      <c r="AE213" s="81"/>
      <c r="AF213" s="81"/>
      <c r="AG213" s="81"/>
      <c r="AH213" s="81"/>
      <c r="AL213" s="81"/>
      <c r="AM213" s="81"/>
      <c r="AN213" s="81"/>
      <c r="AO213" s="81"/>
      <c r="AP213" s="81"/>
      <c r="AQ213" s="81"/>
      <c r="AU213" s="81"/>
      <c r="AV213" s="81"/>
      <c r="AW213" s="81"/>
      <c r="AX213" s="81"/>
      <c r="AY213" s="81"/>
      <c r="AZ213" s="81"/>
      <c r="BD213" s="81"/>
      <c r="BE213" s="81"/>
      <c r="BF213" s="81"/>
      <c r="BG213" s="81"/>
      <c r="BH213" s="81"/>
      <c r="BI213" s="81"/>
      <c r="BM213" s="81"/>
      <c r="BN213" s="81"/>
      <c r="BO213" s="81"/>
      <c r="BP213" s="81"/>
      <c r="BQ213" s="81"/>
      <c r="BR213" s="81"/>
    </row>
    <row r="214" spans="11:70">
      <c r="K214" s="81"/>
      <c r="L214" s="81"/>
      <c r="M214" s="81"/>
      <c r="N214" s="81"/>
      <c r="O214" s="81"/>
      <c r="P214" s="81"/>
      <c r="T214" s="81"/>
      <c r="U214" s="81"/>
      <c r="V214" s="81"/>
      <c r="W214" s="81"/>
      <c r="X214" s="81"/>
      <c r="Y214" s="81"/>
      <c r="AC214" s="81"/>
      <c r="AD214" s="81"/>
      <c r="AE214" s="81"/>
      <c r="AF214" s="81"/>
      <c r="AG214" s="81"/>
      <c r="AH214" s="81"/>
      <c r="AL214" s="81"/>
      <c r="AM214" s="81"/>
      <c r="AN214" s="81"/>
      <c r="AO214" s="81"/>
      <c r="AP214" s="81"/>
      <c r="AQ214" s="81"/>
      <c r="AU214" s="81"/>
      <c r="AV214" s="81"/>
      <c r="AW214" s="81"/>
      <c r="AX214" s="81"/>
      <c r="AY214" s="81"/>
      <c r="AZ214" s="81"/>
      <c r="BD214" s="81"/>
      <c r="BE214" s="81"/>
      <c r="BF214" s="81"/>
      <c r="BG214" s="81"/>
      <c r="BH214" s="81"/>
      <c r="BI214" s="81"/>
      <c r="BM214" s="81"/>
      <c r="BN214" s="81"/>
      <c r="BO214" s="81"/>
      <c r="BP214" s="81"/>
      <c r="BQ214" s="81"/>
      <c r="BR214" s="81"/>
    </row>
    <row r="215" spans="11:70">
      <c r="K215" s="82"/>
      <c r="L215" s="81"/>
      <c r="M215" s="81"/>
      <c r="N215" s="81"/>
      <c r="O215" s="81"/>
      <c r="P215" s="81"/>
      <c r="T215" s="81"/>
      <c r="U215" s="81"/>
      <c r="V215" s="81"/>
      <c r="W215" s="81"/>
      <c r="X215" s="81"/>
      <c r="Y215" s="81"/>
      <c r="AC215" s="81"/>
      <c r="AD215" s="81"/>
      <c r="AE215" s="81"/>
      <c r="AF215" s="81"/>
      <c r="AG215" s="81"/>
      <c r="AH215" s="81"/>
      <c r="AL215" s="81"/>
      <c r="AM215" s="81"/>
      <c r="AN215" s="81"/>
      <c r="AO215" s="81"/>
      <c r="AP215" s="81"/>
      <c r="AQ215" s="81"/>
      <c r="AU215" s="81"/>
      <c r="AV215" s="81"/>
      <c r="AW215" s="81"/>
      <c r="AX215" s="81"/>
      <c r="AY215" s="81"/>
      <c r="AZ215" s="81"/>
      <c r="BD215" s="81"/>
      <c r="BE215" s="81"/>
      <c r="BF215" s="81"/>
      <c r="BG215" s="81"/>
      <c r="BH215" s="81"/>
      <c r="BI215" s="81"/>
      <c r="BM215" s="81"/>
      <c r="BN215" s="81"/>
      <c r="BO215" s="81"/>
      <c r="BP215" s="81"/>
      <c r="BQ215" s="81"/>
      <c r="BR215" s="81"/>
    </row>
    <row r="216" spans="11:70">
      <c r="K216" s="81"/>
      <c r="L216" s="81"/>
      <c r="M216" s="81"/>
      <c r="N216" s="81"/>
      <c r="O216" s="81"/>
      <c r="P216" s="81"/>
      <c r="T216" s="81"/>
      <c r="U216" s="81"/>
      <c r="V216" s="81"/>
      <c r="W216" s="81"/>
      <c r="X216" s="81"/>
      <c r="Y216" s="81"/>
      <c r="AC216" s="81"/>
      <c r="AD216" s="81"/>
      <c r="AE216" s="81"/>
      <c r="AF216" s="81"/>
      <c r="AG216" s="81"/>
      <c r="AH216" s="81"/>
      <c r="AL216" s="81"/>
      <c r="AM216" s="81"/>
      <c r="AN216" s="81"/>
      <c r="AO216" s="81"/>
      <c r="AP216" s="81"/>
      <c r="AQ216" s="81"/>
      <c r="AU216" s="81"/>
      <c r="AV216" s="81"/>
      <c r="AW216" s="81"/>
      <c r="AX216" s="81"/>
      <c r="AY216" s="81"/>
      <c r="AZ216" s="81"/>
      <c r="BD216" s="81"/>
      <c r="BE216" s="81"/>
      <c r="BF216" s="81"/>
      <c r="BG216" s="81"/>
      <c r="BH216" s="81"/>
      <c r="BI216" s="81"/>
      <c r="BM216" s="81"/>
      <c r="BN216" s="81"/>
      <c r="BO216" s="81"/>
      <c r="BP216" s="81"/>
      <c r="BQ216" s="81"/>
      <c r="BR216" s="81"/>
    </row>
    <row r="217" spans="11:70">
      <c r="K217" s="81"/>
      <c r="L217" s="81"/>
      <c r="M217" s="81"/>
      <c r="N217" s="81"/>
      <c r="O217" s="81"/>
      <c r="P217" s="81"/>
      <c r="T217" s="81"/>
      <c r="U217" s="81"/>
      <c r="V217" s="81"/>
      <c r="W217" s="81"/>
      <c r="X217" s="81"/>
      <c r="Y217" s="81"/>
      <c r="AC217" s="81"/>
      <c r="AD217" s="81"/>
      <c r="AE217" s="81"/>
      <c r="AF217" s="81"/>
      <c r="AG217" s="81"/>
      <c r="AH217" s="81"/>
      <c r="AL217" s="81"/>
      <c r="AM217" s="81"/>
      <c r="AN217" s="81"/>
      <c r="AO217" s="81"/>
      <c r="AP217" s="81"/>
      <c r="AQ217" s="81"/>
      <c r="AU217" s="81"/>
      <c r="AV217" s="81"/>
      <c r="AW217" s="81"/>
      <c r="AX217" s="81"/>
      <c r="AY217" s="81"/>
      <c r="AZ217" s="81"/>
      <c r="BD217" s="81"/>
      <c r="BE217" s="81"/>
      <c r="BF217" s="81"/>
      <c r="BG217" s="81"/>
      <c r="BH217" s="81"/>
      <c r="BI217" s="81"/>
      <c r="BM217" s="81"/>
      <c r="BN217" s="81"/>
      <c r="BO217" s="81"/>
      <c r="BP217" s="81"/>
      <c r="BQ217" s="81"/>
      <c r="BR217" s="81"/>
    </row>
    <row r="218" spans="11:70">
      <c r="K218" s="81"/>
      <c r="L218" s="81"/>
      <c r="M218" s="81"/>
      <c r="N218" s="81"/>
      <c r="O218" s="81"/>
      <c r="P218" s="81"/>
      <c r="T218" s="81"/>
      <c r="U218" s="81"/>
      <c r="V218" s="81"/>
      <c r="W218" s="81"/>
      <c r="X218" s="81"/>
      <c r="Y218" s="81"/>
      <c r="AC218" s="81"/>
      <c r="AD218" s="81"/>
      <c r="AE218" s="81"/>
      <c r="AF218" s="81"/>
      <c r="AG218" s="81"/>
      <c r="AH218" s="81"/>
      <c r="AL218" s="81"/>
      <c r="AM218" s="81"/>
      <c r="AN218" s="81"/>
      <c r="AO218" s="81"/>
      <c r="AP218" s="81"/>
      <c r="AQ218" s="81"/>
      <c r="AU218" s="81"/>
      <c r="AV218" s="81"/>
      <c r="AW218" s="81"/>
      <c r="AX218" s="81"/>
      <c r="AY218" s="81"/>
      <c r="AZ218" s="81"/>
      <c r="BD218" s="81"/>
      <c r="BE218" s="81"/>
      <c r="BF218" s="81"/>
      <c r="BG218" s="81"/>
      <c r="BH218" s="81"/>
      <c r="BI218" s="81"/>
      <c r="BM218" s="81"/>
      <c r="BN218" s="81"/>
      <c r="BO218" s="81"/>
      <c r="BP218" s="81"/>
      <c r="BQ218" s="81"/>
      <c r="BR218" s="81"/>
    </row>
    <row r="219" spans="11:70">
      <c r="K219" s="82"/>
      <c r="L219" s="81"/>
      <c r="M219" s="81"/>
      <c r="N219" s="81"/>
      <c r="O219" s="81"/>
      <c r="P219" s="81"/>
      <c r="T219" s="81"/>
      <c r="U219" s="81"/>
      <c r="V219" s="81"/>
      <c r="W219" s="81"/>
      <c r="X219" s="81"/>
      <c r="Y219" s="81"/>
      <c r="AC219" s="81"/>
      <c r="AD219" s="81"/>
      <c r="AE219" s="81"/>
      <c r="AF219" s="81"/>
      <c r="AG219" s="81"/>
      <c r="AH219" s="81"/>
      <c r="AL219" s="81"/>
      <c r="AM219" s="81"/>
      <c r="AN219" s="81"/>
      <c r="AO219" s="81"/>
      <c r="AP219" s="81"/>
      <c r="AQ219" s="81"/>
      <c r="AU219" s="81"/>
      <c r="AV219" s="81"/>
      <c r="AW219" s="81"/>
      <c r="AX219" s="81"/>
      <c r="AY219" s="81"/>
      <c r="AZ219" s="81"/>
      <c r="BD219" s="81"/>
      <c r="BE219" s="81"/>
      <c r="BF219" s="81"/>
      <c r="BG219" s="81"/>
      <c r="BH219" s="81"/>
      <c r="BI219" s="81"/>
      <c r="BM219" s="81"/>
      <c r="BN219" s="81"/>
      <c r="BO219" s="81"/>
      <c r="BP219" s="81"/>
      <c r="BQ219" s="81"/>
      <c r="BR219" s="81"/>
    </row>
    <row r="220" spans="11:70">
      <c r="K220" s="81"/>
      <c r="L220" s="81"/>
      <c r="M220" s="81"/>
      <c r="N220" s="81"/>
      <c r="O220" s="81"/>
      <c r="P220" s="81"/>
      <c r="T220" s="81"/>
      <c r="U220" s="81"/>
      <c r="V220" s="81"/>
      <c r="W220" s="81"/>
      <c r="X220" s="81"/>
      <c r="Y220" s="81"/>
      <c r="AC220" s="81"/>
      <c r="AD220" s="81"/>
      <c r="AE220" s="81"/>
      <c r="AF220" s="81"/>
      <c r="AG220" s="81"/>
      <c r="AH220" s="81"/>
      <c r="AL220" s="81"/>
      <c r="AM220" s="81"/>
      <c r="AN220" s="81"/>
      <c r="AO220" s="81"/>
      <c r="AP220" s="81"/>
      <c r="AQ220" s="81"/>
      <c r="AU220" s="81"/>
      <c r="AV220" s="81"/>
      <c r="AW220" s="81"/>
      <c r="AX220" s="81"/>
      <c r="AY220" s="81"/>
      <c r="AZ220" s="81"/>
      <c r="BD220" s="81"/>
      <c r="BE220" s="81"/>
      <c r="BF220" s="81"/>
      <c r="BG220" s="81"/>
      <c r="BH220" s="81"/>
      <c r="BI220" s="81"/>
      <c r="BM220" s="81"/>
      <c r="BN220" s="81"/>
      <c r="BO220" s="81"/>
      <c r="BP220" s="81"/>
      <c r="BQ220" s="81"/>
      <c r="BR220" s="81"/>
    </row>
    <row r="221" spans="11:70">
      <c r="K221" s="81"/>
      <c r="L221" s="81"/>
      <c r="M221" s="81"/>
      <c r="N221" s="81"/>
      <c r="O221" s="81"/>
      <c r="P221" s="81"/>
      <c r="T221" s="81"/>
      <c r="U221" s="81"/>
      <c r="V221" s="81"/>
      <c r="W221" s="81"/>
      <c r="X221" s="81"/>
      <c r="Y221" s="81"/>
      <c r="AC221" s="81"/>
      <c r="AD221" s="81"/>
      <c r="AE221" s="81"/>
      <c r="AF221" s="81"/>
      <c r="AG221" s="81"/>
      <c r="AH221" s="81"/>
      <c r="AL221" s="81"/>
      <c r="AM221" s="81"/>
      <c r="AN221" s="81"/>
      <c r="AO221" s="81"/>
      <c r="AP221" s="81"/>
      <c r="AQ221" s="81"/>
      <c r="AU221" s="81"/>
      <c r="AV221" s="81"/>
      <c r="AW221" s="81"/>
      <c r="AX221" s="81"/>
      <c r="AY221" s="81"/>
      <c r="AZ221" s="81"/>
      <c r="BD221" s="81"/>
      <c r="BE221" s="81"/>
      <c r="BF221" s="81"/>
      <c r="BG221" s="81"/>
      <c r="BH221" s="81"/>
      <c r="BI221" s="81"/>
      <c r="BM221" s="81"/>
      <c r="BN221" s="81"/>
      <c r="BO221" s="81"/>
      <c r="BP221" s="81"/>
      <c r="BQ221" s="81"/>
      <c r="BR221" s="81"/>
    </row>
    <row r="222" spans="11:70">
      <c r="K222" s="81"/>
      <c r="L222" s="81"/>
      <c r="M222" s="81"/>
      <c r="N222" s="81"/>
      <c r="O222" s="81"/>
      <c r="P222" s="81"/>
      <c r="T222" s="81"/>
      <c r="U222" s="81"/>
      <c r="V222" s="81"/>
      <c r="W222" s="81"/>
      <c r="X222" s="81"/>
      <c r="Y222" s="81"/>
      <c r="AC222" s="81"/>
      <c r="AD222" s="81"/>
      <c r="AE222" s="81"/>
      <c r="AF222" s="81"/>
      <c r="AG222" s="81"/>
      <c r="AH222" s="81"/>
      <c r="AL222" s="81"/>
      <c r="AM222" s="81"/>
      <c r="AN222" s="81"/>
      <c r="AO222" s="81"/>
      <c r="AP222" s="81"/>
      <c r="AQ222" s="81"/>
      <c r="AU222" s="81"/>
      <c r="AV222" s="81"/>
      <c r="AW222" s="81"/>
      <c r="AX222" s="81"/>
      <c r="AY222" s="81"/>
      <c r="AZ222" s="81"/>
      <c r="BD222" s="81"/>
      <c r="BE222" s="81"/>
      <c r="BF222" s="81"/>
      <c r="BG222" s="81"/>
      <c r="BH222" s="81"/>
      <c r="BI222" s="81"/>
      <c r="BM222" s="81"/>
      <c r="BN222" s="81"/>
      <c r="BO222" s="81"/>
      <c r="BP222" s="81"/>
      <c r="BQ222" s="81"/>
      <c r="BR222" s="81"/>
    </row>
    <row r="223" spans="11:70">
      <c r="K223" s="82"/>
      <c r="L223" s="81"/>
      <c r="M223" s="81"/>
      <c r="N223" s="81"/>
      <c r="O223" s="81"/>
      <c r="P223" s="81"/>
      <c r="T223" s="81"/>
      <c r="U223" s="81"/>
      <c r="V223" s="81"/>
      <c r="W223" s="81"/>
      <c r="X223" s="81"/>
      <c r="Y223" s="81"/>
      <c r="AC223" s="81"/>
      <c r="AD223" s="81"/>
      <c r="AE223" s="81"/>
      <c r="AF223" s="81"/>
      <c r="AG223" s="81"/>
      <c r="AH223" s="81"/>
      <c r="AL223" s="81"/>
      <c r="AM223" s="81"/>
      <c r="AN223" s="81"/>
      <c r="AO223" s="81"/>
      <c r="AP223" s="81"/>
      <c r="AQ223" s="81"/>
      <c r="AU223" s="81"/>
      <c r="AV223" s="81"/>
      <c r="AW223" s="81"/>
      <c r="AX223" s="81"/>
      <c r="AY223" s="81"/>
      <c r="AZ223" s="81"/>
      <c r="BD223" s="81"/>
      <c r="BE223" s="81"/>
      <c r="BF223" s="81"/>
      <c r="BG223" s="81"/>
      <c r="BH223" s="81"/>
      <c r="BI223" s="81"/>
      <c r="BM223" s="81"/>
      <c r="BN223" s="81"/>
      <c r="BO223" s="81"/>
      <c r="BP223" s="81"/>
      <c r="BQ223" s="81"/>
      <c r="BR223" s="81"/>
    </row>
    <row r="224" s="40" customFormat="1" spans="11:70">
      <c r="K224" s="81"/>
      <c r="L224" s="81"/>
      <c r="M224" s="81"/>
      <c r="N224" s="81"/>
      <c r="O224" s="81"/>
      <c r="P224" s="81"/>
      <c r="Q224"/>
      <c r="R224"/>
      <c r="S224"/>
      <c r="T224" s="81"/>
      <c r="U224" s="81"/>
      <c r="V224" s="81"/>
      <c r="W224" s="81"/>
      <c r="X224" s="81"/>
      <c r="Y224" s="81"/>
      <c r="Z224"/>
      <c r="AA224"/>
      <c r="AB224"/>
      <c r="AC224" s="81"/>
      <c r="AD224" s="81"/>
      <c r="AE224" s="81"/>
      <c r="AF224" s="81"/>
      <c r="AG224" s="81"/>
      <c r="AH224" s="81"/>
      <c r="AI224"/>
      <c r="AJ224"/>
      <c r="AK224"/>
      <c r="AL224" s="81"/>
      <c r="AM224" s="81"/>
      <c r="AN224" s="81"/>
      <c r="AO224" s="81"/>
      <c r="AP224" s="81"/>
      <c r="AQ224" s="81"/>
      <c r="AR224"/>
      <c r="AS224"/>
      <c r="AT224"/>
      <c r="AU224" s="81"/>
      <c r="AV224" s="81"/>
      <c r="AW224" s="81"/>
      <c r="AX224" s="81"/>
      <c r="AY224" s="81"/>
      <c r="AZ224" s="81"/>
      <c r="BA224"/>
      <c r="BB224"/>
      <c r="BC224"/>
      <c r="BD224" s="81"/>
      <c r="BE224" s="81"/>
      <c r="BF224" s="81"/>
      <c r="BG224" s="81"/>
      <c r="BH224" s="81"/>
      <c r="BI224" s="81"/>
      <c r="BJ224"/>
      <c r="BK224"/>
      <c r="BL224"/>
      <c r="BM224" s="81"/>
      <c r="BN224" s="81"/>
      <c r="BO224" s="81"/>
      <c r="BP224" s="81"/>
      <c r="BQ224" s="81"/>
      <c r="BR224" s="81"/>
    </row>
    <row r="225" s="40" customFormat="1" spans="11:70">
      <c r="K225" s="81"/>
      <c r="L225" s="81"/>
      <c r="M225" s="81"/>
      <c r="N225" s="81"/>
      <c r="O225" s="81"/>
      <c r="P225" s="81"/>
      <c r="Q225"/>
      <c r="R225"/>
      <c r="S225"/>
      <c r="T225" s="81"/>
      <c r="U225" s="81"/>
      <c r="V225" s="81"/>
      <c r="W225" s="81"/>
      <c r="X225" s="81"/>
      <c r="Y225" s="81"/>
      <c r="Z225"/>
      <c r="AA225"/>
      <c r="AB225"/>
      <c r="AC225" s="81"/>
      <c r="AD225" s="81"/>
      <c r="AE225" s="81"/>
      <c r="AF225" s="81"/>
      <c r="AG225" s="81"/>
      <c r="AH225" s="81"/>
      <c r="AI225"/>
      <c r="AJ225"/>
      <c r="AK225"/>
      <c r="AL225" s="81"/>
      <c r="AM225" s="81"/>
      <c r="AN225" s="81"/>
      <c r="AO225" s="81"/>
      <c r="AP225" s="81"/>
      <c r="AQ225" s="81"/>
      <c r="AR225"/>
      <c r="AS225"/>
      <c r="AT225"/>
      <c r="AU225" s="81"/>
      <c r="AV225" s="81"/>
      <c r="AW225" s="81"/>
      <c r="AX225" s="81"/>
      <c r="AY225" s="81"/>
      <c r="AZ225" s="81"/>
      <c r="BA225"/>
      <c r="BB225"/>
      <c r="BC225"/>
      <c r="BD225" s="81"/>
      <c r="BE225" s="81"/>
      <c r="BF225" s="81"/>
      <c r="BG225" s="81"/>
      <c r="BH225" s="81"/>
      <c r="BI225" s="81"/>
      <c r="BJ225"/>
      <c r="BK225"/>
      <c r="BL225"/>
      <c r="BM225" s="81"/>
      <c r="BN225" s="81"/>
      <c r="BO225" s="81"/>
      <c r="BP225" s="81"/>
      <c r="BQ225" s="81"/>
      <c r="BR225" s="81"/>
    </row>
    <row r="226" s="40" customFormat="1" spans="11:70">
      <c r="K226" s="81"/>
      <c r="L226" s="81"/>
      <c r="M226" s="81"/>
      <c r="N226" s="81"/>
      <c r="O226" s="81"/>
      <c r="P226" s="81"/>
      <c r="Q226"/>
      <c r="R226"/>
      <c r="S226"/>
      <c r="T226" s="81"/>
      <c r="U226" s="81"/>
      <c r="V226" s="81"/>
      <c r="W226" s="81"/>
      <c r="X226" s="81"/>
      <c r="Y226" s="81"/>
      <c r="Z226"/>
      <c r="AA226"/>
      <c r="AB226"/>
      <c r="AC226" s="81"/>
      <c r="AD226" s="81"/>
      <c r="AE226" s="81"/>
      <c r="AF226" s="81"/>
      <c r="AG226" s="81"/>
      <c r="AH226" s="81"/>
      <c r="AI226"/>
      <c r="AJ226"/>
      <c r="AK226"/>
      <c r="AL226" s="81"/>
      <c r="AM226" s="81"/>
      <c r="AN226" s="81"/>
      <c r="AO226" s="81"/>
      <c r="AP226" s="81"/>
      <c r="AQ226" s="81"/>
      <c r="AR226"/>
      <c r="AS226"/>
      <c r="AT226"/>
      <c r="AU226" s="81"/>
      <c r="AV226" s="81"/>
      <c r="AW226" s="81"/>
      <c r="AX226" s="81"/>
      <c r="AY226" s="81"/>
      <c r="AZ226" s="81"/>
      <c r="BA226"/>
      <c r="BB226"/>
      <c r="BC226"/>
      <c r="BD226" s="81"/>
      <c r="BE226" s="81"/>
      <c r="BF226" s="81"/>
      <c r="BG226" s="81"/>
      <c r="BH226" s="81"/>
      <c r="BI226" s="81"/>
      <c r="BJ226"/>
      <c r="BK226"/>
      <c r="BL226"/>
      <c r="BM226" s="81"/>
      <c r="BN226" s="81"/>
      <c r="BO226" s="81"/>
      <c r="BP226" s="81"/>
      <c r="BQ226" s="81"/>
      <c r="BR226" s="81"/>
    </row>
    <row r="227" s="40" customFormat="1" spans="11:70">
      <c r="K227" s="82"/>
      <c r="L227" s="81"/>
      <c r="M227" s="81"/>
      <c r="N227" s="81"/>
      <c r="O227" s="81"/>
      <c r="P227" s="81"/>
      <c r="Q227"/>
      <c r="R227"/>
      <c r="S227"/>
      <c r="T227" s="81"/>
      <c r="U227" s="81"/>
      <c r="V227" s="81"/>
      <c r="W227" s="81"/>
      <c r="X227" s="81"/>
      <c r="Y227" s="81"/>
      <c r="Z227"/>
      <c r="AA227"/>
      <c r="AB227"/>
      <c r="AC227" s="81"/>
      <c r="AD227" s="81"/>
      <c r="AE227" s="81"/>
      <c r="AF227" s="81"/>
      <c r="AG227" s="81"/>
      <c r="AH227" s="81"/>
      <c r="AI227"/>
      <c r="AJ227"/>
      <c r="AK227"/>
      <c r="AL227" s="81"/>
      <c r="AM227" s="81"/>
      <c r="AN227" s="81"/>
      <c r="AO227" s="81"/>
      <c r="AP227" s="81"/>
      <c r="AQ227" s="81"/>
      <c r="AR227"/>
      <c r="AS227"/>
      <c r="AT227"/>
      <c r="AU227" s="81"/>
      <c r="AV227" s="81"/>
      <c r="AW227" s="81"/>
      <c r="AX227" s="81"/>
      <c r="AY227" s="81"/>
      <c r="AZ227" s="81"/>
      <c r="BA227"/>
      <c r="BB227"/>
      <c r="BC227"/>
      <c r="BD227" s="81"/>
      <c r="BE227" s="81"/>
      <c r="BF227" s="81"/>
      <c r="BG227" s="81"/>
      <c r="BH227" s="81"/>
      <c r="BI227" s="81"/>
      <c r="BJ227"/>
      <c r="BK227"/>
      <c r="BL227"/>
      <c r="BM227" s="81"/>
      <c r="BN227" s="81"/>
      <c r="BO227" s="81"/>
      <c r="BP227" s="81"/>
      <c r="BQ227" s="81"/>
      <c r="BR227" s="81"/>
    </row>
    <row r="228" s="40" customFormat="1" spans="11:70">
      <c r="K228" s="81"/>
      <c r="L228" s="81"/>
      <c r="M228" s="81"/>
      <c r="N228" s="81"/>
      <c r="O228" s="81"/>
      <c r="P228" s="81"/>
      <c r="Q228"/>
      <c r="R228"/>
      <c r="S228"/>
      <c r="T228" s="81"/>
      <c r="U228" s="81"/>
      <c r="V228" s="81"/>
      <c r="W228" s="81"/>
      <c r="X228" s="81"/>
      <c r="Y228" s="81"/>
      <c r="Z228"/>
      <c r="AA228"/>
      <c r="AB228"/>
      <c r="AC228" s="81"/>
      <c r="AD228" s="81"/>
      <c r="AE228" s="81"/>
      <c r="AF228" s="81"/>
      <c r="AG228" s="81"/>
      <c r="AH228" s="81"/>
      <c r="AI228"/>
      <c r="AJ228"/>
      <c r="AK228"/>
      <c r="AL228" s="81"/>
      <c r="AM228" s="81"/>
      <c r="AN228" s="81"/>
      <c r="AO228" s="81"/>
      <c r="AP228" s="81"/>
      <c r="AQ228" s="81"/>
      <c r="AR228"/>
      <c r="AS228"/>
      <c r="AT228"/>
      <c r="AU228" s="81"/>
      <c r="AV228" s="81"/>
      <c r="AW228" s="81"/>
      <c r="AX228" s="81"/>
      <c r="AY228" s="81"/>
      <c r="AZ228" s="81"/>
      <c r="BA228"/>
      <c r="BB228"/>
      <c r="BC228"/>
      <c r="BD228" s="81"/>
      <c r="BE228" s="81"/>
      <c r="BF228" s="81"/>
      <c r="BG228" s="81"/>
      <c r="BH228" s="81"/>
      <c r="BI228" s="81"/>
      <c r="BJ228"/>
      <c r="BK228"/>
      <c r="BL228"/>
      <c r="BM228" s="81"/>
      <c r="BN228" s="81"/>
      <c r="BO228" s="81"/>
      <c r="BP228" s="81"/>
      <c r="BQ228" s="81"/>
      <c r="BR228" s="81"/>
    </row>
    <row r="229" s="40" customFormat="1" spans="11:70">
      <c r="K229" s="81"/>
      <c r="L229" s="81"/>
      <c r="M229" s="81"/>
      <c r="N229" s="81"/>
      <c r="O229" s="81"/>
      <c r="P229" s="81"/>
      <c r="Q229"/>
      <c r="R229"/>
      <c r="S229"/>
      <c r="T229" s="81"/>
      <c r="U229" s="81"/>
      <c r="V229" s="81"/>
      <c r="W229" s="81"/>
      <c r="X229" s="81"/>
      <c r="Y229" s="81"/>
      <c r="Z229"/>
      <c r="AA229"/>
      <c r="AB229"/>
      <c r="AC229" s="81"/>
      <c r="AD229" s="81"/>
      <c r="AE229" s="81"/>
      <c r="AF229" s="81"/>
      <c r="AG229" s="81"/>
      <c r="AH229" s="81"/>
      <c r="AI229"/>
      <c r="AJ229"/>
      <c r="AK229"/>
      <c r="AL229" s="81"/>
      <c r="AM229" s="81"/>
      <c r="AN229" s="81"/>
      <c r="AO229" s="81"/>
      <c r="AP229" s="81"/>
      <c r="AQ229" s="81"/>
      <c r="AR229"/>
      <c r="AS229"/>
      <c r="AT229"/>
      <c r="AU229" s="81"/>
      <c r="AV229" s="81"/>
      <c r="AW229" s="81"/>
      <c r="AX229" s="81"/>
      <c r="AY229" s="81"/>
      <c r="AZ229" s="81"/>
      <c r="BA229"/>
      <c r="BB229"/>
      <c r="BC229"/>
      <c r="BD229" s="81"/>
      <c r="BE229" s="81"/>
      <c r="BF229" s="81"/>
      <c r="BG229" s="81"/>
      <c r="BH229" s="81"/>
      <c r="BI229" s="81"/>
      <c r="BJ229"/>
      <c r="BK229"/>
      <c r="BL229"/>
      <c r="BM229" s="81"/>
      <c r="BN229" s="81"/>
      <c r="BO229" s="81"/>
      <c r="BP229" s="81"/>
      <c r="BQ229" s="81"/>
      <c r="BR229" s="81"/>
    </row>
    <row r="230" s="40" customFormat="1" spans="11:70">
      <c r="K230" s="81"/>
      <c r="L230" s="81"/>
      <c r="M230" s="81"/>
      <c r="N230" s="81"/>
      <c r="O230" s="81"/>
      <c r="P230" s="81"/>
      <c r="Q230"/>
      <c r="R230"/>
      <c r="S230"/>
      <c r="T230" s="81"/>
      <c r="U230" s="81"/>
      <c r="V230" s="81"/>
      <c r="W230" s="81"/>
      <c r="X230" s="81"/>
      <c r="Y230" s="81"/>
      <c r="Z230"/>
      <c r="AA230"/>
      <c r="AB230"/>
      <c r="AC230" s="81"/>
      <c r="AD230" s="81"/>
      <c r="AE230" s="81"/>
      <c r="AF230" s="81"/>
      <c r="AG230" s="81"/>
      <c r="AH230" s="81"/>
      <c r="AI230"/>
      <c r="AJ230"/>
      <c r="AK230"/>
      <c r="AL230" s="81"/>
      <c r="AM230" s="81"/>
      <c r="AN230" s="81"/>
      <c r="AO230" s="81"/>
      <c r="AP230" s="81"/>
      <c r="AQ230" s="81"/>
      <c r="AR230"/>
      <c r="AS230"/>
      <c r="AT230"/>
      <c r="AU230" s="81"/>
      <c r="AV230" s="81"/>
      <c r="AW230" s="81"/>
      <c r="AX230" s="81"/>
      <c r="AY230" s="81"/>
      <c r="AZ230" s="81"/>
      <c r="BA230"/>
      <c r="BB230"/>
      <c r="BC230"/>
      <c r="BD230" s="81"/>
      <c r="BE230" s="81"/>
      <c r="BF230" s="81"/>
      <c r="BG230" s="81"/>
      <c r="BH230" s="81"/>
      <c r="BI230" s="81"/>
      <c r="BJ230"/>
      <c r="BK230"/>
      <c r="BL230"/>
      <c r="BM230" s="81"/>
      <c r="BN230" s="81"/>
      <c r="BO230" s="81"/>
      <c r="BP230" s="81"/>
      <c r="BQ230" s="81"/>
      <c r="BR230" s="81"/>
    </row>
    <row r="231" s="40" customFormat="1" spans="11:70">
      <c r="K231" s="82"/>
      <c r="L231" s="81"/>
      <c r="M231" s="81"/>
      <c r="N231" s="81"/>
      <c r="O231" s="81"/>
      <c r="P231" s="81"/>
      <c r="Q231"/>
      <c r="R231"/>
      <c r="S231"/>
      <c r="T231" s="81"/>
      <c r="U231" s="81"/>
      <c r="V231" s="81"/>
      <c r="W231" s="81"/>
      <c r="X231" s="81"/>
      <c r="Y231" s="81"/>
      <c r="Z231"/>
      <c r="AA231"/>
      <c r="AB231"/>
      <c r="AC231" s="81"/>
      <c r="AD231" s="81"/>
      <c r="AE231" s="81"/>
      <c r="AF231" s="81"/>
      <c r="AG231" s="81"/>
      <c r="AH231" s="81"/>
      <c r="AI231"/>
      <c r="AJ231"/>
      <c r="AK231"/>
      <c r="AL231" s="81"/>
      <c r="AM231" s="81"/>
      <c r="AN231" s="81"/>
      <c r="AO231" s="81"/>
      <c r="AP231" s="81"/>
      <c r="AQ231" s="81"/>
      <c r="AR231"/>
      <c r="AS231"/>
      <c r="AT231"/>
      <c r="AU231" s="81"/>
      <c r="AV231" s="81"/>
      <c r="AW231" s="81"/>
      <c r="AX231" s="81"/>
      <c r="AY231" s="81"/>
      <c r="AZ231" s="81"/>
      <c r="BA231"/>
      <c r="BB231"/>
      <c r="BC231"/>
      <c r="BD231" s="81"/>
      <c r="BE231" s="81"/>
      <c r="BF231" s="81"/>
      <c r="BG231" s="81"/>
      <c r="BH231" s="81"/>
      <c r="BI231" s="81"/>
      <c r="BJ231"/>
      <c r="BK231"/>
      <c r="BL231"/>
      <c r="BM231" s="81"/>
      <c r="BN231" s="81"/>
      <c r="BO231" s="81"/>
      <c r="BP231" s="81"/>
      <c r="BQ231" s="81"/>
      <c r="BR231" s="81"/>
    </row>
    <row r="232" s="40" customFormat="1" spans="11:70">
      <c r="K232" s="81"/>
      <c r="L232" s="81"/>
      <c r="M232" s="81"/>
      <c r="N232" s="81"/>
      <c r="O232" s="81"/>
      <c r="P232" s="81"/>
      <c r="Q232"/>
      <c r="R232"/>
      <c r="S232"/>
      <c r="T232" s="81"/>
      <c r="U232" s="81"/>
      <c r="V232" s="81"/>
      <c r="W232" s="81"/>
      <c r="X232" s="81"/>
      <c r="Y232" s="81"/>
      <c r="Z232"/>
      <c r="AA232"/>
      <c r="AB232"/>
      <c r="AC232" s="81"/>
      <c r="AD232" s="81"/>
      <c r="AE232" s="81"/>
      <c r="AF232" s="81"/>
      <c r="AG232" s="81"/>
      <c r="AH232" s="81"/>
      <c r="AI232"/>
      <c r="AJ232"/>
      <c r="AK232"/>
      <c r="AL232" s="81"/>
      <c r="AM232" s="81"/>
      <c r="AN232" s="81"/>
      <c r="AO232" s="81"/>
      <c r="AP232" s="81"/>
      <c r="AQ232" s="81"/>
      <c r="AR232"/>
      <c r="AS232"/>
      <c r="AT232"/>
      <c r="AU232" s="81"/>
      <c r="AV232" s="81"/>
      <c r="AW232" s="81"/>
      <c r="AX232" s="81"/>
      <c r="AY232" s="81"/>
      <c r="AZ232" s="81"/>
      <c r="BA232"/>
      <c r="BB232"/>
      <c r="BC232"/>
      <c r="BD232" s="81"/>
      <c r="BE232" s="81"/>
      <c r="BF232" s="81"/>
      <c r="BG232" s="81"/>
      <c r="BH232" s="81"/>
      <c r="BI232" s="81"/>
      <c r="BJ232"/>
      <c r="BK232"/>
      <c r="BL232"/>
      <c r="BM232" s="81"/>
      <c r="BN232" s="81"/>
      <c r="BO232" s="81"/>
      <c r="BP232" s="81"/>
      <c r="BQ232" s="81"/>
      <c r="BR232" s="81"/>
    </row>
    <row r="233" s="40" customFormat="1" spans="11:70">
      <c r="K233" s="81"/>
      <c r="L233" s="81"/>
      <c r="M233" s="81"/>
      <c r="N233" s="81"/>
      <c r="O233" s="81"/>
      <c r="P233" s="81"/>
      <c r="Q233"/>
      <c r="R233"/>
      <c r="S233"/>
      <c r="T233" s="81"/>
      <c r="U233" s="81"/>
      <c r="V233" s="81"/>
      <c r="W233" s="81"/>
      <c r="X233" s="81"/>
      <c r="Y233" s="81"/>
      <c r="Z233"/>
      <c r="AA233"/>
      <c r="AB233"/>
      <c r="AC233" s="81"/>
      <c r="AD233" s="81"/>
      <c r="AE233" s="81"/>
      <c r="AF233" s="81"/>
      <c r="AG233" s="81"/>
      <c r="AH233" s="81"/>
      <c r="AI233"/>
      <c r="AJ233"/>
      <c r="AK233"/>
      <c r="AL233" s="81"/>
      <c r="AM233" s="81"/>
      <c r="AN233" s="81"/>
      <c r="AO233" s="81"/>
      <c r="AP233" s="81"/>
      <c r="AQ233" s="81"/>
      <c r="AR233"/>
      <c r="AS233"/>
      <c r="AT233"/>
      <c r="AU233" s="81"/>
      <c r="AV233" s="81"/>
      <c r="AW233" s="81"/>
      <c r="AX233" s="81"/>
      <c r="AY233" s="81"/>
      <c r="AZ233" s="81"/>
      <c r="BA233"/>
      <c r="BB233"/>
      <c r="BC233"/>
      <c r="BD233" s="81"/>
      <c r="BE233" s="81"/>
      <c r="BF233" s="81"/>
      <c r="BG233" s="81"/>
      <c r="BH233" s="81"/>
      <c r="BI233" s="81"/>
      <c r="BJ233"/>
      <c r="BK233"/>
      <c r="BL233"/>
      <c r="BM233" s="81"/>
      <c r="BN233" s="81"/>
      <c r="BO233" s="81"/>
      <c r="BP233" s="81"/>
      <c r="BQ233" s="81"/>
      <c r="BR233" s="81"/>
    </row>
    <row r="234" spans="11:70">
      <c r="K234" s="81"/>
      <c r="L234" s="81"/>
      <c r="M234" s="81"/>
      <c r="N234" s="81"/>
      <c r="O234" s="81"/>
      <c r="P234" s="81"/>
      <c r="T234" s="81"/>
      <c r="U234" s="81"/>
      <c r="V234" s="81"/>
      <c r="W234" s="81"/>
      <c r="X234" s="81"/>
      <c r="Y234" s="81"/>
      <c r="AC234" s="81"/>
      <c r="AD234" s="81"/>
      <c r="AE234" s="81"/>
      <c r="AF234" s="81"/>
      <c r="AG234" s="81"/>
      <c r="AH234" s="81"/>
      <c r="AL234" s="81"/>
      <c r="AM234" s="81"/>
      <c r="AN234" s="81"/>
      <c r="AO234" s="81"/>
      <c r="AP234" s="81"/>
      <c r="AQ234" s="81"/>
      <c r="AU234" s="81"/>
      <c r="AV234" s="81"/>
      <c r="AW234" s="81"/>
      <c r="AX234" s="81"/>
      <c r="AY234" s="81"/>
      <c r="AZ234" s="81"/>
      <c r="BD234" s="81"/>
      <c r="BE234" s="81"/>
      <c r="BF234" s="81"/>
      <c r="BG234" s="81"/>
      <c r="BH234" s="81"/>
      <c r="BI234" s="81"/>
      <c r="BM234" s="81"/>
      <c r="BN234" s="81"/>
      <c r="BO234" s="81"/>
      <c r="BP234" s="81"/>
      <c r="BQ234" s="81"/>
      <c r="BR234" s="81"/>
    </row>
    <row r="235" spans="11:70">
      <c r="K235" s="82"/>
      <c r="L235" s="81"/>
      <c r="M235" s="81"/>
      <c r="N235" s="81"/>
      <c r="O235" s="81"/>
      <c r="P235" s="81"/>
      <c r="T235" s="81"/>
      <c r="U235" s="81"/>
      <c r="V235" s="81"/>
      <c r="W235" s="81"/>
      <c r="X235" s="81"/>
      <c r="Y235" s="81"/>
      <c r="AC235" s="81"/>
      <c r="AD235" s="81"/>
      <c r="AE235" s="81"/>
      <c r="AF235" s="81"/>
      <c r="AG235" s="81"/>
      <c r="AH235" s="81"/>
      <c r="AL235" s="81"/>
      <c r="AM235" s="81"/>
      <c r="AN235" s="81"/>
      <c r="AO235" s="81"/>
      <c r="AP235" s="81"/>
      <c r="AQ235" s="81"/>
      <c r="AU235" s="81"/>
      <c r="AV235" s="81"/>
      <c r="AW235" s="81"/>
      <c r="AX235" s="81"/>
      <c r="AY235" s="81"/>
      <c r="AZ235" s="81"/>
      <c r="BD235" s="81"/>
      <c r="BE235" s="81"/>
      <c r="BF235" s="81"/>
      <c r="BG235" s="81"/>
      <c r="BH235" s="81"/>
      <c r="BI235" s="81"/>
      <c r="BM235" s="81"/>
      <c r="BN235" s="81"/>
      <c r="BO235" s="81"/>
      <c r="BP235" s="81"/>
      <c r="BQ235" s="81"/>
      <c r="BR235" s="81"/>
    </row>
    <row r="236" spans="11:70">
      <c r="K236" s="81"/>
      <c r="L236" s="81"/>
      <c r="M236" s="81"/>
      <c r="N236" s="81"/>
      <c r="O236" s="81"/>
      <c r="P236" s="81"/>
      <c r="T236" s="81"/>
      <c r="U236" s="81"/>
      <c r="V236" s="81"/>
      <c r="W236" s="81"/>
      <c r="X236" s="81"/>
      <c r="Y236" s="81"/>
      <c r="AC236" s="81"/>
      <c r="AD236" s="81"/>
      <c r="AE236" s="81"/>
      <c r="AF236" s="81"/>
      <c r="AG236" s="81"/>
      <c r="AH236" s="81"/>
      <c r="AL236" s="81"/>
      <c r="AM236" s="81"/>
      <c r="AN236" s="81"/>
      <c r="AO236" s="81"/>
      <c r="AP236" s="81"/>
      <c r="AQ236" s="81"/>
      <c r="AU236" s="81"/>
      <c r="AV236" s="81"/>
      <c r="AW236" s="81"/>
      <c r="AX236" s="81"/>
      <c r="AY236" s="81"/>
      <c r="AZ236" s="81"/>
      <c r="BD236" s="81"/>
      <c r="BE236" s="81"/>
      <c r="BF236" s="81"/>
      <c r="BG236" s="81"/>
      <c r="BH236" s="81"/>
      <c r="BI236" s="81"/>
      <c r="BM236" s="81"/>
      <c r="BN236" s="81"/>
      <c r="BO236" s="81"/>
      <c r="BP236" s="81"/>
      <c r="BQ236" s="81"/>
      <c r="BR236" s="81"/>
    </row>
    <row r="237" spans="11:70">
      <c r="K237" s="81"/>
      <c r="L237" s="81"/>
      <c r="M237" s="81"/>
      <c r="N237" s="81"/>
      <c r="O237" s="81"/>
      <c r="P237" s="81"/>
      <c r="T237" s="81"/>
      <c r="U237" s="81"/>
      <c r="V237" s="81"/>
      <c r="W237" s="81"/>
      <c r="X237" s="81"/>
      <c r="Y237" s="81"/>
      <c r="AC237" s="81"/>
      <c r="AD237" s="81"/>
      <c r="AE237" s="81"/>
      <c r="AF237" s="81"/>
      <c r="AG237" s="81"/>
      <c r="AH237" s="81"/>
      <c r="AL237" s="81"/>
      <c r="AM237" s="81"/>
      <c r="AN237" s="81"/>
      <c r="AO237" s="81"/>
      <c r="AP237" s="81"/>
      <c r="AQ237" s="81"/>
      <c r="AU237" s="81"/>
      <c r="AV237" s="81"/>
      <c r="AW237" s="81"/>
      <c r="AX237" s="81"/>
      <c r="AY237" s="81"/>
      <c r="AZ237" s="81"/>
      <c r="BD237" s="81"/>
      <c r="BE237" s="81"/>
      <c r="BF237" s="81"/>
      <c r="BG237" s="81"/>
      <c r="BH237" s="81"/>
      <c r="BI237" s="81"/>
      <c r="BM237" s="81"/>
      <c r="BN237" s="81"/>
      <c r="BO237" s="81"/>
      <c r="BP237" s="81"/>
      <c r="BQ237" s="81"/>
      <c r="BR237" s="81"/>
    </row>
    <row r="238" spans="11:70">
      <c r="K238" s="81"/>
      <c r="L238" s="81"/>
      <c r="M238" s="81"/>
      <c r="N238" s="81"/>
      <c r="O238" s="81"/>
      <c r="P238" s="81"/>
      <c r="T238" s="81"/>
      <c r="U238" s="81"/>
      <c r="V238" s="81"/>
      <c r="W238" s="81"/>
      <c r="X238" s="81"/>
      <c r="Y238" s="81"/>
      <c r="AC238" s="81"/>
      <c r="AD238" s="81"/>
      <c r="AE238" s="81"/>
      <c r="AF238" s="81"/>
      <c r="AG238" s="81"/>
      <c r="AH238" s="81"/>
      <c r="AL238" s="81"/>
      <c r="AM238" s="81"/>
      <c r="AN238" s="81"/>
      <c r="AO238" s="81"/>
      <c r="AP238" s="81"/>
      <c r="AQ238" s="81"/>
      <c r="AU238" s="81"/>
      <c r="AV238" s="81"/>
      <c r="AW238" s="81"/>
      <c r="AX238" s="81"/>
      <c r="AY238" s="81"/>
      <c r="AZ238" s="81"/>
      <c r="BD238" s="81"/>
      <c r="BE238" s="81"/>
      <c r="BF238" s="81"/>
      <c r="BG238" s="81"/>
      <c r="BH238" s="81"/>
      <c r="BI238" s="81"/>
      <c r="BM238" s="81"/>
      <c r="BN238" s="81"/>
      <c r="BO238" s="81"/>
      <c r="BP238" s="81"/>
      <c r="BQ238" s="81"/>
      <c r="BR238" s="81"/>
    </row>
    <row r="239" spans="11:70">
      <c r="K239" s="82"/>
      <c r="L239" s="81"/>
      <c r="M239" s="81"/>
      <c r="N239" s="81"/>
      <c r="O239" s="81"/>
      <c r="P239" s="81"/>
      <c r="T239" s="81"/>
      <c r="U239" s="81"/>
      <c r="V239" s="81"/>
      <c r="W239" s="81"/>
      <c r="X239" s="81"/>
      <c r="Y239" s="81"/>
      <c r="AC239" s="81"/>
      <c r="AD239" s="81"/>
      <c r="AE239" s="81"/>
      <c r="AF239" s="81"/>
      <c r="AG239" s="81"/>
      <c r="AH239" s="81"/>
      <c r="AL239" s="81"/>
      <c r="AM239" s="81"/>
      <c r="AN239" s="81"/>
      <c r="AO239" s="81"/>
      <c r="AP239" s="81"/>
      <c r="AQ239" s="81"/>
      <c r="AU239" s="81"/>
      <c r="AV239" s="81"/>
      <c r="AW239" s="81"/>
      <c r="AX239" s="81"/>
      <c r="AY239" s="81"/>
      <c r="AZ239" s="81"/>
      <c r="BD239" s="81"/>
      <c r="BE239" s="81"/>
      <c r="BF239" s="81"/>
      <c r="BG239" s="81"/>
      <c r="BH239" s="81"/>
      <c r="BI239" s="81"/>
      <c r="BM239" s="81"/>
      <c r="BN239" s="81"/>
      <c r="BO239" s="81"/>
      <c r="BP239" s="81"/>
      <c r="BQ239" s="81"/>
      <c r="BR239" s="81"/>
    </row>
    <row r="240" spans="11:70">
      <c r="K240" s="81"/>
      <c r="L240" s="81"/>
      <c r="M240" s="81"/>
      <c r="N240" s="81"/>
      <c r="O240" s="81"/>
      <c r="P240" s="81"/>
      <c r="T240" s="81"/>
      <c r="U240" s="81"/>
      <c r="V240" s="81"/>
      <c r="W240" s="81"/>
      <c r="X240" s="81"/>
      <c r="Y240" s="81"/>
      <c r="AC240" s="81"/>
      <c r="AD240" s="81"/>
      <c r="AE240" s="81"/>
      <c r="AF240" s="81"/>
      <c r="AG240" s="81"/>
      <c r="AH240" s="81"/>
      <c r="AL240" s="81"/>
      <c r="AM240" s="81"/>
      <c r="AN240" s="81"/>
      <c r="AO240" s="81"/>
      <c r="AP240" s="81"/>
      <c r="AQ240" s="81"/>
      <c r="AU240" s="81"/>
      <c r="AV240" s="81"/>
      <c r="AW240" s="81"/>
      <c r="AX240" s="81"/>
      <c r="AY240" s="81"/>
      <c r="AZ240" s="81"/>
      <c r="BD240" s="81"/>
      <c r="BE240" s="81"/>
      <c r="BF240" s="81"/>
      <c r="BG240" s="81"/>
      <c r="BH240" s="81"/>
      <c r="BI240" s="81"/>
      <c r="BM240" s="81"/>
      <c r="BN240" s="81"/>
      <c r="BO240" s="81"/>
      <c r="BP240" s="81"/>
      <c r="BQ240" s="81"/>
      <c r="BR240" s="81"/>
    </row>
    <row r="241" spans="11:70">
      <c r="K241" s="81"/>
      <c r="L241" s="81"/>
      <c r="M241" s="81"/>
      <c r="N241" s="81"/>
      <c r="O241" s="81"/>
      <c r="P241" s="81"/>
      <c r="T241" s="81"/>
      <c r="U241" s="81"/>
      <c r="V241" s="81"/>
      <c r="W241" s="81"/>
      <c r="X241" s="81"/>
      <c r="Y241" s="81"/>
      <c r="AC241" s="81"/>
      <c r="AD241" s="81"/>
      <c r="AE241" s="81"/>
      <c r="AF241" s="81"/>
      <c r="AG241" s="81"/>
      <c r="AH241" s="81"/>
      <c r="AL241" s="81"/>
      <c r="AM241" s="81"/>
      <c r="AN241" s="81"/>
      <c r="AO241" s="81"/>
      <c r="AP241" s="81"/>
      <c r="AQ241" s="81"/>
      <c r="AU241" s="81"/>
      <c r="AV241" s="81"/>
      <c r="AW241" s="81"/>
      <c r="AX241" s="81"/>
      <c r="AY241" s="81"/>
      <c r="AZ241" s="81"/>
      <c r="BD241" s="81"/>
      <c r="BE241" s="81"/>
      <c r="BF241" s="81"/>
      <c r="BG241" s="81"/>
      <c r="BH241" s="81"/>
      <c r="BI241" s="81"/>
      <c r="BM241" s="81"/>
      <c r="BN241" s="81"/>
      <c r="BO241" s="81"/>
      <c r="BP241" s="81"/>
      <c r="BQ241" s="81"/>
      <c r="BR241" s="81"/>
    </row>
    <row r="242" spans="11:70">
      <c r="K242" s="81"/>
      <c r="L242" s="81"/>
      <c r="M242" s="81"/>
      <c r="N242" s="81"/>
      <c r="O242" s="81"/>
      <c r="P242" s="81"/>
      <c r="T242" s="81"/>
      <c r="U242" s="81"/>
      <c r="V242" s="81"/>
      <c r="W242" s="81"/>
      <c r="X242" s="81"/>
      <c r="Y242" s="81"/>
      <c r="AC242" s="81"/>
      <c r="AD242" s="81"/>
      <c r="AE242" s="81"/>
      <c r="AF242" s="81"/>
      <c r="AG242" s="81"/>
      <c r="AH242" s="81"/>
      <c r="AL242" s="81"/>
      <c r="AM242" s="81"/>
      <c r="AN242" s="81"/>
      <c r="AO242" s="81"/>
      <c r="AP242" s="81"/>
      <c r="AQ242" s="81"/>
      <c r="AU242" s="81"/>
      <c r="AV242" s="81"/>
      <c r="AW242" s="81"/>
      <c r="AX242" s="81"/>
      <c r="AY242" s="81"/>
      <c r="AZ242" s="81"/>
      <c r="BD242" s="81"/>
      <c r="BE242" s="81"/>
      <c r="BF242" s="81"/>
      <c r="BG242" s="81"/>
      <c r="BH242" s="81"/>
      <c r="BI242" s="81"/>
      <c r="BM242" s="81"/>
      <c r="BN242" s="81"/>
      <c r="BO242" s="81"/>
      <c r="BP242" s="81"/>
      <c r="BQ242" s="81"/>
      <c r="BR242" s="81"/>
    </row>
    <row r="243" spans="11:70">
      <c r="K243" s="82"/>
      <c r="L243" s="81"/>
      <c r="M243" s="81"/>
      <c r="N243" s="81"/>
      <c r="O243" s="81"/>
      <c r="P243" s="81"/>
      <c r="T243" s="81"/>
      <c r="U243" s="81"/>
      <c r="V243" s="81"/>
      <c r="W243" s="81"/>
      <c r="X243" s="81"/>
      <c r="Y243" s="81"/>
      <c r="AC243" s="81"/>
      <c r="AD243" s="81"/>
      <c r="AE243" s="81"/>
      <c r="AF243" s="81"/>
      <c r="AG243" s="81"/>
      <c r="AH243" s="81"/>
      <c r="AL243" s="81"/>
      <c r="AM243" s="81"/>
      <c r="AN243" s="81"/>
      <c r="AO243" s="81"/>
      <c r="AP243" s="81"/>
      <c r="AQ243" s="81"/>
      <c r="AU243" s="81"/>
      <c r="AV243" s="81"/>
      <c r="AW243" s="81"/>
      <c r="AX243" s="81"/>
      <c r="AY243" s="81"/>
      <c r="AZ243" s="81"/>
      <c r="BD243" s="81"/>
      <c r="BE243" s="81"/>
      <c r="BF243" s="81"/>
      <c r="BG243" s="81"/>
      <c r="BH243" s="81"/>
      <c r="BI243" s="81"/>
      <c r="BM243" s="81"/>
      <c r="BN243" s="81"/>
      <c r="BO243" s="81"/>
      <c r="BP243" s="81"/>
      <c r="BQ243" s="81"/>
      <c r="BR243" s="81"/>
    </row>
    <row r="244" spans="11:70">
      <c r="K244" s="81"/>
      <c r="L244" s="81"/>
      <c r="M244" s="81"/>
      <c r="N244" s="81"/>
      <c r="O244" s="81"/>
      <c r="P244" s="81"/>
      <c r="T244" s="81"/>
      <c r="U244" s="81"/>
      <c r="V244" s="81"/>
      <c r="W244" s="81"/>
      <c r="X244" s="81"/>
      <c r="Y244" s="81"/>
      <c r="AC244" s="81"/>
      <c r="AD244" s="81"/>
      <c r="AE244" s="81"/>
      <c r="AF244" s="81"/>
      <c r="AG244" s="81"/>
      <c r="AH244" s="81"/>
      <c r="AL244" s="81"/>
      <c r="AM244" s="81"/>
      <c r="AN244" s="81"/>
      <c r="AO244" s="81"/>
      <c r="AP244" s="81"/>
      <c r="AQ244" s="81"/>
      <c r="AU244" s="81"/>
      <c r="AV244" s="81"/>
      <c r="AW244" s="81"/>
      <c r="AX244" s="81"/>
      <c r="AY244" s="81"/>
      <c r="AZ244" s="81"/>
      <c r="BD244" s="81"/>
      <c r="BE244" s="81"/>
      <c r="BF244" s="81"/>
      <c r="BG244" s="81"/>
      <c r="BH244" s="81"/>
      <c r="BI244" s="81"/>
      <c r="BM244" s="81"/>
      <c r="BN244" s="81"/>
      <c r="BO244" s="81"/>
      <c r="BP244" s="81"/>
      <c r="BQ244" s="81"/>
      <c r="BR244" s="81"/>
    </row>
    <row r="245" spans="11:70">
      <c r="K245" s="81"/>
      <c r="L245" s="81"/>
      <c r="M245" s="81"/>
      <c r="N245" s="81"/>
      <c r="O245" s="81"/>
      <c r="P245" s="81"/>
      <c r="T245" s="81"/>
      <c r="U245" s="81"/>
      <c r="V245" s="81"/>
      <c r="W245" s="81"/>
      <c r="X245" s="81"/>
      <c r="Y245" s="81"/>
      <c r="AC245" s="81"/>
      <c r="AD245" s="81"/>
      <c r="AE245" s="81"/>
      <c r="AF245" s="81"/>
      <c r="AG245" s="81"/>
      <c r="AH245" s="81"/>
      <c r="AL245" s="81"/>
      <c r="AM245" s="81"/>
      <c r="AN245" s="81"/>
      <c r="AO245" s="81"/>
      <c r="AP245" s="81"/>
      <c r="AQ245" s="81"/>
      <c r="AU245" s="81"/>
      <c r="AV245" s="81"/>
      <c r="AW245" s="81"/>
      <c r="AX245" s="81"/>
      <c r="AY245" s="81"/>
      <c r="AZ245" s="81"/>
      <c r="BD245" s="81"/>
      <c r="BE245" s="81"/>
      <c r="BF245" s="81"/>
      <c r="BG245" s="81"/>
      <c r="BH245" s="81"/>
      <c r="BI245" s="81"/>
      <c r="BM245" s="81"/>
      <c r="BN245" s="81"/>
      <c r="BO245" s="81"/>
      <c r="BP245" s="81"/>
      <c r="BQ245" s="81"/>
      <c r="BR245" s="81"/>
    </row>
    <row r="246" spans="11:70">
      <c r="K246" s="81"/>
      <c r="L246" s="81"/>
      <c r="M246" s="81"/>
      <c r="N246" s="81"/>
      <c r="O246" s="81"/>
      <c r="P246" s="81"/>
      <c r="T246" s="81"/>
      <c r="U246" s="81"/>
      <c r="V246" s="81"/>
      <c r="W246" s="81"/>
      <c r="X246" s="81"/>
      <c r="Y246" s="81"/>
      <c r="AC246" s="81"/>
      <c r="AD246" s="81"/>
      <c r="AE246" s="81"/>
      <c r="AF246" s="81"/>
      <c r="AG246" s="81"/>
      <c r="AH246" s="81"/>
      <c r="AL246" s="81"/>
      <c r="AM246" s="81"/>
      <c r="AN246" s="81"/>
      <c r="AO246" s="81"/>
      <c r="AP246" s="81"/>
      <c r="AQ246" s="81"/>
      <c r="AU246" s="81"/>
      <c r="AV246" s="81"/>
      <c r="AW246" s="81"/>
      <c r="AX246" s="81"/>
      <c r="AY246" s="81"/>
      <c r="AZ246" s="81"/>
      <c r="BD246" s="81"/>
      <c r="BE246" s="81"/>
      <c r="BF246" s="81"/>
      <c r="BG246" s="81"/>
      <c r="BH246" s="81"/>
      <c r="BI246" s="81"/>
      <c r="BM246" s="81"/>
      <c r="BN246" s="81"/>
      <c r="BO246" s="81"/>
      <c r="BP246" s="81"/>
      <c r="BQ246" s="81"/>
      <c r="BR246" s="81"/>
    </row>
    <row r="247" spans="11:70">
      <c r="K247" s="82"/>
      <c r="L247" s="81"/>
      <c r="M247" s="81"/>
      <c r="N247" s="81"/>
      <c r="O247" s="81"/>
      <c r="P247" s="81"/>
      <c r="T247" s="81"/>
      <c r="U247" s="81"/>
      <c r="V247" s="81"/>
      <c r="W247" s="81"/>
      <c r="X247" s="81"/>
      <c r="Y247" s="81"/>
      <c r="AC247" s="81"/>
      <c r="AD247" s="81"/>
      <c r="AE247" s="81"/>
      <c r="AF247" s="81"/>
      <c r="AG247" s="81"/>
      <c r="AH247" s="81"/>
      <c r="AL247" s="81"/>
      <c r="AM247" s="81"/>
      <c r="AN247" s="81"/>
      <c r="AO247" s="81"/>
      <c r="AP247" s="81"/>
      <c r="AQ247" s="81"/>
      <c r="AU247" s="81"/>
      <c r="AV247" s="81"/>
      <c r="AW247" s="81"/>
      <c r="AX247" s="81"/>
      <c r="AY247" s="81"/>
      <c r="AZ247" s="81"/>
      <c r="BD247" s="81"/>
      <c r="BE247" s="81"/>
      <c r="BF247" s="81"/>
      <c r="BG247" s="81"/>
      <c r="BH247" s="81"/>
      <c r="BI247" s="81"/>
      <c r="BM247" s="81"/>
      <c r="BN247" s="81"/>
      <c r="BO247" s="81"/>
      <c r="BP247" s="81"/>
      <c r="BQ247" s="81"/>
      <c r="BR247" s="81"/>
    </row>
    <row r="248" spans="11:70">
      <c r="K248" s="81"/>
      <c r="L248" s="81"/>
      <c r="M248" s="81"/>
      <c r="N248" s="81"/>
      <c r="O248" s="81"/>
      <c r="P248" s="81"/>
      <c r="T248" s="81"/>
      <c r="U248" s="81"/>
      <c r="V248" s="81"/>
      <c r="W248" s="81"/>
      <c r="X248" s="81"/>
      <c r="Y248" s="81"/>
      <c r="AC248" s="81"/>
      <c r="AD248" s="81"/>
      <c r="AE248" s="81"/>
      <c r="AF248" s="81"/>
      <c r="AG248" s="81"/>
      <c r="AH248" s="81"/>
      <c r="AL248" s="81"/>
      <c r="AM248" s="81"/>
      <c r="AN248" s="81"/>
      <c r="AO248" s="81"/>
      <c r="AP248" s="81"/>
      <c r="AQ248" s="81"/>
      <c r="AU248" s="81"/>
      <c r="AV248" s="81"/>
      <c r="AW248" s="81"/>
      <c r="AX248" s="81"/>
      <c r="AY248" s="81"/>
      <c r="AZ248" s="81"/>
      <c r="BD248" s="81"/>
      <c r="BE248" s="81"/>
      <c r="BF248" s="81"/>
      <c r="BG248" s="81"/>
      <c r="BH248" s="81"/>
      <c r="BI248" s="81"/>
      <c r="BM248" s="81"/>
      <c r="BN248" s="81"/>
      <c r="BO248" s="81"/>
      <c r="BP248" s="81"/>
      <c r="BQ248" s="81"/>
      <c r="BR248" s="81"/>
    </row>
    <row r="249" spans="11:70">
      <c r="K249" s="81"/>
      <c r="L249" s="81"/>
      <c r="M249" s="81"/>
      <c r="N249" s="81"/>
      <c r="O249" s="81"/>
      <c r="P249" s="81"/>
      <c r="T249" s="81"/>
      <c r="U249" s="81"/>
      <c r="V249" s="81"/>
      <c r="W249" s="81"/>
      <c r="X249" s="81"/>
      <c r="Y249" s="81"/>
      <c r="AC249" s="81"/>
      <c r="AD249" s="81"/>
      <c r="AE249" s="81"/>
      <c r="AF249" s="81"/>
      <c r="AG249" s="81"/>
      <c r="AH249" s="81"/>
      <c r="AL249" s="81"/>
      <c r="AM249" s="81"/>
      <c r="AN249" s="81"/>
      <c r="AO249" s="81"/>
      <c r="AP249" s="81"/>
      <c r="AQ249" s="81"/>
      <c r="AU249" s="81"/>
      <c r="AV249" s="81"/>
      <c r="AW249" s="81"/>
      <c r="AX249" s="81"/>
      <c r="AY249" s="81"/>
      <c r="AZ249" s="81"/>
      <c r="BD249" s="81"/>
      <c r="BE249" s="81"/>
      <c r="BF249" s="81"/>
      <c r="BG249" s="81"/>
      <c r="BH249" s="81"/>
      <c r="BI249" s="81"/>
      <c r="BM249" s="81"/>
      <c r="BN249" s="81"/>
      <c r="BO249" s="81"/>
      <c r="BP249" s="81"/>
      <c r="BQ249" s="81"/>
      <c r="BR249" s="81"/>
    </row>
    <row r="250" spans="11:70">
      <c r="K250" s="81"/>
      <c r="L250" s="81"/>
      <c r="M250" s="81"/>
      <c r="N250" s="81"/>
      <c r="O250" s="81"/>
      <c r="P250" s="81"/>
      <c r="T250" s="81"/>
      <c r="U250" s="81"/>
      <c r="V250" s="81"/>
      <c r="W250" s="81"/>
      <c r="X250" s="81"/>
      <c r="Y250" s="81"/>
      <c r="AC250" s="81"/>
      <c r="AD250" s="81"/>
      <c r="AE250" s="81"/>
      <c r="AF250" s="81"/>
      <c r="AG250" s="81"/>
      <c r="AH250" s="81"/>
      <c r="AL250" s="81"/>
      <c r="AM250" s="81"/>
      <c r="AN250" s="81"/>
      <c r="AO250" s="81"/>
      <c r="AP250" s="81"/>
      <c r="AQ250" s="81"/>
      <c r="AU250" s="81"/>
      <c r="AV250" s="81"/>
      <c r="AW250" s="81"/>
      <c r="AX250" s="81"/>
      <c r="AY250" s="81"/>
      <c r="AZ250" s="81"/>
      <c r="BD250" s="81"/>
      <c r="BE250" s="81"/>
      <c r="BF250" s="81"/>
      <c r="BG250" s="81"/>
      <c r="BH250" s="81"/>
      <c r="BI250" s="81"/>
      <c r="BM250" s="81"/>
      <c r="BN250" s="81"/>
      <c r="BO250" s="81"/>
      <c r="BP250" s="81"/>
      <c r="BQ250" s="81"/>
      <c r="BR250" s="81"/>
    </row>
    <row r="251" spans="11:70">
      <c r="K251" s="82"/>
      <c r="L251" s="81"/>
      <c r="M251" s="81"/>
      <c r="N251" s="81"/>
      <c r="O251" s="81"/>
      <c r="P251" s="81"/>
      <c r="T251" s="81"/>
      <c r="U251" s="81"/>
      <c r="V251" s="81"/>
      <c r="W251" s="81"/>
      <c r="X251" s="81"/>
      <c r="Y251" s="81"/>
      <c r="AC251" s="81"/>
      <c r="AD251" s="81"/>
      <c r="AE251" s="81"/>
      <c r="AF251" s="81"/>
      <c r="AG251" s="81"/>
      <c r="AH251" s="81"/>
      <c r="AL251" s="81"/>
      <c r="AM251" s="81"/>
      <c r="AN251" s="81"/>
      <c r="AO251" s="81"/>
      <c r="AP251" s="81"/>
      <c r="AQ251" s="81"/>
      <c r="AU251" s="81"/>
      <c r="AV251" s="81"/>
      <c r="AW251" s="81"/>
      <c r="AX251" s="81"/>
      <c r="AY251" s="81"/>
      <c r="AZ251" s="81"/>
      <c r="BD251" s="81"/>
      <c r="BE251" s="81"/>
      <c r="BF251" s="81"/>
      <c r="BG251" s="81"/>
      <c r="BH251" s="81"/>
      <c r="BI251" s="81"/>
      <c r="BM251" s="81"/>
      <c r="BN251" s="81"/>
      <c r="BO251" s="81"/>
      <c r="BP251" s="81"/>
      <c r="BQ251" s="81"/>
      <c r="BR251" s="81"/>
    </row>
    <row r="252" spans="11:70">
      <c r="K252" s="81"/>
      <c r="L252" s="81"/>
      <c r="M252" s="81"/>
      <c r="N252" s="81"/>
      <c r="O252" s="81"/>
      <c r="P252" s="81"/>
      <c r="T252" s="81"/>
      <c r="U252" s="81"/>
      <c r="V252" s="81"/>
      <c r="W252" s="81"/>
      <c r="X252" s="81"/>
      <c r="Y252" s="81"/>
      <c r="AC252" s="81"/>
      <c r="AD252" s="81"/>
      <c r="AE252" s="81"/>
      <c r="AF252" s="81"/>
      <c r="AG252" s="81"/>
      <c r="AH252" s="81"/>
      <c r="AL252" s="81"/>
      <c r="AM252" s="81"/>
      <c r="AN252" s="81"/>
      <c r="AO252" s="81"/>
      <c r="AP252" s="81"/>
      <c r="AQ252" s="81"/>
      <c r="AU252" s="81"/>
      <c r="AV252" s="81"/>
      <c r="AW252" s="81"/>
      <c r="AX252" s="81"/>
      <c r="AY252" s="81"/>
      <c r="AZ252" s="81"/>
      <c r="BD252" s="81"/>
      <c r="BE252" s="81"/>
      <c r="BF252" s="81"/>
      <c r="BG252" s="81"/>
      <c r="BH252" s="81"/>
      <c r="BI252" s="81"/>
      <c r="BM252" s="81"/>
      <c r="BN252" s="81"/>
      <c r="BO252" s="81"/>
      <c r="BP252" s="81"/>
      <c r="BQ252" s="81"/>
      <c r="BR252" s="81"/>
    </row>
    <row r="253" spans="11:70">
      <c r="K253" s="81"/>
      <c r="L253" s="81"/>
      <c r="M253" s="81"/>
      <c r="N253" s="81"/>
      <c r="O253" s="81"/>
      <c r="P253" s="81"/>
      <c r="T253" s="81"/>
      <c r="U253" s="81"/>
      <c r="V253" s="81"/>
      <c r="W253" s="81"/>
      <c r="X253" s="81"/>
      <c r="Y253" s="81"/>
      <c r="AC253" s="81"/>
      <c r="AD253" s="81"/>
      <c r="AE253" s="81"/>
      <c r="AF253" s="81"/>
      <c r="AG253" s="81"/>
      <c r="AH253" s="81"/>
      <c r="AL253" s="81"/>
      <c r="AM253" s="81"/>
      <c r="AN253" s="81"/>
      <c r="AO253" s="81"/>
      <c r="AP253" s="81"/>
      <c r="AQ253" s="81"/>
      <c r="AU253" s="81"/>
      <c r="AV253" s="81"/>
      <c r="AW253" s="81"/>
      <c r="AX253" s="81"/>
      <c r="AY253" s="81"/>
      <c r="AZ253" s="81"/>
      <c r="BD253" s="81"/>
      <c r="BE253" s="81"/>
      <c r="BF253" s="81"/>
      <c r="BG253" s="81"/>
      <c r="BH253" s="81"/>
      <c r="BI253" s="81"/>
      <c r="BM253" s="81"/>
      <c r="BN253" s="81"/>
      <c r="BO253" s="81"/>
      <c r="BP253" s="81"/>
      <c r="BQ253" s="81"/>
      <c r="BR253" s="81"/>
    </row>
    <row r="254" spans="11:70">
      <c r="K254" s="81"/>
      <c r="L254" s="81"/>
      <c r="M254" s="81"/>
      <c r="N254" s="81"/>
      <c r="O254" s="81"/>
      <c r="P254" s="81"/>
      <c r="T254" s="81"/>
      <c r="U254" s="81"/>
      <c r="V254" s="81"/>
      <c r="W254" s="81"/>
      <c r="X254" s="81"/>
      <c r="Y254" s="81"/>
      <c r="AC254" s="81"/>
      <c r="AD254" s="81"/>
      <c r="AE254" s="81"/>
      <c r="AF254" s="81"/>
      <c r="AG254" s="81"/>
      <c r="AH254" s="81"/>
      <c r="AL254" s="81"/>
      <c r="AM254" s="81"/>
      <c r="AN254" s="81"/>
      <c r="AO254" s="81"/>
      <c r="AP254" s="81"/>
      <c r="AQ254" s="81"/>
      <c r="AU254" s="81"/>
      <c r="AV254" s="81"/>
      <c r="AW254" s="81"/>
      <c r="AX254" s="81"/>
      <c r="AY254" s="81"/>
      <c r="AZ254" s="81"/>
      <c r="BD254" s="81"/>
      <c r="BE254" s="81"/>
      <c r="BF254" s="81"/>
      <c r="BG254" s="81"/>
      <c r="BH254" s="81"/>
      <c r="BI254" s="81"/>
      <c r="BM254" s="81"/>
      <c r="BN254" s="81"/>
      <c r="BO254" s="81"/>
      <c r="BP254" s="81"/>
      <c r="BQ254" s="81"/>
      <c r="BR254" s="81"/>
    </row>
    <row r="255" spans="11:70">
      <c r="K255" s="82"/>
      <c r="L255" s="81"/>
      <c r="M255" s="81"/>
      <c r="N255" s="81"/>
      <c r="O255" s="81"/>
      <c r="P255" s="81"/>
      <c r="T255" s="81"/>
      <c r="U255" s="81"/>
      <c r="V255" s="81"/>
      <c r="W255" s="81"/>
      <c r="X255" s="81"/>
      <c r="Y255" s="81"/>
      <c r="AC255" s="81"/>
      <c r="AD255" s="81"/>
      <c r="AE255" s="81"/>
      <c r="AF255" s="81"/>
      <c r="AG255" s="81"/>
      <c r="AH255" s="81"/>
      <c r="AL255" s="81"/>
      <c r="AM255" s="81"/>
      <c r="AN255" s="81"/>
      <c r="AO255" s="81"/>
      <c r="AP255" s="81"/>
      <c r="AQ255" s="81"/>
      <c r="AU255" s="81"/>
      <c r="AV255" s="81"/>
      <c r="AW255" s="81"/>
      <c r="AX255" s="81"/>
      <c r="AY255" s="81"/>
      <c r="AZ255" s="81"/>
      <c r="BD255" s="81"/>
      <c r="BE255" s="81"/>
      <c r="BF255" s="81"/>
      <c r="BG255" s="81"/>
      <c r="BH255" s="81"/>
      <c r="BI255" s="81"/>
      <c r="BM255" s="81"/>
      <c r="BN255" s="81"/>
      <c r="BO255" s="81"/>
      <c r="BP255" s="81"/>
      <c r="BQ255" s="81"/>
      <c r="BR255" s="81"/>
    </row>
    <row r="256" spans="11:70">
      <c r="K256" s="81"/>
      <c r="L256" s="81"/>
      <c r="M256" s="81"/>
      <c r="N256" s="81"/>
      <c r="O256" s="81"/>
      <c r="P256" s="81"/>
      <c r="T256" s="81"/>
      <c r="U256" s="81"/>
      <c r="V256" s="81"/>
      <c r="W256" s="81"/>
      <c r="X256" s="81"/>
      <c r="Y256" s="81"/>
      <c r="AC256" s="81"/>
      <c r="AD256" s="81"/>
      <c r="AE256" s="81"/>
      <c r="AF256" s="81"/>
      <c r="AG256" s="81"/>
      <c r="AH256" s="81"/>
      <c r="AL256" s="81"/>
      <c r="AM256" s="81"/>
      <c r="AN256" s="81"/>
      <c r="AO256" s="81"/>
      <c r="AP256" s="81"/>
      <c r="AQ256" s="81"/>
      <c r="AU256" s="81"/>
      <c r="AV256" s="81"/>
      <c r="AW256" s="81"/>
      <c r="AX256" s="81"/>
      <c r="AY256" s="81"/>
      <c r="AZ256" s="81"/>
      <c r="BD256" s="81"/>
      <c r="BE256" s="81"/>
      <c r="BF256" s="81"/>
      <c r="BG256" s="81"/>
      <c r="BH256" s="81"/>
      <c r="BI256" s="81"/>
      <c r="BM256" s="81"/>
      <c r="BN256" s="81"/>
      <c r="BO256" s="81"/>
      <c r="BP256" s="81"/>
      <c r="BQ256" s="81"/>
      <c r="BR256" s="81"/>
    </row>
    <row r="257" spans="11:70">
      <c r="K257" s="81"/>
      <c r="L257" s="81"/>
      <c r="M257" s="81"/>
      <c r="N257" s="81"/>
      <c r="O257" s="81"/>
      <c r="P257" s="81"/>
      <c r="T257" s="81"/>
      <c r="U257" s="81"/>
      <c r="V257" s="81"/>
      <c r="W257" s="81"/>
      <c r="X257" s="81"/>
      <c r="Y257" s="81"/>
      <c r="AC257" s="81"/>
      <c r="AD257" s="81"/>
      <c r="AE257" s="81"/>
      <c r="AF257" s="81"/>
      <c r="AG257" s="81"/>
      <c r="AH257" s="81"/>
      <c r="AL257" s="81"/>
      <c r="AM257" s="81"/>
      <c r="AN257" s="81"/>
      <c r="AO257" s="81"/>
      <c r="AP257" s="81"/>
      <c r="AQ257" s="81"/>
      <c r="AU257" s="81"/>
      <c r="AV257" s="81"/>
      <c r="AW257" s="81"/>
      <c r="AX257" s="81"/>
      <c r="AY257" s="81"/>
      <c r="AZ257" s="81"/>
      <c r="BD257" s="81"/>
      <c r="BE257" s="81"/>
      <c r="BF257" s="81"/>
      <c r="BG257" s="81"/>
      <c r="BH257" s="81"/>
      <c r="BI257" s="81"/>
      <c r="BM257" s="81"/>
      <c r="BN257" s="81"/>
      <c r="BO257" s="81"/>
      <c r="BP257" s="81"/>
      <c r="BQ257" s="81"/>
      <c r="BR257" s="81"/>
    </row>
    <row r="258" spans="11:70">
      <c r="K258" s="81"/>
      <c r="L258" s="81"/>
      <c r="M258" s="81"/>
      <c r="N258" s="81"/>
      <c r="O258" s="81"/>
      <c r="P258" s="81"/>
      <c r="T258" s="81"/>
      <c r="U258" s="81"/>
      <c r="V258" s="81"/>
      <c r="W258" s="81"/>
      <c r="X258" s="81"/>
      <c r="Y258" s="81"/>
      <c r="AC258" s="81"/>
      <c r="AD258" s="81"/>
      <c r="AE258" s="81"/>
      <c r="AF258" s="81"/>
      <c r="AG258" s="81"/>
      <c r="AH258" s="81"/>
      <c r="AL258" s="81"/>
      <c r="AM258" s="81"/>
      <c r="AN258" s="81"/>
      <c r="AO258" s="81"/>
      <c r="AP258" s="81"/>
      <c r="AQ258" s="81"/>
      <c r="AU258" s="81"/>
      <c r="AV258" s="81"/>
      <c r="AW258" s="81"/>
      <c r="AX258" s="81"/>
      <c r="AY258" s="81"/>
      <c r="AZ258" s="81"/>
      <c r="BD258" s="81"/>
      <c r="BE258" s="81"/>
      <c r="BF258" s="81"/>
      <c r="BG258" s="81"/>
      <c r="BH258" s="81"/>
      <c r="BI258" s="81"/>
      <c r="BM258" s="81"/>
      <c r="BN258" s="81"/>
      <c r="BO258" s="81"/>
      <c r="BP258" s="81"/>
      <c r="BQ258" s="81"/>
      <c r="BR258" s="81"/>
    </row>
    <row r="259" spans="11:70">
      <c r="K259" s="82"/>
      <c r="L259" s="81"/>
      <c r="M259" s="81"/>
      <c r="N259" s="81"/>
      <c r="O259" s="81"/>
      <c r="P259" s="81"/>
      <c r="T259" s="81"/>
      <c r="U259" s="81"/>
      <c r="V259" s="81"/>
      <c r="W259" s="81"/>
      <c r="X259" s="81"/>
      <c r="Y259" s="81"/>
      <c r="AC259" s="81"/>
      <c r="AD259" s="81"/>
      <c r="AE259" s="81"/>
      <c r="AF259" s="81"/>
      <c r="AG259" s="81"/>
      <c r="AH259" s="81"/>
      <c r="AL259" s="81"/>
      <c r="AM259" s="81"/>
      <c r="AN259" s="81"/>
      <c r="AO259" s="81"/>
      <c r="AP259" s="81"/>
      <c r="AQ259" s="81"/>
      <c r="AU259" s="81"/>
      <c r="AV259" s="81"/>
      <c r="AW259" s="81"/>
      <c r="AX259" s="81"/>
      <c r="AY259" s="81"/>
      <c r="AZ259" s="81"/>
      <c r="BD259" s="81"/>
      <c r="BE259" s="81"/>
      <c r="BF259" s="81"/>
      <c r="BG259" s="81"/>
      <c r="BH259" s="81"/>
      <c r="BI259" s="81"/>
      <c r="BM259" s="81"/>
      <c r="BN259" s="81"/>
      <c r="BO259" s="81"/>
      <c r="BP259" s="81"/>
      <c r="BQ259" s="81"/>
      <c r="BR259" s="81"/>
    </row>
    <row r="260" spans="11:70">
      <c r="K260" s="81"/>
      <c r="L260" s="81"/>
      <c r="M260" s="81"/>
      <c r="N260" s="81"/>
      <c r="O260" s="81"/>
      <c r="P260" s="81"/>
      <c r="T260" s="81"/>
      <c r="U260" s="81"/>
      <c r="V260" s="81"/>
      <c r="W260" s="81"/>
      <c r="X260" s="81"/>
      <c r="Y260" s="81"/>
      <c r="AC260" s="81"/>
      <c r="AD260" s="81"/>
      <c r="AE260" s="81"/>
      <c r="AF260" s="81"/>
      <c r="AG260" s="81"/>
      <c r="AH260" s="81"/>
      <c r="AL260" s="81"/>
      <c r="AM260" s="81"/>
      <c r="AN260" s="81"/>
      <c r="AO260" s="81"/>
      <c r="AP260" s="81"/>
      <c r="AQ260" s="81"/>
      <c r="AU260" s="81"/>
      <c r="AV260" s="81"/>
      <c r="AW260" s="81"/>
      <c r="AX260" s="81"/>
      <c r="AY260" s="81"/>
      <c r="AZ260" s="81"/>
      <c r="BD260" s="81"/>
      <c r="BE260" s="81"/>
      <c r="BF260" s="81"/>
      <c r="BG260" s="81"/>
      <c r="BH260" s="81"/>
      <c r="BI260" s="81"/>
      <c r="BM260" s="81"/>
      <c r="BN260" s="81"/>
      <c r="BO260" s="81"/>
      <c r="BP260" s="81"/>
      <c r="BQ260" s="81"/>
      <c r="BR260" s="81"/>
    </row>
    <row r="261" spans="11:70">
      <c r="K261" s="81"/>
      <c r="L261" s="81"/>
      <c r="M261" s="81"/>
      <c r="N261" s="81"/>
      <c r="O261" s="81"/>
      <c r="P261" s="81"/>
      <c r="T261" s="81"/>
      <c r="U261" s="81"/>
      <c r="V261" s="81"/>
      <c r="W261" s="81"/>
      <c r="X261" s="81"/>
      <c r="Y261" s="81"/>
      <c r="AC261" s="81"/>
      <c r="AD261" s="81"/>
      <c r="AE261" s="81"/>
      <c r="AF261" s="81"/>
      <c r="AG261" s="81"/>
      <c r="AH261" s="81"/>
      <c r="AL261" s="81"/>
      <c r="AM261" s="81"/>
      <c r="AN261" s="81"/>
      <c r="AO261" s="81"/>
      <c r="AP261" s="81"/>
      <c r="AQ261" s="81"/>
      <c r="AU261" s="81"/>
      <c r="AV261" s="81"/>
      <c r="AW261" s="81"/>
      <c r="AX261" s="81"/>
      <c r="AY261" s="81"/>
      <c r="AZ261" s="81"/>
      <c r="BD261" s="81"/>
      <c r="BE261" s="81"/>
      <c r="BF261" s="81"/>
      <c r="BG261" s="81"/>
      <c r="BH261" s="81"/>
      <c r="BI261" s="81"/>
      <c r="BM261" s="81"/>
      <c r="BN261" s="81"/>
      <c r="BO261" s="81"/>
      <c r="BP261" s="81"/>
      <c r="BQ261" s="81"/>
      <c r="BR261" s="81"/>
    </row>
    <row r="262" spans="11:70">
      <c r="K262" s="81"/>
      <c r="L262" s="81"/>
      <c r="M262" s="81"/>
      <c r="N262" s="81"/>
      <c r="O262" s="81"/>
      <c r="P262" s="81"/>
      <c r="T262" s="81"/>
      <c r="U262" s="81"/>
      <c r="V262" s="81"/>
      <c r="W262" s="81"/>
      <c r="X262" s="81"/>
      <c r="Y262" s="81"/>
      <c r="AC262" s="81"/>
      <c r="AD262" s="81"/>
      <c r="AE262" s="81"/>
      <c r="AF262" s="81"/>
      <c r="AG262" s="81"/>
      <c r="AH262" s="81"/>
      <c r="AL262" s="81"/>
      <c r="AM262" s="81"/>
      <c r="AN262" s="81"/>
      <c r="AO262" s="81"/>
      <c r="AP262" s="81"/>
      <c r="AQ262" s="81"/>
      <c r="AU262" s="81"/>
      <c r="AV262" s="81"/>
      <c r="AW262" s="81"/>
      <c r="AX262" s="81"/>
      <c r="AY262" s="81"/>
      <c r="AZ262" s="81"/>
      <c r="BD262" s="81"/>
      <c r="BE262" s="81"/>
      <c r="BF262" s="81"/>
      <c r="BG262" s="81"/>
      <c r="BH262" s="81"/>
      <c r="BI262" s="81"/>
      <c r="BM262" s="81"/>
      <c r="BN262" s="81"/>
      <c r="BO262" s="81"/>
      <c r="BP262" s="81"/>
      <c r="BQ262" s="81"/>
      <c r="BR262" s="81"/>
    </row>
    <row r="263" spans="11:70">
      <c r="K263" s="82"/>
      <c r="L263" s="81"/>
      <c r="M263" s="81"/>
      <c r="N263" s="81"/>
      <c r="O263" s="81"/>
      <c r="P263" s="81"/>
      <c r="T263" s="81"/>
      <c r="U263" s="81"/>
      <c r="V263" s="81"/>
      <c r="W263" s="81"/>
      <c r="X263" s="81"/>
      <c r="Y263" s="81"/>
      <c r="AC263" s="81"/>
      <c r="AD263" s="81"/>
      <c r="AE263" s="81"/>
      <c r="AF263" s="81"/>
      <c r="AG263" s="81"/>
      <c r="AH263" s="81"/>
      <c r="AL263" s="81"/>
      <c r="AM263" s="81"/>
      <c r="AN263" s="81"/>
      <c r="AO263" s="81"/>
      <c r="AP263" s="81"/>
      <c r="AQ263" s="81"/>
      <c r="AU263" s="81"/>
      <c r="AV263" s="81"/>
      <c r="AW263" s="81"/>
      <c r="AX263" s="81"/>
      <c r="AY263" s="81"/>
      <c r="AZ263" s="81"/>
      <c r="BD263" s="81"/>
      <c r="BE263" s="81"/>
      <c r="BF263" s="81"/>
      <c r="BG263" s="81"/>
      <c r="BH263" s="81"/>
      <c r="BI263" s="81"/>
      <c r="BM263" s="81"/>
      <c r="BN263" s="81"/>
      <c r="BO263" s="81"/>
      <c r="BP263" s="81"/>
      <c r="BQ263" s="81"/>
      <c r="BR263" s="81"/>
    </row>
    <row r="264" spans="11:70">
      <c r="K264" s="81"/>
      <c r="L264" s="81"/>
      <c r="M264" s="81"/>
      <c r="N264" s="81"/>
      <c r="O264" s="81"/>
      <c r="P264" s="81"/>
      <c r="T264" s="81"/>
      <c r="U264" s="81"/>
      <c r="V264" s="81"/>
      <c r="W264" s="81"/>
      <c r="X264" s="81"/>
      <c r="Y264" s="81"/>
      <c r="AC264" s="81"/>
      <c r="AD264" s="81"/>
      <c r="AE264" s="81"/>
      <c r="AF264" s="81"/>
      <c r="AG264" s="81"/>
      <c r="AH264" s="81"/>
      <c r="AL264" s="81"/>
      <c r="AM264" s="81"/>
      <c r="AN264" s="81"/>
      <c r="AO264" s="81"/>
      <c r="AP264" s="81"/>
      <c r="AQ264" s="81"/>
      <c r="AU264" s="81"/>
      <c r="AV264" s="81"/>
      <c r="AW264" s="81"/>
      <c r="AX264" s="81"/>
      <c r="AY264" s="81"/>
      <c r="AZ264" s="81"/>
      <c r="BD264" s="81"/>
      <c r="BE264" s="81"/>
      <c r="BF264" s="81"/>
      <c r="BG264" s="81"/>
      <c r="BH264" s="81"/>
      <c r="BI264" s="81"/>
      <c r="BM264" s="81"/>
      <c r="BN264" s="81"/>
      <c r="BO264" s="81"/>
      <c r="BP264" s="81"/>
      <c r="BQ264" s="81"/>
      <c r="BR264" s="81"/>
    </row>
    <row r="265" spans="11:70">
      <c r="K265" s="81"/>
      <c r="L265" s="81"/>
      <c r="M265" s="81"/>
      <c r="N265" s="81"/>
      <c r="O265" s="81"/>
      <c r="P265" s="81"/>
      <c r="T265" s="81"/>
      <c r="U265" s="81"/>
      <c r="V265" s="81"/>
      <c r="W265" s="81"/>
      <c r="X265" s="81"/>
      <c r="Y265" s="81"/>
      <c r="AC265" s="81"/>
      <c r="AD265" s="81"/>
      <c r="AE265" s="81"/>
      <c r="AF265" s="81"/>
      <c r="AG265" s="81"/>
      <c r="AH265" s="81"/>
      <c r="AL265" s="81"/>
      <c r="AM265" s="81"/>
      <c r="AN265" s="81"/>
      <c r="AO265" s="81"/>
      <c r="AP265" s="81"/>
      <c r="AQ265" s="81"/>
      <c r="AU265" s="81"/>
      <c r="AV265" s="81"/>
      <c r="AW265" s="81"/>
      <c r="AX265" s="81"/>
      <c r="AY265" s="81"/>
      <c r="AZ265" s="81"/>
      <c r="BD265" s="81"/>
      <c r="BE265" s="81"/>
      <c r="BF265" s="81"/>
      <c r="BG265" s="81"/>
      <c r="BH265" s="81"/>
      <c r="BI265" s="81"/>
      <c r="BM265" s="81"/>
      <c r="BN265" s="81"/>
      <c r="BO265" s="81"/>
      <c r="BP265" s="81"/>
      <c r="BQ265" s="81"/>
      <c r="BR265" s="81"/>
    </row>
    <row r="266" spans="11:70">
      <c r="K266" s="81"/>
      <c r="L266" s="81"/>
      <c r="M266" s="81"/>
      <c r="N266" s="81"/>
      <c r="O266" s="81"/>
      <c r="P266" s="81"/>
      <c r="T266" s="81"/>
      <c r="U266" s="81"/>
      <c r="V266" s="81"/>
      <c r="W266" s="81"/>
      <c r="X266" s="81"/>
      <c r="Y266" s="81"/>
      <c r="AC266" s="81"/>
      <c r="AD266" s="81"/>
      <c r="AE266" s="81"/>
      <c r="AF266" s="81"/>
      <c r="AG266" s="81"/>
      <c r="AH266" s="81"/>
      <c r="AL266" s="81"/>
      <c r="AM266" s="81"/>
      <c r="AN266" s="81"/>
      <c r="AO266" s="81"/>
      <c r="AP266" s="81"/>
      <c r="AQ266" s="81"/>
      <c r="AU266" s="81"/>
      <c r="AV266" s="81"/>
      <c r="AW266" s="81"/>
      <c r="AX266" s="81"/>
      <c r="AY266" s="81"/>
      <c r="AZ266" s="81"/>
      <c r="BD266" s="81"/>
      <c r="BE266" s="81"/>
      <c r="BF266" s="81"/>
      <c r="BG266" s="81"/>
      <c r="BH266" s="81"/>
      <c r="BI266" s="81"/>
      <c r="BM266" s="81"/>
      <c r="BN266" s="81"/>
      <c r="BO266" s="81"/>
      <c r="BP266" s="81"/>
      <c r="BQ266" s="81"/>
      <c r="BR266" s="81"/>
    </row>
    <row r="267" spans="11:70">
      <c r="K267" s="82"/>
      <c r="L267" s="81"/>
      <c r="M267" s="81"/>
      <c r="N267" s="81"/>
      <c r="O267" s="81"/>
      <c r="P267" s="81"/>
      <c r="T267" s="81"/>
      <c r="U267" s="81"/>
      <c r="V267" s="81"/>
      <c r="W267" s="81"/>
      <c r="X267" s="81"/>
      <c r="Y267" s="81"/>
      <c r="AC267" s="81"/>
      <c r="AD267" s="81"/>
      <c r="AE267" s="81"/>
      <c r="AF267" s="81"/>
      <c r="AG267" s="81"/>
      <c r="AH267" s="81"/>
      <c r="AL267" s="81"/>
      <c r="AM267" s="81"/>
      <c r="AN267" s="81"/>
      <c r="AO267" s="81"/>
      <c r="AP267" s="81"/>
      <c r="AQ267" s="81"/>
      <c r="AU267" s="81"/>
      <c r="AV267" s="81"/>
      <c r="AW267" s="81"/>
      <c r="AX267" s="81"/>
      <c r="AY267" s="81"/>
      <c r="AZ267" s="81"/>
      <c r="BD267" s="81"/>
      <c r="BE267" s="81"/>
      <c r="BF267" s="81"/>
      <c r="BG267" s="81"/>
      <c r="BH267" s="81"/>
      <c r="BI267" s="81"/>
      <c r="BM267" s="81"/>
      <c r="BN267" s="81"/>
      <c r="BO267" s="81"/>
      <c r="BP267" s="81"/>
      <c r="BQ267" s="81"/>
      <c r="BR267" s="81"/>
    </row>
    <row r="268" spans="11:70">
      <c r="K268" s="81"/>
      <c r="L268" s="81"/>
      <c r="M268" s="81"/>
      <c r="N268" s="81"/>
      <c r="O268" s="81"/>
      <c r="P268" s="81"/>
      <c r="T268" s="81"/>
      <c r="U268" s="81"/>
      <c r="V268" s="81"/>
      <c r="W268" s="81"/>
      <c r="X268" s="81"/>
      <c r="Y268" s="81"/>
      <c r="AC268" s="81"/>
      <c r="AD268" s="81"/>
      <c r="AE268" s="81"/>
      <c r="AF268" s="81"/>
      <c r="AG268" s="81"/>
      <c r="AH268" s="81"/>
      <c r="AL268" s="81"/>
      <c r="AM268" s="81"/>
      <c r="AN268" s="81"/>
      <c r="AO268" s="81"/>
      <c r="AP268" s="81"/>
      <c r="AQ268" s="81"/>
      <c r="AU268" s="81"/>
      <c r="AV268" s="81"/>
      <c r="AW268" s="81"/>
      <c r="AX268" s="81"/>
      <c r="AY268" s="81"/>
      <c r="AZ268" s="81"/>
      <c r="BD268" s="81"/>
      <c r="BE268" s="81"/>
      <c r="BF268" s="81"/>
      <c r="BG268" s="81"/>
      <c r="BH268" s="81"/>
      <c r="BI268" s="81"/>
      <c r="BM268" s="81"/>
      <c r="BN268" s="81"/>
      <c r="BO268" s="81"/>
      <c r="BP268" s="81"/>
      <c r="BQ268" s="81"/>
      <c r="BR268" s="81"/>
    </row>
    <row r="269" spans="11:70">
      <c r="K269" s="81"/>
      <c r="L269" s="81"/>
      <c r="M269" s="81"/>
      <c r="N269" s="81"/>
      <c r="O269" s="81"/>
      <c r="P269" s="81"/>
      <c r="T269" s="81"/>
      <c r="U269" s="81"/>
      <c r="V269" s="81"/>
      <c r="W269" s="81"/>
      <c r="X269" s="81"/>
      <c r="Y269" s="81"/>
      <c r="AC269" s="81"/>
      <c r="AD269" s="81"/>
      <c r="AE269" s="81"/>
      <c r="AF269" s="81"/>
      <c r="AG269" s="81"/>
      <c r="AH269" s="81"/>
      <c r="AL269" s="81"/>
      <c r="AM269" s="81"/>
      <c r="AN269" s="81"/>
      <c r="AO269" s="81"/>
      <c r="AP269" s="81"/>
      <c r="AQ269" s="81"/>
      <c r="AU269" s="81"/>
      <c r="AV269" s="81"/>
      <c r="AW269" s="81"/>
      <c r="AX269" s="81"/>
      <c r="AY269" s="81"/>
      <c r="AZ269" s="81"/>
      <c r="BD269" s="81"/>
      <c r="BE269" s="81"/>
      <c r="BF269" s="81"/>
      <c r="BG269" s="81"/>
      <c r="BH269" s="81"/>
      <c r="BI269" s="81"/>
      <c r="BM269" s="81"/>
      <c r="BN269" s="81"/>
      <c r="BO269" s="81"/>
      <c r="BP269" s="81"/>
      <c r="BQ269" s="81"/>
      <c r="BR269" s="81"/>
    </row>
    <row r="270" spans="11:70">
      <c r="K270" s="81"/>
      <c r="L270" s="81"/>
      <c r="M270" s="81"/>
      <c r="N270" s="81"/>
      <c r="O270" s="81"/>
      <c r="P270" s="81"/>
      <c r="T270" s="81"/>
      <c r="U270" s="81"/>
      <c r="V270" s="81"/>
      <c r="W270" s="81"/>
      <c r="X270" s="81"/>
      <c r="Y270" s="81"/>
      <c r="AC270" s="81"/>
      <c r="AD270" s="81"/>
      <c r="AE270" s="81"/>
      <c r="AF270" s="81"/>
      <c r="AG270" s="81"/>
      <c r="AH270" s="81"/>
      <c r="AL270" s="81"/>
      <c r="AM270" s="81"/>
      <c r="AN270" s="81"/>
      <c r="AO270" s="81"/>
      <c r="AP270" s="81"/>
      <c r="AQ270" s="81"/>
      <c r="AU270" s="81"/>
      <c r="AV270" s="81"/>
      <c r="AW270" s="81"/>
      <c r="AX270" s="81"/>
      <c r="AY270" s="81"/>
      <c r="AZ270" s="81"/>
      <c r="BD270" s="81"/>
      <c r="BE270" s="81"/>
      <c r="BF270" s="81"/>
      <c r="BG270" s="81"/>
      <c r="BH270" s="81"/>
      <c r="BI270" s="81"/>
      <c r="BM270" s="81"/>
      <c r="BN270" s="81"/>
      <c r="BO270" s="81"/>
      <c r="BP270" s="81"/>
      <c r="BQ270" s="81"/>
      <c r="BR270" s="81"/>
    </row>
    <row r="271" spans="11:70">
      <c r="K271" s="82"/>
      <c r="L271" s="81"/>
      <c r="M271" s="81"/>
      <c r="N271" s="81"/>
      <c r="O271" s="81"/>
      <c r="P271" s="81"/>
      <c r="T271" s="81"/>
      <c r="U271" s="81"/>
      <c r="V271" s="81"/>
      <c r="W271" s="81"/>
      <c r="X271" s="81"/>
      <c r="Y271" s="81"/>
      <c r="AC271" s="81"/>
      <c r="AD271" s="81"/>
      <c r="AE271" s="81"/>
      <c r="AF271" s="81"/>
      <c r="AG271" s="81"/>
      <c r="AH271" s="81"/>
      <c r="AL271" s="81"/>
      <c r="AM271" s="81"/>
      <c r="AN271" s="81"/>
      <c r="AO271" s="81"/>
      <c r="AP271" s="81"/>
      <c r="AQ271" s="81"/>
      <c r="AU271" s="81"/>
      <c r="AV271" s="81"/>
      <c r="AW271" s="81"/>
      <c r="AX271" s="81"/>
      <c r="AY271" s="81"/>
      <c r="AZ271" s="81"/>
      <c r="BD271" s="81"/>
      <c r="BE271" s="81"/>
      <c r="BF271" s="81"/>
      <c r="BG271" s="81"/>
      <c r="BH271" s="81"/>
      <c r="BI271" s="81"/>
      <c r="BM271" s="81"/>
      <c r="BN271" s="81"/>
      <c r="BO271" s="81"/>
      <c r="BP271" s="81"/>
      <c r="BQ271" s="81"/>
      <c r="BR271" s="81"/>
    </row>
    <row r="272" spans="11:70">
      <c r="K272" s="81"/>
      <c r="L272" s="81"/>
      <c r="M272" s="81"/>
      <c r="N272" s="81"/>
      <c r="O272" s="81"/>
      <c r="P272" s="81"/>
      <c r="T272" s="81"/>
      <c r="U272" s="81"/>
      <c r="V272" s="81"/>
      <c r="W272" s="81"/>
      <c r="X272" s="81"/>
      <c r="Y272" s="81"/>
      <c r="AC272" s="81"/>
      <c r="AD272" s="81"/>
      <c r="AE272" s="81"/>
      <c r="AF272" s="81"/>
      <c r="AG272" s="81"/>
      <c r="AH272" s="81"/>
      <c r="AL272" s="81"/>
      <c r="AM272" s="81"/>
      <c r="AN272" s="81"/>
      <c r="AO272" s="81"/>
      <c r="AP272" s="81"/>
      <c r="AQ272" s="81"/>
      <c r="AU272" s="81"/>
      <c r="AV272" s="81"/>
      <c r="AW272" s="81"/>
      <c r="AX272" s="81"/>
      <c r="AY272" s="81"/>
      <c r="AZ272" s="81"/>
      <c r="BD272" s="81"/>
      <c r="BE272" s="81"/>
      <c r="BF272" s="81"/>
      <c r="BG272" s="81"/>
      <c r="BH272" s="81"/>
      <c r="BI272" s="81"/>
      <c r="BM272" s="81"/>
      <c r="BN272" s="81"/>
      <c r="BO272" s="81"/>
      <c r="BP272" s="81"/>
      <c r="BQ272" s="81"/>
      <c r="BR272" s="81"/>
    </row>
    <row r="273" spans="11:70">
      <c r="K273" s="81"/>
      <c r="L273" s="81"/>
      <c r="M273" s="81"/>
      <c r="N273" s="81"/>
      <c r="O273" s="81"/>
      <c r="P273" s="81"/>
      <c r="T273" s="81"/>
      <c r="U273" s="81"/>
      <c r="V273" s="81"/>
      <c r="W273" s="81"/>
      <c r="X273" s="81"/>
      <c r="Y273" s="81"/>
      <c r="AC273" s="81"/>
      <c r="AD273" s="81"/>
      <c r="AE273" s="81"/>
      <c r="AF273" s="81"/>
      <c r="AG273" s="81"/>
      <c r="AH273" s="81"/>
      <c r="AL273" s="81"/>
      <c r="AM273" s="81"/>
      <c r="AN273" s="81"/>
      <c r="AO273" s="81"/>
      <c r="AP273" s="81"/>
      <c r="AQ273" s="81"/>
      <c r="AU273" s="81"/>
      <c r="AV273" s="81"/>
      <c r="AW273" s="81"/>
      <c r="AX273" s="81"/>
      <c r="AY273" s="81"/>
      <c r="AZ273" s="81"/>
      <c r="BD273" s="81"/>
      <c r="BE273" s="81"/>
      <c r="BF273" s="81"/>
      <c r="BG273" s="81"/>
      <c r="BH273" s="81"/>
      <c r="BI273" s="81"/>
      <c r="BM273" s="81"/>
      <c r="BN273" s="81"/>
      <c r="BO273" s="81"/>
      <c r="BP273" s="81"/>
      <c r="BQ273" s="81"/>
      <c r="BR273" s="81"/>
    </row>
    <row r="274" spans="11:70">
      <c r="K274" s="81"/>
      <c r="L274" s="81"/>
      <c r="M274" s="81"/>
      <c r="N274" s="81"/>
      <c r="O274" s="81"/>
      <c r="P274" s="81"/>
      <c r="T274" s="81"/>
      <c r="U274" s="81"/>
      <c r="V274" s="81"/>
      <c r="W274" s="81"/>
      <c r="X274" s="81"/>
      <c r="Y274" s="81"/>
      <c r="AC274" s="81"/>
      <c r="AD274" s="81"/>
      <c r="AE274" s="81"/>
      <c r="AF274" s="81"/>
      <c r="AG274" s="81"/>
      <c r="AH274" s="81"/>
      <c r="AL274" s="81"/>
      <c r="AM274" s="81"/>
      <c r="AN274" s="81"/>
      <c r="AO274" s="81"/>
      <c r="AP274" s="81"/>
      <c r="AQ274" s="81"/>
      <c r="AU274" s="81"/>
      <c r="AV274" s="81"/>
      <c r="AW274" s="81"/>
      <c r="AX274" s="81"/>
      <c r="AY274" s="81"/>
      <c r="AZ274" s="81"/>
      <c r="BD274" s="81"/>
      <c r="BE274" s="81"/>
      <c r="BF274" s="81"/>
      <c r="BG274" s="81"/>
      <c r="BH274" s="81"/>
      <c r="BI274" s="81"/>
      <c r="BM274" s="81"/>
      <c r="BN274" s="81"/>
      <c r="BO274" s="81"/>
      <c r="BP274" s="81"/>
      <c r="BQ274" s="81"/>
      <c r="BR274" s="81"/>
    </row>
    <row r="275" spans="11:70">
      <c r="K275" s="82"/>
      <c r="L275" s="81"/>
      <c r="M275" s="81"/>
      <c r="N275" s="81"/>
      <c r="O275" s="81"/>
      <c r="P275" s="81"/>
      <c r="T275" s="81"/>
      <c r="U275" s="81"/>
      <c r="V275" s="81"/>
      <c r="W275" s="81"/>
      <c r="X275" s="81"/>
      <c r="Y275" s="81"/>
      <c r="AC275" s="81"/>
      <c r="AD275" s="81"/>
      <c r="AE275" s="81"/>
      <c r="AF275" s="81"/>
      <c r="AG275" s="81"/>
      <c r="AH275" s="81"/>
      <c r="AL275" s="81"/>
      <c r="AM275" s="81"/>
      <c r="AN275" s="81"/>
      <c r="AO275" s="81"/>
      <c r="AP275" s="81"/>
      <c r="AQ275" s="81"/>
      <c r="AU275" s="81"/>
      <c r="AV275" s="81"/>
      <c r="AW275" s="81"/>
      <c r="AX275" s="81"/>
      <c r="AY275" s="81"/>
      <c r="AZ275" s="81"/>
      <c r="BD275" s="81"/>
      <c r="BE275" s="81"/>
      <c r="BF275" s="81"/>
      <c r="BG275" s="81"/>
      <c r="BH275" s="81"/>
      <c r="BI275" s="81"/>
      <c r="BM275" s="81"/>
      <c r="BN275" s="81"/>
      <c r="BO275" s="81"/>
      <c r="BP275" s="81"/>
      <c r="BQ275" s="81"/>
      <c r="BR275" s="81"/>
    </row>
    <row r="276" spans="11:70">
      <c r="K276" s="81"/>
      <c r="L276" s="81"/>
      <c r="M276" s="81"/>
      <c r="N276" s="81"/>
      <c r="O276" s="81"/>
      <c r="P276" s="81"/>
      <c r="T276" s="81"/>
      <c r="U276" s="81"/>
      <c r="V276" s="81"/>
      <c r="W276" s="81"/>
      <c r="X276" s="81"/>
      <c r="Y276" s="81"/>
      <c r="AC276" s="81"/>
      <c r="AD276" s="81"/>
      <c r="AE276" s="81"/>
      <c r="AF276" s="81"/>
      <c r="AG276" s="81"/>
      <c r="AH276" s="81"/>
      <c r="AL276" s="81"/>
      <c r="AM276" s="81"/>
      <c r="AN276" s="81"/>
      <c r="AO276" s="81"/>
      <c r="AP276" s="81"/>
      <c r="AQ276" s="81"/>
      <c r="AU276" s="81"/>
      <c r="AV276" s="81"/>
      <c r="AW276" s="81"/>
      <c r="AX276" s="81"/>
      <c r="AY276" s="81"/>
      <c r="AZ276" s="81"/>
      <c r="BD276" s="81"/>
      <c r="BE276" s="81"/>
      <c r="BF276" s="81"/>
      <c r="BG276" s="81"/>
      <c r="BH276" s="81"/>
      <c r="BI276" s="81"/>
      <c r="BM276" s="81"/>
      <c r="BN276" s="81"/>
      <c r="BO276" s="81"/>
      <c r="BP276" s="81"/>
      <c r="BQ276" s="81"/>
      <c r="BR276" s="81"/>
    </row>
    <row r="277" spans="11:70">
      <c r="K277" s="81"/>
      <c r="L277" s="81"/>
      <c r="M277" s="81"/>
      <c r="N277" s="81"/>
      <c r="O277" s="81"/>
      <c r="P277" s="81"/>
      <c r="T277" s="81"/>
      <c r="U277" s="81"/>
      <c r="V277" s="81"/>
      <c r="W277" s="81"/>
      <c r="X277" s="81"/>
      <c r="Y277" s="81"/>
      <c r="AC277" s="81"/>
      <c r="AD277" s="81"/>
      <c r="AE277" s="81"/>
      <c r="AF277" s="81"/>
      <c r="AG277" s="81"/>
      <c r="AH277" s="81"/>
      <c r="AL277" s="81"/>
      <c r="AM277" s="81"/>
      <c r="AN277" s="81"/>
      <c r="AO277" s="81"/>
      <c r="AP277" s="81"/>
      <c r="AQ277" s="81"/>
      <c r="AU277" s="81"/>
      <c r="AV277" s="81"/>
      <c r="AW277" s="81"/>
      <c r="AX277" s="81"/>
      <c r="AY277" s="81"/>
      <c r="AZ277" s="81"/>
      <c r="BD277" s="81"/>
      <c r="BE277" s="81"/>
      <c r="BF277" s="81"/>
      <c r="BG277" s="81"/>
      <c r="BH277" s="81"/>
      <c r="BI277" s="81"/>
      <c r="BM277" s="81"/>
      <c r="BN277" s="81"/>
      <c r="BO277" s="81"/>
      <c r="BP277" s="81"/>
      <c r="BQ277" s="81"/>
      <c r="BR277" s="81"/>
    </row>
    <row r="278" spans="11:70">
      <c r="K278" s="81"/>
      <c r="L278" s="81"/>
      <c r="M278" s="81"/>
      <c r="N278" s="81"/>
      <c r="O278" s="81"/>
      <c r="P278" s="81"/>
      <c r="T278" s="81"/>
      <c r="U278" s="81"/>
      <c r="V278" s="81"/>
      <c r="W278" s="81"/>
      <c r="X278" s="81"/>
      <c r="Y278" s="81"/>
      <c r="AC278" s="81"/>
      <c r="AD278" s="81"/>
      <c r="AE278" s="81"/>
      <c r="AF278" s="81"/>
      <c r="AG278" s="81"/>
      <c r="AH278" s="81"/>
      <c r="AL278" s="81"/>
      <c r="AM278" s="81"/>
      <c r="AN278" s="81"/>
      <c r="AO278" s="81"/>
      <c r="AP278" s="81"/>
      <c r="AQ278" s="81"/>
      <c r="AU278" s="81"/>
      <c r="AV278" s="81"/>
      <c r="AW278" s="81"/>
      <c r="AX278" s="81"/>
      <c r="AY278" s="81"/>
      <c r="AZ278" s="81"/>
      <c r="BD278" s="81"/>
      <c r="BE278" s="81"/>
      <c r="BF278" s="81"/>
      <c r="BG278" s="81"/>
      <c r="BH278" s="81"/>
      <c r="BI278" s="81"/>
      <c r="BM278" s="81"/>
      <c r="BN278" s="81"/>
      <c r="BO278" s="81"/>
      <c r="BP278" s="81"/>
      <c r="BQ278" s="81"/>
      <c r="BR278" s="81"/>
    </row>
    <row r="279" spans="11:70">
      <c r="K279" s="82"/>
      <c r="L279" s="81"/>
      <c r="M279" s="81"/>
      <c r="N279" s="81"/>
      <c r="O279" s="81"/>
      <c r="P279" s="81"/>
      <c r="T279" s="81"/>
      <c r="U279" s="81"/>
      <c r="V279" s="81"/>
      <c r="W279" s="81"/>
      <c r="X279" s="81"/>
      <c r="Y279" s="81"/>
      <c r="AC279" s="81"/>
      <c r="AD279" s="81"/>
      <c r="AE279" s="81"/>
      <c r="AF279" s="81"/>
      <c r="AG279" s="81"/>
      <c r="AH279" s="81"/>
      <c r="AL279" s="81"/>
      <c r="AM279" s="81"/>
      <c r="AN279" s="81"/>
      <c r="AO279" s="81"/>
      <c r="AP279" s="81"/>
      <c r="AQ279" s="81"/>
      <c r="AU279" s="81"/>
      <c r="AV279" s="81"/>
      <c r="AW279" s="81"/>
      <c r="AX279" s="81"/>
      <c r="AY279" s="81"/>
      <c r="AZ279" s="81"/>
      <c r="BD279" s="81"/>
      <c r="BE279" s="81"/>
      <c r="BF279" s="81"/>
      <c r="BG279" s="81"/>
      <c r="BH279" s="81"/>
      <c r="BI279" s="81"/>
      <c r="BM279" s="81"/>
      <c r="BN279" s="81"/>
      <c r="BO279" s="81"/>
      <c r="BP279" s="81"/>
      <c r="BQ279" s="81"/>
      <c r="BR279" s="81"/>
    </row>
    <row r="280" spans="11:70">
      <c r="K280" s="81"/>
      <c r="L280" s="81"/>
      <c r="M280" s="81"/>
      <c r="N280" s="81"/>
      <c r="O280" s="81"/>
      <c r="P280" s="81"/>
      <c r="T280" s="81"/>
      <c r="U280" s="81"/>
      <c r="V280" s="81"/>
      <c r="W280" s="81"/>
      <c r="X280" s="81"/>
      <c r="Y280" s="81"/>
      <c r="AC280" s="81"/>
      <c r="AD280" s="81"/>
      <c r="AE280" s="81"/>
      <c r="AF280" s="81"/>
      <c r="AG280" s="81"/>
      <c r="AH280" s="81"/>
      <c r="AL280" s="81"/>
      <c r="AM280" s="81"/>
      <c r="AN280" s="81"/>
      <c r="AO280" s="81"/>
      <c r="AP280" s="81"/>
      <c r="AQ280" s="81"/>
      <c r="AU280" s="81"/>
      <c r="AV280" s="81"/>
      <c r="AW280" s="81"/>
      <c r="AX280" s="81"/>
      <c r="AY280" s="81"/>
      <c r="AZ280" s="81"/>
      <c r="BD280" s="81"/>
      <c r="BE280" s="81"/>
      <c r="BF280" s="81"/>
      <c r="BG280" s="81"/>
      <c r="BH280" s="81"/>
      <c r="BI280" s="81"/>
      <c r="BM280" s="81"/>
      <c r="BN280" s="81"/>
      <c r="BO280" s="81"/>
      <c r="BP280" s="81"/>
      <c r="BQ280" s="81"/>
      <c r="BR280" s="81"/>
    </row>
    <row r="281" spans="11:70">
      <c r="K281" s="81"/>
      <c r="L281" s="81"/>
      <c r="M281" s="81"/>
      <c r="N281" s="81"/>
      <c r="O281" s="81"/>
      <c r="P281" s="81"/>
      <c r="T281" s="81"/>
      <c r="U281" s="81"/>
      <c r="V281" s="81"/>
      <c r="W281" s="81"/>
      <c r="X281" s="81"/>
      <c r="Y281" s="81"/>
      <c r="AC281" s="81"/>
      <c r="AD281" s="81"/>
      <c r="AE281" s="81"/>
      <c r="AF281" s="81"/>
      <c r="AG281" s="81"/>
      <c r="AH281" s="81"/>
      <c r="AL281" s="81"/>
      <c r="AM281" s="81"/>
      <c r="AN281" s="81"/>
      <c r="AO281" s="81"/>
      <c r="AP281" s="81"/>
      <c r="AQ281" s="81"/>
      <c r="AU281" s="81"/>
      <c r="AV281" s="81"/>
      <c r="AW281" s="81"/>
      <c r="AX281" s="81"/>
      <c r="AY281" s="81"/>
      <c r="AZ281" s="81"/>
      <c r="BD281" s="81"/>
      <c r="BE281" s="81"/>
      <c r="BF281" s="81"/>
      <c r="BG281" s="81"/>
      <c r="BH281" s="81"/>
      <c r="BI281" s="81"/>
      <c r="BM281" s="81"/>
      <c r="BN281" s="81"/>
      <c r="BO281" s="81"/>
      <c r="BP281" s="81"/>
      <c r="BQ281" s="81"/>
      <c r="BR281" s="81"/>
    </row>
    <row r="282" spans="11:70">
      <c r="K282" s="81"/>
      <c r="L282" s="81"/>
      <c r="M282" s="81"/>
      <c r="N282" s="81"/>
      <c r="O282" s="81"/>
      <c r="P282" s="81"/>
      <c r="T282" s="81"/>
      <c r="U282" s="81"/>
      <c r="V282" s="81"/>
      <c r="W282" s="81"/>
      <c r="X282" s="81"/>
      <c r="Y282" s="81"/>
      <c r="AC282" s="81"/>
      <c r="AD282" s="81"/>
      <c r="AE282" s="81"/>
      <c r="AF282" s="81"/>
      <c r="AG282" s="81"/>
      <c r="AH282" s="81"/>
      <c r="AL282" s="81"/>
      <c r="AM282" s="81"/>
      <c r="AN282" s="81"/>
      <c r="AO282" s="81"/>
      <c r="AP282" s="81"/>
      <c r="AQ282" s="81"/>
      <c r="AU282" s="81"/>
      <c r="AV282" s="81"/>
      <c r="AW282" s="81"/>
      <c r="AX282" s="81"/>
      <c r="AY282" s="81"/>
      <c r="AZ282" s="81"/>
      <c r="BD282" s="81"/>
      <c r="BE282" s="81"/>
      <c r="BF282" s="81"/>
      <c r="BG282" s="81"/>
      <c r="BH282" s="81"/>
      <c r="BI282" s="81"/>
      <c r="BM282" s="81"/>
      <c r="BN282" s="81"/>
      <c r="BO282" s="81"/>
      <c r="BP282" s="81"/>
      <c r="BQ282" s="81"/>
      <c r="BR282" s="81"/>
    </row>
    <row r="283" spans="11:70">
      <c r="K283" s="82"/>
      <c r="L283" s="81"/>
      <c r="M283" s="81"/>
      <c r="N283" s="81"/>
      <c r="O283" s="81"/>
      <c r="P283" s="81"/>
      <c r="T283" s="81"/>
      <c r="U283" s="81"/>
      <c r="V283" s="81"/>
      <c r="W283" s="81"/>
      <c r="X283" s="81"/>
      <c r="Y283" s="81"/>
      <c r="AC283" s="81"/>
      <c r="AD283" s="81"/>
      <c r="AE283" s="81"/>
      <c r="AF283" s="81"/>
      <c r="AG283" s="81"/>
      <c r="AH283" s="81"/>
      <c r="AL283" s="81"/>
      <c r="AM283" s="81"/>
      <c r="AN283" s="81"/>
      <c r="AO283" s="81"/>
      <c r="AP283" s="81"/>
      <c r="AQ283" s="81"/>
      <c r="AU283" s="81"/>
      <c r="AV283" s="81"/>
      <c r="AW283" s="81"/>
      <c r="AX283" s="81"/>
      <c r="AY283" s="81"/>
      <c r="AZ283" s="81"/>
      <c r="BD283" s="81"/>
      <c r="BE283" s="81"/>
      <c r="BF283" s="81"/>
      <c r="BG283" s="81"/>
      <c r="BH283" s="81"/>
      <c r="BI283" s="81"/>
      <c r="BM283" s="81"/>
      <c r="BN283" s="81"/>
      <c r="BO283" s="81"/>
      <c r="BP283" s="81"/>
      <c r="BQ283" s="81"/>
      <c r="BR283" s="81"/>
    </row>
    <row r="284" spans="11:70">
      <c r="K284" s="81"/>
      <c r="L284" s="81"/>
      <c r="M284" s="81"/>
      <c r="N284" s="81"/>
      <c r="O284" s="81"/>
      <c r="P284" s="81"/>
      <c r="T284" s="81"/>
      <c r="U284" s="81"/>
      <c r="V284" s="81"/>
      <c r="W284" s="81"/>
      <c r="X284" s="81"/>
      <c r="Y284" s="81"/>
      <c r="AC284" s="81"/>
      <c r="AD284" s="81"/>
      <c r="AE284" s="81"/>
      <c r="AF284" s="81"/>
      <c r="AG284" s="81"/>
      <c r="AH284" s="81"/>
      <c r="AL284" s="81"/>
      <c r="AM284" s="81"/>
      <c r="AN284" s="81"/>
      <c r="AO284" s="81"/>
      <c r="AP284" s="81"/>
      <c r="AQ284" s="81"/>
      <c r="AU284" s="81"/>
      <c r="AV284" s="81"/>
      <c r="AW284" s="81"/>
      <c r="AX284" s="81"/>
      <c r="AY284" s="81"/>
      <c r="AZ284" s="81"/>
      <c r="BD284" s="81"/>
      <c r="BE284" s="81"/>
      <c r="BF284" s="81"/>
      <c r="BG284" s="81"/>
      <c r="BH284" s="81"/>
      <c r="BI284" s="81"/>
      <c r="BM284" s="81"/>
      <c r="BN284" s="81"/>
      <c r="BO284" s="81"/>
      <c r="BP284" s="81"/>
      <c r="BQ284" s="81"/>
      <c r="BR284" s="81"/>
    </row>
    <row r="285" spans="11:70">
      <c r="K285" s="81"/>
      <c r="L285" s="81"/>
      <c r="M285" s="81"/>
      <c r="N285" s="81"/>
      <c r="O285" s="81"/>
      <c r="P285" s="81"/>
      <c r="T285" s="81"/>
      <c r="U285" s="81"/>
      <c r="V285" s="81"/>
      <c r="W285" s="81"/>
      <c r="X285" s="81"/>
      <c r="Y285" s="81"/>
      <c r="AC285" s="81"/>
      <c r="AD285" s="81"/>
      <c r="AE285" s="81"/>
      <c r="AF285" s="81"/>
      <c r="AG285" s="81"/>
      <c r="AH285" s="81"/>
      <c r="AL285" s="81"/>
      <c r="AM285" s="81"/>
      <c r="AN285" s="81"/>
      <c r="AO285" s="81"/>
      <c r="AP285" s="81"/>
      <c r="AQ285" s="81"/>
      <c r="AU285" s="81"/>
      <c r="AV285" s="81"/>
      <c r="AW285" s="81"/>
      <c r="AX285" s="81"/>
      <c r="AY285" s="81"/>
      <c r="AZ285" s="81"/>
      <c r="BD285" s="81"/>
      <c r="BE285" s="81"/>
      <c r="BF285" s="81"/>
      <c r="BG285" s="81"/>
      <c r="BH285" s="81"/>
      <c r="BI285" s="81"/>
      <c r="BM285" s="81"/>
      <c r="BN285" s="81"/>
      <c r="BO285" s="81"/>
      <c r="BP285" s="81"/>
      <c r="BQ285" s="81"/>
      <c r="BR285" s="81"/>
    </row>
    <row r="286" spans="11:70">
      <c r="K286" s="81"/>
      <c r="L286" s="81"/>
      <c r="M286" s="81"/>
      <c r="N286" s="81"/>
      <c r="O286" s="81"/>
      <c r="P286" s="81"/>
      <c r="T286" s="81"/>
      <c r="U286" s="81"/>
      <c r="V286" s="81"/>
      <c r="W286" s="81"/>
      <c r="X286" s="81"/>
      <c r="Y286" s="81"/>
      <c r="AC286" s="81"/>
      <c r="AD286" s="81"/>
      <c r="AE286" s="81"/>
      <c r="AF286" s="81"/>
      <c r="AG286" s="81"/>
      <c r="AH286" s="81"/>
      <c r="AL286" s="81"/>
      <c r="AM286" s="81"/>
      <c r="AN286" s="81"/>
      <c r="AO286" s="81"/>
      <c r="AP286" s="81"/>
      <c r="AQ286" s="81"/>
      <c r="AU286" s="81"/>
      <c r="AV286" s="81"/>
      <c r="AW286" s="81"/>
      <c r="AX286" s="81"/>
      <c r="AY286" s="81"/>
      <c r="AZ286" s="81"/>
      <c r="BD286" s="81"/>
      <c r="BE286" s="81"/>
      <c r="BF286" s="81"/>
      <c r="BG286" s="81"/>
      <c r="BH286" s="81"/>
      <c r="BI286" s="81"/>
      <c r="BM286" s="81"/>
      <c r="BN286" s="81"/>
      <c r="BO286" s="81"/>
      <c r="BP286" s="81"/>
      <c r="BQ286" s="81"/>
      <c r="BR286" s="81"/>
    </row>
    <row r="287" spans="11:70">
      <c r="K287" s="82"/>
      <c r="L287" s="81"/>
      <c r="M287" s="81"/>
      <c r="N287" s="81"/>
      <c r="O287" s="81"/>
      <c r="P287" s="81"/>
      <c r="T287" s="81"/>
      <c r="U287" s="81"/>
      <c r="V287" s="81"/>
      <c r="W287" s="81"/>
      <c r="X287" s="81"/>
      <c r="Y287" s="81"/>
      <c r="AC287" s="81"/>
      <c r="AD287" s="81"/>
      <c r="AE287" s="81"/>
      <c r="AF287" s="81"/>
      <c r="AG287" s="81"/>
      <c r="AH287" s="81"/>
      <c r="AL287" s="81"/>
      <c r="AM287" s="81"/>
      <c r="AN287" s="81"/>
      <c r="AO287" s="81"/>
      <c r="AP287" s="81"/>
      <c r="AQ287" s="81"/>
      <c r="AU287" s="81"/>
      <c r="AV287" s="81"/>
      <c r="AW287" s="81"/>
      <c r="AX287" s="81"/>
      <c r="AY287" s="81"/>
      <c r="AZ287" s="81"/>
      <c r="BD287" s="81"/>
      <c r="BE287" s="81"/>
      <c r="BF287" s="81"/>
      <c r="BG287" s="81"/>
      <c r="BH287" s="81"/>
      <c r="BI287" s="81"/>
      <c r="BM287" s="81"/>
      <c r="BN287" s="81"/>
      <c r="BO287" s="81"/>
      <c r="BP287" s="81"/>
      <c r="BQ287" s="81"/>
      <c r="BR287" s="81"/>
    </row>
    <row r="288" spans="11:70">
      <c r="K288" s="81"/>
      <c r="L288" s="81"/>
      <c r="M288" s="81"/>
      <c r="N288" s="81"/>
      <c r="O288" s="81"/>
      <c r="P288" s="81"/>
      <c r="T288" s="81"/>
      <c r="U288" s="81"/>
      <c r="V288" s="81"/>
      <c r="W288" s="81"/>
      <c r="X288" s="81"/>
      <c r="Y288" s="81"/>
      <c r="AC288" s="81"/>
      <c r="AD288" s="81"/>
      <c r="AE288" s="81"/>
      <c r="AF288" s="81"/>
      <c r="AG288" s="81"/>
      <c r="AH288" s="81"/>
      <c r="AL288" s="81"/>
      <c r="AM288" s="81"/>
      <c r="AN288" s="81"/>
      <c r="AO288" s="81"/>
      <c r="AP288" s="81"/>
      <c r="AQ288" s="81"/>
      <c r="AU288" s="81"/>
      <c r="AV288" s="81"/>
      <c r="AW288" s="81"/>
      <c r="AX288" s="81"/>
      <c r="AY288" s="81"/>
      <c r="AZ288" s="81"/>
      <c r="BD288" s="81"/>
      <c r="BE288" s="81"/>
      <c r="BF288" s="81"/>
      <c r="BG288" s="81"/>
      <c r="BH288" s="81"/>
      <c r="BI288" s="81"/>
      <c r="BM288" s="81"/>
      <c r="BN288" s="81"/>
      <c r="BO288" s="81"/>
      <c r="BP288" s="81"/>
      <c r="BQ288" s="81"/>
      <c r="BR288" s="81"/>
    </row>
    <row r="289" spans="11:70">
      <c r="K289" s="81"/>
      <c r="L289" s="81"/>
      <c r="M289" s="81"/>
      <c r="N289" s="81"/>
      <c r="O289" s="81"/>
      <c r="P289" s="81"/>
      <c r="T289" s="81"/>
      <c r="U289" s="81"/>
      <c r="V289" s="81"/>
      <c r="W289" s="81"/>
      <c r="X289" s="81"/>
      <c r="Y289" s="81"/>
      <c r="AC289" s="81"/>
      <c r="AD289" s="81"/>
      <c r="AE289" s="81"/>
      <c r="AF289" s="81"/>
      <c r="AG289" s="81"/>
      <c r="AH289" s="81"/>
      <c r="AL289" s="81"/>
      <c r="AM289" s="81"/>
      <c r="AN289" s="81"/>
      <c r="AO289" s="81"/>
      <c r="AP289" s="81"/>
      <c r="AQ289" s="81"/>
      <c r="AU289" s="81"/>
      <c r="AV289" s="81"/>
      <c r="AW289" s="81"/>
      <c r="AX289" s="81"/>
      <c r="AY289" s="81"/>
      <c r="AZ289" s="81"/>
      <c r="BD289" s="81"/>
      <c r="BE289" s="81"/>
      <c r="BF289" s="81"/>
      <c r="BG289" s="81"/>
      <c r="BH289" s="81"/>
      <c r="BI289" s="81"/>
      <c r="BM289" s="81"/>
      <c r="BN289" s="81"/>
      <c r="BO289" s="81"/>
      <c r="BP289" s="81"/>
      <c r="BQ289" s="81"/>
      <c r="BR289" s="81"/>
    </row>
    <row r="290" spans="11:70">
      <c r="K290" s="81"/>
      <c r="L290" s="81"/>
      <c r="M290" s="81"/>
      <c r="N290" s="81"/>
      <c r="O290" s="81"/>
      <c r="P290" s="81"/>
      <c r="T290" s="81"/>
      <c r="U290" s="81"/>
      <c r="V290" s="81"/>
      <c r="W290" s="81"/>
      <c r="X290" s="81"/>
      <c r="Y290" s="81"/>
      <c r="AC290" s="81"/>
      <c r="AD290" s="81"/>
      <c r="AE290" s="81"/>
      <c r="AF290" s="81"/>
      <c r="AG290" s="81"/>
      <c r="AH290" s="81"/>
      <c r="AL290" s="81"/>
      <c r="AM290" s="81"/>
      <c r="AN290" s="81"/>
      <c r="AO290" s="81"/>
      <c r="AP290" s="81"/>
      <c r="AQ290" s="81"/>
      <c r="AU290" s="81"/>
      <c r="AV290" s="81"/>
      <c r="AW290" s="81"/>
      <c r="AX290" s="81"/>
      <c r="AY290" s="81"/>
      <c r="AZ290" s="81"/>
      <c r="BD290" s="81"/>
      <c r="BE290" s="81"/>
      <c r="BF290" s="81"/>
      <c r="BG290" s="81"/>
      <c r="BH290" s="81"/>
      <c r="BI290" s="81"/>
      <c r="BM290" s="81"/>
      <c r="BN290" s="81"/>
      <c r="BO290" s="81"/>
      <c r="BP290" s="81"/>
      <c r="BQ290" s="81"/>
      <c r="BR290" s="81"/>
    </row>
    <row r="291" spans="11:70">
      <c r="K291" s="82"/>
      <c r="L291" s="81"/>
      <c r="M291" s="81"/>
      <c r="N291" s="81"/>
      <c r="O291" s="81"/>
      <c r="P291" s="81"/>
      <c r="T291" s="81"/>
      <c r="U291" s="81"/>
      <c r="V291" s="81"/>
      <c r="W291" s="81"/>
      <c r="X291" s="81"/>
      <c r="Y291" s="81"/>
      <c r="AC291" s="81"/>
      <c r="AD291" s="81"/>
      <c r="AE291" s="81"/>
      <c r="AF291" s="81"/>
      <c r="AG291" s="81"/>
      <c r="AH291" s="81"/>
      <c r="AL291" s="81"/>
      <c r="AM291" s="81"/>
      <c r="AN291" s="81"/>
      <c r="AO291" s="81"/>
      <c r="AP291" s="81"/>
      <c r="AQ291" s="81"/>
      <c r="AU291" s="81"/>
      <c r="AV291" s="81"/>
      <c r="AW291" s="81"/>
      <c r="AX291" s="81"/>
      <c r="AY291" s="81"/>
      <c r="AZ291" s="81"/>
      <c r="BD291" s="81"/>
      <c r="BE291" s="81"/>
      <c r="BF291" s="81"/>
      <c r="BG291" s="81"/>
      <c r="BH291" s="81"/>
      <c r="BI291" s="81"/>
      <c r="BM291" s="81"/>
      <c r="BN291" s="81"/>
      <c r="BO291" s="81"/>
      <c r="BP291" s="81"/>
      <c r="BQ291" s="81"/>
      <c r="BR291" s="81"/>
    </row>
    <row r="292" spans="11:70">
      <c r="K292" s="81"/>
      <c r="L292" s="81"/>
      <c r="M292" s="81"/>
      <c r="N292" s="81"/>
      <c r="O292" s="81"/>
      <c r="P292" s="81"/>
      <c r="T292" s="81"/>
      <c r="U292" s="81"/>
      <c r="V292" s="81"/>
      <c r="W292" s="81"/>
      <c r="X292" s="81"/>
      <c r="Y292" s="81"/>
      <c r="AC292" s="81"/>
      <c r="AD292" s="81"/>
      <c r="AE292" s="81"/>
      <c r="AF292" s="81"/>
      <c r="AG292" s="81"/>
      <c r="AH292" s="81"/>
      <c r="AL292" s="81"/>
      <c r="AM292" s="81"/>
      <c r="AN292" s="81"/>
      <c r="AO292" s="81"/>
      <c r="AP292" s="81"/>
      <c r="AQ292" s="81"/>
      <c r="AU292" s="81"/>
      <c r="AV292" s="81"/>
      <c r="AW292" s="81"/>
      <c r="AX292" s="81"/>
      <c r="AY292" s="81"/>
      <c r="AZ292" s="81"/>
      <c r="BD292" s="81"/>
      <c r="BE292" s="81"/>
      <c r="BF292" s="81"/>
      <c r="BG292" s="81"/>
      <c r="BH292" s="81"/>
      <c r="BI292" s="81"/>
      <c r="BM292" s="81"/>
      <c r="BN292" s="81"/>
      <c r="BO292" s="81"/>
      <c r="BP292" s="81"/>
      <c r="BQ292" s="81"/>
      <c r="BR292" s="81"/>
    </row>
    <row r="293" spans="11:70">
      <c r="K293" s="81"/>
      <c r="L293" s="81"/>
      <c r="M293" s="81"/>
      <c r="N293" s="81"/>
      <c r="O293" s="81"/>
      <c r="P293" s="81"/>
      <c r="T293" s="81"/>
      <c r="U293" s="81"/>
      <c r="V293" s="81"/>
      <c r="W293" s="81"/>
      <c r="X293" s="81"/>
      <c r="Y293" s="81"/>
      <c r="AC293" s="81"/>
      <c r="AD293" s="81"/>
      <c r="AE293" s="81"/>
      <c r="AF293" s="81"/>
      <c r="AG293" s="81"/>
      <c r="AH293" s="81"/>
      <c r="AL293" s="81"/>
      <c r="AM293" s="81"/>
      <c r="AN293" s="81"/>
      <c r="AO293" s="81"/>
      <c r="AP293" s="81"/>
      <c r="AQ293" s="81"/>
      <c r="AU293" s="81"/>
      <c r="AV293" s="81"/>
      <c r="AW293" s="81"/>
      <c r="AX293" s="81"/>
      <c r="AY293" s="81"/>
      <c r="AZ293" s="81"/>
      <c r="BD293" s="81"/>
      <c r="BE293" s="81"/>
      <c r="BF293" s="81"/>
      <c r="BG293" s="81"/>
      <c r="BH293" s="81"/>
      <c r="BI293" s="81"/>
      <c r="BM293" s="81"/>
      <c r="BN293" s="81"/>
      <c r="BO293" s="81"/>
      <c r="BP293" s="81"/>
      <c r="BQ293" s="81"/>
      <c r="BR293" s="81"/>
    </row>
    <row r="294" spans="11:70">
      <c r="K294" s="81"/>
      <c r="L294" s="81"/>
      <c r="M294" s="81"/>
      <c r="N294" s="81"/>
      <c r="O294" s="81"/>
      <c r="P294" s="81"/>
      <c r="T294" s="81"/>
      <c r="U294" s="81"/>
      <c r="V294" s="81"/>
      <c r="W294" s="81"/>
      <c r="X294" s="81"/>
      <c r="Y294" s="81"/>
      <c r="AC294" s="81"/>
      <c r="AD294" s="81"/>
      <c r="AE294" s="81"/>
      <c r="AF294" s="81"/>
      <c r="AG294" s="81"/>
      <c r="AH294" s="81"/>
      <c r="AL294" s="81"/>
      <c r="AM294" s="81"/>
      <c r="AN294" s="81"/>
      <c r="AO294" s="81"/>
      <c r="AP294" s="81"/>
      <c r="AQ294" s="81"/>
      <c r="AU294" s="81"/>
      <c r="AV294" s="81"/>
      <c r="AW294" s="81"/>
      <c r="AX294" s="81"/>
      <c r="AY294" s="81"/>
      <c r="AZ294" s="81"/>
      <c r="BD294" s="81"/>
      <c r="BE294" s="81"/>
      <c r="BF294" s="81"/>
      <c r="BG294" s="81"/>
      <c r="BH294" s="81"/>
      <c r="BI294" s="81"/>
      <c r="BM294" s="81"/>
      <c r="BN294" s="81"/>
      <c r="BO294" s="81"/>
      <c r="BP294" s="81"/>
      <c r="BQ294" s="81"/>
      <c r="BR294" s="81"/>
    </row>
    <row r="295" spans="11:70">
      <c r="K295" s="82"/>
      <c r="L295" s="81"/>
      <c r="M295" s="81"/>
      <c r="N295" s="81"/>
      <c r="O295" s="81"/>
      <c r="P295" s="81"/>
      <c r="T295" s="81"/>
      <c r="U295" s="81"/>
      <c r="V295" s="81"/>
      <c r="W295" s="81"/>
      <c r="X295" s="81"/>
      <c r="Y295" s="81"/>
      <c r="AC295" s="81"/>
      <c r="AD295" s="81"/>
      <c r="AE295" s="81"/>
      <c r="AF295" s="81"/>
      <c r="AG295" s="81"/>
      <c r="AH295" s="81"/>
      <c r="AL295" s="81"/>
      <c r="AM295" s="81"/>
      <c r="AN295" s="81"/>
      <c r="AO295" s="81"/>
      <c r="AP295" s="81"/>
      <c r="AQ295" s="81"/>
      <c r="AU295" s="81"/>
      <c r="AV295" s="81"/>
      <c r="AW295" s="81"/>
      <c r="AX295" s="81"/>
      <c r="AY295" s="81"/>
      <c r="AZ295" s="81"/>
      <c r="BD295" s="81"/>
      <c r="BE295" s="81"/>
      <c r="BF295" s="81"/>
      <c r="BG295" s="81"/>
      <c r="BH295" s="81"/>
      <c r="BI295" s="81"/>
      <c r="BM295" s="81"/>
      <c r="BN295" s="81"/>
      <c r="BO295" s="81"/>
      <c r="BP295" s="81"/>
      <c r="BQ295" s="81"/>
      <c r="BR295" s="81"/>
    </row>
    <row r="296" spans="11:70">
      <c r="K296" s="81"/>
      <c r="L296" s="81"/>
      <c r="M296" s="81"/>
      <c r="N296" s="81"/>
      <c r="O296" s="81"/>
      <c r="P296" s="81"/>
      <c r="T296" s="81"/>
      <c r="U296" s="81"/>
      <c r="V296" s="81"/>
      <c r="W296" s="81"/>
      <c r="X296" s="81"/>
      <c r="Y296" s="81"/>
      <c r="AC296" s="81"/>
      <c r="AD296" s="81"/>
      <c r="AE296" s="81"/>
      <c r="AF296" s="81"/>
      <c r="AG296" s="81"/>
      <c r="AH296" s="81"/>
      <c r="AL296" s="81"/>
      <c r="AM296" s="81"/>
      <c r="AN296" s="81"/>
      <c r="AO296" s="81"/>
      <c r="AP296" s="81"/>
      <c r="AQ296" s="81"/>
      <c r="AU296" s="81"/>
      <c r="AV296" s="81"/>
      <c r="AW296" s="81"/>
      <c r="AX296" s="81"/>
      <c r="AY296" s="81"/>
      <c r="AZ296" s="81"/>
      <c r="BD296" s="81"/>
      <c r="BE296" s="81"/>
      <c r="BF296" s="81"/>
      <c r="BG296" s="81"/>
      <c r="BH296" s="81"/>
      <c r="BI296" s="81"/>
      <c r="BM296" s="81"/>
      <c r="BN296" s="81"/>
      <c r="BO296" s="81"/>
      <c r="BP296" s="81"/>
      <c r="BQ296" s="81"/>
      <c r="BR296" s="81"/>
    </row>
    <row r="297" spans="11:70">
      <c r="K297" s="81"/>
      <c r="L297" s="81"/>
      <c r="M297" s="81"/>
      <c r="N297" s="81"/>
      <c r="O297" s="81"/>
      <c r="P297" s="81"/>
      <c r="T297" s="81"/>
      <c r="U297" s="81"/>
      <c r="V297" s="81"/>
      <c r="W297" s="81"/>
      <c r="X297" s="81"/>
      <c r="Y297" s="81"/>
      <c r="AC297" s="81"/>
      <c r="AD297" s="81"/>
      <c r="AE297" s="81"/>
      <c r="AF297" s="81"/>
      <c r="AG297" s="81"/>
      <c r="AH297" s="81"/>
      <c r="AL297" s="81"/>
      <c r="AM297" s="81"/>
      <c r="AN297" s="81"/>
      <c r="AO297" s="81"/>
      <c r="AP297" s="81"/>
      <c r="AQ297" s="81"/>
      <c r="AU297" s="81"/>
      <c r="AV297" s="81"/>
      <c r="AW297" s="81"/>
      <c r="AX297" s="81"/>
      <c r="AY297" s="81"/>
      <c r="AZ297" s="81"/>
      <c r="BD297" s="81"/>
      <c r="BE297" s="81"/>
      <c r="BF297" s="81"/>
      <c r="BG297" s="81"/>
      <c r="BH297" s="81"/>
      <c r="BI297" s="81"/>
      <c r="BM297" s="81"/>
      <c r="BN297" s="81"/>
      <c r="BO297" s="81"/>
      <c r="BP297" s="81"/>
      <c r="BQ297" s="81"/>
      <c r="BR297" s="81"/>
    </row>
    <row r="298" spans="11:70">
      <c r="K298" s="81"/>
      <c r="L298" s="81"/>
      <c r="M298" s="81"/>
      <c r="N298" s="81"/>
      <c r="O298" s="81"/>
      <c r="P298" s="81"/>
      <c r="T298" s="81"/>
      <c r="U298" s="81"/>
      <c r="V298" s="81"/>
      <c r="W298" s="81"/>
      <c r="X298" s="81"/>
      <c r="Y298" s="81"/>
      <c r="AC298" s="81"/>
      <c r="AD298" s="81"/>
      <c r="AE298" s="81"/>
      <c r="AF298" s="81"/>
      <c r="AG298" s="81"/>
      <c r="AH298" s="81"/>
      <c r="AL298" s="81"/>
      <c r="AM298" s="81"/>
      <c r="AN298" s="81"/>
      <c r="AO298" s="81"/>
      <c r="AP298" s="81"/>
      <c r="AQ298" s="81"/>
      <c r="AU298" s="81"/>
      <c r="AV298" s="81"/>
      <c r="AW298" s="81"/>
      <c r="AX298" s="81"/>
      <c r="AY298" s="81"/>
      <c r="AZ298" s="81"/>
      <c r="BD298" s="81"/>
      <c r="BE298" s="81"/>
      <c r="BF298" s="81"/>
      <c r="BG298" s="81"/>
      <c r="BH298" s="81"/>
      <c r="BI298" s="81"/>
      <c r="BM298" s="81"/>
      <c r="BN298" s="81"/>
      <c r="BO298" s="81"/>
      <c r="BP298" s="81"/>
      <c r="BQ298" s="81"/>
      <c r="BR298" s="81"/>
    </row>
    <row r="299" spans="11:70">
      <c r="K299" s="82"/>
      <c r="L299" s="81"/>
      <c r="M299" s="81"/>
      <c r="N299" s="81"/>
      <c r="O299" s="81"/>
      <c r="P299" s="81"/>
      <c r="T299" s="81"/>
      <c r="U299" s="81"/>
      <c r="V299" s="81"/>
      <c r="W299" s="81"/>
      <c r="X299" s="81"/>
      <c r="Y299" s="81"/>
      <c r="AC299" s="81"/>
      <c r="AD299" s="81"/>
      <c r="AE299" s="81"/>
      <c r="AF299" s="81"/>
      <c r="AG299" s="81"/>
      <c r="AH299" s="81"/>
      <c r="AL299" s="81"/>
      <c r="AM299" s="81"/>
      <c r="AN299" s="81"/>
      <c r="AO299" s="81"/>
      <c r="AP299" s="81"/>
      <c r="AQ299" s="81"/>
      <c r="AU299" s="81"/>
      <c r="AV299" s="81"/>
      <c r="AW299" s="81"/>
      <c r="AX299" s="81"/>
      <c r="AY299" s="81"/>
      <c r="AZ299" s="81"/>
      <c r="BD299" s="81"/>
      <c r="BE299" s="81"/>
      <c r="BF299" s="81"/>
      <c r="BG299" s="81"/>
      <c r="BH299" s="81"/>
      <c r="BI299" s="81"/>
      <c r="BM299" s="81"/>
      <c r="BN299" s="81"/>
      <c r="BO299" s="81"/>
      <c r="BP299" s="81"/>
      <c r="BQ299" s="81"/>
      <c r="BR299" s="81"/>
    </row>
    <row r="300" spans="11:70">
      <c r="K300" s="81"/>
      <c r="L300" s="81"/>
      <c r="M300" s="81"/>
      <c r="N300" s="81"/>
      <c r="O300" s="81"/>
      <c r="P300" s="81"/>
      <c r="T300" s="81"/>
      <c r="U300" s="81"/>
      <c r="V300" s="81"/>
      <c r="W300" s="81"/>
      <c r="X300" s="81"/>
      <c r="Y300" s="81"/>
      <c r="AC300" s="81"/>
      <c r="AD300" s="81"/>
      <c r="AE300" s="81"/>
      <c r="AF300" s="81"/>
      <c r="AG300" s="81"/>
      <c r="AH300" s="81"/>
      <c r="AL300" s="81"/>
      <c r="AM300" s="81"/>
      <c r="AN300" s="81"/>
      <c r="AO300" s="81"/>
      <c r="AP300" s="81"/>
      <c r="AQ300" s="81"/>
      <c r="AU300" s="81"/>
      <c r="AV300" s="81"/>
      <c r="AW300" s="81"/>
      <c r="AX300" s="81"/>
      <c r="AY300" s="81"/>
      <c r="AZ300" s="81"/>
      <c r="BD300" s="81"/>
      <c r="BE300" s="81"/>
      <c r="BF300" s="81"/>
      <c r="BG300" s="81"/>
      <c r="BH300" s="81"/>
      <c r="BI300" s="81"/>
      <c r="BM300" s="81"/>
      <c r="BN300" s="81"/>
      <c r="BO300" s="81"/>
      <c r="BP300" s="81"/>
      <c r="BQ300" s="81"/>
      <c r="BR300" s="81"/>
    </row>
    <row r="301" spans="11:70">
      <c r="K301" s="81"/>
      <c r="L301" s="81"/>
      <c r="M301" s="81"/>
      <c r="N301" s="81"/>
      <c r="O301" s="81"/>
      <c r="P301" s="81"/>
      <c r="T301" s="81"/>
      <c r="U301" s="81"/>
      <c r="V301" s="81"/>
      <c r="W301" s="81"/>
      <c r="X301" s="81"/>
      <c r="Y301" s="81"/>
      <c r="AC301" s="81"/>
      <c r="AD301" s="81"/>
      <c r="AE301" s="81"/>
      <c r="AF301" s="81"/>
      <c r="AG301" s="81"/>
      <c r="AH301" s="81"/>
      <c r="AL301" s="81"/>
      <c r="AM301" s="81"/>
      <c r="AN301" s="81"/>
      <c r="AO301" s="81"/>
      <c r="AP301" s="81"/>
      <c r="AQ301" s="81"/>
      <c r="AU301" s="81"/>
      <c r="AV301" s="81"/>
      <c r="AW301" s="81"/>
      <c r="AX301" s="81"/>
      <c r="AY301" s="81"/>
      <c r="AZ301" s="81"/>
      <c r="BD301" s="81"/>
      <c r="BE301" s="81"/>
      <c r="BF301" s="81"/>
      <c r="BG301" s="81"/>
      <c r="BH301" s="81"/>
      <c r="BI301" s="81"/>
      <c r="BM301" s="81"/>
      <c r="BN301" s="81"/>
      <c r="BO301" s="81"/>
      <c r="BP301" s="81"/>
      <c r="BQ301" s="81"/>
      <c r="BR301" s="81"/>
    </row>
    <row r="302" spans="11:70">
      <c r="K302" s="81"/>
      <c r="L302" s="81"/>
      <c r="M302" s="81"/>
      <c r="N302" s="81"/>
      <c r="O302" s="81"/>
      <c r="P302" s="81"/>
      <c r="T302" s="81"/>
      <c r="U302" s="81"/>
      <c r="V302" s="81"/>
      <c r="W302" s="81"/>
      <c r="X302" s="81"/>
      <c r="Y302" s="81"/>
      <c r="AC302" s="81"/>
      <c r="AD302" s="81"/>
      <c r="AE302" s="81"/>
      <c r="AF302" s="81"/>
      <c r="AG302" s="81"/>
      <c r="AH302" s="81"/>
      <c r="AL302" s="81"/>
      <c r="AM302" s="81"/>
      <c r="AN302" s="81"/>
      <c r="AO302" s="81"/>
      <c r="AP302" s="81"/>
      <c r="AQ302" s="81"/>
      <c r="AU302" s="81"/>
      <c r="AV302" s="81"/>
      <c r="AW302" s="81"/>
      <c r="AX302" s="81"/>
      <c r="AY302" s="81"/>
      <c r="AZ302" s="81"/>
      <c r="BD302" s="81"/>
      <c r="BE302" s="81"/>
      <c r="BF302" s="81"/>
      <c r="BG302" s="81"/>
      <c r="BH302" s="81"/>
      <c r="BI302" s="81"/>
      <c r="BM302" s="81"/>
      <c r="BN302" s="81"/>
      <c r="BO302" s="81"/>
      <c r="BP302" s="81"/>
      <c r="BQ302" s="81"/>
      <c r="BR302" s="81"/>
    </row>
    <row r="303" spans="11:70">
      <c r="K303" s="82"/>
      <c r="L303" s="81"/>
      <c r="M303" s="81"/>
      <c r="N303" s="81"/>
      <c r="O303" s="81"/>
      <c r="P303" s="81"/>
      <c r="T303" s="81"/>
      <c r="U303" s="81"/>
      <c r="V303" s="81"/>
      <c r="W303" s="81"/>
      <c r="X303" s="81"/>
      <c r="Y303" s="81"/>
      <c r="AC303" s="81"/>
      <c r="AD303" s="81"/>
      <c r="AE303" s="81"/>
      <c r="AF303" s="81"/>
      <c r="AG303" s="81"/>
      <c r="AH303" s="81"/>
      <c r="AL303" s="81"/>
      <c r="AM303" s="81"/>
      <c r="AN303" s="81"/>
      <c r="AO303" s="81"/>
      <c r="AP303" s="81"/>
      <c r="AQ303" s="81"/>
      <c r="AU303" s="81"/>
      <c r="AV303" s="81"/>
      <c r="AW303" s="81"/>
      <c r="AX303" s="81"/>
      <c r="AY303" s="81"/>
      <c r="AZ303" s="81"/>
      <c r="BD303" s="81"/>
      <c r="BE303" s="81"/>
      <c r="BF303" s="81"/>
      <c r="BG303" s="81"/>
      <c r="BH303" s="81"/>
      <c r="BI303" s="81"/>
      <c r="BM303" s="81"/>
      <c r="BN303" s="81"/>
      <c r="BO303" s="81"/>
      <c r="BP303" s="81"/>
      <c r="BQ303" s="81"/>
      <c r="BR303" s="81"/>
    </row>
    <row r="304" spans="11:70">
      <c r="K304" s="81"/>
      <c r="L304" s="81"/>
      <c r="M304" s="81"/>
      <c r="N304" s="81"/>
      <c r="O304" s="81"/>
      <c r="P304" s="81"/>
      <c r="T304" s="81"/>
      <c r="U304" s="81"/>
      <c r="V304" s="81"/>
      <c r="W304" s="81"/>
      <c r="X304" s="81"/>
      <c r="Y304" s="81"/>
      <c r="AC304" s="81"/>
      <c r="AD304" s="81"/>
      <c r="AE304" s="81"/>
      <c r="AF304" s="81"/>
      <c r="AG304" s="81"/>
      <c r="AH304" s="81"/>
      <c r="AL304" s="81"/>
      <c r="AM304" s="81"/>
      <c r="AN304" s="81"/>
      <c r="AO304" s="81"/>
      <c r="AP304" s="81"/>
      <c r="AQ304" s="81"/>
      <c r="AU304" s="81"/>
      <c r="AV304" s="81"/>
      <c r="AW304" s="81"/>
      <c r="AX304" s="81"/>
      <c r="AY304" s="81"/>
      <c r="AZ304" s="81"/>
      <c r="BD304" s="81"/>
      <c r="BE304" s="81"/>
      <c r="BF304" s="81"/>
      <c r="BG304" s="81"/>
      <c r="BH304" s="81"/>
      <c r="BI304" s="81"/>
      <c r="BM304" s="81"/>
      <c r="BN304" s="81"/>
      <c r="BO304" s="81"/>
      <c r="BP304" s="81"/>
      <c r="BQ304" s="81"/>
      <c r="BR304" s="81"/>
    </row>
    <row r="305" spans="11:70">
      <c r="K305" s="81"/>
      <c r="L305" s="81"/>
      <c r="M305" s="81"/>
      <c r="N305" s="81"/>
      <c r="O305" s="81"/>
      <c r="P305" s="81"/>
      <c r="T305" s="81"/>
      <c r="U305" s="81"/>
      <c r="V305" s="81"/>
      <c r="W305" s="81"/>
      <c r="X305" s="81"/>
      <c r="Y305" s="81"/>
      <c r="AC305" s="81"/>
      <c r="AD305" s="81"/>
      <c r="AE305" s="81"/>
      <c r="AF305" s="81"/>
      <c r="AG305" s="81"/>
      <c r="AH305" s="81"/>
      <c r="AL305" s="81"/>
      <c r="AM305" s="81"/>
      <c r="AN305" s="81"/>
      <c r="AO305" s="81"/>
      <c r="AP305" s="81"/>
      <c r="AQ305" s="81"/>
      <c r="AU305" s="81"/>
      <c r="AV305" s="81"/>
      <c r="AW305" s="81"/>
      <c r="AX305" s="81"/>
      <c r="AY305" s="81"/>
      <c r="AZ305" s="81"/>
      <c r="BD305" s="81"/>
      <c r="BE305" s="81"/>
      <c r="BF305" s="81"/>
      <c r="BG305" s="81"/>
      <c r="BH305" s="81"/>
      <c r="BI305" s="81"/>
      <c r="BM305" s="81"/>
      <c r="BN305" s="81"/>
      <c r="BO305" s="81"/>
      <c r="BP305" s="81"/>
      <c r="BQ305" s="81"/>
      <c r="BR305" s="81"/>
    </row>
    <row r="306" spans="11:70">
      <c r="K306" s="81"/>
      <c r="L306" s="81"/>
      <c r="M306" s="81"/>
      <c r="N306" s="81"/>
      <c r="O306" s="81"/>
      <c r="P306" s="81"/>
      <c r="T306" s="81"/>
      <c r="U306" s="81"/>
      <c r="V306" s="81"/>
      <c r="W306" s="81"/>
      <c r="X306" s="81"/>
      <c r="Y306" s="81"/>
      <c r="AC306" s="81"/>
      <c r="AD306" s="81"/>
      <c r="AE306" s="81"/>
      <c r="AF306" s="81"/>
      <c r="AG306" s="81"/>
      <c r="AH306" s="81"/>
      <c r="AL306" s="81"/>
      <c r="AM306" s="81"/>
      <c r="AN306" s="81"/>
      <c r="AO306" s="81"/>
      <c r="AP306" s="81"/>
      <c r="AQ306" s="81"/>
      <c r="AU306" s="81"/>
      <c r="AV306" s="81"/>
      <c r="AW306" s="81"/>
      <c r="AX306" s="81"/>
      <c r="AY306" s="81"/>
      <c r="AZ306" s="81"/>
      <c r="BD306" s="81"/>
      <c r="BE306" s="81"/>
      <c r="BF306" s="81"/>
      <c r="BG306" s="81"/>
      <c r="BH306" s="81"/>
      <c r="BI306" s="81"/>
      <c r="BM306" s="81"/>
      <c r="BN306" s="81"/>
      <c r="BO306" s="81"/>
      <c r="BP306" s="81"/>
      <c r="BQ306" s="81"/>
      <c r="BR306" s="81"/>
    </row>
    <row r="307" spans="11:70">
      <c r="K307" s="82"/>
      <c r="L307" s="81"/>
      <c r="M307" s="81"/>
      <c r="N307" s="81"/>
      <c r="O307" s="81"/>
      <c r="P307" s="81"/>
      <c r="T307" s="81"/>
      <c r="U307" s="81"/>
      <c r="V307" s="81"/>
      <c r="W307" s="81"/>
      <c r="X307" s="81"/>
      <c r="Y307" s="81"/>
      <c r="AC307" s="81"/>
      <c r="AD307" s="81"/>
      <c r="AE307" s="81"/>
      <c r="AF307" s="81"/>
      <c r="AG307" s="81"/>
      <c r="AH307" s="81"/>
      <c r="AL307" s="81"/>
      <c r="AM307" s="81"/>
      <c r="AN307" s="81"/>
      <c r="AO307" s="81"/>
      <c r="AP307" s="81"/>
      <c r="AQ307" s="81"/>
      <c r="AU307" s="81"/>
      <c r="AV307" s="81"/>
      <c r="AW307" s="81"/>
      <c r="AX307" s="81"/>
      <c r="AY307" s="81"/>
      <c r="AZ307" s="81"/>
      <c r="BD307" s="81"/>
      <c r="BE307" s="81"/>
      <c r="BF307" s="81"/>
      <c r="BG307" s="81"/>
      <c r="BH307" s="81"/>
      <c r="BI307" s="81"/>
      <c r="BM307" s="81"/>
      <c r="BN307" s="81"/>
      <c r="BO307" s="81"/>
      <c r="BP307" s="81"/>
      <c r="BQ307" s="81"/>
      <c r="BR307" s="81"/>
    </row>
    <row r="308" spans="11:70">
      <c r="K308" s="81"/>
      <c r="L308" s="81"/>
      <c r="M308" s="81"/>
      <c r="N308" s="81"/>
      <c r="O308" s="81"/>
      <c r="P308" s="81"/>
      <c r="T308" s="81"/>
      <c r="U308" s="81"/>
      <c r="V308" s="81"/>
      <c r="W308" s="81"/>
      <c r="X308" s="81"/>
      <c r="Y308" s="81"/>
      <c r="AC308" s="81"/>
      <c r="AD308" s="81"/>
      <c r="AE308" s="81"/>
      <c r="AF308" s="81"/>
      <c r="AG308" s="81"/>
      <c r="AH308" s="81"/>
      <c r="AL308" s="81"/>
      <c r="AM308" s="81"/>
      <c r="AN308" s="81"/>
      <c r="AO308" s="81"/>
      <c r="AP308" s="81"/>
      <c r="AQ308" s="81"/>
      <c r="AU308" s="81"/>
      <c r="AV308" s="81"/>
      <c r="AW308" s="81"/>
      <c r="AX308" s="81"/>
      <c r="AY308" s="81"/>
      <c r="AZ308" s="81"/>
      <c r="BD308" s="81"/>
      <c r="BE308" s="81"/>
      <c r="BF308" s="81"/>
      <c r="BG308" s="81"/>
      <c r="BH308" s="81"/>
      <c r="BI308" s="81"/>
      <c r="BM308" s="81"/>
      <c r="BN308" s="81"/>
      <c r="BO308" s="81"/>
      <c r="BP308" s="81"/>
      <c r="BQ308" s="81"/>
      <c r="BR308" s="81"/>
    </row>
    <row r="309" spans="11:70">
      <c r="K309" s="81"/>
      <c r="L309" s="81"/>
      <c r="M309" s="81"/>
      <c r="N309" s="81"/>
      <c r="O309" s="81"/>
      <c r="P309" s="81"/>
      <c r="T309" s="81"/>
      <c r="U309" s="81"/>
      <c r="V309" s="81"/>
      <c r="W309" s="81"/>
      <c r="X309" s="81"/>
      <c r="Y309" s="81"/>
      <c r="AC309" s="81"/>
      <c r="AD309" s="81"/>
      <c r="AE309" s="81"/>
      <c r="AF309" s="81"/>
      <c r="AG309" s="81"/>
      <c r="AH309" s="81"/>
      <c r="AL309" s="81"/>
      <c r="AM309" s="81"/>
      <c r="AN309" s="81"/>
      <c r="AO309" s="81"/>
      <c r="AP309" s="81"/>
      <c r="AQ309" s="81"/>
      <c r="AU309" s="81"/>
      <c r="AV309" s="81"/>
      <c r="AW309" s="81"/>
      <c r="AX309" s="81"/>
      <c r="AY309" s="81"/>
      <c r="AZ309" s="81"/>
      <c r="BD309" s="81"/>
      <c r="BE309" s="81"/>
      <c r="BF309" s="81"/>
      <c r="BG309" s="81"/>
      <c r="BH309" s="81"/>
      <c r="BI309" s="81"/>
      <c r="BM309" s="81"/>
      <c r="BN309" s="81"/>
      <c r="BO309" s="81"/>
      <c r="BP309" s="81"/>
      <c r="BQ309" s="81"/>
      <c r="BR309" s="81"/>
    </row>
    <row r="310" spans="11:70">
      <c r="K310" s="81"/>
      <c r="L310" s="81"/>
      <c r="M310" s="81"/>
      <c r="N310" s="81"/>
      <c r="O310" s="81"/>
      <c r="P310" s="81"/>
      <c r="T310" s="81"/>
      <c r="U310" s="81"/>
      <c r="V310" s="81"/>
      <c r="W310" s="81"/>
      <c r="X310" s="81"/>
      <c r="Y310" s="81"/>
      <c r="AC310" s="81"/>
      <c r="AD310" s="81"/>
      <c r="AE310" s="81"/>
      <c r="AF310" s="81"/>
      <c r="AG310" s="81"/>
      <c r="AH310" s="81"/>
      <c r="AL310" s="81"/>
      <c r="AM310" s="81"/>
      <c r="AN310" s="81"/>
      <c r="AO310" s="81"/>
      <c r="AP310" s="81"/>
      <c r="AQ310" s="81"/>
      <c r="AU310" s="81"/>
      <c r="AV310" s="81"/>
      <c r="AW310" s="81"/>
      <c r="AX310" s="81"/>
      <c r="AY310" s="81"/>
      <c r="AZ310" s="81"/>
      <c r="BD310" s="81"/>
      <c r="BE310" s="81"/>
      <c r="BF310" s="81"/>
      <c r="BG310" s="81"/>
      <c r="BH310" s="81"/>
      <c r="BI310" s="81"/>
      <c r="BM310" s="81"/>
      <c r="BN310" s="81"/>
      <c r="BO310" s="81"/>
      <c r="BP310" s="81"/>
      <c r="BQ310" s="81"/>
      <c r="BR310" s="81"/>
    </row>
    <row r="311" spans="11:70">
      <c r="K311" s="82"/>
      <c r="L311" s="81"/>
      <c r="M311" s="81"/>
      <c r="N311" s="81"/>
      <c r="O311" s="81"/>
      <c r="P311" s="81"/>
      <c r="T311" s="81"/>
      <c r="U311" s="81"/>
      <c r="V311" s="81"/>
      <c r="W311" s="81"/>
      <c r="X311" s="81"/>
      <c r="Y311" s="81"/>
      <c r="AC311" s="81"/>
      <c r="AD311" s="81"/>
      <c r="AE311" s="81"/>
      <c r="AF311" s="81"/>
      <c r="AG311" s="81"/>
      <c r="AH311" s="81"/>
      <c r="AL311" s="81"/>
      <c r="AM311" s="81"/>
      <c r="AN311" s="81"/>
      <c r="AO311" s="81"/>
      <c r="AP311" s="81"/>
      <c r="AQ311" s="81"/>
      <c r="AU311" s="81"/>
      <c r="AV311" s="81"/>
      <c r="AW311" s="81"/>
      <c r="AX311" s="81"/>
      <c r="AY311" s="81"/>
      <c r="AZ311" s="81"/>
      <c r="BD311" s="81"/>
      <c r="BE311" s="81"/>
      <c r="BF311" s="81"/>
      <c r="BG311" s="81"/>
      <c r="BH311" s="81"/>
      <c r="BI311" s="81"/>
      <c r="BM311" s="81"/>
      <c r="BN311" s="81"/>
      <c r="BO311" s="81"/>
      <c r="BP311" s="81"/>
      <c r="BQ311" s="81"/>
      <c r="BR311" s="81"/>
    </row>
    <row r="312" spans="11:70">
      <c r="K312" s="81"/>
      <c r="L312" s="81"/>
      <c r="M312" s="81"/>
      <c r="N312" s="81"/>
      <c r="O312" s="81"/>
      <c r="P312" s="81"/>
      <c r="T312" s="81"/>
      <c r="U312" s="81"/>
      <c r="V312" s="81"/>
      <c r="W312" s="81"/>
      <c r="X312" s="81"/>
      <c r="Y312" s="81"/>
      <c r="AC312" s="81"/>
      <c r="AD312" s="81"/>
      <c r="AE312" s="81"/>
      <c r="AF312" s="81"/>
      <c r="AG312" s="81"/>
      <c r="AH312" s="81"/>
      <c r="AL312" s="81"/>
      <c r="AM312" s="81"/>
      <c r="AN312" s="81"/>
      <c r="AO312" s="81"/>
      <c r="AP312" s="81"/>
      <c r="AQ312" s="81"/>
      <c r="AU312" s="81"/>
      <c r="AV312" s="81"/>
      <c r="AW312" s="81"/>
      <c r="AX312" s="81"/>
      <c r="AY312" s="81"/>
      <c r="AZ312" s="81"/>
      <c r="BD312" s="81"/>
      <c r="BE312" s="81"/>
      <c r="BF312" s="81"/>
      <c r="BG312" s="81"/>
      <c r="BH312" s="81"/>
      <c r="BI312" s="81"/>
      <c r="BM312" s="81"/>
      <c r="BN312" s="81"/>
      <c r="BO312" s="81"/>
      <c r="BP312" s="81"/>
      <c r="BQ312" s="81"/>
      <c r="BR312" s="81"/>
    </row>
    <row r="313" spans="11:70">
      <c r="K313" s="81"/>
      <c r="L313" s="81"/>
      <c r="M313" s="81"/>
      <c r="N313" s="81"/>
      <c r="O313" s="81"/>
      <c r="P313" s="81"/>
      <c r="T313" s="81"/>
      <c r="U313" s="81"/>
      <c r="V313" s="81"/>
      <c r="W313" s="81"/>
      <c r="X313" s="81"/>
      <c r="Y313" s="81"/>
      <c r="AC313" s="81"/>
      <c r="AD313" s="81"/>
      <c r="AE313" s="81"/>
      <c r="AF313" s="81"/>
      <c r="AG313" s="81"/>
      <c r="AH313" s="81"/>
      <c r="AL313" s="81"/>
      <c r="AM313" s="81"/>
      <c r="AN313" s="81"/>
      <c r="AO313" s="81"/>
      <c r="AP313" s="81"/>
      <c r="AQ313" s="81"/>
      <c r="AU313" s="81"/>
      <c r="AV313" s="81"/>
      <c r="AW313" s="81"/>
      <c r="AX313" s="81"/>
      <c r="AY313" s="81"/>
      <c r="AZ313" s="81"/>
      <c r="BD313" s="81"/>
      <c r="BE313" s="81"/>
      <c r="BF313" s="81"/>
      <c r="BG313" s="81"/>
      <c r="BH313" s="81"/>
      <c r="BI313" s="81"/>
      <c r="BM313" s="81"/>
      <c r="BN313" s="81"/>
      <c r="BO313" s="81"/>
      <c r="BP313" s="81"/>
      <c r="BQ313" s="81"/>
      <c r="BR313" s="81"/>
    </row>
    <row r="314" spans="11:70">
      <c r="K314" s="81"/>
      <c r="L314" s="81"/>
      <c r="M314" s="81"/>
      <c r="N314" s="81"/>
      <c r="O314" s="81"/>
      <c r="P314" s="81"/>
      <c r="T314" s="81"/>
      <c r="U314" s="81"/>
      <c r="V314" s="81"/>
      <c r="W314" s="81"/>
      <c r="X314" s="81"/>
      <c r="Y314" s="81"/>
      <c r="AC314" s="81"/>
      <c r="AD314" s="81"/>
      <c r="AE314" s="81"/>
      <c r="AF314" s="81"/>
      <c r="AG314" s="81"/>
      <c r="AH314" s="81"/>
      <c r="AL314" s="81"/>
      <c r="AM314" s="81"/>
      <c r="AN314" s="81"/>
      <c r="AO314" s="81"/>
      <c r="AP314" s="81"/>
      <c r="AQ314" s="81"/>
      <c r="AU314" s="81"/>
      <c r="AV314" s="81"/>
      <c r="AW314" s="81"/>
      <c r="AX314" s="81"/>
      <c r="AY314" s="81"/>
      <c r="AZ314" s="81"/>
      <c r="BD314" s="81"/>
      <c r="BE314" s="81"/>
      <c r="BF314" s="81"/>
      <c r="BG314" s="81"/>
      <c r="BH314" s="81"/>
      <c r="BI314" s="81"/>
      <c r="BM314" s="81"/>
      <c r="BN314" s="81"/>
      <c r="BO314" s="81"/>
      <c r="BP314" s="81"/>
      <c r="BQ314" s="81"/>
      <c r="BR314" s="81"/>
    </row>
    <row r="315" spans="11:70">
      <c r="K315" s="82"/>
      <c r="L315" s="81"/>
      <c r="M315" s="81"/>
      <c r="N315" s="81"/>
      <c r="O315" s="81"/>
      <c r="P315" s="81"/>
      <c r="T315" s="81"/>
      <c r="U315" s="81"/>
      <c r="V315" s="81"/>
      <c r="W315" s="81"/>
      <c r="X315" s="81"/>
      <c r="Y315" s="81"/>
      <c r="AC315" s="81"/>
      <c r="AD315" s="81"/>
      <c r="AE315" s="81"/>
      <c r="AF315" s="81"/>
      <c r="AG315" s="81"/>
      <c r="AH315" s="81"/>
      <c r="AL315" s="81"/>
      <c r="AM315" s="81"/>
      <c r="AN315" s="81"/>
      <c r="AO315" s="81"/>
      <c r="AP315" s="81"/>
      <c r="AQ315" s="81"/>
      <c r="AU315" s="81"/>
      <c r="AV315" s="81"/>
      <c r="AW315" s="81"/>
      <c r="AX315" s="81"/>
      <c r="AY315" s="81"/>
      <c r="AZ315" s="81"/>
      <c r="BD315" s="81"/>
      <c r="BE315" s="81"/>
      <c r="BF315" s="81"/>
      <c r="BG315" s="81"/>
      <c r="BH315" s="81"/>
      <c r="BI315" s="81"/>
      <c r="BM315" s="81"/>
      <c r="BN315" s="81"/>
      <c r="BO315" s="81"/>
      <c r="BP315" s="81"/>
      <c r="BQ315" s="81"/>
      <c r="BR315" s="81"/>
    </row>
    <row r="316" spans="11:70">
      <c r="K316" s="81"/>
      <c r="L316" s="81"/>
      <c r="M316" s="81"/>
      <c r="N316" s="81"/>
      <c r="O316" s="81"/>
      <c r="P316" s="81"/>
      <c r="T316" s="81"/>
      <c r="U316" s="81"/>
      <c r="V316" s="81"/>
      <c r="W316" s="81"/>
      <c r="X316" s="81"/>
      <c r="Y316" s="81"/>
      <c r="AC316" s="81"/>
      <c r="AD316" s="81"/>
      <c r="AE316" s="81"/>
      <c r="AF316" s="81"/>
      <c r="AG316" s="81"/>
      <c r="AH316" s="81"/>
      <c r="AL316" s="81"/>
      <c r="AM316" s="81"/>
      <c r="AN316" s="81"/>
      <c r="AO316" s="81"/>
      <c r="AP316" s="81"/>
      <c r="AQ316" s="81"/>
      <c r="AU316" s="81"/>
      <c r="AV316" s="81"/>
      <c r="AW316" s="81"/>
      <c r="AX316" s="81"/>
      <c r="AY316" s="81"/>
      <c r="AZ316" s="81"/>
      <c r="BD316" s="81"/>
      <c r="BE316" s="81"/>
      <c r="BF316" s="81"/>
      <c r="BG316" s="81"/>
      <c r="BH316" s="81"/>
      <c r="BI316" s="81"/>
      <c r="BM316" s="81"/>
      <c r="BN316" s="81"/>
      <c r="BO316" s="81"/>
      <c r="BP316" s="81"/>
      <c r="BQ316" s="81"/>
      <c r="BR316" s="81"/>
    </row>
    <row r="317" spans="11:70">
      <c r="K317" s="81"/>
      <c r="L317" s="81"/>
      <c r="M317" s="81"/>
      <c r="N317" s="81"/>
      <c r="O317" s="81"/>
      <c r="P317" s="81"/>
      <c r="T317" s="81"/>
      <c r="U317" s="81"/>
      <c r="V317" s="81"/>
      <c r="W317" s="81"/>
      <c r="X317" s="81"/>
      <c r="Y317" s="81"/>
      <c r="AC317" s="81"/>
      <c r="AD317" s="81"/>
      <c r="AE317" s="81"/>
      <c r="AF317" s="81"/>
      <c r="AG317" s="81"/>
      <c r="AH317" s="81"/>
      <c r="AL317" s="81"/>
      <c r="AM317" s="81"/>
      <c r="AN317" s="81"/>
      <c r="AO317" s="81"/>
      <c r="AP317" s="81"/>
      <c r="AQ317" s="81"/>
      <c r="AU317" s="81"/>
      <c r="AV317" s="81"/>
      <c r="AW317" s="81"/>
      <c r="AX317" s="81"/>
      <c r="AY317" s="81"/>
      <c r="AZ317" s="81"/>
      <c r="BD317" s="81"/>
      <c r="BE317" s="81"/>
      <c r="BF317" s="81"/>
      <c r="BG317" s="81"/>
      <c r="BH317" s="81"/>
      <c r="BI317" s="81"/>
      <c r="BM317" s="81"/>
      <c r="BN317" s="81"/>
      <c r="BO317" s="81"/>
      <c r="BP317" s="81"/>
      <c r="BQ317" s="81"/>
      <c r="BR317" s="81"/>
    </row>
    <row r="318" spans="11:70">
      <c r="K318" s="81"/>
      <c r="L318" s="81"/>
      <c r="M318" s="81"/>
      <c r="N318" s="81"/>
      <c r="O318" s="81"/>
      <c r="P318" s="81"/>
      <c r="T318" s="81"/>
      <c r="U318" s="81"/>
      <c r="V318" s="81"/>
      <c r="W318" s="81"/>
      <c r="X318" s="81"/>
      <c r="Y318" s="81"/>
      <c r="AC318" s="81"/>
      <c r="AD318" s="81"/>
      <c r="AE318" s="81"/>
      <c r="AF318" s="81"/>
      <c r="AG318" s="81"/>
      <c r="AH318" s="81"/>
      <c r="AL318" s="81"/>
      <c r="AM318" s="81"/>
      <c r="AN318" s="81"/>
      <c r="AO318" s="81"/>
      <c r="AP318" s="81"/>
      <c r="AQ318" s="81"/>
      <c r="AU318" s="81"/>
      <c r="AV318" s="81"/>
      <c r="AW318" s="81"/>
      <c r="AX318" s="81"/>
      <c r="AY318" s="81"/>
      <c r="AZ318" s="81"/>
      <c r="BD318" s="81"/>
      <c r="BE318" s="81"/>
      <c r="BF318" s="81"/>
      <c r="BG318" s="81"/>
      <c r="BH318" s="81"/>
      <c r="BI318" s="81"/>
      <c r="BM318" s="81"/>
      <c r="BN318" s="81"/>
      <c r="BO318" s="81"/>
      <c r="BP318" s="81"/>
      <c r="BQ318" s="81"/>
      <c r="BR318" s="81"/>
    </row>
    <row r="319" spans="11:70">
      <c r="K319" s="82"/>
      <c r="L319" s="81"/>
      <c r="M319" s="81"/>
      <c r="N319" s="81"/>
      <c r="O319" s="81"/>
      <c r="P319" s="81"/>
      <c r="T319" s="81"/>
      <c r="U319" s="81"/>
      <c r="V319" s="81"/>
      <c r="W319" s="81"/>
      <c r="X319" s="81"/>
      <c r="Y319" s="81"/>
      <c r="AC319" s="81"/>
      <c r="AD319" s="81"/>
      <c r="AE319" s="81"/>
      <c r="AF319" s="81"/>
      <c r="AG319" s="81"/>
      <c r="AH319" s="81"/>
      <c r="AL319" s="81"/>
      <c r="AM319" s="81"/>
      <c r="AN319" s="81"/>
      <c r="AO319" s="81"/>
      <c r="AP319" s="81"/>
      <c r="AQ319" s="81"/>
      <c r="AU319" s="81"/>
      <c r="AV319" s="81"/>
      <c r="AW319" s="81"/>
      <c r="AX319" s="81"/>
      <c r="AY319" s="81"/>
      <c r="AZ319" s="81"/>
      <c r="BD319" s="81"/>
      <c r="BE319" s="81"/>
      <c r="BF319" s="81"/>
      <c r="BG319" s="81"/>
      <c r="BH319" s="81"/>
      <c r="BI319" s="81"/>
      <c r="BM319" s="81"/>
      <c r="BN319" s="81"/>
      <c r="BO319" s="81"/>
      <c r="BP319" s="81"/>
      <c r="BQ319" s="81"/>
      <c r="BR319" s="81"/>
    </row>
    <row r="320" spans="11:70">
      <c r="K320" s="81"/>
      <c r="L320" s="81"/>
      <c r="M320" s="81"/>
      <c r="N320" s="81"/>
      <c r="O320" s="81"/>
      <c r="P320" s="81"/>
      <c r="T320" s="81"/>
      <c r="U320" s="81"/>
      <c r="V320" s="81"/>
      <c r="W320" s="81"/>
      <c r="X320" s="81"/>
      <c r="Y320" s="81"/>
      <c r="AC320" s="81"/>
      <c r="AD320" s="81"/>
      <c r="AE320" s="81"/>
      <c r="AF320" s="81"/>
      <c r="AG320" s="81"/>
      <c r="AH320" s="81"/>
      <c r="AL320" s="81"/>
      <c r="AM320" s="81"/>
      <c r="AN320" s="81"/>
      <c r="AO320" s="81"/>
      <c r="AP320" s="81"/>
      <c r="AQ320" s="81"/>
      <c r="AU320" s="81"/>
      <c r="AV320" s="81"/>
      <c r="AW320" s="81"/>
      <c r="AX320" s="81"/>
      <c r="AY320" s="81"/>
      <c r="AZ320" s="81"/>
      <c r="BD320" s="81"/>
      <c r="BE320" s="81"/>
      <c r="BF320" s="81"/>
      <c r="BG320" s="81"/>
      <c r="BH320" s="81"/>
      <c r="BI320" s="81"/>
      <c r="BM320" s="81"/>
      <c r="BN320" s="81"/>
      <c r="BO320" s="81"/>
      <c r="BP320" s="81"/>
      <c r="BQ320" s="81"/>
      <c r="BR320" s="81"/>
    </row>
    <row r="321" spans="11:70">
      <c r="K321" s="81"/>
      <c r="L321" s="81"/>
      <c r="M321" s="81"/>
      <c r="N321" s="81"/>
      <c r="O321" s="81"/>
      <c r="P321" s="81"/>
      <c r="T321" s="81"/>
      <c r="U321" s="81"/>
      <c r="V321" s="81"/>
      <c r="W321" s="81"/>
      <c r="X321" s="81"/>
      <c r="Y321" s="81"/>
      <c r="AC321" s="81"/>
      <c r="AD321" s="81"/>
      <c r="AE321" s="81"/>
      <c r="AF321" s="81"/>
      <c r="AG321" s="81"/>
      <c r="AH321" s="81"/>
      <c r="AL321" s="81"/>
      <c r="AM321" s="81"/>
      <c r="AN321" s="81"/>
      <c r="AO321" s="81"/>
      <c r="AP321" s="81"/>
      <c r="AQ321" s="81"/>
      <c r="AU321" s="81"/>
      <c r="AV321" s="81"/>
      <c r="AW321" s="81"/>
      <c r="AX321" s="81"/>
      <c r="AY321" s="81"/>
      <c r="AZ321" s="81"/>
      <c r="BD321" s="81"/>
      <c r="BE321" s="81"/>
      <c r="BF321" s="81"/>
      <c r="BG321" s="81"/>
      <c r="BH321" s="81"/>
      <c r="BI321" s="81"/>
      <c r="BM321" s="81"/>
      <c r="BN321" s="81"/>
      <c r="BO321" s="81"/>
      <c r="BP321" s="81"/>
      <c r="BQ321" s="81"/>
      <c r="BR321" s="81"/>
    </row>
    <row r="322" spans="11:70">
      <c r="K322" s="81"/>
      <c r="L322" s="81"/>
      <c r="M322" s="81"/>
      <c r="N322" s="81"/>
      <c r="O322" s="81"/>
      <c r="P322" s="81"/>
      <c r="T322" s="81"/>
      <c r="U322" s="81"/>
      <c r="V322" s="81"/>
      <c r="W322" s="81"/>
      <c r="X322" s="81"/>
      <c r="Y322" s="81"/>
      <c r="AC322" s="81"/>
      <c r="AD322" s="81"/>
      <c r="AE322" s="81"/>
      <c r="AF322" s="81"/>
      <c r="AG322" s="81"/>
      <c r="AH322" s="81"/>
      <c r="AL322" s="81"/>
      <c r="AM322" s="81"/>
      <c r="AN322" s="81"/>
      <c r="AO322" s="81"/>
      <c r="AP322" s="81"/>
      <c r="AQ322" s="81"/>
      <c r="AU322" s="81"/>
      <c r="AV322" s="81"/>
      <c r="AW322" s="81"/>
      <c r="AX322" s="81"/>
      <c r="AY322" s="81"/>
      <c r="AZ322" s="81"/>
      <c r="BD322" s="81"/>
      <c r="BE322" s="81"/>
      <c r="BF322" s="81"/>
      <c r="BG322" s="81"/>
      <c r="BH322" s="81"/>
      <c r="BI322" s="81"/>
      <c r="BM322" s="81"/>
      <c r="BN322" s="81"/>
      <c r="BO322" s="81"/>
      <c r="BP322" s="81"/>
      <c r="BQ322" s="81"/>
      <c r="BR322" s="81"/>
    </row>
    <row r="323" spans="11:70">
      <c r="K323" s="82"/>
      <c r="L323" s="81"/>
      <c r="M323" s="81"/>
      <c r="N323" s="81"/>
      <c r="O323" s="81"/>
      <c r="P323" s="81"/>
      <c r="T323" s="81"/>
      <c r="U323" s="81"/>
      <c r="V323" s="81"/>
      <c r="W323" s="81"/>
      <c r="X323" s="81"/>
      <c r="Y323" s="81"/>
      <c r="AC323" s="81"/>
      <c r="AD323" s="81"/>
      <c r="AE323" s="81"/>
      <c r="AF323" s="81"/>
      <c r="AG323" s="81"/>
      <c r="AH323" s="81"/>
      <c r="AL323" s="81"/>
      <c r="AM323" s="81"/>
      <c r="AN323" s="81"/>
      <c r="AO323" s="81"/>
      <c r="AP323" s="81"/>
      <c r="AQ323" s="81"/>
      <c r="AU323" s="81"/>
      <c r="AV323" s="81"/>
      <c r="AW323" s="81"/>
      <c r="AX323" s="81"/>
      <c r="AY323" s="81"/>
      <c r="AZ323" s="81"/>
      <c r="BD323" s="81"/>
      <c r="BE323" s="81"/>
      <c r="BF323" s="81"/>
      <c r="BG323" s="81"/>
      <c r="BH323" s="81"/>
      <c r="BI323" s="81"/>
      <c r="BM323" s="81"/>
      <c r="BN323" s="81"/>
      <c r="BO323" s="81"/>
      <c r="BP323" s="81"/>
      <c r="BQ323" s="81"/>
      <c r="BR323" s="81"/>
    </row>
    <row r="324" spans="11:70">
      <c r="K324" s="81"/>
      <c r="L324" s="81"/>
      <c r="M324" s="81"/>
      <c r="N324" s="81"/>
      <c r="O324" s="81"/>
      <c r="P324" s="81"/>
      <c r="T324" s="81"/>
      <c r="U324" s="81"/>
      <c r="V324" s="81"/>
      <c r="W324" s="81"/>
      <c r="X324" s="81"/>
      <c r="Y324" s="81"/>
      <c r="AC324" s="81"/>
      <c r="AD324" s="81"/>
      <c r="AE324" s="81"/>
      <c r="AF324" s="81"/>
      <c r="AG324" s="81"/>
      <c r="AH324" s="81"/>
      <c r="AL324" s="81"/>
      <c r="AM324" s="81"/>
      <c r="AN324" s="81"/>
      <c r="AO324" s="81"/>
      <c r="AP324" s="81"/>
      <c r="AQ324" s="81"/>
      <c r="AU324" s="81"/>
      <c r="AV324" s="81"/>
      <c r="AW324" s="81"/>
      <c r="AX324" s="81"/>
      <c r="AY324" s="81"/>
      <c r="AZ324" s="81"/>
      <c r="BD324" s="81"/>
      <c r="BE324" s="81"/>
      <c r="BF324" s="81"/>
      <c r="BG324" s="81"/>
      <c r="BH324" s="81"/>
      <c r="BI324" s="81"/>
      <c r="BM324" s="81"/>
      <c r="BN324" s="81"/>
      <c r="BO324" s="81"/>
      <c r="BP324" s="81"/>
      <c r="BQ324" s="81"/>
      <c r="BR324" s="81"/>
    </row>
    <row r="325" spans="11:70">
      <c r="K325" s="81"/>
      <c r="L325" s="81"/>
      <c r="M325" s="81"/>
      <c r="N325" s="81"/>
      <c r="O325" s="81"/>
      <c r="P325" s="81"/>
      <c r="T325" s="81"/>
      <c r="U325" s="81"/>
      <c r="V325" s="81"/>
      <c r="W325" s="81"/>
      <c r="X325" s="81"/>
      <c r="Y325" s="81"/>
      <c r="AC325" s="81"/>
      <c r="AD325" s="81"/>
      <c r="AE325" s="81"/>
      <c r="AF325" s="81"/>
      <c r="AG325" s="81"/>
      <c r="AH325" s="81"/>
      <c r="AL325" s="81"/>
      <c r="AM325" s="81"/>
      <c r="AN325" s="81"/>
      <c r="AO325" s="81"/>
      <c r="AP325" s="81"/>
      <c r="AQ325" s="81"/>
      <c r="AU325" s="81"/>
      <c r="AV325" s="81"/>
      <c r="AW325" s="81"/>
      <c r="AX325" s="81"/>
      <c r="AY325" s="81"/>
      <c r="AZ325" s="81"/>
      <c r="BD325" s="81"/>
      <c r="BE325" s="81"/>
      <c r="BF325" s="81"/>
      <c r="BG325" s="81"/>
      <c r="BH325" s="81"/>
      <c r="BI325" s="81"/>
      <c r="BM325" s="81"/>
      <c r="BN325" s="81"/>
      <c r="BO325" s="81"/>
      <c r="BP325" s="81"/>
      <c r="BQ325" s="81"/>
      <c r="BR325" s="81"/>
    </row>
    <row r="326" spans="11:70">
      <c r="K326" s="81"/>
      <c r="L326" s="81"/>
      <c r="M326" s="81"/>
      <c r="N326" s="81"/>
      <c r="O326" s="81"/>
      <c r="P326" s="81"/>
      <c r="T326" s="81"/>
      <c r="U326" s="81"/>
      <c r="V326" s="81"/>
      <c r="W326" s="81"/>
      <c r="X326" s="81"/>
      <c r="Y326" s="81"/>
      <c r="AC326" s="81"/>
      <c r="AD326" s="81"/>
      <c r="AE326" s="81"/>
      <c r="AF326" s="81"/>
      <c r="AG326" s="81"/>
      <c r="AH326" s="81"/>
      <c r="AL326" s="81"/>
      <c r="AM326" s="81"/>
      <c r="AN326" s="81"/>
      <c r="AO326" s="81"/>
      <c r="AP326" s="81"/>
      <c r="AQ326" s="81"/>
      <c r="AU326" s="81"/>
      <c r="AV326" s="81"/>
      <c r="AW326" s="81"/>
      <c r="AX326" s="81"/>
      <c r="AY326" s="81"/>
      <c r="AZ326" s="81"/>
      <c r="BD326" s="81"/>
      <c r="BE326" s="81"/>
      <c r="BF326" s="81"/>
      <c r="BG326" s="81"/>
      <c r="BH326" s="81"/>
      <c r="BI326" s="81"/>
      <c r="BM326" s="81"/>
      <c r="BN326" s="81"/>
      <c r="BO326" s="81"/>
      <c r="BP326" s="81"/>
      <c r="BQ326" s="81"/>
      <c r="BR326" s="81"/>
    </row>
    <row r="327" spans="11:70">
      <c r="K327" s="82"/>
      <c r="L327" s="81"/>
      <c r="M327" s="81"/>
      <c r="N327" s="81"/>
      <c r="O327" s="81"/>
      <c r="P327" s="81"/>
      <c r="T327" s="81"/>
      <c r="U327" s="81"/>
      <c r="V327" s="81"/>
      <c r="W327" s="81"/>
      <c r="X327" s="81"/>
      <c r="Y327" s="81"/>
      <c r="AC327" s="81"/>
      <c r="AD327" s="81"/>
      <c r="AE327" s="81"/>
      <c r="AF327" s="81"/>
      <c r="AG327" s="81"/>
      <c r="AH327" s="81"/>
      <c r="AL327" s="81"/>
      <c r="AM327" s="81"/>
      <c r="AN327" s="81"/>
      <c r="AO327" s="81"/>
      <c r="AP327" s="81"/>
      <c r="AQ327" s="81"/>
      <c r="AU327" s="81"/>
      <c r="AV327" s="81"/>
      <c r="AW327" s="81"/>
      <c r="AX327" s="81"/>
      <c r="AY327" s="81"/>
      <c r="AZ327" s="81"/>
      <c r="BD327" s="81"/>
      <c r="BE327" s="81"/>
      <c r="BF327" s="81"/>
      <c r="BG327" s="81"/>
      <c r="BH327" s="81"/>
      <c r="BI327" s="81"/>
      <c r="BM327" s="81"/>
      <c r="BN327" s="81"/>
      <c r="BO327" s="81"/>
      <c r="BP327" s="81"/>
      <c r="BQ327" s="81"/>
      <c r="BR327" s="81"/>
    </row>
    <row r="328" spans="11:70">
      <c r="K328" s="81"/>
      <c r="L328" s="81"/>
      <c r="M328" s="81"/>
      <c r="N328" s="81"/>
      <c r="O328" s="81"/>
      <c r="P328" s="81"/>
      <c r="T328" s="81"/>
      <c r="U328" s="81"/>
      <c r="V328" s="81"/>
      <c r="W328" s="81"/>
      <c r="X328" s="81"/>
      <c r="Y328" s="81"/>
      <c r="AC328" s="81"/>
      <c r="AD328" s="81"/>
      <c r="AE328" s="81"/>
      <c r="AF328" s="81"/>
      <c r="AG328" s="81"/>
      <c r="AH328" s="81"/>
      <c r="AL328" s="81"/>
      <c r="AM328" s="81"/>
      <c r="AN328" s="81"/>
      <c r="AO328" s="81"/>
      <c r="AP328" s="81"/>
      <c r="AQ328" s="81"/>
      <c r="AU328" s="81"/>
      <c r="AV328" s="81"/>
      <c r="AW328" s="81"/>
      <c r="AX328" s="81"/>
      <c r="AY328" s="81"/>
      <c r="AZ328" s="81"/>
      <c r="BD328" s="81"/>
      <c r="BE328" s="81"/>
      <c r="BF328" s="81"/>
      <c r="BG328" s="81"/>
      <c r="BH328" s="81"/>
      <c r="BI328" s="81"/>
      <c r="BM328" s="81"/>
      <c r="BN328" s="81"/>
      <c r="BO328" s="81"/>
      <c r="BP328" s="81"/>
      <c r="BQ328" s="81"/>
      <c r="BR328" s="81"/>
    </row>
    <row r="329" spans="11:70">
      <c r="K329" s="81"/>
      <c r="L329" s="81"/>
      <c r="M329" s="81"/>
      <c r="N329" s="81"/>
      <c r="O329" s="81"/>
      <c r="P329" s="81"/>
      <c r="T329" s="81"/>
      <c r="U329" s="81"/>
      <c r="V329" s="81"/>
      <c r="W329" s="81"/>
      <c r="X329" s="81"/>
      <c r="Y329" s="81"/>
      <c r="AC329" s="81"/>
      <c r="AD329" s="81"/>
      <c r="AE329" s="81"/>
      <c r="AF329" s="81"/>
      <c r="AG329" s="81"/>
      <c r="AH329" s="81"/>
      <c r="AL329" s="81"/>
      <c r="AM329" s="81"/>
      <c r="AN329" s="81"/>
      <c r="AO329" s="81"/>
      <c r="AP329" s="81"/>
      <c r="AQ329" s="81"/>
      <c r="AU329" s="81"/>
      <c r="AV329" s="81"/>
      <c r="AW329" s="81"/>
      <c r="AX329" s="81"/>
      <c r="AY329" s="81"/>
      <c r="AZ329" s="81"/>
      <c r="BD329" s="81"/>
      <c r="BE329" s="81"/>
      <c r="BF329" s="81"/>
      <c r="BG329" s="81"/>
      <c r="BH329" s="81"/>
      <c r="BI329" s="81"/>
      <c r="BM329" s="81"/>
      <c r="BN329" s="81"/>
      <c r="BO329" s="81"/>
      <c r="BP329" s="81"/>
      <c r="BQ329" s="81"/>
      <c r="BR329" s="81"/>
    </row>
    <row r="330" spans="11:70">
      <c r="K330" s="81"/>
      <c r="L330" s="81"/>
      <c r="M330" s="81"/>
      <c r="N330" s="81"/>
      <c r="O330" s="81"/>
      <c r="P330" s="81"/>
      <c r="T330" s="81"/>
      <c r="U330" s="81"/>
      <c r="V330" s="81"/>
      <c r="W330" s="81"/>
      <c r="X330" s="81"/>
      <c r="Y330" s="81"/>
      <c r="AC330" s="81"/>
      <c r="AD330" s="81"/>
      <c r="AE330" s="81"/>
      <c r="AF330" s="81"/>
      <c r="AG330" s="81"/>
      <c r="AH330" s="81"/>
      <c r="AL330" s="81"/>
      <c r="AM330" s="81"/>
      <c r="AN330" s="81"/>
      <c r="AO330" s="81"/>
      <c r="AP330" s="81"/>
      <c r="AQ330" s="81"/>
      <c r="AU330" s="81"/>
      <c r="AV330" s="81"/>
      <c r="AW330" s="81"/>
      <c r="AX330" s="81"/>
      <c r="AY330" s="81"/>
      <c r="AZ330" s="81"/>
      <c r="BD330" s="81"/>
      <c r="BE330" s="81"/>
      <c r="BF330" s="81"/>
      <c r="BG330" s="81"/>
      <c r="BH330" s="81"/>
      <c r="BI330" s="81"/>
      <c r="BM330" s="81"/>
      <c r="BN330" s="81"/>
      <c r="BO330" s="81"/>
      <c r="BP330" s="81"/>
      <c r="BQ330" s="81"/>
      <c r="BR330" s="81"/>
    </row>
    <row r="331" spans="11:70">
      <c r="K331" s="82"/>
      <c r="L331" s="81"/>
      <c r="M331" s="81"/>
      <c r="N331" s="81"/>
      <c r="O331" s="81"/>
      <c r="P331" s="81"/>
      <c r="T331" s="81"/>
      <c r="U331" s="81"/>
      <c r="V331" s="81"/>
      <c r="W331" s="81"/>
      <c r="X331" s="81"/>
      <c r="Y331" s="81"/>
      <c r="AC331" s="81"/>
      <c r="AD331" s="81"/>
      <c r="AE331" s="81"/>
      <c r="AF331" s="81"/>
      <c r="AG331" s="81"/>
      <c r="AH331" s="81"/>
      <c r="AL331" s="81"/>
      <c r="AM331" s="81"/>
      <c r="AN331" s="81"/>
      <c r="AO331" s="81"/>
      <c r="AP331" s="81"/>
      <c r="AQ331" s="81"/>
      <c r="AU331" s="81"/>
      <c r="AV331" s="81"/>
      <c r="AW331" s="81"/>
      <c r="AX331" s="81"/>
      <c r="AY331" s="81"/>
      <c r="AZ331" s="81"/>
      <c r="BD331" s="81"/>
      <c r="BE331" s="81"/>
      <c r="BF331" s="81"/>
      <c r="BG331" s="81"/>
      <c r="BH331" s="81"/>
      <c r="BI331" s="81"/>
      <c r="BM331" s="81"/>
      <c r="BN331" s="81"/>
      <c r="BO331" s="81"/>
      <c r="BP331" s="81"/>
      <c r="BQ331" s="81"/>
      <c r="BR331" s="81"/>
    </row>
    <row r="332" spans="11:70">
      <c r="K332" s="81"/>
      <c r="L332" s="81"/>
      <c r="M332" s="81"/>
      <c r="N332" s="81"/>
      <c r="O332" s="81"/>
      <c r="P332" s="81"/>
      <c r="T332" s="81"/>
      <c r="U332" s="81"/>
      <c r="V332" s="81"/>
      <c r="W332" s="81"/>
      <c r="X332" s="81"/>
      <c r="Y332" s="81"/>
      <c r="AC332" s="81"/>
      <c r="AD332" s="81"/>
      <c r="AE332" s="81"/>
      <c r="AF332" s="81"/>
      <c r="AG332" s="81"/>
      <c r="AH332" s="81"/>
      <c r="AL332" s="81"/>
      <c r="AM332" s="81"/>
      <c r="AN332" s="81"/>
      <c r="AO332" s="81"/>
      <c r="AP332" s="81"/>
      <c r="AQ332" s="81"/>
      <c r="AU332" s="81"/>
      <c r="AV332" s="81"/>
      <c r="AW332" s="81"/>
      <c r="AX332" s="81"/>
      <c r="AY332" s="81"/>
      <c r="AZ332" s="81"/>
      <c r="BD332" s="81"/>
      <c r="BE332" s="81"/>
      <c r="BF332" s="81"/>
      <c r="BG332" s="81"/>
      <c r="BH332" s="81"/>
      <c r="BI332" s="81"/>
      <c r="BM332" s="81"/>
      <c r="BN332" s="81"/>
      <c r="BO332" s="81"/>
      <c r="BP332" s="81"/>
      <c r="BQ332" s="81"/>
      <c r="BR332" s="81"/>
    </row>
    <row r="333" spans="11:70">
      <c r="K333" s="81"/>
      <c r="L333" s="81"/>
      <c r="M333" s="81"/>
      <c r="N333" s="81"/>
      <c r="O333" s="81"/>
      <c r="P333" s="81"/>
      <c r="T333" s="81"/>
      <c r="U333" s="81"/>
      <c r="V333" s="81"/>
      <c r="W333" s="81"/>
      <c r="X333" s="81"/>
      <c r="Y333" s="81"/>
      <c r="AC333" s="81"/>
      <c r="AD333" s="81"/>
      <c r="AE333" s="81"/>
      <c r="AF333" s="81"/>
      <c r="AG333" s="81"/>
      <c r="AH333" s="81"/>
      <c r="AL333" s="81"/>
      <c r="AM333" s="81"/>
      <c r="AN333" s="81"/>
      <c r="AO333" s="81"/>
      <c r="AP333" s="81"/>
      <c r="AQ333" s="81"/>
      <c r="AU333" s="81"/>
      <c r="AV333" s="81"/>
      <c r="AW333" s="81"/>
      <c r="AX333" s="81"/>
      <c r="AY333" s="81"/>
      <c r="AZ333" s="81"/>
      <c r="BD333" s="81"/>
      <c r="BE333" s="81"/>
      <c r="BF333" s="81"/>
      <c r="BG333" s="81"/>
      <c r="BH333" s="81"/>
      <c r="BI333" s="81"/>
      <c r="BM333" s="81"/>
      <c r="BN333" s="81"/>
      <c r="BO333" s="81"/>
      <c r="BP333" s="81"/>
      <c r="BQ333" s="81"/>
      <c r="BR333" s="81"/>
    </row>
    <row r="334" spans="11:70">
      <c r="K334" s="81"/>
      <c r="L334" s="81"/>
      <c r="M334" s="81"/>
      <c r="N334" s="81"/>
      <c r="O334" s="81"/>
      <c r="P334" s="81"/>
      <c r="T334" s="81"/>
      <c r="U334" s="81"/>
      <c r="V334" s="81"/>
      <c r="W334" s="81"/>
      <c r="X334" s="81"/>
      <c r="Y334" s="81"/>
      <c r="AC334" s="81"/>
      <c r="AD334" s="81"/>
      <c r="AE334" s="81"/>
      <c r="AF334" s="81"/>
      <c r="AG334" s="81"/>
      <c r="AH334" s="81"/>
      <c r="AL334" s="81"/>
      <c r="AM334" s="81"/>
      <c r="AN334" s="81"/>
      <c r="AO334" s="81"/>
      <c r="AP334" s="81"/>
      <c r="AQ334" s="81"/>
      <c r="AU334" s="81"/>
      <c r="AV334" s="81"/>
      <c r="AW334" s="81"/>
      <c r="AX334" s="81"/>
      <c r="AY334" s="81"/>
      <c r="AZ334" s="81"/>
      <c r="BD334" s="81"/>
      <c r="BE334" s="81"/>
      <c r="BF334" s="81"/>
      <c r="BG334" s="81"/>
      <c r="BH334" s="81"/>
      <c r="BI334" s="81"/>
      <c r="BM334" s="81"/>
      <c r="BN334" s="81"/>
      <c r="BO334" s="81"/>
      <c r="BP334" s="81"/>
      <c r="BQ334" s="81"/>
      <c r="BR334" s="81"/>
    </row>
    <row r="335" spans="11:70">
      <c r="K335" s="82"/>
      <c r="L335" s="81"/>
      <c r="M335" s="81"/>
      <c r="N335" s="81"/>
      <c r="O335" s="81"/>
      <c r="P335" s="81"/>
      <c r="T335" s="81"/>
      <c r="U335" s="81"/>
      <c r="V335" s="81"/>
      <c r="W335" s="81"/>
      <c r="X335" s="81"/>
      <c r="Y335" s="81"/>
      <c r="AC335" s="81"/>
      <c r="AD335" s="81"/>
      <c r="AE335" s="81"/>
      <c r="AF335" s="81"/>
      <c r="AG335" s="81"/>
      <c r="AH335" s="81"/>
      <c r="AL335" s="81"/>
      <c r="AM335" s="81"/>
      <c r="AN335" s="81"/>
      <c r="AO335" s="81"/>
      <c r="AP335" s="81"/>
      <c r="AQ335" s="81"/>
      <c r="AU335" s="81"/>
      <c r="AV335" s="81"/>
      <c r="AW335" s="81"/>
      <c r="AX335" s="81"/>
      <c r="AY335" s="81"/>
      <c r="AZ335" s="81"/>
      <c r="BD335" s="81"/>
      <c r="BE335" s="81"/>
      <c r="BF335" s="81"/>
      <c r="BG335" s="81"/>
      <c r="BH335" s="81"/>
      <c r="BI335" s="81"/>
      <c r="BM335" s="81"/>
      <c r="BN335" s="81"/>
      <c r="BO335" s="81"/>
      <c r="BP335" s="81"/>
      <c r="BQ335" s="81"/>
      <c r="BR335" s="81"/>
    </row>
    <row r="336" spans="11:70">
      <c r="K336" s="81"/>
      <c r="L336" s="81"/>
      <c r="M336" s="81"/>
      <c r="N336" s="81"/>
      <c r="O336" s="81"/>
      <c r="P336" s="81"/>
      <c r="T336" s="81"/>
      <c r="U336" s="81"/>
      <c r="V336" s="81"/>
      <c r="W336" s="81"/>
      <c r="X336" s="81"/>
      <c r="Y336" s="81"/>
      <c r="AC336" s="81"/>
      <c r="AD336" s="81"/>
      <c r="AE336" s="81"/>
      <c r="AF336" s="81"/>
      <c r="AG336" s="81"/>
      <c r="AH336" s="81"/>
      <c r="AL336" s="81"/>
      <c r="AM336" s="81"/>
      <c r="AN336" s="81"/>
      <c r="AO336" s="81"/>
      <c r="AP336" s="81"/>
      <c r="AQ336" s="81"/>
      <c r="AU336" s="81"/>
      <c r="AV336" s="81"/>
      <c r="AW336" s="81"/>
      <c r="AX336" s="81"/>
      <c r="AY336" s="81"/>
      <c r="AZ336" s="81"/>
      <c r="BD336" s="81"/>
      <c r="BE336" s="81"/>
      <c r="BF336" s="81"/>
      <c r="BG336" s="81"/>
      <c r="BH336" s="81"/>
      <c r="BI336" s="81"/>
      <c r="BM336" s="81"/>
      <c r="BN336" s="81"/>
      <c r="BO336" s="81"/>
      <c r="BP336" s="81"/>
      <c r="BQ336" s="81"/>
      <c r="BR336" s="81"/>
    </row>
    <row r="337" spans="11:70">
      <c r="K337" s="81"/>
      <c r="L337" s="81"/>
      <c r="M337" s="81"/>
      <c r="N337" s="81"/>
      <c r="O337" s="81"/>
      <c r="P337" s="81"/>
      <c r="T337" s="81"/>
      <c r="U337" s="81"/>
      <c r="V337" s="81"/>
      <c r="W337" s="81"/>
      <c r="X337" s="81"/>
      <c r="Y337" s="81"/>
      <c r="AC337" s="81"/>
      <c r="AD337" s="81"/>
      <c r="AE337" s="81"/>
      <c r="AF337" s="81"/>
      <c r="AG337" s="81"/>
      <c r="AH337" s="81"/>
      <c r="AL337" s="81"/>
      <c r="AM337" s="81"/>
      <c r="AN337" s="81"/>
      <c r="AO337" s="81"/>
      <c r="AP337" s="81"/>
      <c r="AQ337" s="81"/>
      <c r="AU337" s="81"/>
      <c r="AV337" s="81"/>
      <c r="AW337" s="81"/>
      <c r="AX337" s="81"/>
      <c r="AY337" s="81"/>
      <c r="AZ337" s="81"/>
      <c r="BD337" s="81"/>
      <c r="BE337" s="81"/>
      <c r="BF337" s="81"/>
      <c r="BG337" s="81"/>
      <c r="BH337" s="81"/>
      <c r="BI337" s="81"/>
      <c r="BM337" s="81"/>
      <c r="BN337" s="81"/>
      <c r="BO337" s="81"/>
      <c r="BP337" s="81"/>
      <c r="BQ337" s="81"/>
      <c r="BR337" s="81"/>
    </row>
    <row r="338" spans="11:70">
      <c r="K338" s="81"/>
      <c r="L338" s="81"/>
      <c r="M338" s="81"/>
      <c r="N338" s="81"/>
      <c r="O338" s="81"/>
      <c r="P338" s="81"/>
      <c r="T338" s="81"/>
      <c r="U338" s="81"/>
      <c r="V338" s="81"/>
      <c r="W338" s="81"/>
      <c r="X338" s="81"/>
      <c r="Y338" s="81"/>
      <c r="AC338" s="81"/>
      <c r="AD338" s="81"/>
      <c r="AE338" s="81"/>
      <c r="AF338" s="81"/>
      <c r="AG338" s="81"/>
      <c r="AH338" s="81"/>
      <c r="AL338" s="81"/>
      <c r="AM338" s="81"/>
      <c r="AN338" s="81"/>
      <c r="AO338" s="81"/>
      <c r="AP338" s="81"/>
      <c r="AQ338" s="81"/>
      <c r="AU338" s="81"/>
      <c r="AV338" s="81"/>
      <c r="AW338" s="81"/>
      <c r="AX338" s="81"/>
      <c r="AY338" s="81"/>
      <c r="AZ338" s="81"/>
      <c r="BD338" s="81"/>
      <c r="BE338" s="81"/>
      <c r="BF338" s="81"/>
      <c r="BG338" s="81"/>
      <c r="BH338" s="81"/>
      <c r="BI338" s="81"/>
      <c r="BM338" s="81"/>
      <c r="BN338" s="81"/>
      <c r="BO338" s="81"/>
      <c r="BP338" s="81"/>
      <c r="BQ338" s="81"/>
      <c r="BR338" s="81"/>
    </row>
    <row r="339" spans="11:70">
      <c r="K339" s="82"/>
      <c r="L339" s="81"/>
      <c r="M339" s="81"/>
      <c r="N339" s="81"/>
      <c r="O339" s="81"/>
      <c r="P339" s="81"/>
      <c r="T339" s="81"/>
      <c r="U339" s="81"/>
      <c r="V339" s="81"/>
      <c r="W339" s="81"/>
      <c r="X339" s="81"/>
      <c r="Y339" s="81"/>
      <c r="AC339" s="81"/>
      <c r="AD339" s="81"/>
      <c r="AE339" s="81"/>
      <c r="AF339" s="81"/>
      <c r="AG339" s="81"/>
      <c r="AH339" s="81"/>
      <c r="AL339" s="81"/>
      <c r="AM339" s="81"/>
      <c r="AN339" s="81"/>
      <c r="AO339" s="81"/>
      <c r="AP339" s="81"/>
      <c r="AQ339" s="81"/>
      <c r="AU339" s="81"/>
      <c r="AV339" s="81"/>
      <c r="AW339" s="81"/>
      <c r="AX339" s="81"/>
      <c r="AY339" s="81"/>
      <c r="AZ339" s="81"/>
      <c r="BD339" s="81"/>
      <c r="BE339" s="81"/>
      <c r="BF339" s="81"/>
      <c r="BG339" s="81"/>
      <c r="BH339" s="81"/>
      <c r="BI339" s="81"/>
      <c r="BM339" s="81"/>
      <c r="BN339" s="81"/>
      <c r="BO339" s="81"/>
      <c r="BP339" s="81"/>
      <c r="BQ339" s="81"/>
      <c r="BR339" s="81"/>
    </row>
    <row r="340" spans="11:70">
      <c r="K340" s="81"/>
      <c r="L340" s="81"/>
      <c r="M340" s="81"/>
      <c r="N340" s="81"/>
      <c r="O340" s="81"/>
      <c r="P340" s="81"/>
      <c r="T340" s="81"/>
      <c r="U340" s="81"/>
      <c r="V340" s="81"/>
      <c r="W340" s="81"/>
      <c r="X340" s="81"/>
      <c r="Y340" s="81"/>
      <c r="AC340" s="81"/>
      <c r="AD340" s="81"/>
      <c r="AE340" s="81"/>
      <c r="AF340" s="81"/>
      <c r="AG340" s="81"/>
      <c r="AH340" s="81"/>
      <c r="AL340" s="81"/>
      <c r="AM340" s="81"/>
      <c r="AN340" s="81"/>
      <c r="AO340" s="81"/>
      <c r="AP340" s="81"/>
      <c r="AQ340" s="81"/>
      <c r="AU340" s="81"/>
      <c r="AV340" s="81"/>
      <c r="AW340" s="81"/>
      <c r="AX340" s="81"/>
      <c r="AY340" s="81"/>
      <c r="AZ340" s="81"/>
      <c r="BD340" s="81"/>
      <c r="BE340" s="81"/>
      <c r="BF340" s="81"/>
      <c r="BG340" s="81"/>
      <c r="BH340" s="81"/>
      <c r="BI340" s="81"/>
      <c r="BM340" s="81"/>
      <c r="BN340" s="81"/>
      <c r="BO340" s="81"/>
      <c r="BP340" s="81"/>
      <c r="BQ340" s="81"/>
      <c r="BR340" s="81"/>
    </row>
    <row r="341" spans="11:70">
      <c r="K341" s="81"/>
      <c r="L341" s="81"/>
      <c r="M341" s="81"/>
      <c r="N341" s="81"/>
      <c r="O341" s="81"/>
      <c r="P341" s="81"/>
      <c r="T341" s="81"/>
      <c r="U341" s="81"/>
      <c r="V341" s="81"/>
      <c r="W341" s="81"/>
      <c r="X341" s="81"/>
      <c r="Y341" s="81"/>
      <c r="AC341" s="81"/>
      <c r="AD341" s="81"/>
      <c r="AE341" s="81"/>
      <c r="AF341" s="81"/>
      <c r="AG341" s="81"/>
      <c r="AH341" s="81"/>
      <c r="AL341" s="81"/>
      <c r="AM341" s="81"/>
      <c r="AN341" s="81"/>
      <c r="AO341" s="81"/>
      <c r="AP341" s="81"/>
      <c r="AQ341" s="81"/>
      <c r="AU341" s="81"/>
      <c r="AV341" s="81"/>
      <c r="AW341" s="81"/>
      <c r="AX341" s="81"/>
      <c r="AY341" s="81"/>
      <c r="AZ341" s="81"/>
      <c r="BD341" s="81"/>
      <c r="BE341" s="81"/>
      <c r="BF341" s="81"/>
      <c r="BG341" s="81"/>
      <c r="BH341" s="81"/>
      <c r="BI341" s="81"/>
      <c r="BM341" s="81"/>
      <c r="BN341" s="81"/>
      <c r="BO341" s="81"/>
      <c r="BP341" s="81"/>
      <c r="BQ341" s="81"/>
      <c r="BR341" s="81"/>
    </row>
    <row r="342" spans="11:70">
      <c r="K342" s="81"/>
      <c r="L342" s="81"/>
      <c r="M342" s="81"/>
      <c r="N342" s="81"/>
      <c r="O342" s="81"/>
      <c r="P342" s="81"/>
      <c r="T342" s="81"/>
      <c r="U342" s="81"/>
      <c r="V342" s="81"/>
      <c r="W342" s="81"/>
      <c r="X342" s="81"/>
      <c r="Y342" s="81"/>
      <c r="AC342" s="81"/>
      <c r="AD342" s="81"/>
      <c r="AE342" s="81"/>
      <c r="AF342" s="81"/>
      <c r="AG342" s="81"/>
      <c r="AH342" s="81"/>
      <c r="AL342" s="81"/>
      <c r="AM342" s="81"/>
      <c r="AN342" s="81"/>
      <c r="AO342" s="81"/>
      <c r="AP342" s="81"/>
      <c r="AQ342" s="81"/>
      <c r="AU342" s="81"/>
      <c r="AV342" s="81"/>
      <c r="AW342" s="81"/>
      <c r="AX342" s="81"/>
      <c r="AY342" s="81"/>
      <c r="AZ342" s="81"/>
      <c r="BD342" s="81"/>
      <c r="BE342" s="81"/>
      <c r="BF342" s="81"/>
      <c r="BG342" s="81"/>
      <c r="BH342" s="81"/>
      <c r="BI342" s="81"/>
      <c r="BM342" s="81"/>
      <c r="BN342" s="81"/>
      <c r="BO342" s="81"/>
      <c r="BP342" s="81"/>
      <c r="BQ342" s="81"/>
      <c r="BR342" s="81"/>
    </row>
    <row r="343" spans="11:70">
      <c r="K343" s="82"/>
      <c r="L343" s="81"/>
      <c r="M343" s="81"/>
      <c r="N343" s="81"/>
      <c r="O343" s="81"/>
      <c r="P343" s="81"/>
      <c r="T343" s="81"/>
      <c r="U343" s="81"/>
      <c r="V343" s="81"/>
      <c r="W343" s="81"/>
      <c r="X343" s="81"/>
      <c r="Y343" s="81"/>
      <c r="AC343" s="81"/>
      <c r="AD343" s="81"/>
      <c r="AE343" s="81"/>
      <c r="AF343" s="81"/>
      <c r="AG343" s="81"/>
      <c r="AH343" s="81"/>
      <c r="AL343" s="81"/>
      <c r="AM343" s="81"/>
      <c r="AN343" s="81"/>
      <c r="AO343" s="81"/>
      <c r="AP343" s="81"/>
      <c r="AQ343" s="81"/>
      <c r="AU343" s="81"/>
      <c r="AV343" s="81"/>
      <c r="AW343" s="81"/>
      <c r="AX343" s="81"/>
      <c r="AY343" s="81"/>
      <c r="AZ343" s="81"/>
      <c r="BD343" s="81"/>
      <c r="BE343" s="81"/>
      <c r="BF343" s="81"/>
      <c r="BG343" s="81"/>
      <c r="BH343" s="81"/>
      <c r="BI343" s="81"/>
      <c r="BM343" s="81"/>
      <c r="BN343" s="81"/>
      <c r="BO343" s="81"/>
      <c r="BP343" s="81"/>
      <c r="BQ343" s="81"/>
      <c r="BR343" s="81"/>
    </row>
    <row r="344" spans="11:70">
      <c r="K344" s="81"/>
      <c r="L344" s="81"/>
      <c r="M344" s="81"/>
      <c r="N344" s="81"/>
      <c r="O344" s="81"/>
      <c r="P344" s="81"/>
      <c r="T344" s="81"/>
      <c r="U344" s="81"/>
      <c r="V344" s="81"/>
      <c r="W344" s="81"/>
      <c r="X344" s="81"/>
      <c r="Y344" s="81"/>
      <c r="AC344" s="81"/>
      <c r="AD344" s="81"/>
      <c r="AE344" s="81"/>
      <c r="AF344" s="81"/>
      <c r="AG344" s="81"/>
      <c r="AH344" s="81"/>
      <c r="AL344" s="81"/>
      <c r="AM344" s="81"/>
      <c r="AN344" s="81"/>
      <c r="AO344" s="81"/>
      <c r="AP344" s="81"/>
      <c r="AQ344" s="81"/>
      <c r="AU344" s="81"/>
      <c r="AV344" s="81"/>
      <c r="AW344" s="81"/>
      <c r="AX344" s="81"/>
      <c r="AY344" s="81"/>
      <c r="AZ344" s="81"/>
      <c r="BD344" s="81"/>
      <c r="BE344" s="81"/>
      <c r="BF344" s="81"/>
      <c r="BG344" s="81"/>
      <c r="BH344" s="81"/>
      <c r="BI344" s="81"/>
      <c r="BM344" s="81"/>
      <c r="BN344" s="81"/>
      <c r="BO344" s="81"/>
      <c r="BP344" s="81"/>
      <c r="BQ344" s="81"/>
      <c r="BR344" s="81"/>
    </row>
    <row r="345" spans="11:70">
      <c r="K345" s="81"/>
      <c r="L345" s="81"/>
      <c r="M345" s="81"/>
      <c r="N345" s="81"/>
      <c r="O345" s="81"/>
      <c r="P345" s="81"/>
      <c r="T345" s="81"/>
      <c r="U345" s="81"/>
      <c r="V345" s="81"/>
      <c r="W345" s="81"/>
      <c r="X345" s="81"/>
      <c r="Y345" s="81"/>
      <c r="AC345" s="81"/>
      <c r="AD345" s="81"/>
      <c r="AE345" s="81"/>
      <c r="AF345" s="81"/>
      <c r="AG345" s="81"/>
      <c r="AH345" s="81"/>
      <c r="AL345" s="81"/>
      <c r="AM345" s="81"/>
      <c r="AN345" s="81"/>
      <c r="AO345" s="81"/>
      <c r="AP345" s="81"/>
      <c r="AQ345" s="81"/>
      <c r="AU345" s="81"/>
      <c r="AV345" s="81"/>
      <c r="AW345" s="81"/>
      <c r="AX345" s="81"/>
      <c r="AY345" s="81"/>
      <c r="AZ345" s="81"/>
      <c r="BD345" s="81"/>
      <c r="BE345" s="81"/>
      <c r="BF345" s="81"/>
      <c r="BG345" s="81"/>
      <c r="BH345" s="81"/>
      <c r="BI345" s="81"/>
      <c r="BM345" s="81"/>
      <c r="BN345" s="81"/>
      <c r="BO345" s="81"/>
      <c r="BP345" s="81"/>
      <c r="BQ345" s="81"/>
      <c r="BR345" s="81"/>
    </row>
    <row r="346" spans="11:70">
      <c r="K346" s="81"/>
      <c r="L346" s="81"/>
      <c r="M346" s="81"/>
      <c r="N346" s="81"/>
      <c r="O346" s="81"/>
      <c r="P346" s="81"/>
      <c r="T346" s="81"/>
      <c r="U346" s="81"/>
      <c r="V346" s="81"/>
      <c r="W346" s="81"/>
      <c r="X346" s="81"/>
      <c r="Y346" s="81"/>
      <c r="AC346" s="81"/>
      <c r="AD346" s="81"/>
      <c r="AE346" s="81"/>
      <c r="AF346" s="81"/>
      <c r="AG346" s="81"/>
      <c r="AH346" s="81"/>
      <c r="AL346" s="81"/>
      <c r="AM346" s="81"/>
      <c r="AN346" s="81"/>
      <c r="AO346" s="81"/>
      <c r="AP346" s="81"/>
      <c r="AQ346" s="81"/>
      <c r="AU346" s="81"/>
      <c r="AV346" s="81"/>
      <c r="AW346" s="81"/>
      <c r="AX346" s="81"/>
      <c r="AY346" s="81"/>
      <c r="AZ346" s="81"/>
      <c r="BD346" s="81"/>
      <c r="BE346" s="81"/>
      <c r="BF346" s="81"/>
      <c r="BG346" s="81"/>
      <c r="BH346" s="81"/>
      <c r="BI346" s="81"/>
      <c r="BM346" s="81"/>
      <c r="BN346" s="81"/>
      <c r="BO346" s="81"/>
      <c r="BP346" s="81"/>
      <c r="BQ346" s="81"/>
      <c r="BR346" s="81"/>
    </row>
    <row r="347" spans="11:70">
      <c r="K347" s="82"/>
      <c r="L347" s="81"/>
      <c r="M347" s="81"/>
      <c r="N347" s="81"/>
      <c r="O347" s="81"/>
      <c r="P347" s="81"/>
      <c r="T347" s="81"/>
      <c r="U347" s="81"/>
      <c r="V347" s="81"/>
      <c r="W347" s="81"/>
      <c r="X347" s="81"/>
      <c r="Y347" s="81"/>
      <c r="AC347" s="81"/>
      <c r="AD347" s="81"/>
      <c r="AE347" s="81"/>
      <c r="AF347" s="81"/>
      <c r="AG347" s="81"/>
      <c r="AH347" s="81"/>
      <c r="AL347" s="81"/>
      <c r="AM347" s="81"/>
      <c r="AN347" s="81"/>
      <c r="AO347" s="81"/>
      <c r="AP347" s="81"/>
      <c r="AQ347" s="81"/>
      <c r="AU347" s="81"/>
      <c r="AV347" s="81"/>
      <c r="AW347" s="81"/>
      <c r="AX347" s="81"/>
      <c r="AY347" s="81"/>
      <c r="AZ347" s="81"/>
      <c r="BD347" s="81"/>
      <c r="BE347" s="81"/>
      <c r="BF347" s="81"/>
      <c r="BG347" s="81"/>
      <c r="BH347" s="81"/>
      <c r="BI347" s="81"/>
      <c r="BM347" s="81"/>
      <c r="BN347" s="81"/>
      <c r="BO347" s="81"/>
      <c r="BP347" s="81"/>
      <c r="BQ347" s="81"/>
      <c r="BR347" s="81"/>
    </row>
    <row r="348" spans="11:70">
      <c r="K348" s="81"/>
      <c r="L348" s="81"/>
      <c r="M348" s="81"/>
      <c r="N348" s="81"/>
      <c r="O348" s="81"/>
      <c r="P348" s="81"/>
      <c r="T348" s="81"/>
      <c r="U348" s="81"/>
      <c r="V348" s="81"/>
      <c r="W348" s="81"/>
      <c r="X348" s="81"/>
      <c r="Y348" s="81"/>
      <c r="AC348" s="81"/>
      <c r="AD348" s="81"/>
      <c r="AE348" s="81"/>
      <c r="AF348" s="81"/>
      <c r="AG348" s="81"/>
      <c r="AH348" s="81"/>
      <c r="AL348" s="81"/>
      <c r="AM348" s="81"/>
      <c r="AN348" s="81"/>
      <c r="AO348" s="81"/>
      <c r="AP348" s="81"/>
      <c r="AQ348" s="81"/>
      <c r="AU348" s="81"/>
      <c r="AV348" s="81"/>
      <c r="AW348" s="81"/>
      <c r="AX348" s="81"/>
      <c r="AY348" s="81"/>
      <c r="AZ348" s="81"/>
      <c r="BD348" s="81"/>
      <c r="BE348" s="81"/>
      <c r="BF348" s="81"/>
      <c r="BG348" s="81"/>
      <c r="BH348" s="81"/>
      <c r="BI348" s="81"/>
      <c r="BM348" s="81"/>
      <c r="BN348" s="81"/>
      <c r="BO348" s="81"/>
      <c r="BP348" s="81"/>
      <c r="BQ348" s="81"/>
      <c r="BR348" s="81"/>
    </row>
    <row r="349" spans="11:70">
      <c r="K349" s="81"/>
      <c r="L349" s="81"/>
      <c r="M349" s="81"/>
      <c r="N349" s="81"/>
      <c r="O349" s="81"/>
      <c r="P349" s="81"/>
      <c r="T349" s="81"/>
      <c r="U349" s="81"/>
      <c r="V349" s="81"/>
      <c r="W349" s="81"/>
      <c r="X349" s="81"/>
      <c r="Y349" s="81"/>
      <c r="AC349" s="81"/>
      <c r="AD349" s="81"/>
      <c r="AE349" s="81"/>
      <c r="AF349" s="81"/>
      <c r="AG349" s="81"/>
      <c r="AH349" s="81"/>
      <c r="AL349" s="81"/>
      <c r="AM349" s="81"/>
      <c r="AN349" s="81"/>
      <c r="AO349" s="81"/>
      <c r="AP349" s="81"/>
      <c r="AQ349" s="81"/>
      <c r="AU349" s="81"/>
      <c r="AV349" s="81"/>
      <c r="AW349" s="81"/>
      <c r="AX349" s="81"/>
      <c r="AY349" s="81"/>
      <c r="AZ349" s="81"/>
      <c r="BD349" s="81"/>
      <c r="BE349" s="81"/>
      <c r="BF349" s="81"/>
      <c r="BG349" s="81"/>
      <c r="BH349" s="81"/>
      <c r="BI349" s="81"/>
      <c r="BM349" s="81"/>
      <c r="BN349" s="81"/>
      <c r="BO349" s="81"/>
      <c r="BP349" s="81"/>
      <c r="BQ349" s="81"/>
      <c r="BR349" s="81"/>
    </row>
    <row r="350" spans="11:70">
      <c r="K350" s="81"/>
      <c r="L350" s="81"/>
      <c r="M350" s="81"/>
      <c r="N350" s="81"/>
      <c r="O350" s="81"/>
      <c r="P350" s="81"/>
      <c r="T350" s="81"/>
      <c r="U350" s="81"/>
      <c r="V350" s="81"/>
      <c r="W350" s="81"/>
      <c r="X350" s="81"/>
      <c r="Y350" s="81"/>
      <c r="AC350" s="81"/>
      <c r="AD350" s="81"/>
      <c r="AE350" s="81"/>
      <c r="AF350" s="81"/>
      <c r="AG350" s="81"/>
      <c r="AH350" s="81"/>
      <c r="AL350" s="81"/>
      <c r="AM350" s="81"/>
      <c r="AN350" s="81"/>
      <c r="AO350" s="81"/>
      <c r="AP350" s="81"/>
      <c r="AQ350" s="81"/>
      <c r="AU350" s="81"/>
      <c r="AV350" s="81"/>
      <c r="AW350" s="81"/>
      <c r="AX350" s="81"/>
      <c r="AY350" s="81"/>
      <c r="AZ350" s="81"/>
      <c r="BD350" s="81"/>
      <c r="BE350" s="81"/>
      <c r="BF350" s="81"/>
      <c r="BG350" s="81"/>
      <c r="BH350" s="81"/>
      <c r="BI350" s="81"/>
      <c r="BM350" s="81"/>
      <c r="BN350" s="81"/>
      <c r="BO350" s="81"/>
      <c r="BP350" s="81"/>
      <c r="BQ350" s="81"/>
      <c r="BR350" s="81"/>
    </row>
    <row r="351" spans="11:70">
      <c r="K351" s="82"/>
      <c r="L351" s="81"/>
      <c r="M351" s="81"/>
      <c r="N351" s="81"/>
      <c r="O351" s="81"/>
      <c r="P351" s="81"/>
      <c r="T351" s="81"/>
      <c r="U351" s="81"/>
      <c r="V351" s="81"/>
      <c r="W351" s="81"/>
      <c r="X351" s="81"/>
      <c r="Y351" s="81"/>
      <c r="AC351" s="81"/>
      <c r="AD351" s="81"/>
      <c r="AE351" s="81"/>
      <c r="AF351" s="81"/>
      <c r="AG351" s="81"/>
      <c r="AH351" s="81"/>
      <c r="AL351" s="81"/>
      <c r="AM351" s="81"/>
      <c r="AN351" s="81"/>
      <c r="AO351" s="81"/>
      <c r="AP351" s="81"/>
      <c r="AQ351" s="81"/>
      <c r="AU351" s="81"/>
      <c r="AV351" s="81"/>
      <c r="AW351" s="81"/>
      <c r="AX351" s="81"/>
      <c r="AY351" s="81"/>
      <c r="AZ351" s="81"/>
      <c r="BD351" s="81"/>
      <c r="BE351" s="81"/>
      <c r="BF351" s="81"/>
      <c r="BG351" s="81"/>
      <c r="BH351" s="81"/>
      <c r="BI351" s="81"/>
      <c r="BM351" s="81"/>
      <c r="BN351" s="81"/>
      <c r="BO351" s="81"/>
      <c r="BP351" s="81"/>
      <c r="BQ351" s="81"/>
      <c r="BR351" s="81"/>
    </row>
    <row r="352" spans="11:70">
      <c r="K352" s="81"/>
      <c r="L352" s="81"/>
      <c r="M352" s="81"/>
      <c r="N352" s="81"/>
      <c r="O352" s="81"/>
      <c r="P352" s="81"/>
      <c r="T352" s="81"/>
      <c r="U352" s="81"/>
      <c r="V352" s="81"/>
      <c r="W352" s="81"/>
      <c r="X352" s="81"/>
      <c r="Y352" s="81"/>
      <c r="AC352" s="81"/>
      <c r="AD352" s="81"/>
      <c r="AE352" s="81"/>
      <c r="AF352" s="81"/>
      <c r="AG352" s="81"/>
      <c r="AH352" s="81"/>
      <c r="AL352" s="81"/>
      <c r="AM352" s="81"/>
      <c r="AN352" s="81"/>
      <c r="AO352" s="81"/>
      <c r="AP352" s="81"/>
      <c r="AQ352" s="81"/>
      <c r="AU352" s="81"/>
      <c r="AV352" s="81"/>
      <c r="AW352" s="81"/>
      <c r="AX352" s="81"/>
      <c r="AY352" s="81"/>
      <c r="AZ352" s="81"/>
      <c r="BD352" s="81"/>
      <c r="BE352" s="81"/>
      <c r="BF352" s="81"/>
      <c r="BG352" s="81"/>
      <c r="BH352" s="81"/>
      <c r="BI352" s="81"/>
      <c r="BM352" s="81"/>
      <c r="BN352" s="81"/>
      <c r="BO352" s="81"/>
      <c r="BP352" s="81"/>
      <c r="BQ352" s="81"/>
      <c r="BR352" s="81"/>
    </row>
    <row r="353" spans="11:70">
      <c r="K353" s="81"/>
      <c r="L353" s="81"/>
      <c r="M353" s="81"/>
      <c r="N353" s="81"/>
      <c r="O353" s="81"/>
      <c r="P353" s="81"/>
      <c r="T353" s="81"/>
      <c r="U353" s="81"/>
      <c r="V353" s="81"/>
      <c r="W353" s="81"/>
      <c r="X353" s="81"/>
      <c r="Y353" s="81"/>
      <c r="AC353" s="81"/>
      <c r="AD353" s="81"/>
      <c r="AE353" s="81"/>
      <c r="AF353" s="81"/>
      <c r="AG353" s="81"/>
      <c r="AH353" s="81"/>
      <c r="AL353" s="81"/>
      <c r="AM353" s="81"/>
      <c r="AN353" s="81"/>
      <c r="AO353" s="81"/>
      <c r="AP353" s="81"/>
      <c r="AQ353" s="81"/>
      <c r="AU353" s="81"/>
      <c r="AV353" s="81"/>
      <c r="AW353" s="81"/>
      <c r="AX353" s="81"/>
      <c r="AY353" s="81"/>
      <c r="AZ353" s="81"/>
      <c r="BD353" s="81"/>
      <c r="BE353" s="81"/>
      <c r="BF353" s="81"/>
      <c r="BG353" s="81"/>
      <c r="BH353" s="81"/>
      <c r="BI353" s="81"/>
      <c r="BM353" s="81"/>
      <c r="BN353" s="81"/>
      <c r="BO353" s="81"/>
      <c r="BP353" s="81"/>
      <c r="BQ353" s="81"/>
      <c r="BR353" s="81"/>
    </row>
    <row r="354" spans="11:70">
      <c r="K354" s="81"/>
      <c r="L354" s="81"/>
      <c r="M354" s="81"/>
      <c r="N354" s="81"/>
      <c r="O354" s="81"/>
      <c r="P354" s="81"/>
      <c r="T354" s="81"/>
      <c r="U354" s="81"/>
      <c r="V354" s="81"/>
      <c r="W354" s="81"/>
      <c r="X354" s="81"/>
      <c r="Y354" s="81"/>
      <c r="AC354" s="81"/>
      <c r="AD354" s="81"/>
      <c r="AE354" s="81"/>
      <c r="AF354" s="81"/>
      <c r="AG354" s="81"/>
      <c r="AH354" s="81"/>
      <c r="AL354" s="81"/>
      <c r="AM354" s="81"/>
      <c r="AN354" s="81"/>
      <c r="AO354" s="81"/>
      <c r="AP354" s="81"/>
      <c r="AQ354" s="81"/>
      <c r="AU354" s="81"/>
      <c r="AV354" s="81"/>
      <c r="AW354" s="81"/>
      <c r="AX354" s="81"/>
      <c r="AY354" s="81"/>
      <c r="AZ354" s="81"/>
      <c r="BD354" s="81"/>
      <c r="BE354" s="81"/>
      <c r="BF354" s="81"/>
      <c r="BG354" s="81"/>
      <c r="BH354" s="81"/>
      <c r="BI354" s="81"/>
      <c r="BM354" s="81"/>
      <c r="BN354" s="81"/>
      <c r="BO354" s="81"/>
      <c r="BP354" s="81"/>
      <c r="BQ354" s="81"/>
      <c r="BR354" s="81"/>
    </row>
    <row r="355" spans="11:70">
      <c r="K355" s="82"/>
      <c r="L355" s="81"/>
      <c r="M355" s="81"/>
      <c r="N355" s="81"/>
      <c r="O355" s="81"/>
      <c r="P355" s="81"/>
      <c r="T355" s="81"/>
      <c r="U355" s="81"/>
      <c r="V355" s="81"/>
      <c r="W355" s="81"/>
      <c r="X355" s="81"/>
      <c r="Y355" s="81"/>
      <c r="AC355" s="81"/>
      <c r="AD355" s="81"/>
      <c r="AE355" s="81"/>
      <c r="AF355" s="81"/>
      <c r="AG355" s="81"/>
      <c r="AH355" s="81"/>
      <c r="AL355" s="81"/>
      <c r="AM355" s="81"/>
      <c r="AN355" s="81"/>
      <c r="AO355" s="81"/>
      <c r="AP355" s="81"/>
      <c r="AQ355" s="81"/>
      <c r="AU355" s="81"/>
      <c r="AV355" s="81"/>
      <c r="AW355" s="81"/>
      <c r="AX355" s="81"/>
      <c r="AY355" s="81"/>
      <c r="AZ355" s="81"/>
      <c r="BD355" s="81"/>
      <c r="BE355" s="81"/>
      <c r="BF355" s="81"/>
      <c r="BG355" s="81"/>
      <c r="BH355" s="81"/>
      <c r="BI355" s="81"/>
      <c r="BM355" s="81"/>
      <c r="BN355" s="81"/>
      <c r="BO355" s="81"/>
      <c r="BP355" s="81"/>
      <c r="BQ355" s="81"/>
      <c r="BR355" s="81"/>
    </row>
    <row r="356" spans="11:70">
      <c r="K356" s="81"/>
      <c r="L356" s="81"/>
      <c r="M356" s="81"/>
      <c r="N356" s="81"/>
      <c r="O356" s="81"/>
      <c r="P356" s="81"/>
      <c r="T356" s="81"/>
      <c r="U356" s="81"/>
      <c r="V356" s="81"/>
      <c r="W356" s="81"/>
      <c r="X356" s="81"/>
      <c r="Y356" s="81"/>
      <c r="AC356" s="81"/>
      <c r="AD356" s="81"/>
      <c r="AE356" s="81"/>
      <c r="AF356" s="81"/>
      <c r="AG356" s="81"/>
      <c r="AH356" s="81"/>
      <c r="AL356" s="81"/>
      <c r="AM356" s="81"/>
      <c r="AN356" s="81"/>
      <c r="AO356" s="81"/>
      <c r="AP356" s="81"/>
      <c r="AQ356" s="81"/>
      <c r="AU356" s="81"/>
      <c r="AV356" s="81"/>
      <c r="AW356" s="81"/>
      <c r="AX356" s="81"/>
      <c r="AY356" s="81"/>
      <c r="AZ356" s="81"/>
      <c r="BD356" s="81"/>
      <c r="BE356" s="81"/>
      <c r="BF356" s="81"/>
      <c r="BG356" s="81"/>
      <c r="BH356" s="81"/>
      <c r="BI356" s="81"/>
      <c r="BM356" s="81"/>
      <c r="BN356" s="81"/>
      <c r="BO356" s="81"/>
      <c r="BP356" s="81"/>
      <c r="BQ356" s="81"/>
      <c r="BR356" s="81"/>
    </row>
    <row r="357" spans="11:70">
      <c r="K357" s="81"/>
      <c r="L357" s="81"/>
      <c r="M357" s="81"/>
      <c r="N357" s="81"/>
      <c r="O357" s="81"/>
      <c r="P357" s="81"/>
      <c r="T357" s="81"/>
      <c r="U357" s="81"/>
      <c r="V357" s="81"/>
      <c r="W357" s="81"/>
      <c r="X357" s="81"/>
      <c r="Y357" s="81"/>
      <c r="AC357" s="81"/>
      <c r="AD357" s="81"/>
      <c r="AE357" s="81"/>
      <c r="AF357" s="81"/>
      <c r="AG357" s="81"/>
      <c r="AH357" s="81"/>
      <c r="AL357" s="81"/>
      <c r="AM357" s="81"/>
      <c r="AN357" s="81"/>
      <c r="AO357" s="81"/>
      <c r="AP357" s="81"/>
      <c r="AQ357" s="81"/>
      <c r="AU357" s="81"/>
      <c r="AV357" s="81"/>
      <c r="AW357" s="81"/>
      <c r="AX357" s="81"/>
      <c r="AY357" s="81"/>
      <c r="AZ357" s="81"/>
      <c r="BD357" s="81"/>
      <c r="BE357" s="81"/>
      <c r="BF357" s="81"/>
      <c r="BG357" s="81"/>
      <c r="BH357" s="81"/>
      <c r="BI357" s="81"/>
      <c r="BM357" s="81"/>
      <c r="BN357" s="81"/>
      <c r="BO357" s="81"/>
      <c r="BP357" s="81"/>
      <c r="BQ357" s="81"/>
      <c r="BR357" s="81"/>
    </row>
    <row r="358" spans="11:70">
      <c r="K358" s="81"/>
      <c r="L358" s="81"/>
      <c r="M358" s="81"/>
      <c r="N358" s="81"/>
      <c r="O358" s="81"/>
      <c r="P358" s="81"/>
      <c r="T358" s="81"/>
      <c r="U358" s="81"/>
      <c r="V358" s="81"/>
      <c r="W358" s="81"/>
      <c r="X358" s="81"/>
      <c r="Y358" s="81"/>
      <c r="AC358" s="81"/>
      <c r="AD358" s="81"/>
      <c r="AE358" s="81"/>
      <c r="AF358" s="81"/>
      <c r="AG358" s="81"/>
      <c r="AH358" s="81"/>
      <c r="AL358" s="81"/>
      <c r="AM358" s="81"/>
      <c r="AN358" s="81"/>
      <c r="AO358" s="81"/>
      <c r="AP358" s="81"/>
      <c r="AQ358" s="81"/>
      <c r="AU358" s="81"/>
      <c r="AV358" s="81"/>
      <c r="AW358" s="81"/>
      <c r="AX358" s="81"/>
      <c r="AY358" s="81"/>
      <c r="AZ358" s="81"/>
      <c r="BD358" s="81"/>
      <c r="BE358" s="81"/>
      <c r="BF358" s="81"/>
      <c r="BG358" s="81"/>
      <c r="BH358" s="81"/>
      <c r="BI358" s="81"/>
      <c r="BM358" s="81"/>
      <c r="BN358" s="81"/>
      <c r="BO358" s="81"/>
      <c r="BP358" s="81"/>
      <c r="BQ358" s="81"/>
      <c r="BR358" s="81"/>
    </row>
    <row r="359" spans="11:70">
      <c r="K359" s="82"/>
      <c r="L359" s="81"/>
      <c r="M359" s="81"/>
      <c r="N359" s="81"/>
      <c r="O359" s="81"/>
      <c r="P359" s="81"/>
      <c r="T359" s="81"/>
      <c r="U359" s="81"/>
      <c r="V359" s="81"/>
      <c r="W359" s="81"/>
      <c r="X359" s="81"/>
      <c r="Y359" s="81"/>
      <c r="AC359" s="81"/>
      <c r="AD359" s="81"/>
      <c r="AE359" s="81"/>
      <c r="AF359" s="81"/>
      <c r="AG359" s="81"/>
      <c r="AH359" s="81"/>
      <c r="AL359" s="81"/>
      <c r="AM359" s="81"/>
      <c r="AN359" s="81"/>
      <c r="AO359" s="81"/>
      <c r="AP359" s="81"/>
      <c r="AQ359" s="81"/>
      <c r="AU359" s="81"/>
      <c r="AV359" s="81"/>
      <c r="AW359" s="81"/>
      <c r="AX359" s="81"/>
      <c r="AY359" s="81"/>
      <c r="AZ359" s="81"/>
      <c r="BD359" s="81"/>
      <c r="BE359" s="81"/>
      <c r="BF359" s="81"/>
      <c r="BG359" s="81"/>
      <c r="BH359" s="81"/>
      <c r="BI359" s="81"/>
      <c r="BM359" s="81"/>
      <c r="BN359" s="81"/>
      <c r="BO359" s="81"/>
      <c r="BP359" s="81"/>
      <c r="BQ359" s="81"/>
      <c r="BR359" s="81"/>
    </row>
    <row r="360" spans="11:70">
      <c r="K360" s="81"/>
      <c r="L360" s="81"/>
      <c r="M360" s="81"/>
      <c r="N360" s="81"/>
      <c r="O360" s="81"/>
      <c r="P360" s="81"/>
      <c r="T360" s="81"/>
      <c r="U360" s="81"/>
      <c r="V360" s="81"/>
      <c r="W360" s="81"/>
      <c r="X360" s="81"/>
      <c r="Y360" s="81"/>
      <c r="AC360" s="81"/>
      <c r="AD360" s="81"/>
      <c r="AE360" s="81"/>
      <c r="AF360" s="81"/>
      <c r="AG360" s="81"/>
      <c r="AH360" s="81"/>
      <c r="AL360" s="81"/>
      <c r="AM360" s="81"/>
      <c r="AN360" s="81"/>
      <c r="AO360" s="81"/>
      <c r="AP360" s="81"/>
      <c r="AQ360" s="81"/>
      <c r="AU360" s="81"/>
      <c r="AV360" s="81"/>
      <c r="AW360" s="81"/>
      <c r="AX360" s="81"/>
      <c r="AY360" s="81"/>
      <c r="AZ360" s="81"/>
      <c r="BD360" s="81"/>
      <c r="BE360" s="81"/>
      <c r="BF360" s="81"/>
      <c r="BG360" s="81"/>
      <c r="BH360" s="81"/>
      <c r="BI360" s="81"/>
      <c r="BM360" s="81"/>
      <c r="BN360" s="81"/>
      <c r="BO360" s="81"/>
      <c r="BP360" s="81"/>
      <c r="BQ360" s="81"/>
      <c r="BR360" s="81"/>
    </row>
    <row r="361" spans="11:70">
      <c r="K361" s="81"/>
      <c r="L361" s="81"/>
      <c r="M361" s="81"/>
      <c r="N361" s="81"/>
      <c r="O361" s="81"/>
      <c r="P361" s="81"/>
      <c r="T361" s="81"/>
      <c r="U361" s="81"/>
      <c r="V361" s="81"/>
      <c r="W361" s="81"/>
      <c r="X361" s="81"/>
      <c r="Y361" s="81"/>
      <c r="AC361" s="81"/>
      <c r="AD361" s="81"/>
      <c r="AE361" s="81"/>
      <c r="AF361" s="81"/>
      <c r="AG361" s="81"/>
      <c r="AH361" s="81"/>
      <c r="AL361" s="81"/>
      <c r="AM361" s="81"/>
      <c r="AN361" s="81"/>
      <c r="AO361" s="81"/>
      <c r="AP361" s="81"/>
      <c r="AQ361" s="81"/>
      <c r="AU361" s="81"/>
      <c r="AV361" s="81"/>
      <c r="AW361" s="81"/>
      <c r="AX361" s="81"/>
      <c r="AY361" s="81"/>
      <c r="AZ361" s="81"/>
      <c r="BD361" s="81"/>
      <c r="BE361" s="81"/>
      <c r="BF361" s="81"/>
      <c r="BG361" s="81"/>
      <c r="BH361" s="81"/>
      <c r="BI361" s="81"/>
      <c r="BM361" s="81"/>
      <c r="BN361" s="81"/>
      <c r="BO361" s="81"/>
      <c r="BP361" s="81"/>
      <c r="BQ361" s="81"/>
      <c r="BR361" s="81"/>
    </row>
    <row r="362" spans="11:70">
      <c r="K362" s="81"/>
      <c r="L362" s="81"/>
      <c r="M362" s="81"/>
      <c r="N362" s="81"/>
      <c r="O362" s="81"/>
      <c r="P362" s="81"/>
      <c r="T362" s="81"/>
      <c r="U362" s="81"/>
      <c r="V362" s="81"/>
      <c r="W362" s="81"/>
      <c r="X362" s="81"/>
      <c r="Y362" s="81"/>
      <c r="AC362" s="81"/>
      <c r="AD362" s="81"/>
      <c r="AE362" s="81"/>
      <c r="AF362" s="81"/>
      <c r="AG362" s="81"/>
      <c r="AH362" s="81"/>
      <c r="AL362" s="81"/>
      <c r="AM362" s="81"/>
      <c r="AN362" s="81"/>
      <c r="AO362" s="81"/>
      <c r="AP362" s="81"/>
      <c r="AQ362" s="81"/>
      <c r="AU362" s="81"/>
      <c r="AV362" s="81"/>
      <c r="AW362" s="81"/>
      <c r="AX362" s="81"/>
      <c r="AY362" s="81"/>
      <c r="AZ362" s="81"/>
      <c r="BD362" s="81"/>
      <c r="BE362" s="81"/>
      <c r="BF362" s="81"/>
      <c r="BG362" s="81"/>
      <c r="BH362" s="81"/>
      <c r="BI362" s="81"/>
      <c r="BM362" s="81"/>
      <c r="BN362" s="81"/>
      <c r="BO362" s="81"/>
      <c r="BP362" s="81"/>
      <c r="BQ362" s="81"/>
      <c r="BR362" s="81"/>
    </row>
    <row r="363" spans="11:70">
      <c r="K363" s="82"/>
      <c r="L363" s="81"/>
      <c r="M363" s="81"/>
      <c r="N363" s="81"/>
      <c r="O363" s="81"/>
      <c r="P363" s="81"/>
      <c r="T363" s="81"/>
      <c r="U363" s="81"/>
      <c r="V363" s="81"/>
      <c r="W363" s="81"/>
      <c r="X363" s="81"/>
      <c r="Y363" s="81"/>
      <c r="AC363" s="81"/>
      <c r="AD363" s="81"/>
      <c r="AE363" s="81"/>
      <c r="AF363" s="81"/>
      <c r="AG363" s="81"/>
      <c r="AH363" s="81"/>
      <c r="AL363" s="81"/>
      <c r="AM363" s="81"/>
      <c r="AN363" s="81"/>
      <c r="AO363" s="81"/>
      <c r="AP363" s="81"/>
      <c r="AQ363" s="81"/>
      <c r="AU363" s="81"/>
      <c r="AV363" s="81"/>
      <c r="AW363" s="81"/>
      <c r="AX363" s="81"/>
      <c r="AY363" s="81"/>
      <c r="AZ363" s="81"/>
      <c r="BD363" s="81"/>
      <c r="BE363" s="81"/>
      <c r="BF363" s="81"/>
      <c r="BG363" s="81"/>
      <c r="BH363" s="81"/>
      <c r="BI363" s="81"/>
      <c r="BM363" s="81"/>
      <c r="BN363" s="81"/>
      <c r="BO363" s="81"/>
      <c r="BP363" s="81"/>
      <c r="BQ363" s="81"/>
      <c r="BR363" s="81"/>
    </row>
    <row r="364" spans="11:70">
      <c r="K364" s="81"/>
      <c r="L364" s="81"/>
      <c r="M364" s="81"/>
      <c r="N364" s="81"/>
      <c r="O364" s="81"/>
      <c r="P364" s="81"/>
      <c r="T364" s="81"/>
      <c r="U364" s="81"/>
      <c r="V364" s="81"/>
      <c r="W364" s="81"/>
      <c r="X364" s="81"/>
      <c r="Y364" s="81"/>
      <c r="AC364" s="81"/>
      <c r="AD364" s="81"/>
      <c r="AE364" s="81"/>
      <c r="AF364" s="81"/>
      <c r="AG364" s="81"/>
      <c r="AH364" s="81"/>
      <c r="AL364" s="81"/>
      <c r="AM364" s="81"/>
      <c r="AN364" s="81"/>
      <c r="AO364" s="81"/>
      <c r="AP364" s="81"/>
      <c r="AQ364" s="81"/>
      <c r="AU364" s="81"/>
      <c r="AV364" s="81"/>
      <c r="AW364" s="81"/>
      <c r="AX364" s="81"/>
      <c r="AY364" s="81"/>
      <c r="AZ364" s="81"/>
      <c r="BD364" s="81"/>
      <c r="BE364" s="81"/>
      <c r="BF364" s="81"/>
      <c r="BG364" s="81"/>
      <c r="BH364" s="81"/>
      <c r="BI364" s="81"/>
      <c r="BM364" s="81"/>
      <c r="BN364" s="81"/>
      <c r="BO364" s="81"/>
      <c r="BP364" s="81"/>
      <c r="BQ364" s="81"/>
      <c r="BR364" s="81"/>
    </row>
    <row r="365" spans="11:70">
      <c r="K365" s="81"/>
      <c r="L365" s="81"/>
      <c r="M365" s="81"/>
      <c r="N365" s="81"/>
      <c r="O365" s="81"/>
      <c r="P365" s="81"/>
      <c r="T365" s="81"/>
      <c r="U365" s="81"/>
      <c r="V365" s="81"/>
      <c r="W365" s="81"/>
      <c r="X365" s="81"/>
      <c r="Y365" s="81"/>
      <c r="AC365" s="81"/>
      <c r="AD365" s="81"/>
      <c r="AE365" s="81"/>
      <c r="AF365" s="81"/>
      <c r="AG365" s="81"/>
      <c r="AH365" s="81"/>
      <c r="AL365" s="81"/>
      <c r="AM365" s="81"/>
      <c r="AN365" s="81"/>
      <c r="AO365" s="81"/>
      <c r="AP365" s="81"/>
      <c r="AQ365" s="81"/>
      <c r="AU365" s="81"/>
      <c r="AV365" s="81"/>
      <c r="AW365" s="81"/>
      <c r="AX365" s="81"/>
      <c r="AY365" s="81"/>
      <c r="AZ365" s="81"/>
      <c r="BD365" s="81"/>
      <c r="BE365" s="81"/>
      <c r="BF365" s="81"/>
      <c r="BG365" s="81"/>
      <c r="BH365" s="81"/>
      <c r="BI365" s="81"/>
      <c r="BM365" s="81"/>
      <c r="BN365" s="81"/>
      <c r="BO365" s="81"/>
      <c r="BP365" s="81"/>
      <c r="BQ365" s="81"/>
      <c r="BR365" s="81"/>
    </row>
    <row r="366" spans="11:70">
      <c r="K366" s="81"/>
      <c r="L366" s="81"/>
      <c r="M366" s="81"/>
      <c r="N366" s="81"/>
      <c r="O366" s="81"/>
      <c r="P366" s="81"/>
      <c r="T366" s="81"/>
      <c r="U366" s="81"/>
      <c r="V366" s="81"/>
      <c r="W366" s="81"/>
      <c r="X366" s="81"/>
      <c r="Y366" s="81"/>
      <c r="AC366" s="81"/>
      <c r="AD366" s="81"/>
      <c r="AE366" s="81"/>
      <c r="AF366" s="81"/>
      <c r="AG366" s="81"/>
      <c r="AH366" s="81"/>
      <c r="AL366" s="81"/>
      <c r="AM366" s="81"/>
      <c r="AN366" s="81"/>
      <c r="AO366" s="81"/>
      <c r="AP366" s="81"/>
      <c r="AQ366" s="81"/>
      <c r="AU366" s="81"/>
      <c r="AV366" s="81"/>
      <c r="AW366" s="81"/>
      <c r="AX366" s="81"/>
      <c r="AY366" s="81"/>
      <c r="AZ366" s="81"/>
      <c r="BD366" s="81"/>
      <c r="BE366" s="81"/>
      <c r="BF366" s="81"/>
      <c r="BG366" s="81"/>
      <c r="BH366" s="81"/>
      <c r="BI366" s="81"/>
      <c r="BM366" s="81"/>
      <c r="BN366" s="81"/>
      <c r="BO366" s="81"/>
      <c r="BP366" s="81"/>
      <c r="BQ366" s="81"/>
      <c r="BR366" s="81"/>
    </row>
    <row r="367" spans="11:70">
      <c r="K367" s="82"/>
      <c r="L367" s="81"/>
      <c r="M367" s="81"/>
      <c r="N367" s="81"/>
      <c r="O367" s="81"/>
      <c r="P367" s="81"/>
      <c r="T367" s="81"/>
      <c r="U367" s="81"/>
      <c r="V367" s="81"/>
      <c r="W367" s="81"/>
      <c r="X367" s="81"/>
      <c r="Y367" s="81"/>
      <c r="AC367" s="81"/>
      <c r="AD367" s="81"/>
      <c r="AE367" s="81"/>
      <c r="AF367" s="81"/>
      <c r="AG367" s="81"/>
      <c r="AH367" s="81"/>
      <c r="AL367" s="81"/>
      <c r="AM367" s="81"/>
      <c r="AN367" s="81"/>
      <c r="AO367" s="81"/>
      <c r="AP367" s="81"/>
      <c r="AQ367" s="81"/>
      <c r="AU367" s="81"/>
      <c r="AV367" s="81"/>
      <c r="AW367" s="81"/>
      <c r="AX367" s="81"/>
      <c r="AY367" s="81"/>
      <c r="AZ367" s="81"/>
      <c r="BD367" s="81"/>
      <c r="BE367" s="81"/>
      <c r="BF367" s="81"/>
      <c r="BG367" s="81"/>
      <c r="BH367" s="81"/>
      <c r="BI367" s="81"/>
      <c r="BM367" s="81"/>
      <c r="BN367" s="81"/>
      <c r="BO367" s="81"/>
      <c r="BP367" s="81"/>
      <c r="BQ367" s="81"/>
      <c r="BR367" s="81"/>
    </row>
    <row r="368" spans="11:70">
      <c r="K368" s="81"/>
      <c r="L368" s="81"/>
      <c r="M368" s="81"/>
      <c r="N368" s="81"/>
      <c r="O368" s="81"/>
      <c r="P368" s="81"/>
      <c r="T368" s="81"/>
      <c r="U368" s="81"/>
      <c r="V368" s="81"/>
      <c r="W368" s="81"/>
      <c r="X368" s="81"/>
      <c r="Y368" s="81"/>
      <c r="AC368" s="81"/>
      <c r="AD368" s="81"/>
      <c r="AE368" s="81"/>
      <c r="AF368" s="81"/>
      <c r="AG368" s="81"/>
      <c r="AH368" s="81"/>
      <c r="AL368" s="81"/>
      <c r="AM368" s="81"/>
      <c r="AN368" s="81"/>
      <c r="AO368" s="81"/>
      <c r="AP368" s="81"/>
      <c r="AQ368" s="81"/>
      <c r="AU368" s="81"/>
      <c r="AV368" s="81"/>
      <c r="AW368" s="81"/>
      <c r="AX368" s="81"/>
      <c r="AY368" s="81"/>
      <c r="AZ368" s="81"/>
      <c r="BD368" s="81"/>
      <c r="BE368" s="81"/>
      <c r="BF368" s="81"/>
      <c r="BG368" s="81"/>
      <c r="BH368" s="81"/>
      <c r="BI368" s="81"/>
      <c r="BM368" s="81"/>
      <c r="BN368" s="81"/>
      <c r="BO368" s="81"/>
      <c r="BP368" s="81"/>
      <c r="BQ368" s="81"/>
      <c r="BR368" s="81"/>
    </row>
    <row r="369" spans="11:70">
      <c r="K369" s="81"/>
      <c r="L369" s="81"/>
      <c r="M369" s="81"/>
      <c r="N369" s="81"/>
      <c r="O369" s="81"/>
      <c r="P369" s="81"/>
      <c r="T369" s="81"/>
      <c r="U369" s="81"/>
      <c r="V369" s="81"/>
      <c r="W369" s="81"/>
      <c r="X369" s="81"/>
      <c r="Y369" s="81"/>
      <c r="AC369" s="81"/>
      <c r="AD369" s="81"/>
      <c r="AE369" s="81"/>
      <c r="AF369" s="81"/>
      <c r="AG369" s="81"/>
      <c r="AH369" s="81"/>
      <c r="AL369" s="81"/>
      <c r="AM369" s="81"/>
      <c r="AN369" s="81"/>
      <c r="AO369" s="81"/>
      <c r="AP369" s="81"/>
      <c r="AQ369" s="81"/>
      <c r="AU369" s="81"/>
      <c r="AV369" s="81"/>
      <c r="AW369" s="81"/>
      <c r="AX369" s="81"/>
      <c r="AY369" s="81"/>
      <c r="AZ369" s="81"/>
      <c r="BD369" s="81"/>
      <c r="BE369" s="81"/>
      <c r="BF369" s="81"/>
      <c r="BG369" s="81"/>
      <c r="BH369" s="81"/>
      <c r="BI369" s="81"/>
      <c r="BM369" s="81"/>
      <c r="BN369" s="81"/>
      <c r="BO369" s="81"/>
      <c r="BP369" s="81"/>
      <c r="BQ369" s="81"/>
      <c r="BR369" s="81"/>
    </row>
    <row r="370" spans="11:70">
      <c r="K370" s="81"/>
      <c r="L370" s="81"/>
      <c r="M370" s="81"/>
      <c r="N370" s="81"/>
      <c r="O370" s="81"/>
      <c r="P370" s="81"/>
      <c r="T370" s="81"/>
      <c r="U370" s="81"/>
      <c r="V370" s="81"/>
      <c r="W370" s="81"/>
      <c r="X370" s="81"/>
      <c r="Y370" s="81"/>
      <c r="AC370" s="81"/>
      <c r="AD370" s="81"/>
      <c r="AE370" s="81"/>
      <c r="AF370" s="81"/>
      <c r="AG370" s="81"/>
      <c r="AH370" s="81"/>
      <c r="AL370" s="81"/>
      <c r="AM370" s="81"/>
      <c r="AN370" s="81"/>
      <c r="AO370" s="81"/>
      <c r="AP370" s="81"/>
      <c r="AQ370" s="81"/>
      <c r="AU370" s="81"/>
      <c r="AV370" s="81"/>
      <c r="AW370" s="81"/>
      <c r="AX370" s="81"/>
      <c r="AY370" s="81"/>
      <c r="AZ370" s="81"/>
      <c r="BD370" s="81"/>
      <c r="BE370" s="81"/>
      <c r="BF370" s="81"/>
      <c r="BG370" s="81"/>
      <c r="BH370" s="81"/>
      <c r="BI370" s="81"/>
      <c r="BM370" s="81"/>
      <c r="BN370" s="81"/>
      <c r="BO370" s="81"/>
      <c r="BP370" s="81"/>
      <c r="BQ370" s="81"/>
      <c r="BR370" s="81"/>
    </row>
    <row r="371" spans="11:70">
      <c r="K371" s="82"/>
      <c r="L371" s="81"/>
      <c r="M371" s="81"/>
      <c r="N371" s="81"/>
      <c r="O371" s="81"/>
      <c r="P371" s="81"/>
      <c r="T371" s="81"/>
      <c r="U371" s="81"/>
      <c r="V371" s="81"/>
      <c r="W371" s="81"/>
      <c r="X371" s="81"/>
      <c r="Y371" s="81"/>
      <c r="AC371" s="81"/>
      <c r="AD371" s="81"/>
      <c r="AE371" s="81"/>
      <c r="AF371" s="81"/>
      <c r="AG371" s="81"/>
      <c r="AH371" s="81"/>
      <c r="AL371" s="81"/>
      <c r="AM371" s="81"/>
      <c r="AN371" s="81"/>
      <c r="AO371" s="81"/>
      <c r="AP371" s="81"/>
      <c r="AQ371" s="81"/>
      <c r="AU371" s="81"/>
      <c r="AV371" s="81"/>
      <c r="AW371" s="81"/>
      <c r="AX371" s="81"/>
      <c r="AY371" s="81"/>
      <c r="AZ371" s="81"/>
      <c r="BD371" s="81"/>
      <c r="BE371" s="81"/>
      <c r="BF371" s="81"/>
      <c r="BG371" s="81"/>
      <c r="BH371" s="81"/>
      <c r="BI371" s="81"/>
      <c r="BM371" s="81"/>
      <c r="BN371" s="81"/>
      <c r="BO371" s="81"/>
      <c r="BP371" s="81"/>
      <c r="BQ371" s="81"/>
      <c r="BR371" s="81"/>
    </row>
    <row r="372" spans="11:70">
      <c r="K372" s="81"/>
      <c r="L372" s="81"/>
      <c r="M372" s="81"/>
      <c r="N372" s="81"/>
      <c r="O372" s="81"/>
      <c r="P372" s="81"/>
      <c r="T372" s="81"/>
      <c r="U372" s="81"/>
      <c r="V372" s="81"/>
      <c r="W372" s="81"/>
      <c r="X372" s="81"/>
      <c r="Y372" s="81"/>
      <c r="AC372" s="81"/>
      <c r="AD372" s="81"/>
      <c r="AE372" s="81"/>
      <c r="AF372" s="81"/>
      <c r="AG372" s="81"/>
      <c r="AH372" s="81"/>
      <c r="AL372" s="81"/>
      <c r="AM372" s="81"/>
      <c r="AN372" s="81"/>
      <c r="AO372" s="81"/>
      <c r="AP372" s="81"/>
      <c r="AQ372" s="81"/>
      <c r="AU372" s="81"/>
      <c r="AV372" s="81"/>
      <c r="AW372" s="81"/>
      <c r="AX372" s="81"/>
      <c r="AY372" s="81"/>
      <c r="AZ372" s="81"/>
      <c r="BD372" s="81"/>
      <c r="BE372" s="81"/>
      <c r="BF372" s="81"/>
      <c r="BG372" s="81"/>
      <c r="BH372" s="81"/>
      <c r="BI372" s="81"/>
      <c r="BM372" s="81"/>
      <c r="BN372" s="81"/>
      <c r="BO372" s="81"/>
      <c r="BP372" s="81"/>
      <c r="BQ372" s="81"/>
      <c r="BR372" s="81"/>
    </row>
    <row r="373" spans="11:70">
      <c r="K373" s="81"/>
      <c r="L373" s="81"/>
      <c r="M373" s="81"/>
      <c r="N373" s="81"/>
      <c r="O373" s="81"/>
      <c r="P373" s="81"/>
      <c r="T373" s="81"/>
      <c r="U373" s="81"/>
      <c r="V373" s="81"/>
      <c r="W373" s="81"/>
      <c r="X373" s="81"/>
      <c r="Y373" s="81"/>
      <c r="AC373" s="81"/>
      <c r="AD373" s="81"/>
      <c r="AE373" s="81"/>
      <c r="AF373" s="81"/>
      <c r="AG373" s="81"/>
      <c r="AH373" s="81"/>
      <c r="AL373" s="81"/>
      <c r="AM373" s="81"/>
      <c r="AN373" s="81"/>
      <c r="AO373" s="81"/>
      <c r="AP373" s="81"/>
      <c r="AQ373" s="81"/>
      <c r="AU373" s="81"/>
      <c r="AV373" s="81"/>
      <c r="AW373" s="81"/>
      <c r="AX373" s="81"/>
      <c r="AY373" s="81"/>
      <c r="AZ373" s="81"/>
      <c r="BD373" s="81"/>
      <c r="BE373" s="81"/>
      <c r="BF373" s="81"/>
      <c r="BG373" s="81"/>
      <c r="BH373" s="81"/>
      <c r="BI373" s="81"/>
      <c r="BM373" s="81"/>
      <c r="BN373" s="81"/>
      <c r="BO373" s="81"/>
      <c r="BP373" s="81"/>
      <c r="BQ373" s="81"/>
      <c r="BR373" s="81"/>
    </row>
    <row r="374" spans="11:70">
      <c r="K374" s="81"/>
      <c r="L374" s="81"/>
      <c r="M374" s="81"/>
      <c r="N374" s="81"/>
      <c r="O374" s="81"/>
      <c r="P374" s="81"/>
      <c r="T374" s="81"/>
      <c r="U374" s="81"/>
      <c r="V374" s="81"/>
      <c r="W374" s="81"/>
      <c r="X374" s="81"/>
      <c r="Y374" s="81"/>
      <c r="AC374" s="81"/>
      <c r="AD374" s="81"/>
      <c r="AE374" s="81"/>
      <c r="AF374" s="81"/>
      <c r="AG374" s="81"/>
      <c r="AH374" s="81"/>
      <c r="AL374" s="81"/>
      <c r="AM374" s="81"/>
      <c r="AN374" s="81"/>
      <c r="AO374" s="81"/>
      <c r="AP374" s="81"/>
      <c r="AQ374" s="81"/>
      <c r="AU374" s="81"/>
      <c r="AV374" s="81"/>
      <c r="AW374" s="81"/>
      <c r="AX374" s="81"/>
      <c r="AY374" s="81"/>
      <c r="AZ374" s="81"/>
      <c r="BD374" s="81"/>
      <c r="BE374" s="81"/>
      <c r="BF374" s="81"/>
      <c r="BG374" s="81"/>
      <c r="BH374" s="81"/>
      <c r="BI374" s="81"/>
      <c r="BM374" s="81"/>
      <c r="BN374" s="81"/>
      <c r="BO374" s="81"/>
      <c r="BP374" s="81"/>
      <c r="BQ374" s="81"/>
      <c r="BR374" s="81"/>
    </row>
    <row r="375" spans="11:70">
      <c r="K375" s="82"/>
      <c r="L375" s="81"/>
      <c r="M375" s="81"/>
      <c r="N375" s="81"/>
      <c r="O375" s="81"/>
      <c r="P375" s="81"/>
      <c r="T375" s="81"/>
      <c r="U375" s="81"/>
      <c r="V375" s="81"/>
      <c r="W375" s="81"/>
      <c r="X375" s="81"/>
      <c r="Y375" s="81"/>
      <c r="AC375" s="81"/>
      <c r="AD375" s="81"/>
      <c r="AE375" s="81"/>
      <c r="AF375" s="81"/>
      <c r="AG375" s="81"/>
      <c r="AH375" s="81"/>
      <c r="AL375" s="81"/>
      <c r="AM375" s="81"/>
      <c r="AN375" s="81"/>
      <c r="AO375" s="81"/>
      <c r="AP375" s="81"/>
      <c r="AQ375" s="81"/>
      <c r="AU375" s="81"/>
      <c r="AV375" s="81"/>
      <c r="AW375" s="81"/>
      <c r="AX375" s="81"/>
      <c r="AY375" s="81"/>
      <c r="AZ375" s="81"/>
      <c r="BD375" s="81"/>
      <c r="BE375" s="81"/>
      <c r="BF375" s="81"/>
      <c r="BG375" s="81"/>
      <c r="BH375" s="81"/>
      <c r="BI375" s="81"/>
      <c r="BM375" s="81"/>
      <c r="BN375" s="81"/>
      <c r="BO375" s="81"/>
      <c r="BP375" s="81"/>
      <c r="BQ375" s="81"/>
      <c r="BR375" s="81"/>
    </row>
    <row r="376" spans="11:70">
      <c r="K376" s="81"/>
      <c r="L376" s="81"/>
      <c r="M376" s="81"/>
      <c r="N376" s="81"/>
      <c r="O376" s="81"/>
      <c r="P376" s="81"/>
      <c r="T376" s="81"/>
      <c r="U376" s="81"/>
      <c r="V376" s="81"/>
      <c r="W376" s="81"/>
      <c r="X376" s="81"/>
      <c r="Y376" s="81"/>
      <c r="AC376" s="81"/>
      <c r="AD376" s="81"/>
      <c r="AE376" s="81"/>
      <c r="AF376" s="81"/>
      <c r="AG376" s="81"/>
      <c r="AH376" s="81"/>
      <c r="AL376" s="81"/>
      <c r="AM376" s="81"/>
      <c r="AN376" s="81"/>
      <c r="AO376" s="81"/>
      <c r="AP376" s="81"/>
      <c r="AQ376" s="81"/>
      <c r="AU376" s="81"/>
      <c r="AV376" s="81"/>
      <c r="AW376" s="81"/>
      <c r="AX376" s="81"/>
      <c r="AY376" s="81"/>
      <c r="AZ376" s="81"/>
      <c r="BD376" s="81"/>
      <c r="BE376" s="81"/>
      <c r="BF376" s="81"/>
      <c r="BG376" s="81"/>
      <c r="BH376" s="81"/>
      <c r="BI376" s="81"/>
      <c r="BM376" s="81"/>
      <c r="BN376" s="81"/>
      <c r="BO376" s="81"/>
      <c r="BP376" s="81"/>
      <c r="BQ376" s="81"/>
      <c r="BR376" s="81"/>
    </row>
    <row r="377" spans="11:70">
      <c r="K377" s="81"/>
      <c r="L377" s="81"/>
      <c r="M377" s="81"/>
      <c r="N377" s="81"/>
      <c r="O377" s="81"/>
      <c r="P377" s="81"/>
      <c r="T377" s="81"/>
      <c r="U377" s="81"/>
      <c r="V377" s="81"/>
      <c r="W377" s="81"/>
      <c r="X377" s="81"/>
      <c r="Y377" s="81"/>
      <c r="AC377" s="81"/>
      <c r="AD377" s="81"/>
      <c r="AE377" s="81"/>
      <c r="AF377" s="81"/>
      <c r="AG377" s="81"/>
      <c r="AH377" s="81"/>
      <c r="AL377" s="81"/>
      <c r="AM377" s="81"/>
      <c r="AN377" s="81"/>
      <c r="AO377" s="81"/>
      <c r="AP377" s="81"/>
      <c r="AQ377" s="81"/>
      <c r="AU377" s="81"/>
      <c r="AV377" s="81"/>
      <c r="AW377" s="81"/>
      <c r="AX377" s="81"/>
      <c r="AY377" s="81"/>
      <c r="AZ377" s="81"/>
      <c r="BD377" s="81"/>
      <c r="BE377" s="81"/>
      <c r="BF377" s="81"/>
      <c r="BG377" s="81"/>
      <c r="BH377" s="81"/>
      <c r="BI377" s="81"/>
      <c r="BM377" s="81"/>
      <c r="BN377" s="81"/>
      <c r="BO377" s="81"/>
      <c r="BP377" s="81"/>
      <c r="BQ377" s="81"/>
      <c r="BR377" s="81"/>
    </row>
    <row r="378" spans="11:70">
      <c r="K378" s="81"/>
      <c r="L378" s="81"/>
      <c r="M378" s="81"/>
      <c r="N378" s="81"/>
      <c r="O378" s="81"/>
      <c r="P378" s="81"/>
      <c r="T378" s="81"/>
      <c r="U378" s="81"/>
      <c r="V378" s="81"/>
      <c r="W378" s="81"/>
      <c r="X378" s="81"/>
      <c r="Y378" s="81"/>
      <c r="AC378" s="81"/>
      <c r="AD378" s="81"/>
      <c r="AE378" s="81"/>
      <c r="AF378" s="81"/>
      <c r="AG378" s="81"/>
      <c r="AH378" s="81"/>
      <c r="AL378" s="81"/>
      <c r="AM378" s="81"/>
      <c r="AN378" s="81"/>
      <c r="AO378" s="81"/>
      <c r="AP378" s="81"/>
      <c r="AQ378" s="81"/>
      <c r="AU378" s="81"/>
      <c r="AV378" s="81"/>
      <c r="AW378" s="81"/>
      <c r="AX378" s="81"/>
      <c r="AY378" s="81"/>
      <c r="AZ378" s="81"/>
      <c r="BD378" s="81"/>
      <c r="BE378" s="81"/>
      <c r="BF378" s="81"/>
      <c r="BG378" s="81"/>
      <c r="BH378" s="81"/>
      <c r="BI378" s="81"/>
      <c r="BM378" s="81"/>
      <c r="BN378" s="81"/>
      <c r="BO378" s="81"/>
      <c r="BP378" s="81"/>
      <c r="BQ378" s="81"/>
      <c r="BR378" s="81"/>
    </row>
    <row r="379" spans="11:70">
      <c r="K379" s="82"/>
      <c r="L379" s="81"/>
      <c r="M379" s="81"/>
      <c r="N379" s="81"/>
      <c r="O379" s="81"/>
      <c r="P379" s="81"/>
      <c r="T379" s="81"/>
      <c r="U379" s="81"/>
      <c r="V379" s="81"/>
      <c r="W379" s="81"/>
      <c r="X379" s="81"/>
      <c r="Y379" s="81"/>
      <c r="AC379" s="81"/>
      <c r="AD379" s="81"/>
      <c r="AE379" s="81"/>
      <c r="AF379" s="81"/>
      <c r="AG379" s="81"/>
      <c r="AH379" s="81"/>
      <c r="AL379" s="81"/>
      <c r="AM379" s="81"/>
      <c r="AN379" s="81"/>
      <c r="AO379" s="81"/>
      <c r="AP379" s="81"/>
      <c r="AQ379" s="81"/>
      <c r="AU379" s="81"/>
      <c r="AV379" s="81"/>
      <c r="AW379" s="81"/>
      <c r="AX379" s="81"/>
      <c r="AY379" s="81"/>
      <c r="AZ379" s="81"/>
      <c r="BD379" s="81"/>
      <c r="BE379" s="81"/>
      <c r="BF379" s="81"/>
      <c r="BG379" s="81"/>
      <c r="BH379" s="81"/>
      <c r="BI379" s="81"/>
      <c r="BM379" s="81"/>
      <c r="BN379" s="81"/>
      <c r="BO379" s="81"/>
      <c r="BP379" s="81"/>
      <c r="BQ379" s="81"/>
      <c r="BR379" s="81"/>
    </row>
    <row r="380" spans="11:70">
      <c r="K380" s="81"/>
      <c r="L380" s="81"/>
      <c r="M380" s="81"/>
      <c r="N380" s="81"/>
      <c r="O380" s="81"/>
      <c r="P380" s="81"/>
      <c r="T380" s="81"/>
      <c r="U380" s="81"/>
      <c r="V380" s="81"/>
      <c r="W380" s="81"/>
      <c r="X380" s="81"/>
      <c r="Y380" s="81"/>
      <c r="AC380" s="81"/>
      <c r="AD380" s="81"/>
      <c r="AE380" s="81"/>
      <c r="AF380" s="81"/>
      <c r="AG380" s="81"/>
      <c r="AH380" s="81"/>
      <c r="AL380" s="81"/>
      <c r="AM380" s="81"/>
      <c r="AN380" s="81"/>
      <c r="AO380" s="81"/>
      <c r="AP380" s="81"/>
      <c r="AQ380" s="81"/>
      <c r="AU380" s="81"/>
      <c r="AV380" s="81"/>
      <c r="AW380" s="81"/>
      <c r="AX380" s="81"/>
      <c r="AY380" s="81"/>
      <c r="AZ380" s="81"/>
      <c r="BD380" s="81"/>
      <c r="BE380" s="81"/>
      <c r="BF380" s="81"/>
      <c r="BG380" s="81"/>
      <c r="BH380" s="81"/>
      <c r="BI380" s="81"/>
      <c r="BM380" s="81"/>
      <c r="BN380" s="81"/>
      <c r="BO380" s="81"/>
      <c r="BP380" s="81"/>
      <c r="BQ380" s="81"/>
      <c r="BR380" s="81"/>
    </row>
    <row r="381" spans="11:70">
      <c r="K381" s="81"/>
      <c r="L381" s="81"/>
      <c r="M381" s="81"/>
      <c r="N381" s="81"/>
      <c r="O381" s="81"/>
      <c r="P381" s="81"/>
      <c r="T381" s="81"/>
      <c r="U381" s="81"/>
      <c r="V381" s="81"/>
      <c r="W381" s="81"/>
      <c r="X381" s="81"/>
      <c r="Y381" s="81"/>
      <c r="AC381" s="81"/>
      <c r="AD381" s="81"/>
      <c r="AE381" s="81"/>
      <c r="AF381" s="81"/>
      <c r="AG381" s="81"/>
      <c r="AH381" s="81"/>
      <c r="AL381" s="81"/>
      <c r="AM381" s="81"/>
      <c r="AN381" s="81"/>
      <c r="AO381" s="81"/>
      <c r="AP381" s="81"/>
      <c r="AQ381" s="81"/>
      <c r="AU381" s="81"/>
      <c r="AV381" s="81"/>
      <c r="AW381" s="81"/>
      <c r="AX381" s="81"/>
      <c r="AY381" s="81"/>
      <c r="AZ381" s="81"/>
      <c r="BD381" s="81"/>
      <c r="BE381" s="81"/>
      <c r="BF381" s="81"/>
      <c r="BG381" s="81"/>
      <c r="BH381" s="81"/>
      <c r="BI381" s="81"/>
      <c r="BM381" s="81"/>
      <c r="BN381" s="81"/>
      <c r="BO381" s="81"/>
      <c r="BP381" s="81"/>
      <c r="BQ381" s="81"/>
      <c r="BR381" s="81"/>
    </row>
    <row r="382" spans="11:70">
      <c r="K382" s="81"/>
      <c r="L382" s="81"/>
      <c r="M382" s="81"/>
      <c r="N382" s="81"/>
      <c r="O382" s="81"/>
      <c r="P382" s="81"/>
      <c r="T382" s="81"/>
      <c r="U382" s="81"/>
      <c r="V382" s="81"/>
      <c r="W382" s="81"/>
      <c r="X382" s="81"/>
      <c r="Y382" s="81"/>
      <c r="AC382" s="81"/>
      <c r="AD382" s="81"/>
      <c r="AE382" s="81"/>
      <c r="AF382" s="81"/>
      <c r="AG382" s="81"/>
      <c r="AH382" s="81"/>
      <c r="AL382" s="81"/>
      <c r="AM382" s="81"/>
      <c r="AN382" s="81"/>
      <c r="AO382" s="81"/>
      <c r="AP382" s="81"/>
      <c r="AQ382" s="81"/>
      <c r="AU382" s="81"/>
      <c r="AV382" s="81"/>
      <c r="AW382" s="81"/>
      <c r="AX382" s="81"/>
      <c r="AY382" s="81"/>
      <c r="AZ382" s="81"/>
      <c r="BD382" s="81"/>
      <c r="BE382" s="81"/>
      <c r="BF382" s="81"/>
      <c r="BG382" s="81"/>
      <c r="BH382" s="81"/>
      <c r="BI382" s="81"/>
      <c r="BM382" s="81"/>
      <c r="BN382" s="81"/>
      <c r="BO382" s="81"/>
      <c r="BP382" s="81"/>
      <c r="BQ382" s="81"/>
      <c r="BR382" s="81"/>
    </row>
    <row r="383" spans="11:70">
      <c r="K383" s="82"/>
      <c r="L383" s="81"/>
      <c r="M383" s="81"/>
      <c r="N383" s="81"/>
      <c r="O383" s="81"/>
      <c r="P383" s="81"/>
      <c r="T383" s="81"/>
      <c r="U383" s="81"/>
      <c r="V383" s="81"/>
      <c r="W383" s="81"/>
      <c r="X383" s="81"/>
      <c r="Y383" s="81"/>
      <c r="AC383" s="81"/>
      <c r="AD383" s="81"/>
      <c r="AE383" s="81"/>
      <c r="AF383" s="81"/>
      <c r="AG383" s="81"/>
      <c r="AH383" s="81"/>
      <c r="AL383" s="81"/>
      <c r="AM383" s="81"/>
      <c r="AN383" s="81"/>
      <c r="AO383" s="81"/>
      <c r="AP383" s="81"/>
      <c r="AQ383" s="81"/>
      <c r="AU383" s="81"/>
      <c r="AV383" s="81"/>
      <c r="AW383" s="81"/>
      <c r="AX383" s="81"/>
      <c r="AY383" s="81"/>
      <c r="AZ383" s="81"/>
      <c r="BD383" s="81"/>
      <c r="BE383" s="81"/>
      <c r="BF383" s="81"/>
      <c r="BG383" s="81"/>
      <c r="BH383" s="81"/>
      <c r="BI383" s="81"/>
      <c r="BM383" s="81"/>
      <c r="BN383" s="81"/>
      <c r="BO383" s="81"/>
      <c r="BP383" s="81"/>
      <c r="BQ383" s="81"/>
      <c r="BR383" s="81"/>
    </row>
    <row r="384" spans="11:70">
      <c r="K384" s="81"/>
      <c r="L384" s="81"/>
      <c r="M384" s="81"/>
      <c r="N384" s="81"/>
      <c r="O384" s="81"/>
      <c r="P384" s="81"/>
      <c r="T384" s="81"/>
      <c r="U384" s="81"/>
      <c r="V384" s="81"/>
      <c r="W384" s="81"/>
      <c r="X384" s="81"/>
      <c r="Y384" s="81"/>
      <c r="AC384" s="81"/>
      <c r="AD384" s="81"/>
      <c r="AE384" s="81"/>
      <c r="AF384" s="81"/>
      <c r="AG384" s="81"/>
      <c r="AH384" s="81"/>
      <c r="AL384" s="81"/>
      <c r="AM384" s="81"/>
      <c r="AN384" s="81"/>
      <c r="AO384" s="81"/>
      <c r="AP384" s="81"/>
      <c r="AQ384" s="81"/>
      <c r="AU384" s="81"/>
      <c r="AV384" s="81"/>
      <c r="AW384" s="81"/>
      <c r="AX384" s="81"/>
      <c r="AY384" s="81"/>
      <c r="AZ384" s="81"/>
      <c r="BD384" s="81"/>
      <c r="BE384" s="81"/>
      <c r="BF384" s="81"/>
      <c r="BG384" s="81"/>
      <c r="BH384" s="81"/>
      <c r="BI384" s="81"/>
      <c r="BM384" s="81"/>
      <c r="BN384" s="81"/>
      <c r="BO384" s="81"/>
      <c r="BP384" s="81"/>
      <c r="BQ384" s="81"/>
      <c r="BR384" s="81"/>
    </row>
    <row r="385" spans="11:70">
      <c r="K385" s="81"/>
      <c r="L385" s="81"/>
      <c r="M385" s="81"/>
      <c r="N385" s="81"/>
      <c r="O385" s="81"/>
      <c r="P385" s="81"/>
      <c r="T385" s="81"/>
      <c r="U385" s="81"/>
      <c r="V385" s="81"/>
      <c r="W385" s="81"/>
      <c r="X385" s="81"/>
      <c r="Y385" s="81"/>
      <c r="AC385" s="81"/>
      <c r="AD385" s="81"/>
      <c r="AE385" s="81"/>
      <c r="AF385" s="81"/>
      <c r="AG385" s="81"/>
      <c r="AH385" s="81"/>
      <c r="AL385" s="81"/>
      <c r="AM385" s="81"/>
      <c r="AN385" s="81"/>
      <c r="AO385" s="81"/>
      <c r="AP385" s="81"/>
      <c r="AQ385" s="81"/>
      <c r="AU385" s="81"/>
      <c r="AV385" s="81"/>
      <c r="AW385" s="81"/>
      <c r="AX385" s="81"/>
      <c r="AY385" s="81"/>
      <c r="AZ385" s="81"/>
      <c r="BD385" s="81"/>
      <c r="BE385" s="81"/>
      <c r="BF385" s="81"/>
      <c r="BG385" s="81"/>
      <c r="BH385" s="81"/>
      <c r="BI385" s="81"/>
      <c r="BM385" s="81"/>
      <c r="BN385" s="81"/>
      <c r="BO385" s="81"/>
      <c r="BP385" s="81"/>
      <c r="BQ385" s="81"/>
      <c r="BR385" s="81"/>
    </row>
    <row r="386" spans="11:70">
      <c r="K386" s="81"/>
      <c r="L386" s="81"/>
      <c r="M386" s="81"/>
      <c r="N386" s="81"/>
      <c r="O386" s="81"/>
      <c r="P386" s="81"/>
      <c r="T386" s="81"/>
      <c r="U386" s="81"/>
      <c r="V386" s="81"/>
      <c r="W386" s="81"/>
      <c r="X386" s="81"/>
      <c r="Y386" s="81"/>
      <c r="AC386" s="81"/>
      <c r="AD386" s="81"/>
      <c r="AE386" s="81"/>
      <c r="AF386" s="81"/>
      <c r="AG386" s="81"/>
      <c r="AH386" s="81"/>
      <c r="AL386" s="81"/>
      <c r="AM386" s="81"/>
      <c r="AN386" s="81"/>
      <c r="AO386" s="81"/>
      <c r="AP386" s="81"/>
      <c r="AQ386" s="81"/>
      <c r="AU386" s="81"/>
      <c r="AV386" s="81"/>
      <c r="AW386" s="81"/>
      <c r="AX386" s="81"/>
      <c r="AY386" s="81"/>
      <c r="AZ386" s="81"/>
      <c r="BD386" s="81"/>
      <c r="BE386" s="81"/>
      <c r="BF386" s="81"/>
      <c r="BG386" s="81"/>
      <c r="BH386" s="81"/>
      <c r="BI386" s="81"/>
      <c r="BM386" s="81"/>
      <c r="BN386" s="81"/>
      <c r="BO386" s="81"/>
      <c r="BP386" s="81"/>
      <c r="BQ386" s="81"/>
      <c r="BR386" s="81"/>
    </row>
    <row r="387" spans="11:70">
      <c r="K387" s="82"/>
      <c r="L387" s="81"/>
      <c r="M387" s="81"/>
      <c r="N387" s="81"/>
      <c r="O387" s="81"/>
      <c r="P387" s="81"/>
      <c r="T387" s="81"/>
      <c r="U387" s="81"/>
      <c r="V387" s="81"/>
      <c r="W387" s="81"/>
      <c r="X387" s="81"/>
      <c r="Y387" s="81"/>
      <c r="AC387" s="81"/>
      <c r="AD387" s="81"/>
      <c r="AE387" s="81"/>
      <c r="AF387" s="81"/>
      <c r="AG387" s="81"/>
      <c r="AH387" s="81"/>
      <c r="AL387" s="81"/>
      <c r="AM387" s="81"/>
      <c r="AN387" s="81"/>
      <c r="AO387" s="81"/>
      <c r="AP387" s="81"/>
      <c r="AQ387" s="81"/>
      <c r="AU387" s="81"/>
      <c r="AV387" s="81"/>
      <c r="AW387" s="81"/>
      <c r="AX387" s="81"/>
      <c r="AY387" s="81"/>
      <c r="AZ387" s="81"/>
      <c r="BD387" s="81"/>
      <c r="BE387" s="81"/>
      <c r="BF387" s="81"/>
      <c r="BG387" s="81"/>
      <c r="BH387" s="81"/>
      <c r="BI387" s="81"/>
      <c r="BM387" s="81"/>
      <c r="BN387" s="81"/>
      <c r="BO387" s="81"/>
      <c r="BP387" s="81"/>
      <c r="BQ387" s="81"/>
      <c r="BR387" s="81"/>
    </row>
    <row r="388" spans="11:70">
      <c r="K388" s="81"/>
      <c r="L388" s="81"/>
      <c r="M388" s="81"/>
      <c r="N388" s="81"/>
      <c r="O388" s="81"/>
      <c r="P388" s="81"/>
      <c r="T388" s="81"/>
      <c r="U388" s="81"/>
      <c r="V388" s="81"/>
      <c r="W388" s="81"/>
      <c r="X388" s="81"/>
      <c r="Y388" s="81"/>
      <c r="AC388" s="81"/>
      <c r="AD388" s="81"/>
      <c r="AE388" s="81"/>
      <c r="AF388" s="81"/>
      <c r="AG388" s="81"/>
      <c r="AH388" s="81"/>
      <c r="AL388" s="81"/>
      <c r="AM388" s="81"/>
      <c r="AN388" s="81"/>
      <c r="AO388" s="81"/>
      <c r="AP388" s="81"/>
      <c r="AQ388" s="81"/>
      <c r="AU388" s="81"/>
      <c r="AV388" s="81"/>
      <c r="AW388" s="81"/>
      <c r="AX388" s="81"/>
      <c r="AY388" s="81"/>
      <c r="AZ388" s="81"/>
      <c r="BD388" s="81"/>
      <c r="BE388" s="81"/>
      <c r="BF388" s="81"/>
      <c r="BG388" s="81"/>
      <c r="BH388" s="81"/>
      <c r="BI388" s="81"/>
      <c r="BM388" s="81"/>
      <c r="BN388" s="81"/>
      <c r="BO388" s="81"/>
      <c r="BP388" s="81"/>
      <c r="BQ388" s="81"/>
      <c r="BR388" s="81"/>
    </row>
    <row r="389" spans="11:70">
      <c r="K389" s="81"/>
      <c r="L389" s="81"/>
      <c r="M389" s="81"/>
      <c r="N389" s="81"/>
      <c r="O389" s="81"/>
      <c r="P389" s="81"/>
      <c r="T389" s="81"/>
      <c r="U389" s="81"/>
      <c r="V389" s="81"/>
      <c r="W389" s="81"/>
      <c r="X389" s="81"/>
      <c r="Y389" s="81"/>
      <c r="AC389" s="81"/>
      <c r="AD389" s="81"/>
      <c r="AE389" s="81"/>
      <c r="AF389" s="81"/>
      <c r="AG389" s="81"/>
      <c r="AH389" s="81"/>
      <c r="AL389" s="81"/>
      <c r="AM389" s="81"/>
      <c r="AN389" s="81"/>
      <c r="AO389" s="81"/>
      <c r="AP389" s="81"/>
      <c r="AQ389" s="81"/>
      <c r="AU389" s="81"/>
      <c r="AV389" s="81"/>
      <c r="AW389" s="81"/>
      <c r="AX389" s="81"/>
      <c r="AY389" s="81"/>
      <c r="AZ389" s="81"/>
      <c r="BD389" s="81"/>
      <c r="BE389" s="81"/>
      <c r="BF389" s="81"/>
      <c r="BG389" s="81"/>
      <c r="BH389" s="81"/>
      <c r="BI389" s="81"/>
      <c r="BM389" s="81"/>
      <c r="BN389" s="81"/>
      <c r="BO389" s="81"/>
      <c r="BP389" s="81"/>
      <c r="BQ389" s="81"/>
      <c r="BR389" s="81"/>
    </row>
    <row r="390" spans="11:70">
      <c r="K390" s="81"/>
      <c r="L390" s="81"/>
      <c r="M390" s="81"/>
      <c r="N390" s="81"/>
      <c r="O390" s="81"/>
      <c r="P390" s="81"/>
      <c r="T390" s="81"/>
      <c r="U390" s="81"/>
      <c r="V390" s="81"/>
      <c r="W390" s="81"/>
      <c r="X390" s="81"/>
      <c r="Y390" s="81"/>
      <c r="AC390" s="81"/>
      <c r="AD390" s="81"/>
      <c r="AE390" s="81"/>
      <c r="AF390" s="81"/>
      <c r="AG390" s="81"/>
      <c r="AH390" s="81"/>
      <c r="AL390" s="81"/>
      <c r="AM390" s="81"/>
      <c r="AN390" s="81"/>
      <c r="AO390" s="81"/>
      <c r="AP390" s="81"/>
      <c r="AQ390" s="81"/>
      <c r="AU390" s="81"/>
      <c r="AV390" s="81"/>
      <c r="AW390" s="81"/>
      <c r="AX390" s="81"/>
      <c r="AY390" s="81"/>
      <c r="AZ390" s="81"/>
      <c r="BD390" s="81"/>
      <c r="BE390" s="81"/>
      <c r="BF390" s="81"/>
      <c r="BG390" s="81"/>
      <c r="BH390" s="81"/>
      <c r="BI390" s="81"/>
      <c r="BM390" s="81"/>
      <c r="BN390" s="81"/>
      <c r="BO390" s="81"/>
      <c r="BP390" s="81"/>
      <c r="BQ390" s="81"/>
      <c r="BR390" s="81"/>
    </row>
    <row r="391" spans="11:70">
      <c r="K391" s="82"/>
      <c r="L391" s="81"/>
      <c r="M391" s="81"/>
      <c r="N391" s="81"/>
      <c r="O391" s="81"/>
      <c r="P391" s="81"/>
      <c r="T391" s="81"/>
      <c r="U391" s="81"/>
      <c r="V391" s="81"/>
      <c r="W391" s="81"/>
      <c r="X391" s="81"/>
      <c r="Y391" s="81"/>
      <c r="AC391" s="81"/>
      <c r="AD391" s="81"/>
      <c r="AE391" s="81"/>
      <c r="AF391" s="81"/>
      <c r="AG391" s="81"/>
      <c r="AH391" s="81"/>
      <c r="AL391" s="81"/>
      <c r="AM391" s="81"/>
      <c r="AN391" s="81"/>
      <c r="AO391" s="81"/>
      <c r="AP391" s="81"/>
      <c r="AQ391" s="81"/>
      <c r="AU391" s="81"/>
      <c r="AV391" s="81"/>
      <c r="AW391" s="81"/>
      <c r="AX391" s="81"/>
      <c r="AY391" s="81"/>
      <c r="AZ391" s="81"/>
      <c r="BD391" s="81"/>
      <c r="BE391" s="81"/>
      <c r="BF391" s="81"/>
      <c r="BG391" s="81"/>
      <c r="BH391" s="81"/>
      <c r="BI391" s="81"/>
      <c r="BM391" s="81"/>
      <c r="BN391" s="81"/>
      <c r="BO391" s="81"/>
      <c r="BP391" s="81"/>
      <c r="BQ391" s="81"/>
      <c r="BR391" s="81"/>
    </row>
    <row r="392" spans="11:70">
      <c r="K392" s="81"/>
      <c r="L392" s="81"/>
      <c r="M392" s="81"/>
      <c r="N392" s="81"/>
      <c r="O392" s="81"/>
      <c r="P392" s="81"/>
      <c r="T392" s="81"/>
      <c r="U392" s="81"/>
      <c r="V392" s="81"/>
      <c r="W392" s="81"/>
      <c r="X392" s="81"/>
      <c r="Y392" s="81"/>
      <c r="AC392" s="81"/>
      <c r="AD392" s="81"/>
      <c r="AE392" s="81"/>
      <c r="AF392" s="81"/>
      <c r="AG392" s="81"/>
      <c r="AH392" s="81"/>
      <c r="AL392" s="81"/>
      <c r="AM392" s="81"/>
      <c r="AN392" s="81"/>
      <c r="AO392" s="81"/>
      <c r="AP392" s="81"/>
      <c r="AQ392" s="81"/>
      <c r="AU392" s="81"/>
      <c r="AV392" s="81"/>
      <c r="AW392" s="81"/>
      <c r="AX392" s="81"/>
      <c r="AY392" s="81"/>
      <c r="AZ392" s="81"/>
      <c r="BD392" s="81"/>
      <c r="BE392" s="81"/>
      <c r="BF392" s="81"/>
      <c r="BG392" s="81"/>
      <c r="BH392" s="81"/>
      <c r="BI392" s="81"/>
      <c r="BM392" s="81"/>
      <c r="BN392" s="81"/>
      <c r="BO392" s="81"/>
      <c r="BP392" s="81"/>
      <c r="BQ392" s="81"/>
      <c r="BR392" s="81"/>
    </row>
    <row r="393" spans="11:70">
      <c r="K393" s="81"/>
      <c r="L393" s="81"/>
      <c r="M393" s="81"/>
      <c r="N393" s="81"/>
      <c r="O393" s="81"/>
      <c r="P393" s="81"/>
      <c r="T393" s="81"/>
      <c r="U393" s="81"/>
      <c r="V393" s="81"/>
      <c r="W393" s="81"/>
      <c r="X393" s="81"/>
      <c r="Y393" s="81"/>
      <c r="AC393" s="81"/>
      <c r="AD393" s="81"/>
      <c r="AE393" s="81"/>
      <c r="AF393" s="81"/>
      <c r="AG393" s="81"/>
      <c r="AH393" s="81"/>
      <c r="AL393" s="81"/>
      <c r="AM393" s="81"/>
      <c r="AN393" s="81"/>
      <c r="AO393" s="81"/>
      <c r="AP393" s="81"/>
      <c r="AQ393" s="81"/>
      <c r="AU393" s="81"/>
      <c r="AV393" s="81"/>
      <c r="AW393" s="81"/>
      <c r="AX393" s="81"/>
      <c r="AY393" s="81"/>
      <c r="AZ393" s="81"/>
      <c r="BD393" s="81"/>
      <c r="BE393" s="81"/>
      <c r="BF393" s="81"/>
      <c r="BG393" s="81"/>
      <c r="BH393" s="81"/>
      <c r="BI393" s="81"/>
      <c r="BM393" s="81"/>
      <c r="BN393" s="81"/>
      <c r="BO393" s="81"/>
      <c r="BP393" s="81"/>
      <c r="BQ393" s="81"/>
      <c r="BR393" s="81"/>
    </row>
    <row r="394" spans="11:70">
      <c r="K394" s="81"/>
      <c r="L394" s="81"/>
      <c r="M394" s="81"/>
      <c r="N394" s="81"/>
      <c r="O394" s="81"/>
      <c r="P394" s="81"/>
      <c r="T394" s="81"/>
      <c r="U394" s="81"/>
      <c r="V394" s="81"/>
      <c r="W394" s="81"/>
      <c r="X394" s="81"/>
      <c r="Y394" s="81"/>
      <c r="AC394" s="81"/>
      <c r="AD394" s="81"/>
      <c r="AE394" s="81"/>
      <c r="AF394" s="81"/>
      <c r="AG394" s="81"/>
      <c r="AH394" s="81"/>
      <c r="AL394" s="81"/>
      <c r="AM394" s="81"/>
      <c r="AN394" s="81"/>
      <c r="AO394" s="81"/>
      <c r="AP394" s="81"/>
      <c r="AQ394" s="81"/>
      <c r="AU394" s="81"/>
      <c r="AV394" s="81"/>
      <c r="AW394" s="81"/>
      <c r="AX394" s="81"/>
      <c r="AY394" s="81"/>
      <c r="AZ394" s="81"/>
      <c r="BD394" s="81"/>
      <c r="BE394" s="81"/>
      <c r="BF394" s="81"/>
      <c r="BG394" s="81"/>
      <c r="BH394" s="81"/>
      <c r="BI394" s="81"/>
      <c r="BM394" s="81"/>
      <c r="BN394" s="81"/>
      <c r="BO394" s="81"/>
      <c r="BP394" s="81"/>
      <c r="BQ394" s="81"/>
      <c r="BR394" s="81"/>
    </row>
    <row r="395" spans="11:70">
      <c r="K395" s="82"/>
      <c r="L395" s="81"/>
      <c r="M395" s="81"/>
      <c r="N395" s="81"/>
      <c r="O395" s="81"/>
      <c r="P395" s="81"/>
      <c r="T395" s="81"/>
      <c r="U395" s="81"/>
      <c r="V395" s="81"/>
      <c r="W395" s="81"/>
      <c r="X395" s="81"/>
      <c r="Y395" s="81"/>
      <c r="AC395" s="81"/>
      <c r="AD395" s="81"/>
      <c r="AE395" s="81"/>
      <c r="AF395" s="81"/>
      <c r="AG395" s="81"/>
      <c r="AH395" s="81"/>
      <c r="AL395" s="81"/>
      <c r="AM395" s="81"/>
      <c r="AN395" s="81"/>
      <c r="AO395" s="81"/>
      <c r="AP395" s="81"/>
      <c r="AQ395" s="81"/>
      <c r="AU395" s="81"/>
      <c r="AV395" s="81"/>
      <c r="AW395" s="81"/>
      <c r="AX395" s="81"/>
      <c r="AY395" s="81"/>
      <c r="AZ395" s="81"/>
      <c r="BD395" s="81"/>
      <c r="BE395" s="81"/>
      <c r="BF395" s="81"/>
      <c r="BG395" s="81"/>
      <c r="BH395" s="81"/>
      <c r="BI395" s="81"/>
      <c r="BM395" s="81"/>
      <c r="BN395" s="81"/>
      <c r="BO395" s="81"/>
      <c r="BP395" s="81"/>
      <c r="BQ395" s="81"/>
      <c r="BR395" s="81"/>
    </row>
    <row r="396" spans="11:70">
      <c r="K396" s="81"/>
      <c r="L396" s="81"/>
      <c r="M396" s="81"/>
      <c r="N396" s="81"/>
      <c r="O396" s="81"/>
      <c r="P396" s="81"/>
      <c r="T396" s="81"/>
      <c r="U396" s="81"/>
      <c r="V396" s="81"/>
      <c r="W396" s="81"/>
      <c r="X396" s="81"/>
      <c r="Y396" s="81"/>
      <c r="AC396" s="81"/>
      <c r="AD396" s="81"/>
      <c r="AE396" s="81"/>
      <c r="AF396" s="81"/>
      <c r="AG396" s="81"/>
      <c r="AH396" s="81"/>
      <c r="AL396" s="81"/>
      <c r="AM396" s="81"/>
      <c r="AN396" s="81"/>
      <c r="AO396" s="81"/>
      <c r="AP396" s="81"/>
      <c r="AQ396" s="81"/>
      <c r="AU396" s="81"/>
      <c r="AV396" s="81"/>
      <c r="AW396" s="81"/>
      <c r="AX396" s="81"/>
      <c r="AY396" s="81"/>
      <c r="AZ396" s="81"/>
      <c r="BD396" s="81"/>
      <c r="BE396" s="81"/>
      <c r="BF396" s="81"/>
      <c r="BG396" s="81"/>
      <c r="BH396" s="81"/>
      <c r="BI396" s="81"/>
      <c r="BM396" s="81"/>
      <c r="BN396" s="81"/>
      <c r="BO396" s="81"/>
      <c r="BP396" s="81"/>
      <c r="BQ396" s="81"/>
      <c r="BR396" s="81"/>
    </row>
    <row r="397" spans="11:70">
      <c r="K397" s="81"/>
      <c r="L397" s="81"/>
      <c r="M397" s="81"/>
      <c r="N397" s="81"/>
      <c r="O397" s="81"/>
      <c r="P397" s="81"/>
      <c r="T397" s="81"/>
      <c r="U397" s="81"/>
      <c r="V397" s="81"/>
      <c r="W397" s="81"/>
      <c r="X397" s="81"/>
      <c r="Y397" s="81"/>
      <c r="AC397" s="81"/>
      <c r="AD397" s="81"/>
      <c r="AE397" s="81"/>
      <c r="AF397" s="81"/>
      <c r="AG397" s="81"/>
      <c r="AH397" s="81"/>
      <c r="AL397" s="81"/>
      <c r="AM397" s="81"/>
      <c r="AN397" s="81"/>
      <c r="AO397" s="81"/>
      <c r="AP397" s="81"/>
      <c r="AQ397" s="81"/>
      <c r="AU397" s="81"/>
      <c r="AV397" s="81"/>
      <c r="AW397" s="81"/>
      <c r="AX397" s="81"/>
      <c r="AY397" s="81"/>
      <c r="AZ397" s="81"/>
      <c r="BD397" s="81"/>
      <c r="BE397" s="81"/>
      <c r="BF397" s="81"/>
      <c r="BG397" s="81"/>
      <c r="BH397" s="81"/>
      <c r="BI397" s="81"/>
      <c r="BM397" s="81"/>
      <c r="BN397" s="81"/>
      <c r="BO397" s="81"/>
      <c r="BP397" s="81"/>
      <c r="BQ397" s="81"/>
      <c r="BR397" s="81"/>
    </row>
    <row r="398" spans="11:70">
      <c r="K398" s="81"/>
      <c r="L398" s="81"/>
      <c r="M398" s="81"/>
      <c r="N398" s="81"/>
      <c r="O398" s="81"/>
      <c r="P398" s="81"/>
      <c r="T398" s="81"/>
      <c r="U398" s="81"/>
      <c r="V398" s="81"/>
      <c r="W398" s="81"/>
      <c r="X398" s="81"/>
      <c r="Y398" s="81"/>
      <c r="AC398" s="81"/>
      <c r="AD398" s="81"/>
      <c r="AE398" s="81"/>
      <c r="AF398" s="81"/>
      <c r="AG398" s="81"/>
      <c r="AH398" s="81"/>
      <c r="AL398" s="81"/>
      <c r="AM398" s="81"/>
      <c r="AN398" s="81"/>
      <c r="AO398" s="81"/>
      <c r="AP398" s="81"/>
      <c r="AQ398" s="81"/>
      <c r="AU398" s="81"/>
      <c r="AV398" s="81"/>
      <c r="AW398" s="81"/>
      <c r="AX398" s="81"/>
      <c r="AY398" s="81"/>
      <c r="AZ398" s="81"/>
      <c r="BD398" s="81"/>
      <c r="BE398" s="81"/>
      <c r="BF398" s="81"/>
      <c r="BG398" s="81"/>
      <c r="BH398" s="81"/>
      <c r="BI398" s="81"/>
      <c r="BM398" s="81"/>
      <c r="BN398" s="81"/>
      <c r="BO398" s="81"/>
      <c r="BP398" s="81"/>
      <c r="BQ398" s="81"/>
      <c r="BR398" s="81"/>
    </row>
    <row r="399" spans="11:70">
      <c r="K399" s="82"/>
      <c r="L399" s="81"/>
      <c r="M399" s="81"/>
      <c r="N399" s="81"/>
      <c r="O399" s="81"/>
      <c r="P399" s="81"/>
      <c r="T399" s="81"/>
      <c r="U399" s="81"/>
      <c r="V399" s="81"/>
      <c r="W399" s="81"/>
      <c r="X399" s="81"/>
      <c r="Y399" s="81"/>
      <c r="AC399" s="81"/>
      <c r="AD399" s="81"/>
      <c r="AE399" s="81"/>
      <c r="AF399" s="81"/>
      <c r="AG399" s="81"/>
      <c r="AH399" s="81"/>
      <c r="AL399" s="81"/>
      <c r="AM399" s="81"/>
      <c r="AN399" s="81"/>
      <c r="AO399" s="81"/>
      <c r="AP399" s="81"/>
      <c r="AQ399" s="81"/>
      <c r="AU399" s="81"/>
      <c r="AV399" s="81"/>
      <c r="AW399" s="81"/>
      <c r="AX399" s="81"/>
      <c r="AY399" s="81"/>
      <c r="AZ399" s="81"/>
      <c r="BD399" s="81"/>
      <c r="BE399" s="81"/>
      <c r="BF399" s="81"/>
      <c r="BG399" s="81"/>
      <c r="BH399" s="81"/>
      <c r="BI399" s="81"/>
      <c r="BM399" s="81"/>
      <c r="BN399" s="81"/>
      <c r="BO399" s="81"/>
      <c r="BP399" s="81"/>
      <c r="BQ399" s="81"/>
      <c r="BR399" s="81"/>
    </row>
    <row r="400" spans="11:70">
      <c r="K400" s="81"/>
      <c r="L400" s="81"/>
      <c r="M400" s="81"/>
      <c r="N400" s="81"/>
      <c r="O400" s="81"/>
      <c r="P400" s="81"/>
      <c r="T400" s="81"/>
      <c r="U400" s="81"/>
      <c r="V400" s="81"/>
      <c r="W400" s="81"/>
      <c r="X400" s="81"/>
      <c r="Y400" s="81"/>
      <c r="AC400" s="81"/>
      <c r="AD400" s="81"/>
      <c r="AE400" s="81"/>
      <c r="AF400" s="81"/>
      <c r="AG400" s="81"/>
      <c r="AH400" s="81"/>
      <c r="AL400" s="81"/>
      <c r="AM400" s="81"/>
      <c r="AN400" s="81"/>
      <c r="AO400" s="81"/>
      <c r="AP400" s="81"/>
      <c r="AQ400" s="81"/>
      <c r="AU400" s="81"/>
      <c r="AV400" s="81"/>
      <c r="AW400" s="81"/>
      <c r="AX400" s="81"/>
      <c r="AY400" s="81"/>
      <c r="AZ400" s="81"/>
      <c r="BD400" s="81"/>
      <c r="BE400" s="81"/>
      <c r="BF400" s="81"/>
      <c r="BG400" s="81"/>
      <c r="BH400" s="81"/>
      <c r="BI400" s="81"/>
      <c r="BM400" s="81"/>
      <c r="BN400" s="81"/>
      <c r="BO400" s="81"/>
      <c r="BP400" s="81"/>
      <c r="BQ400" s="81"/>
      <c r="BR400" s="81"/>
    </row>
    <row r="401" spans="11:70">
      <c r="K401" s="81"/>
      <c r="L401" s="81"/>
      <c r="M401" s="81"/>
      <c r="N401" s="81"/>
      <c r="O401" s="81"/>
      <c r="P401" s="81"/>
      <c r="T401" s="81"/>
      <c r="U401" s="81"/>
      <c r="V401" s="81"/>
      <c r="W401" s="81"/>
      <c r="X401" s="81"/>
      <c r="Y401" s="81"/>
      <c r="AC401" s="81"/>
      <c r="AD401" s="81"/>
      <c r="AE401" s="81"/>
      <c r="AF401" s="81"/>
      <c r="AG401" s="81"/>
      <c r="AH401" s="81"/>
      <c r="AL401" s="81"/>
      <c r="AM401" s="81"/>
      <c r="AN401" s="81"/>
      <c r="AO401" s="81"/>
      <c r="AP401" s="81"/>
      <c r="AQ401" s="81"/>
      <c r="AU401" s="81"/>
      <c r="AV401" s="81"/>
      <c r="AW401" s="81"/>
      <c r="AX401" s="81"/>
      <c r="AY401" s="81"/>
      <c r="AZ401" s="81"/>
      <c r="BD401" s="81"/>
      <c r="BE401" s="81"/>
      <c r="BF401" s="81"/>
      <c r="BG401" s="81"/>
      <c r="BH401" s="81"/>
      <c r="BI401" s="81"/>
      <c r="BM401" s="81"/>
      <c r="BN401" s="81"/>
      <c r="BO401" s="81"/>
      <c r="BP401" s="81"/>
      <c r="BQ401" s="81"/>
      <c r="BR401" s="81"/>
    </row>
    <row r="402" spans="11:70">
      <c r="K402" s="81"/>
      <c r="L402" s="81"/>
      <c r="M402" s="81"/>
      <c r="N402" s="81"/>
      <c r="O402" s="81"/>
      <c r="P402" s="81"/>
      <c r="T402" s="81"/>
      <c r="U402" s="81"/>
      <c r="V402" s="81"/>
      <c r="W402" s="81"/>
      <c r="X402" s="81"/>
      <c r="Y402" s="81"/>
      <c r="AC402" s="81"/>
      <c r="AD402" s="81"/>
      <c r="AE402" s="81"/>
      <c r="AF402" s="81"/>
      <c r="AG402" s="81"/>
      <c r="AH402" s="81"/>
      <c r="AL402" s="81"/>
      <c r="AM402" s="81"/>
      <c r="AN402" s="81"/>
      <c r="AO402" s="81"/>
      <c r="AP402" s="81"/>
      <c r="AQ402" s="81"/>
      <c r="AU402" s="81"/>
      <c r="AV402" s="81"/>
      <c r="AW402" s="81"/>
      <c r="AX402" s="81"/>
      <c r="AY402" s="81"/>
      <c r="AZ402" s="81"/>
      <c r="BD402" s="81"/>
      <c r="BE402" s="81"/>
      <c r="BF402" s="81"/>
      <c r="BG402" s="81"/>
      <c r="BH402" s="81"/>
      <c r="BI402" s="81"/>
      <c r="BM402" s="81"/>
      <c r="BN402" s="81"/>
      <c r="BO402" s="81"/>
      <c r="BP402" s="81"/>
      <c r="BQ402" s="81"/>
      <c r="BR402" s="81"/>
    </row>
    <row r="403" spans="11:70">
      <c r="K403" s="82"/>
      <c r="L403" s="81"/>
      <c r="M403" s="81"/>
      <c r="N403" s="81"/>
      <c r="O403" s="81"/>
      <c r="P403" s="81"/>
      <c r="T403" s="81"/>
      <c r="U403" s="81"/>
      <c r="V403" s="81"/>
      <c r="W403" s="81"/>
      <c r="X403" s="81"/>
      <c r="Y403" s="81"/>
      <c r="AC403" s="81"/>
      <c r="AD403" s="81"/>
      <c r="AE403" s="81"/>
      <c r="AF403" s="81"/>
      <c r="AG403" s="81"/>
      <c r="AH403" s="81"/>
      <c r="AL403" s="81"/>
      <c r="AM403" s="81"/>
      <c r="AN403" s="81"/>
      <c r="AO403" s="81"/>
      <c r="AP403" s="81"/>
      <c r="AQ403" s="81"/>
      <c r="AU403" s="81"/>
      <c r="AV403" s="81"/>
      <c r="AW403" s="81"/>
      <c r="AX403" s="81"/>
      <c r="AY403" s="81"/>
      <c r="AZ403" s="81"/>
      <c r="BD403" s="81"/>
      <c r="BE403" s="81"/>
      <c r="BF403" s="81"/>
      <c r="BG403" s="81"/>
      <c r="BH403" s="81"/>
      <c r="BI403" s="81"/>
      <c r="BM403" s="81"/>
      <c r="BN403" s="81"/>
      <c r="BO403" s="81"/>
      <c r="BP403" s="81"/>
      <c r="BQ403" s="81"/>
      <c r="BR403" s="81"/>
    </row>
    <row r="404" spans="11:70">
      <c r="K404" s="81"/>
      <c r="L404" s="81"/>
      <c r="M404" s="81"/>
      <c r="N404" s="81"/>
      <c r="O404" s="81"/>
      <c r="P404" s="81"/>
      <c r="T404" s="81"/>
      <c r="U404" s="81"/>
      <c r="V404" s="81"/>
      <c r="W404" s="81"/>
      <c r="X404" s="81"/>
      <c r="Y404" s="81"/>
      <c r="AC404" s="81"/>
      <c r="AD404" s="81"/>
      <c r="AE404" s="81"/>
      <c r="AF404" s="81"/>
      <c r="AG404" s="81"/>
      <c r="AH404" s="81"/>
      <c r="AL404" s="81"/>
      <c r="AM404" s="81"/>
      <c r="AN404" s="81"/>
      <c r="AO404" s="81"/>
      <c r="AP404" s="81"/>
      <c r="AQ404" s="81"/>
      <c r="AU404" s="81"/>
      <c r="AV404" s="81"/>
      <c r="AW404" s="81"/>
      <c r="AX404" s="81"/>
      <c r="AY404" s="81"/>
      <c r="AZ404" s="81"/>
      <c r="BD404" s="81"/>
      <c r="BE404" s="81"/>
      <c r="BF404" s="81"/>
      <c r="BG404" s="81"/>
      <c r="BH404" s="81"/>
      <c r="BI404" s="81"/>
      <c r="BM404" s="81"/>
      <c r="BN404" s="81"/>
      <c r="BO404" s="81"/>
      <c r="BP404" s="81"/>
      <c r="BQ404" s="81"/>
      <c r="BR404" s="81"/>
    </row>
    <row r="405" spans="11:70">
      <c r="K405" s="81"/>
      <c r="L405" s="81"/>
      <c r="M405" s="81"/>
      <c r="N405" s="81"/>
      <c r="O405" s="81"/>
      <c r="P405" s="81"/>
      <c r="T405" s="81"/>
      <c r="U405" s="81"/>
      <c r="V405" s="81"/>
      <c r="W405" s="81"/>
      <c r="X405" s="81"/>
      <c r="Y405" s="81"/>
      <c r="AC405" s="81"/>
      <c r="AD405" s="81"/>
      <c r="AE405" s="81"/>
      <c r="AF405" s="81"/>
      <c r="AG405" s="81"/>
      <c r="AH405" s="81"/>
      <c r="AL405" s="81"/>
      <c r="AM405" s="81"/>
      <c r="AN405" s="81"/>
      <c r="AO405" s="81"/>
      <c r="AP405" s="81"/>
      <c r="AQ405" s="81"/>
      <c r="AU405" s="81"/>
      <c r="AV405" s="81"/>
      <c r="AW405" s="81"/>
      <c r="AX405" s="81"/>
      <c r="AY405" s="81"/>
      <c r="AZ405" s="81"/>
      <c r="BD405" s="81"/>
      <c r="BE405" s="81"/>
      <c r="BF405" s="81"/>
      <c r="BG405" s="81"/>
      <c r="BH405" s="81"/>
      <c r="BI405" s="81"/>
      <c r="BM405" s="81"/>
      <c r="BN405" s="81"/>
      <c r="BO405" s="81"/>
      <c r="BP405" s="81"/>
      <c r="BQ405" s="81"/>
      <c r="BR405" s="81"/>
    </row>
    <row r="406" spans="11:70">
      <c r="K406" s="81"/>
      <c r="L406" s="81"/>
      <c r="M406" s="81"/>
      <c r="N406" s="81"/>
      <c r="O406" s="81"/>
      <c r="P406" s="81"/>
      <c r="T406" s="81"/>
      <c r="U406" s="81"/>
      <c r="V406" s="81"/>
      <c r="W406" s="81"/>
      <c r="X406" s="81"/>
      <c r="Y406" s="81"/>
      <c r="AC406" s="81"/>
      <c r="AD406" s="81"/>
      <c r="AE406" s="81"/>
      <c r="AF406" s="81"/>
      <c r="AG406" s="81"/>
      <c r="AH406" s="81"/>
      <c r="AL406" s="81"/>
      <c r="AM406" s="81"/>
      <c r="AN406" s="81"/>
      <c r="AO406" s="81"/>
      <c r="AP406" s="81"/>
      <c r="AQ406" s="81"/>
      <c r="AU406" s="81"/>
      <c r="AV406" s="81"/>
      <c r="AW406" s="81"/>
      <c r="AX406" s="81"/>
      <c r="AY406" s="81"/>
      <c r="AZ406" s="81"/>
      <c r="BD406" s="81"/>
      <c r="BE406" s="81"/>
      <c r="BF406" s="81"/>
      <c r="BG406" s="81"/>
      <c r="BH406" s="81"/>
      <c r="BI406" s="81"/>
      <c r="BM406" s="81"/>
      <c r="BN406" s="81"/>
      <c r="BO406" s="81"/>
      <c r="BP406" s="81"/>
      <c r="BQ406" s="81"/>
      <c r="BR406" s="81"/>
    </row>
    <row r="407" spans="11:70">
      <c r="K407" s="82"/>
      <c r="L407" s="81"/>
      <c r="M407" s="81"/>
      <c r="N407" s="81"/>
      <c r="O407" s="81"/>
      <c r="P407" s="81"/>
      <c r="T407" s="81"/>
      <c r="U407" s="81"/>
      <c r="V407" s="81"/>
      <c r="W407" s="81"/>
      <c r="X407" s="81"/>
      <c r="Y407" s="81"/>
      <c r="AC407" s="81"/>
      <c r="AD407" s="81"/>
      <c r="AE407" s="81"/>
      <c r="AF407" s="81"/>
      <c r="AG407" s="81"/>
      <c r="AH407" s="81"/>
      <c r="AL407" s="81"/>
      <c r="AM407" s="81"/>
      <c r="AN407" s="81"/>
      <c r="AO407" s="81"/>
      <c r="AP407" s="81"/>
      <c r="AQ407" s="81"/>
      <c r="AU407" s="81"/>
      <c r="AV407" s="81"/>
      <c r="AW407" s="81"/>
      <c r="AX407" s="81"/>
      <c r="AY407" s="81"/>
      <c r="AZ407" s="81"/>
      <c r="BD407" s="81"/>
      <c r="BE407" s="81"/>
      <c r="BF407" s="81"/>
      <c r="BG407" s="81"/>
      <c r="BH407" s="81"/>
      <c r="BI407" s="81"/>
      <c r="BM407" s="81"/>
      <c r="BN407" s="81"/>
      <c r="BO407" s="81"/>
      <c r="BP407" s="81"/>
      <c r="BQ407" s="81"/>
      <c r="BR407" s="81"/>
    </row>
    <row r="408" spans="11:70">
      <c r="K408" s="81"/>
      <c r="L408" s="81"/>
      <c r="M408" s="81"/>
      <c r="N408" s="81"/>
      <c r="O408" s="81"/>
      <c r="P408" s="81"/>
      <c r="T408" s="81"/>
      <c r="U408" s="81"/>
      <c r="V408" s="81"/>
      <c r="W408" s="81"/>
      <c r="X408" s="81"/>
      <c r="Y408" s="81"/>
      <c r="AC408" s="81"/>
      <c r="AD408" s="81"/>
      <c r="AE408" s="81"/>
      <c r="AF408" s="81"/>
      <c r="AG408" s="81"/>
      <c r="AH408" s="81"/>
      <c r="AL408" s="81"/>
      <c r="AM408" s="81"/>
      <c r="AN408" s="81"/>
      <c r="AO408" s="81"/>
      <c r="AP408" s="81"/>
      <c r="AQ408" s="81"/>
      <c r="AU408" s="81"/>
      <c r="AV408" s="81"/>
      <c r="AW408" s="81"/>
      <c r="AX408" s="81"/>
      <c r="AY408" s="81"/>
      <c r="AZ408" s="81"/>
      <c r="BD408" s="81"/>
      <c r="BE408" s="81"/>
      <c r="BF408" s="81"/>
      <c r="BG408" s="81"/>
      <c r="BH408" s="81"/>
      <c r="BI408" s="81"/>
      <c r="BM408" s="81"/>
      <c r="BN408" s="81"/>
      <c r="BO408" s="81"/>
      <c r="BP408" s="81"/>
      <c r="BQ408" s="81"/>
      <c r="BR408" s="81"/>
    </row>
    <row r="409" spans="11:70">
      <c r="K409" s="81"/>
      <c r="L409" s="81"/>
      <c r="M409" s="81"/>
      <c r="N409" s="81"/>
      <c r="O409" s="81"/>
      <c r="P409" s="81"/>
      <c r="T409" s="81"/>
      <c r="U409" s="81"/>
      <c r="V409" s="81"/>
      <c r="W409" s="81"/>
      <c r="X409" s="81"/>
      <c r="Y409" s="81"/>
      <c r="AC409" s="81"/>
      <c r="AD409" s="81"/>
      <c r="AE409" s="81"/>
      <c r="AF409" s="81"/>
      <c r="AG409" s="81"/>
      <c r="AH409" s="81"/>
      <c r="AL409" s="81"/>
      <c r="AM409" s="81"/>
      <c r="AN409" s="81"/>
      <c r="AO409" s="81"/>
      <c r="AP409" s="81"/>
      <c r="AQ409" s="81"/>
      <c r="AU409" s="81"/>
      <c r="AV409" s="81"/>
      <c r="AW409" s="81"/>
      <c r="AX409" s="81"/>
      <c r="AY409" s="81"/>
      <c r="AZ409" s="81"/>
      <c r="BD409" s="81"/>
      <c r="BE409" s="81"/>
      <c r="BF409" s="81"/>
      <c r="BG409" s="81"/>
      <c r="BH409" s="81"/>
      <c r="BI409" s="81"/>
      <c r="BM409" s="81"/>
      <c r="BN409" s="81"/>
      <c r="BO409" s="81"/>
      <c r="BP409" s="81"/>
      <c r="BQ409" s="81"/>
      <c r="BR409" s="81"/>
    </row>
    <row r="410" spans="11:70">
      <c r="K410" s="81"/>
      <c r="L410" s="81"/>
      <c r="M410" s="81"/>
      <c r="N410" s="81"/>
      <c r="O410" s="81"/>
      <c r="P410" s="81"/>
      <c r="T410" s="81"/>
      <c r="U410" s="81"/>
      <c r="V410" s="81"/>
      <c r="W410" s="81"/>
      <c r="X410" s="81"/>
      <c r="Y410" s="81"/>
      <c r="AC410" s="81"/>
      <c r="AD410" s="81"/>
      <c r="AE410" s="81"/>
      <c r="AF410" s="81"/>
      <c r="AG410" s="81"/>
      <c r="AH410" s="81"/>
      <c r="AL410" s="81"/>
      <c r="AM410" s="81"/>
      <c r="AN410" s="81"/>
      <c r="AO410" s="81"/>
      <c r="AP410" s="81"/>
      <c r="AQ410" s="81"/>
      <c r="AU410" s="81"/>
      <c r="AV410" s="81"/>
      <c r="AW410" s="81"/>
      <c r="AX410" s="81"/>
      <c r="AY410" s="81"/>
      <c r="AZ410" s="81"/>
      <c r="BD410" s="81"/>
      <c r="BE410" s="81"/>
      <c r="BF410" s="81"/>
      <c r="BG410" s="81"/>
      <c r="BH410" s="81"/>
      <c r="BI410" s="81"/>
      <c r="BM410" s="81"/>
      <c r="BN410" s="81"/>
      <c r="BO410" s="81"/>
      <c r="BP410" s="81"/>
      <c r="BQ410" s="81"/>
      <c r="BR410" s="81"/>
    </row>
    <row r="411" spans="11:70">
      <c r="K411" s="82"/>
      <c r="L411" s="81"/>
      <c r="M411" s="81"/>
      <c r="N411" s="81"/>
      <c r="O411" s="81"/>
      <c r="P411" s="81"/>
      <c r="T411" s="81"/>
      <c r="U411" s="81"/>
      <c r="V411" s="81"/>
      <c r="W411" s="81"/>
      <c r="X411" s="81"/>
      <c r="Y411" s="81"/>
      <c r="AC411" s="81"/>
      <c r="AD411" s="81"/>
      <c r="AE411" s="81"/>
      <c r="AF411" s="81"/>
      <c r="AG411" s="81"/>
      <c r="AH411" s="81"/>
      <c r="AL411" s="81"/>
      <c r="AM411" s="81"/>
      <c r="AN411" s="81"/>
      <c r="AO411" s="81"/>
      <c r="AP411" s="81"/>
      <c r="AQ411" s="81"/>
      <c r="AU411" s="81"/>
      <c r="AV411" s="81"/>
      <c r="AW411" s="81"/>
      <c r="AX411" s="81"/>
      <c r="AY411" s="81"/>
      <c r="AZ411" s="81"/>
      <c r="BD411" s="81"/>
      <c r="BE411" s="81"/>
      <c r="BF411" s="81"/>
      <c r="BG411" s="81"/>
      <c r="BH411" s="81"/>
      <c r="BI411" s="81"/>
      <c r="BM411" s="81"/>
      <c r="BN411" s="81"/>
      <c r="BO411" s="81"/>
      <c r="BP411" s="81"/>
      <c r="BQ411" s="81"/>
      <c r="BR411" s="81"/>
    </row>
    <row r="412" spans="11:70">
      <c r="K412" s="81"/>
      <c r="L412" s="81"/>
      <c r="M412" s="81"/>
      <c r="N412" s="81"/>
      <c r="O412" s="81"/>
      <c r="P412" s="81"/>
      <c r="T412" s="81"/>
      <c r="U412" s="81"/>
      <c r="V412" s="81"/>
      <c r="W412" s="81"/>
      <c r="X412" s="81"/>
      <c r="Y412" s="81"/>
      <c r="AC412" s="81"/>
      <c r="AD412" s="81"/>
      <c r="AE412" s="81"/>
      <c r="AF412" s="81"/>
      <c r="AG412" s="81"/>
      <c r="AH412" s="81"/>
      <c r="AL412" s="81"/>
      <c r="AM412" s="81"/>
      <c r="AN412" s="81"/>
      <c r="AO412" s="81"/>
      <c r="AP412" s="81"/>
      <c r="AQ412" s="81"/>
      <c r="AU412" s="81"/>
      <c r="AV412" s="81"/>
      <c r="AW412" s="81"/>
      <c r="AX412" s="81"/>
      <c r="AY412" s="81"/>
      <c r="AZ412" s="81"/>
      <c r="BD412" s="81"/>
      <c r="BE412" s="81"/>
      <c r="BF412" s="81"/>
      <c r="BG412" s="81"/>
      <c r="BH412" s="81"/>
      <c r="BI412" s="81"/>
      <c r="BM412" s="81"/>
      <c r="BN412" s="81"/>
      <c r="BO412" s="81"/>
      <c r="BP412" s="81"/>
      <c r="BQ412" s="81"/>
      <c r="BR412" s="81"/>
    </row>
    <row r="413" spans="11:70">
      <c r="K413" s="81"/>
      <c r="L413" s="81"/>
      <c r="M413" s="81"/>
      <c r="N413" s="81"/>
      <c r="O413" s="81"/>
      <c r="P413" s="81"/>
      <c r="T413" s="81"/>
      <c r="U413" s="81"/>
      <c r="V413" s="81"/>
      <c r="W413" s="81"/>
      <c r="X413" s="81"/>
      <c r="Y413" s="81"/>
      <c r="AC413" s="81"/>
      <c r="AD413" s="81"/>
      <c r="AE413" s="81"/>
      <c r="AF413" s="81"/>
      <c r="AG413" s="81"/>
      <c r="AH413" s="81"/>
      <c r="AL413" s="81"/>
      <c r="AM413" s="81"/>
      <c r="AN413" s="81"/>
      <c r="AO413" s="81"/>
      <c r="AP413" s="81"/>
      <c r="AQ413" s="81"/>
      <c r="AU413" s="81"/>
      <c r="AV413" s="81"/>
      <c r="AW413" s="81"/>
      <c r="AX413" s="81"/>
      <c r="AY413" s="81"/>
      <c r="AZ413" s="81"/>
      <c r="BD413" s="81"/>
      <c r="BE413" s="81"/>
      <c r="BF413" s="81"/>
      <c r="BG413" s="81"/>
      <c r="BH413" s="81"/>
      <c r="BI413" s="81"/>
      <c r="BM413" s="81"/>
      <c r="BN413" s="81"/>
      <c r="BO413" s="81"/>
      <c r="BP413" s="81"/>
      <c r="BQ413" s="81"/>
      <c r="BR413" s="81"/>
    </row>
    <row r="414" spans="11:70">
      <c r="K414" s="81"/>
      <c r="L414" s="81"/>
      <c r="M414" s="81"/>
      <c r="N414" s="81"/>
      <c r="O414" s="81"/>
      <c r="P414" s="81"/>
      <c r="T414" s="81"/>
      <c r="U414" s="81"/>
      <c r="V414" s="81"/>
      <c r="W414" s="81"/>
      <c r="X414" s="81"/>
      <c r="Y414" s="81"/>
      <c r="AC414" s="81"/>
      <c r="AD414" s="81"/>
      <c r="AE414" s="81"/>
      <c r="AF414" s="81"/>
      <c r="AG414" s="81"/>
      <c r="AH414" s="81"/>
      <c r="AL414" s="81"/>
      <c r="AM414" s="81"/>
      <c r="AN414" s="81"/>
      <c r="AO414" s="81"/>
      <c r="AP414" s="81"/>
      <c r="AQ414" s="81"/>
      <c r="AU414" s="81"/>
      <c r="AV414" s="81"/>
      <c r="AW414" s="81"/>
      <c r="AX414" s="81"/>
      <c r="AY414" s="81"/>
      <c r="AZ414" s="81"/>
      <c r="BD414" s="81"/>
      <c r="BE414" s="81"/>
      <c r="BF414" s="81"/>
      <c r="BG414" s="81"/>
      <c r="BH414" s="81"/>
      <c r="BI414" s="81"/>
      <c r="BM414" s="81"/>
      <c r="BN414" s="81"/>
      <c r="BO414" s="81"/>
      <c r="BP414" s="81"/>
      <c r="BQ414" s="81"/>
      <c r="BR414" s="81"/>
    </row>
    <row r="415" spans="11:70">
      <c r="K415" s="82"/>
      <c r="L415" s="81"/>
      <c r="M415" s="81"/>
      <c r="N415" s="81"/>
      <c r="O415" s="81"/>
      <c r="P415" s="81"/>
      <c r="T415" s="81"/>
      <c r="U415" s="81"/>
      <c r="V415" s="81"/>
      <c r="W415" s="81"/>
      <c r="X415" s="81"/>
      <c r="Y415" s="81"/>
      <c r="AC415" s="81"/>
      <c r="AD415" s="81"/>
      <c r="AE415" s="81"/>
      <c r="AF415" s="81"/>
      <c r="AG415" s="81"/>
      <c r="AH415" s="81"/>
      <c r="AL415" s="81"/>
      <c r="AM415" s="81"/>
      <c r="AN415" s="81"/>
      <c r="AO415" s="81"/>
      <c r="AP415" s="81"/>
      <c r="AQ415" s="81"/>
      <c r="AU415" s="81"/>
      <c r="AV415" s="81"/>
      <c r="AW415" s="81"/>
      <c r="AX415" s="81"/>
      <c r="AY415" s="81"/>
      <c r="AZ415" s="81"/>
      <c r="BD415" s="81"/>
      <c r="BE415" s="81"/>
      <c r="BF415" s="81"/>
      <c r="BG415" s="81"/>
      <c r="BH415" s="81"/>
      <c r="BI415" s="81"/>
      <c r="BM415" s="81"/>
      <c r="BN415" s="81"/>
      <c r="BO415" s="81"/>
      <c r="BP415" s="81"/>
      <c r="BQ415" s="81"/>
      <c r="BR415" s="81"/>
    </row>
    <row r="416" spans="11:70">
      <c r="K416" s="81"/>
      <c r="L416" s="81"/>
      <c r="M416" s="81"/>
      <c r="N416" s="81"/>
      <c r="O416" s="81"/>
      <c r="P416" s="81"/>
      <c r="T416" s="81"/>
      <c r="U416" s="81"/>
      <c r="V416" s="81"/>
      <c r="W416" s="81"/>
      <c r="X416" s="81"/>
      <c r="Y416" s="81"/>
      <c r="AC416" s="81"/>
      <c r="AD416" s="81"/>
      <c r="AE416" s="81"/>
      <c r="AF416" s="81"/>
      <c r="AG416" s="81"/>
      <c r="AH416" s="81"/>
      <c r="AL416" s="81"/>
      <c r="AM416" s="81"/>
      <c r="AN416" s="81"/>
      <c r="AO416" s="81"/>
      <c r="AP416" s="81"/>
      <c r="AQ416" s="81"/>
      <c r="AU416" s="81"/>
      <c r="AV416" s="81"/>
      <c r="AW416" s="81"/>
      <c r="AX416" s="81"/>
      <c r="AY416" s="81"/>
      <c r="AZ416" s="81"/>
      <c r="BD416" s="81"/>
      <c r="BE416" s="81"/>
      <c r="BF416" s="81"/>
      <c r="BG416" s="81"/>
      <c r="BH416" s="81"/>
      <c r="BI416" s="81"/>
      <c r="BM416" s="81"/>
      <c r="BN416" s="81"/>
      <c r="BO416" s="81"/>
      <c r="BP416" s="81"/>
      <c r="BQ416" s="81"/>
      <c r="BR416" s="81"/>
    </row>
    <row r="417" spans="11:70">
      <c r="K417" s="81"/>
      <c r="L417" s="81"/>
      <c r="M417" s="81"/>
      <c r="N417" s="81"/>
      <c r="O417" s="81"/>
      <c r="P417" s="81"/>
      <c r="T417" s="81"/>
      <c r="U417" s="81"/>
      <c r="V417" s="81"/>
      <c r="W417" s="81"/>
      <c r="X417" s="81"/>
      <c r="Y417" s="81"/>
      <c r="AC417" s="81"/>
      <c r="AD417" s="81"/>
      <c r="AE417" s="81"/>
      <c r="AF417" s="81"/>
      <c r="AG417" s="81"/>
      <c r="AH417" s="81"/>
      <c r="AL417" s="81"/>
      <c r="AM417" s="81"/>
      <c r="AN417" s="81"/>
      <c r="AO417" s="81"/>
      <c r="AP417" s="81"/>
      <c r="AQ417" s="81"/>
      <c r="AU417" s="81"/>
      <c r="AV417" s="81"/>
      <c r="AW417" s="81"/>
      <c r="AX417" s="81"/>
      <c r="AY417" s="81"/>
      <c r="AZ417" s="81"/>
      <c r="BD417" s="81"/>
      <c r="BE417" s="81"/>
      <c r="BF417" s="81"/>
      <c r="BG417" s="81"/>
      <c r="BH417" s="81"/>
      <c r="BI417" s="81"/>
      <c r="BM417" s="81"/>
      <c r="BN417" s="81"/>
      <c r="BO417" s="81"/>
      <c r="BP417" s="81"/>
      <c r="BQ417" s="81"/>
      <c r="BR417" s="81"/>
    </row>
    <row r="418" spans="11:70">
      <c r="K418" s="81"/>
      <c r="L418" s="81"/>
      <c r="M418" s="81"/>
      <c r="N418" s="81"/>
      <c r="O418" s="81"/>
      <c r="P418" s="81"/>
      <c r="T418" s="81"/>
      <c r="U418" s="81"/>
      <c r="V418" s="81"/>
      <c r="W418" s="81"/>
      <c r="X418" s="81"/>
      <c r="Y418" s="81"/>
      <c r="AC418" s="81"/>
      <c r="AD418" s="81"/>
      <c r="AE418" s="81"/>
      <c r="AF418" s="81"/>
      <c r="AG418" s="81"/>
      <c r="AH418" s="81"/>
      <c r="AL418" s="81"/>
      <c r="AM418" s="81"/>
      <c r="AN418" s="81"/>
      <c r="AO418" s="81"/>
      <c r="AP418" s="81"/>
      <c r="AQ418" s="81"/>
      <c r="AU418" s="81"/>
      <c r="AV418" s="81"/>
      <c r="AW418" s="81"/>
      <c r="AX418" s="81"/>
      <c r="AY418" s="81"/>
      <c r="AZ418" s="81"/>
      <c r="BD418" s="81"/>
      <c r="BE418" s="81"/>
      <c r="BF418" s="81"/>
      <c r="BG418" s="81"/>
      <c r="BH418" s="81"/>
      <c r="BI418" s="81"/>
      <c r="BM418" s="81"/>
      <c r="BN418" s="81"/>
      <c r="BO418" s="81"/>
      <c r="BP418" s="81"/>
      <c r="BQ418" s="81"/>
      <c r="BR418" s="81"/>
    </row>
    <row r="419" spans="11:70">
      <c r="K419" s="82"/>
      <c r="L419" s="81"/>
      <c r="M419" s="81"/>
      <c r="N419" s="81"/>
      <c r="O419" s="81"/>
      <c r="P419" s="81"/>
      <c r="T419" s="81"/>
      <c r="U419" s="81"/>
      <c r="V419" s="81"/>
      <c r="W419" s="81"/>
      <c r="X419" s="81"/>
      <c r="Y419" s="81"/>
      <c r="AC419" s="81"/>
      <c r="AD419" s="81"/>
      <c r="AE419" s="81"/>
      <c r="AF419" s="81"/>
      <c r="AG419" s="81"/>
      <c r="AH419" s="81"/>
      <c r="AL419" s="81"/>
      <c r="AM419" s="81"/>
      <c r="AN419" s="81"/>
      <c r="AO419" s="81"/>
      <c r="AP419" s="81"/>
      <c r="AQ419" s="81"/>
      <c r="AU419" s="81"/>
      <c r="AV419" s="81"/>
      <c r="AW419" s="81"/>
      <c r="AX419" s="81"/>
      <c r="AY419" s="81"/>
      <c r="AZ419" s="81"/>
      <c r="BD419" s="81"/>
      <c r="BE419" s="81"/>
      <c r="BF419" s="81"/>
      <c r="BG419" s="81"/>
      <c r="BH419" s="81"/>
      <c r="BI419" s="81"/>
      <c r="BM419" s="81"/>
      <c r="BN419" s="81"/>
      <c r="BO419" s="81"/>
      <c r="BP419" s="81"/>
      <c r="BQ419" s="81"/>
      <c r="BR419" s="81"/>
    </row>
    <row r="420" spans="11:70">
      <c r="K420" s="81"/>
      <c r="L420" s="81"/>
      <c r="M420" s="81"/>
      <c r="N420" s="81"/>
      <c r="O420" s="81"/>
      <c r="P420" s="81"/>
      <c r="T420" s="81"/>
      <c r="U420" s="81"/>
      <c r="V420" s="81"/>
      <c r="W420" s="81"/>
      <c r="X420" s="81"/>
      <c r="Y420" s="81"/>
      <c r="AC420" s="81"/>
      <c r="AD420" s="81"/>
      <c r="AE420" s="81"/>
      <c r="AF420" s="81"/>
      <c r="AG420" s="81"/>
      <c r="AH420" s="81"/>
      <c r="AL420" s="81"/>
      <c r="AM420" s="81"/>
      <c r="AN420" s="81"/>
      <c r="AO420" s="81"/>
      <c r="AP420" s="81"/>
      <c r="AQ420" s="81"/>
      <c r="AU420" s="81"/>
      <c r="AV420" s="81"/>
      <c r="AW420" s="81"/>
      <c r="AX420" s="81"/>
      <c r="AY420" s="81"/>
      <c r="AZ420" s="81"/>
      <c r="BD420" s="81"/>
      <c r="BE420" s="81"/>
      <c r="BF420" s="81"/>
      <c r="BG420" s="81"/>
      <c r="BH420" s="81"/>
      <c r="BI420" s="81"/>
      <c r="BM420" s="81"/>
      <c r="BN420" s="81"/>
      <c r="BO420" s="81"/>
      <c r="BP420" s="81"/>
      <c r="BQ420" s="81"/>
      <c r="BR420" s="81"/>
    </row>
    <row r="421" spans="11:70">
      <c r="K421" s="81"/>
      <c r="L421" s="81"/>
      <c r="M421" s="81"/>
      <c r="N421" s="81"/>
      <c r="O421" s="81"/>
      <c r="P421" s="81"/>
      <c r="T421" s="81"/>
      <c r="U421" s="81"/>
      <c r="V421" s="81"/>
      <c r="W421" s="81"/>
      <c r="X421" s="81"/>
      <c r="Y421" s="81"/>
      <c r="AC421" s="81"/>
      <c r="AD421" s="81"/>
      <c r="AE421" s="81"/>
      <c r="AF421" s="81"/>
      <c r="AG421" s="81"/>
      <c r="AH421" s="81"/>
      <c r="AL421" s="81"/>
      <c r="AM421" s="81"/>
      <c r="AN421" s="81"/>
      <c r="AO421" s="81"/>
      <c r="AP421" s="81"/>
      <c r="AQ421" s="81"/>
      <c r="AU421" s="81"/>
      <c r="AV421" s="81"/>
      <c r="AW421" s="81"/>
      <c r="AX421" s="81"/>
      <c r="AY421" s="81"/>
      <c r="AZ421" s="81"/>
      <c r="BD421" s="81"/>
      <c r="BE421" s="81"/>
      <c r="BF421" s="81"/>
      <c r="BG421" s="81"/>
      <c r="BH421" s="81"/>
      <c r="BI421" s="81"/>
      <c r="BM421" s="81"/>
      <c r="BN421" s="81"/>
      <c r="BO421" s="81"/>
      <c r="BP421" s="81"/>
      <c r="BQ421" s="81"/>
      <c r="BR421" s="81"/>
    </row>
    <row r="422" spans="11:70">
      <c r="K422" s="81"/>
      <c r="L422" s="81"/>
      <c r="M422" s="81"/>
      <c r="N422" s="81"/>
      <c r="O422" s="81"/>
      <c r="P422" s="81"/>
      <c r="T422" s="81"/>
      <c r="U422" s="81"/>
      <c r="V422" s="81"/>
      <c r="W422" s="81"/>
      <c r="X422" s="81"/>
      <c r="Y422" s="81"/>
      <c r="AC422" s="81"/>
      <c r="AD422" s="81"/>
      <c r="AE422" s="81"/>
      <c r="AF422" s="81"/>
      <c r="AG422" s="81"/>
      <c r="AH422" s="81"/>
      <c r="AL422" s="81"/>
      <c r="AM422" s="81"/>
      <c r="AN422" s="81"/>
      <c r="AO422" s="81"/>
      <c r="AP422" s="81"/>
      <c r="AQ422" s="81"/>
      <c r="AU422" s="81"/>
      <c r="AV422" s="81"/>
      <c r="AW422" s="81"/>
      <c r="AX422" s="81"/>
      <c r="AY422" s="81"/>
      <c r="AZ422" s="81"/>
      <c r="BD422" s="81"/>
      <c r="BE422" s="81"/>
      <c r="BF422" s="81"/>
      <c r="BG422" s="81"/>
      <c r="BH422" s="81"/>
      <c r="BI422" s="81"/>
      <c r="BM422" s="81"/>
      <c r="BN422" s="81"/>
      <c r="BO422" s="81"/>
      <c r="BP422" s="81"/>
      <c r="BQ422" s="81"/>
      <c r="BR422" s="81"/>
    </row>
    <row r="423" spans="11:70">
      <c r="K423" s="82"/>
      <c r="L423" s="81"/>
      <c r="M423" s="81"/>
      <c r="N423" s="81"/>
      <c r="O423" s="81"/>
      <c r="P423" s="81"/>
      <c r="T423" s="81"/>
      <c r="U423" s="81"/>
      <c r="V423" s="81"/>
      <c r="W423" s="81"/>
      <c r="X423" s="81"/>
      <c r="Y423" s="81"/>
      <c r="AC423" s="81"/>
      <c r="AD423" s="81"/>
      <c r="AE423" s="81"/>
      <c r="AF423" s="81"/>
      <c r="AG423" s="81"/>
      <c r="AH423" s="81"/>
      <c r="AL423" s="81"/>
      <c r="AM423" s="81"/>
      <c r="AN423" s="81"/>
      <c r="AO423" s="81"/>
      <c r="AP423" s="81"/>
      <c r="AQ423" s="81"/>
      <c r="AU423" s="81"/>
      <c r="AV423" s="81"/>
      <c r="AW423" s="81"/>
      <c r="AX423" s="81"/>
      <c r="AY423" s="81"/>
      <c r="AZ423" s="81"/>
      <c r="BD423" s="81"/>
      <c r="BE423" s="81"/>
      <c r="BF423" s="81"/>
      <c r="BG423" s="81"/>
      <c r="BH423" s="81"/>
      <c r="BI423" s="81"/>
      <c r="BM423" s="81"/>
      <c r="BN423" s="81"/>
      <c r="BO423" s="81"/>
      <c r="BP423" s="81"/>
      <c r="BQ423" s="81"/>
      <c r="BR423" s="81"/>
    </row>
    <row r="424" spans="11:70">
      <c r="K424" s="81"/>
      <c r="L424" s="81"/>
      <c r="M424" s="81"/>
      <c r="N424" s="81"/>
      <c r="O424" s="81"/>
      <c r="P424" s="81"/>
      <c r="T424" s="81"/>
      <c r="U424" s="81"/>
      <c r="V424" s="81"/>
      <c r="W424" s="81"/>
      <c r="X424" s="81"/>
      <c r="Y424" s="81"/>
      <c r="AC424" s="81"/>
      <c r="AD424" s="81"/>
      <c r="AE424" s="81"/>
      <c r="AF424" s="81"/>
      <c r="AG424" s="81"/>
      <c r="AH424" s="81"/>
      <c r="AL424" s="81"/>
      <c r="AM424" s="81"/>
      <c r="AN424" s="81"/>
      <c r="AO424" s="81"/>
      <c r="AP424" s="81"/>
      <c r="AQ424" s="81"/>
      <c r="AU424" s="81"/>
      <c r="AV424" s="81"/>
      <c r="AW424" s="81"/>
      <c r="AX424" s="81"/>
      <c r="AY424" s="81"/>
      <c r="AZ424" s="81"/>
      <c r="BD424" s="81"/>
      <c r="BE424" s="81"/>
      <c r="BF424" s="81"/>
      <c r="BG424" s="81"/>
      <c r="BH424" s="81"/>
      <c r="BI424" s="81"/>
      <c r="BM424" s="81"/>
      <c r="BN424" s="81"/>
      <c r="BO424" s="81"/>
      <c r="BP424" s="81"/>
      <c r="BQ424" s="81"/>
      <c r="BR424" s="81"/>
    </row>
    <row r="425" spans="11:70">
      <c r="K425" s="81"/>
      <c r="L425" s="81"/>
      <c r="M425" s="81"/>
      <c r="N425" s="81"/>
      <c r="O425" s="81"/>
      <c r="P425" s="81"/>
      <c r="T425" s="81"/>
      <c r="U425" s="81"/>
      <c r="V425" s="81"/>
      <c r="W425" s="81"/>
      <c r="X425" s="81"/>
      <c r="Y425" s="81"/>
      <c r="AC425" s="81"/>
      <c r="AD425" s="81"/>
      <c r="AE425" s="81"/>
      <c r="AF425" s="81"/>
      <c r="AG425" s="81"/>
      <c r="AH425" s="81"/>
      <c r="AL425" s="81"/>
      <c r="AM425" s="81"/>
      <c r="AN425" s="81"/>
      <c r="AO425" s="81"/>
      <c r="AP425" s="81"/>
      <c r="AQ425" s="81"/>
      <c r="AU425" s="81"/>
      <c r="AV425" s="81"/>
      <c r="AW425" s="81"/>
      <c r="AX425" s="81"/>
      <c r="AY425" s="81"/>
      <c r="AZ425" s="81"/>
      <c r="BD425" s="81"/>
      <c r="BE425" s="81"/>
      <c r="BF425" s="81"/>
      <c r="BG425" s="81"/>
      <c r="BH425" s="81"/>
      <c r="BI425" s="81"/>
      <c r="BM425" s="81"/>
      <c r="BN425" s="81"/>
      <c r="BO425" s="81"/>
      <c r="BP425" s="81"/>
      <c r="BQ425" s="81"/>
      <c r="BR425" s="81"/>
    </row>
    <row r="426" spans="11:70">
      <c r="K426" s="81"/>
      <c r="L426" s="81"/>
      <c r="M426" s="81"/>
      <c r="N426" s="81"/>
      <c r="O426" s="81"/>
      <c r="P426" s="81"/>
      <c r="T426" s="81"/>
      <c r="U426" s="81"/>
      <c r="V426" s="81"/>
      <c r="W426" s="81"/>
      <c r="X426" s="81"/>
      <c r="Y426" s="81"/>
      <c r="AC426" s="81"/>
      <c r="AD426" s="81"/>
      <c r="AE426" s="81"/>
      <c r="AF426" s="81"/>
      <c r="AG426" s="81"/>
      <c r="AH426" s="81"/>
      <c r="AL426" s="81"/>
      <c r="AM426" s="81"/>
      <c r="AN426" s="81"/>
      <c r="AO426" s="81"/>
      <c r="AP426" s="81"/>
      <c r="AQ426" s="81"/>
      <c r="AU426" s="81"/>
      <c r="AV426" s="81"/>
      <c r="AW426" s="81"/>
      <c r="AX426" s="81"/>
      <c r="AY426" s="81"/>
      <c r="AZ426" s="81"/>
      <c r="BD426" s="81"/>
      <c r="BE426" s="81"/>
      <c r="BF426" s="81"/>
      <c r="BG426" s="81"/>
      <c r="BH426" s="81"/>
      <c r="BI426" s="81"/>
      <c r="BM426" s="81"/>
      <c r="BN426" s="81"/>
      <c r="BO426" s="81"/>
      <c r="BP426" s="81"/>
      <c r="BQ426" s="81"/>
      <c r="BR426" s="81"/>
    </row>
    <row r="427" spans="11:70">
      <c r="K427" s="82"/>
      <c r="L427" s="81"/>
      <c r="M427" s="81"/>
      <c r="N427" s="81"/>
      <c r="O427" s="81"/>
      <c r="P427" s="81"/>
      <c r="T427" s="81"/>
      <c r="U427" s="81"/>
      <c r="V427" s="81"/>
      <c r="W427" s="81"/>
      <c r="X427" s="81"/>
      <c r="Y427" s="81"/>
      <c r="AC427" s="81"/>
      <c r="AD427" s="81"/>
      <c r="AE427" s="81"/>
      <c r="AF427" s="81"/>
      <c r="AG427" s="81"/>
      <c r="AH427" s="81"/>
      <c r="AL427" s="81"/>
      <c r="AM427" s="81"/>
      <c r="AN427" s="81"/>
      <c r="AO427" s="81"/>
      <c r="AP427" s="81"/>
      <c r="AQ427" s="81"/>
      <c r="AU427" s="81"/>
      <c r="AV427" s="81"/>
      <c r="AW427" s="81"/>
      <c r="AX427" s="81"/>
      <c r="AY427" s="81"/>
      <c r="AZ427" s="81"/>
      <c r="BD427" s="81"/>
      <c r="BE427" s="81"/>
      <c r="BF427" s="81"/>
      <c r="BG427" s="81"/>
      <c r="BH427" s="81"/>
      <c r="BI427" s="81"/>
      <c r="BM427" s="81"/>
      <c r="BN427" s="81"/>
      <c r="BO427" s="81"/>
      <c r="BP427" s="81"/>
      <c r="BQ427" s="81"/>
      <c r="BR427" s="81"/>
    </row>
    <row r="428" spans="11:70">
      <c r="K428" s="81"/>
      <c r="L428" s="81"/>
      <c r="M428" s="81"/>
      <c r="N428" s="81"/>
      <c r="O428" s="81"/>
      <c r="P428" s="81"/>
      <c r="T428" s="81"/>
      <c r="U428" s="81"/>
      <c r="V428" s="81"/>
      <c r="W428" s="81"/>
      <c r="X428" s="81"/>
      <c r="Y428" s="81"/>
      <c r="AC428" s="81"/>
      <c r="AD428" s="81"/>
      <c r="AE428" s="81"/>
      <c r="AF428" s="81"/>
      <c r="AG428" s="81"/>
      <c r="AH428" s="81"/>
      <c r="AL428" s="81"/>
      <c r="AM428" s="81"/>
      <c r="AN428" s="81"/>
      <c r="AO428" s="81"/>
      <c r="AP428" s="81"/>
      <c r="AQ428" s="81"/>
      <c r="AU428" s="81"/>
      <c r="AV428" s="81"/>
      <c r="AW428" s="81"/>
      <c r="AX428" s="81"/>
      <c r="AY428" s="81"/>
      <c r="AZ428" s="81"/>
      <c r="BD428" s="81"/>
      <c r="BE428" s="81"/>
      <c r="BF428" s="81"/>
      <c r="BG428" s="81"/>
      <c r="BH428" s="81"/>
      <c r="BI428" s="81"/>
      <c r="BM428" s="81"/>
      <c r="BN428" s="81"/>
      <c r="BO428" s="81"/>
      <c r="BP428" s="81"/>
      <c r="BQ428" s="81"/>
      <c r="BR428" s="81"/>
    </row>
    <row r="429" spans="11:70">
      <c r="K429" s="81"/>
      <c r="L429" s="81"/>
      <c r="M429" s="81"/>
      <c r="N429" s="81"/>
      <c r="O429" s="81"/>
      <c r="P429" s="81"/>
      <c r="T429" s="81"/>
      <c r="U429" s="81"/>
      <c r="V429" s="81"/>
      <c r="W429" s="81"/>
      <c r="X429" s="81"/>
      <c r="Y429" s="81"/>
      <c r="AC429" s="81"/>
      <c r="AD429" s="81"/>
      <c r="AE429" s="81"/>
      <c r="AF429" s="81"/>
      <c r="AG429" s="81"/>
      <c r="AH429" s="81"/>
      <c r="AL429" s="81"/>
      <c r="AM429" s="81"/>
      <c r="AN429" s="81"/>
      <c r="AO429" s="81"/>
      <c r="AP429" s="81"/>
      <c r="AQ429" s="81"/>
      <c r="AU429" s="81"/>
      <c r="AV429" s="81"/>
      <c r="AW429" s="81"/>
      <c r="AX429" s="81"/>
      <c r="AY429" s="81"/>
      <c r="AZ429" s="81"/>
      <c r="BD429" s="81"/>
      <c r="BE429" s="81"/>
      <c r="BF429" s="81"/>
      <c r="BG429" s="81"/>
      <c r="BH429" s="81"/>
      <c r="BI429" s="81"/>
      <c r="BM429" s="81"/>
      <c r="BN429" s="81"/>
      <c r="BO429" s="81"/>
      <c r="BP429" s="81"/>
      <c r="BQ429" s="81"/>
      <c r="BR429" s="81"/>
    </row>
    <row r="430" spans="11:70">
      <c r="K430" s="81"/>
      <c r="L430" s="81"/>
      <c r="M430" s="81"/>
      <c r="N430" s="81"/>
      <c r="O430" s="81"/>
      <c r="P430" s="81"/>
      <c r="T430" s="81"/>
      <c r="U430" s="81"/>
      <c r="V430" s="81"/>
      <c r="W430" s="81"/>
      <c r="X430" s="81"/>
      <c r="Y430" s="81"/>
      <c r="AC430" s="81"/>
      <c r="AD430" s="81"/>
      <c r="AE430" s="81"/>
      <c r="AF430" s="81"/>
      <c r="AG430" s="81"/>
      <c r="AH430" s="81"/>
      <c r="AL430" s="81"/>
      <c r="AM430" s="81"/>
      <c r="AN430" s="81"/>
      <c r="AO430" s="81"/>
      <c r="AP430" s="81"/>
      <c r="AQ430" s="81"/>
      <c r="AU430" s="81"/>
      <c r="AV430" s="81"/>
      <c r="AW430" s="81"/>
      <c r="AX430" s="81"/>
      <c r="AY430" s="81"/>
      <c r="AZ430" s="81"/>
      <c r="BD430" s="81"/>
      <c r="BE430" s="81"/>
      <c r="BF430" s="81"/>
      <c r="BG430" s="81"/>
      <c r="BH430" s="81"/>
      <c r="BI430" s="81"/>
      <c r="BM430" s="81"/>
      <c r="BN430" s="81"/>
      <c r="BO430" s="81"/>
      <c r="BP430" s="81"/>
      <c r="BQ430" s="81"/>
      <c r="BR430" s="81"/>
    </row>
    <row r="431" spans="11:70">
      <c r="K431" s="82"/>
      <c r="L431" s="81"/>
      <c r="M431" s="81"/>
      <c r="N431" s="81"/>
      <c r="O431" s="81"/>
      <c r="P431" s="81"/>
      <c r="T431" s="81"/>
      <c r="U431" s="81"/>
      <c r="V431" s="81"/>
      <c r="W431" s="81"/>
      <c r="X431" s="81"/>
      <c r="Y431" s="81"/>
      <c r="AC431" s="81"/>
      <c r="AD431" s="81"/>
      <c r="AE431" s="81"/>
      <c r="AF431" s="81"/>
      <c r="AG431" s="81"/>
      <c r="AH431" s="81"/>
      <c r="AL431" s="81"/>
      <c r="AM431" s="81"/>
      <c r="AN431" s="81"/>
      <c r="AO431" s="81"/>
      <c r="AP431" s="81"/>
      <c r="AQ431" s="81"/>
      <c r="AU431" s="81"/>
      <c r="AV431" s="81"/>
      <c r="AW431" s="81"/>
      <c r="AX431" s="81"/>
      <c r="AY431" s="81"/>
      <c r="AZ431" s="81"/>
      <c r="BD431" s="81"/>
      <c r="BE431" s="81"/>
      <c r="BF431" s="81"/>
      <c r="BG431" s="81"/>
      <c r="BH431" s="81"/>
      <c r="BI431" s="81"/>
      <c r="BM431" s="81"/>
      <c r="BN431" s="81"/>
      <c r="BO431" s="81"/>
      <c r="BP431" s="81"/>
      <c r="BQ431" s="81"/>
      <c r="BR431" s="81"/>
    </row>
    <row r="432" spans="11:70">
      <c r="K432" s="81"/>
      <c r="L432" s="81"/>
      <c r="M432" s="81"/>
      <c r="N432" s="81"/>
      <c r="O432" s="81"/>
      <c r="P432" s="81"/>
      <c r="T432" s="81"/>
      <c r="U432" s="81"/>
      <c r="V432" s="81"/>
      <c r="W432" s="81"/>
      <c r="X432" s="81"/>
      <c r="Y432" s="81"/>
      <c r="AC432" s="81"/>
      <c r="AD432" s="81"/>
      <c r="AE432" s="81"/>
      <c r="AF432" s="81"/>
      <c r="AG432" s="81"/>
      <c r="AH432" s="81"/>
      <c r="AL432" s="81"/>
      <c r="AM432" s="81"/>
      <c r="AN432" s="81"/>
      <c r="AO432" s="81"/>
      <c r="AP432" s="81"/>
      <c r="AQ432" s="81"/>
      <c r="AU432" s="81"/>
      <c r="AV432" s="81"/>
      <c r="AW432" s="81"/>
      <c r="AX432" s="81"/>
      <c r="AY432" s="81"/>
      <c r="AZ432" s="81"/>
      <c r="BD432" s="81"/>
      <c r="BE432" s="81"/>
      <c r="BF432" s="81"/>
      <c r="BG432" s="81"/>
      <c r="BH432" s="81"/>
      <c r="BI432" s="81"/>
      <c r="BM432" s="81"/>
      <c r="BN432" s="81"/>
      <c r="BO432" s="81"/>
      <c r="BP432" s="81"/>
      <c r="BQ432" s="81"/>
      <c r="BR432" s="81"/>
    </row>
    <row r="433" spans="11:70">
      <c r="K433" s="81"/>
      <c r="L433" s="81"/>
      <c r="M433" s="81"/>
      <c r="N433" s="81"/>
      <c r="O433" s="81"/>
      <c r="P433" s="81"/>
      <c r="T433" s="81"/>
      <c r="U433" s="81"/>
      <c r="V433" s="81"/>
      <c r="W433" s="81"/>
      <c r="X433" s="81"/>
      <c r="Y433" s="81"/>
      <c r="AC433" s="81"/>
      <c r="AD433" s="81"/>
      <c r="AE433" s="81"/>
      <c r="AF433" s="81"/>
      <c r="AG433" s="81"/>
      <c r="AH433" s="81"/>
      <c r="AL433" s="81"/>
      <c r="AM433" s="81"/>
      <c r="AN433" s="81"/>
      <c r="AO433" s="81"/>
      <c r="AP433" s="81"/>
      <c r="AQ433" s="81"/>
      <c r="AU433" s="81"/>
      <c r="AV433" s="81"/>
      <c r="AW433" s="81"/>
      <c r="AX433" s="81"/>
      <c r="AY433" s="81"/>
      <c r="AZ433" s="81"/>
      <c r="BD433" s="81"/>
      <c r="BE433" s="81"/>
      <c r="BF433" s="81"/>
      <c r="BG433" s="81"/>
      <c r="BH433" s="81"/>
      <c r="BI433" s="81"/>
      <c r="BM433" s="81"/>
      <c r="BN433" s="81"/>
      <c r="BO433" s="81"/>
      <c r="BP433" s="81"/>
      <c r="BQ433" s="81"/>
      <c r="BR433" s="81"/>
    </row>
    <row r="434" spans="11:70">
      <c r="K434" s="81"/>
      <c r="L434" s="81"/>
      <c r="M434" s="81"/>
      <c r="N434" s="81"/>
      <c r="O434" s="81"/>
      <c r="P434" s="81"/>
      <c r="T434" s="81"/>
      <c r="U434" s="81"/>
      <c r="V434" s="81"/>
      <c r="W434" s="81"/>
      <c r="X434" s="81"/>
      <c r="Y434" s="81"/>
      <c r="AC434" s="81"/>
      <c r="AD434" s="81"/>
      <c r="AE434" s="81"/>
      <c r="AF434" s="81"/>
      <c r="AG434" s="81"/>
      <c r="AH434" s="81"/>
      <c r="AL434" s="81"/>
      <c r="AM434" s="81"/>
      <c r="AN434" s="81"/>
      <c r="AO434" s="81"/>
      <c r="AP434" s="81"/>
      <c r="AQ434" s="81"/>
      <c r="AU434" s="81"/>
      <c r="AV434" s="81"/>
      <c r="AW434" s="81"/>
      <c r="AX434" s="81"/>
      <c r="AY434" s="81"/>
      <c r="AZ434" s="81"/>
      <c r="BD434" s="81"/>
      <c r="BE434" s="81"/>
      <c r="BF434" s="81"/>
      <c r="BG434" s="81"/>
      <c r="BH434" s="81"/>
      <c r="BI434" s="81"/>
      <c r="BM434" s="81"/>
      <c r="BN434" s="81"/>
      <c r="BO434" s="81"/>
      <c r="BP434" s="81"/>
      <c r="BQ434" s="81"/>
      <c r="BR434" s="81"/>
    </row>
    <row r="435" spans="11:70">
      <c r="K435" s="82"/>
      <c r="L435" s="81"/>
      <c r="M435" s="81"/>
      <c r="N435" s="81"/>
      <c r="O435" s="81"/>
      <c r="P435" s="81"/>
      <c r="T435" s="81"/>
      <c r="U435" s="81"/>
      <c r="V435" s="81"/>
      <c r="W435" s="81"/>
      <c r="X435" s="81"/>
      <c r="Y435" s="81"/>
      <c r="AC435" s="81"/>
      <c r="AD435" s="81"/>
      <c r="AE435" s="81"/>
      <c r="AF435" s="81"/>
      <c r="AG435" s="81"/>
      <c r="AH435" s="81"/>
      <c r="AL435" s="81"/>
      <c r="AM435" s="81"/>
      <c r="AN435" s="81"/>
      <c r="AO435" s="81"/>
      <c r="AP435" s="81"/>
      <c r="AQ435" s="81"/>
      <c r="AU435" s="81"/>
      <c r="AV435" s="81"/>
      <c r="AW435" s="81"/>
      <c r="AX435" s="81"/>
      <c r="AY435" s="81"/>
      <c r="AZ435" s="81"/>
      <c r="BD435" s="81"/>
      <c r="BE435" s="81"/>
      <c r="BF435" s="81"/>
      <c r="BG435" s="81"/>
      <c r="BH435" s="81"/>
      <c r="BI435" s="81"/>
      <c r="BM435" s="81"/>
      <c r="BN435" s="81"/>
      <c r="BO435" s="81"/>
      <c r="BP435" s="81"/>
      <c r="BQ435" s="81"/>
      <c r="BR435" s="81"/>
    </row>
    <row r="436" spans="11:70">
      <c r="K436" s="81"/>
      <c r="L436" s="81"/>
      <c r="M436" s="81"/>
      <c r="N436" s="81"/>
      <c r="O436" s="81"/>
      <c r="P436" s="81"/>
      <c r="T436" s="81"/>
      <c r="U436" s="81"/>
      <c r="V436" s="81"/>
      <c r="W436" s="81"/>
      <c r="X436" s="81"/>
      <c r="Y436" s="81"/>
      <c r="AC436" s="81"/>
      <c r="AD436" s="81"/>
      <c r="AE436" s="81"/>
      <c r="AF436" s="81"/>
      <c r="AG436" s="81"/>
      <c r="AH436" s="81"/>
      <c r="AL436" s="81"/>
      <c r="AM436" s="81"/>
      <c r="AN436" s="81"/>
      <c r="AO436" s="81"/>
      <c r="AP436" s="81"/>
      <c r="AQ436" s="81"/>
      <c r="AU436" s="81"/>
      <c r="AV436" s="81"/>
      <c r="AW436" s="81"/>
      <c r="AX436" s="81"/>
      <c r="AY436" s="81"/>
      <c r="AZ436" s="81"/>
      <c r="BD436" s="81"/>
      <c r="BE436" s="81"/>
      <c r="BF436" s="81"/>
      <c r="BG436" s="81"/>
      <c r="BH436" s="81"/>
      <c r="BI436" s="81"/>
      <c r="BM436" s="81"/>
      <c r="BN436" s="81"/>
      <c r="BO436" s="81"/>
      <c r="BP436" s="81"/>
      <c r="BQ436" s="81"/>
      <c r="BR436" s="81"/>
    </row>
    <row r="437" spans="11:70">
      <c r="K437" s="81"/>
      <c r="L437" s="81"/>
      <c r="M437" s="81"/>
      <c r="N437" s="81"/>
      <c r="O437" s="81"/>
      <c r="P437" s="81"/>
      <c r="T437" s="81"/>
      <c r="U437" s="81"/>
      <c r="V437" s="81"/>
      <c r="W437" s="81"/>
      <c r="X437" s="81"/>
      <c r="Y437" s="81"/>
      <c r="AC437" s="81"/>
      <c r="AD437" s="81"/>
      <c r="AE437" s="81"/>
      <c r="AF437" s="81"/>
      <c r="AG437" s="81"/>
      <c r="AH437" s="81"/>
      <c r="AL437" s="81"/>
      <c r="AM437" s="81"/>
      <c r="AN437" s="81"/>
      <c r="AO437" s="81"/>
      <c r="AP437" s="81"/>
      <c r="AQ437" s="81"/>
      <c r="AU437" s="81"/>
      <c r="AV437" s="81"/>
      <c r="AW437" s="81"/>
      <c r="AX437" s="81"/>
      <c r="AY437" s="81"/>
      <c r="AZ437" s="81"/>
      <c r="BD437" s="81"/>
      <c r="BE437" s="81"/>
      <c r="BF437" s="81"/>
      <c r="BG437" s="81"/>
      <c r="BH437" s="81"/>
      <c r="BI437" s="81"/>
      <c r="BM437" s="81"/>
      <c r="BN437" s="81"/>
      <c r="BO437" s="81"/>
      <c r="BP437" s="81"/>
      <c r="BQ437" s="81"/>
      <c r="BR437" s="81"/>
    </row>
    <row r="438" spans="11:70">
      <c r="K438" s="81"/>
      <c r="L438" s="81"/>
      <c r="M438" s="81"/>
      <c r="N438" s="81"/>
      <c r="O438" s="81"/>
      <c r="P438" s="81"/>
      <c r="T438" s="81"/>
      <c r="U438" s="81"/>
      <c r="V438" s="81"/>
      <c r="W438" s="81"/>
      <c r="X438" s="81"/>
      <c r="Y438" s="81"/>
      <c r="AC438" s="81"/>
      <c r="AD438" s="81"/>
      <c r="AE438" s="81"/>
      <c r="AF438" s="81"/>
      <c r="AG438" s="81"/>
      <c r="AH438" s="81"/>
      <c r="AL438" s="81"/>
      <c r="AM438" s="81"/>
      <c r="AN438" s="81"/>
      <c r="AO438" s="81"/>
      <c r="AP438" s="81"/>
      <c r="AQ438" s="81"/>
      <c r="AU438" s="81"/>
      <c r="AV438" s="81"/>
      <c r="AW438" s="81"/>
      <c r="AX438" s="81"/>
      <c r="AY438" s="81"/>
      <c r="AZ438" s="81"/>
      <c r="BD438" s="81"/>
      <c r="BE438" s="81"/>
      <c r="BF438" s="81"/>
      <c r="BG438" s="81"/>
      <c r="BH438" s="81"/>
      <c r="BI438" s="81"/>
      <c r="BM438" s="81"/>
      <c r="BN438" s="81"/>
      <c r="BO438" s="81"/>
      <c r="BP438" s="81"/>
      <c r="BQ438" s="81"/>
      <c r="BR438" s="81"/>
    </row>
    <row r="439" spans="11:70">
      <c r="K439" s="82"/>
      <c r="L439" s="81"/>
      <c r="M439" s="81"/>
      <c r="N439" s="81"/>
      <c r="O439" s="81"/>
      <c r="P439" s="81"/>
      <c r="T439" s="81"/>
      <c r="U439" s="81"/>
      <c r="V439" s="81"/>
      <c r="W439" s="81"/>
      <c r="X439" s="81"/>
      <c r="Y439" s="81"/>
      <c r="AC439" s="81"/>
      <c r="AD439" s="81"/>
      <c r="AE439" s="81"/>
      <c r="AF439" s="81"/>
      <c r="AG439" s="81"/>
      <c r="AH439" s="81"/>
      <c r="AL439" s="81"/>
      <c r="AM439" s="81"/>
      <c r="AN439" s="81"/>
      <c r="AO439" s="81"/>
      <c r="AP439" s="81"/>
      <c r="AQ439" s="81"/>
      <c r="AU439" s="81"/>
      <c r="AV439" s="81"/>
      <c r="AW439" s="81"/>
      <c r="AX439" s="81"/>
      <c r="AY439" s="81"/>
      <c r="AZ439" s="81"/>
      <c r="BD439" s="81"/>
      <c r="BE439" s="81"/>
      <c r="BF439" s="81"/>
      <c r="BG439" s="81"/>
      <c r="BH439" s="81"/>
      <c r="BI439" s="81"/>
      <c r="BM439" s="81"/>
      <c r="BN439" s="81"/>
      <c r="BO439" s="81"/>
      <c r="BP439" s="81"/>
      <c r="BQ439" s="81"/>
      <c r="BR439" s="81"/>
    </row>
    <row r="440" spans="11:70">
      <c r="K440" s="81"/>
      <c r="L440" s="81"/>
      <c r="M440" s="81"/>
      <c r="N440" s="81"/>
      <c r="O440" s="81"/>
      <c r="P440" s="81"/>
      <c r="T440" s="81"/>
      <c r="U440" s="81"/>
      <c r="V440" s="81"/>
      <c r="W440" s="81"/>
      <c r="X440" s="81"/>
      <c r="Y440" s="81"/>
      <c r="AC440" s="81"/>
      <c r="AD440" s="81"/>
      <c r="AE440" s="81"/>
      <c r="AF440" s="81"/>
      <c r="AG440" s="81"/>
      <c r="AH440" s="81"/>
      <c r="AL440" s="81"/>
      <c r="AM440" s="81"/>
      <c r="AN440" s="81"/>
      <c r="AO440" s="81"/>
      <c r="AP440" s="81"/>
      <c r="AQ440" s="81"/>
      <c r="AU440" s="81"/>
      <c r="AV440" s="81"/>
      <c r="AW440" s="81"/>
      <c r="AX440" s="81"/>
      <c r="AY440" s="81"/>
      <c r="AZ440" s="81"/>
      <c r="BD440" s="81"/>
      <c r="BE440" s="81"/>
      <c r="BF440" s="81"/>
      <c r="BG440" s="81"/>
      <c r="BH440" s="81"/>
      <c r="BI440" s="81"/>
      <c r="BM440" s="81"/>
      <c r="BN440" s="81"/>
      <c r="BO440" s="81"/>
      <c r="BP440" s="81"/>
      <c r="BQ440" s="81"/>
      <c r="BR440" s="81"/>
    </row>
    <row r="441" spans="11:70">
      <c r="K441" s="81"/>
      <c r="L441" s="81"/>
      <c r="M441" s="81"/>
      <c r="N441" s="81"/>
      <c r="O441" s="81"/>
      <c r="P441" s="81"/>
      <c r="T441" s="81"/>
      <c r="U441" s="81"/>
      <c r="V441" s="81"/>
      <c r="W441" s="81"/>
      <c r="X441" s="81"/>
      <c r="Y441" s="81"/>
      <c r="AC441" s="81"/>
      <c r="AD441" s="81"/>
      <c r="AE441" s="81"/>
      <c r="AF441" s="81"/>
      <c r="AG441" s="81"/>
      <c r="AH441" s="81"/>
      <c r="AL441" s="81"/>
      <c r="AM441" s="81"/>
      <c r="AN441" s="81"/>
      <c r="AO441" s="81"/>
      <c r="AP441" s="81"/>
      <c r="AQ441" s="81"/>
      <c r="AU441" s="81"/>
      <c r="AV441" s="81"/>
      <c r="AW441" s="81"/>
      <c r="AX441" s="81"/>
      <c r="AY441" s="81"/>
      <c r="AZ441" s="81"/>
      <c r="BD441" s="81"/>
      <c r="BE441" s="81"/>
      <c r="BF441" s="81"/>
      <c r="BG441" s="81"/>
      <c r="BH441" s="81"/>
      <c r="BI441" s="81"/>
      <c r="BM441" s="81"/>
      <c r="BN441" s="81"/>
      <c r="BO441" s="81"/>
      <c r="BP441" s="81"/>
      <c r="BQ441" s="81"/>
      <c r="BR441" s="81"/>
    </row>
    <row r="442" spans="11:70">
      <c r="K442" s="81"/>
      <c r="L442" s="81"/>
      <c r="M442" s="81"/>
      <c r="N442" s="81"/>
      <c r="O442" s="81"/>
      <c r="P442" s="81"/>
      <c r="T442" s="81"/>
      <c r="U442" s="81"/>
      <c r="V442" s="81"/>
      <c r="W442" s="81"/>
      <c r="X442" s="81"/>
      <c r="Y442" s="81"/>
      <c r="AC442" s="81"/>
      <c r="AD442" s="81"/>
      <c r="AE442" s="81"/>
      <c r="AF442" s="81"/>
      <c r="AG442" s="81"/>
      <c r="AH442" s="81"/>
      <c r="AL442" s="81"/>
      <c r="AM442" s="81"/>
      <c r="AN442" s="81"/>
      <c r="AO442" s="81"/>
      <c r="AP442" s="81"/>
      <c r="AQ442" s="81"/>
      <c r="AU442" s="81"/>
      <c r="AV442" s="81"/>
      <c r="AW442" s="81"/>
      <c r="AX442" s="81"/>
      <c r="AY442" s="81"/>
      <c r="AZ442" s="81"/>
      <c r="BD442" s="81"/>
      <c r="BE442" s="81"/>
      <c r="BF442" s="81"/>
      <c r="BG442" s="81"/>
      <c r="BH442" s="81"/>
      <c r="BI442" s="81"/>
      <c r="BM442" s="81"/>
      <c r="BN442" s="81"/>
      <c r="BO442" s="81"/>
      <c r="BP442" s="81"/>
      <c r="BQ442" s="81"/>
      <c r="BR442" s="81"/>
    </row>
    <row r="443" spans="11:70">
      <c r="K443" s="82"/>
      <c r="L443" s="81"/>
      <c r="M443" s="81"/>
      <c r="N443" s="81"/>
      <c r="O443" s="81"/>
      <c r="P443" s="81"/>
      <c r="T443" s="81"/>
      <c r="U443" s="81"/>
      <c r="V443" s="81"/>
      <c r="W443" s="81"/>
      <c r="X443" s="81"/>
      <c r="Y443" s="81"/>
      <c r="AC443" s="81"/>
      <c r="AD443" s="81"/>
      <c r="AE443" s="81"/>
      <c r="AF443" s="81"/>
      <c r="AG443" s="81"/>
      <c r="AH443" s="81"/>
      <c r="AL443" s="81"/>
      <c r="AM443" s="81"/>
      <c r="AN443" s="81"/>
      <c r="AO443" s="81"/>
      <c r="AP443" s="81"/>
      <c r="AQ443" s="81"/>
      <c r="AU443" s="81"/>
      <c r="AV443" s="81"/>
      <c r="AW443" s="81"/>
      <c r="AX443" s="81"/>
      <c r="AY443" s="81"/>
      <c r="AZ443" s="81"/>
      <c r="BD443" s="81"/>
      <c r="BE443" s="81"/>
      <c r="BF443" s="81"/>
      <c r="BG443" s="81"/>
      <c r="BH443" s="81"/>
      <c r="BI443" s="81"/>
      <c r="BM443" s="81"/>
      <c r="BN443" s="81"/>
      <c r="BO443" s="81"/>
      <c r="BP443" s="81"/>
      <c r="BQ443" s="81"/>
      <c r="BR443" s="81"/>
    </row>
    <row r="444" spans="11:70">
      <c r="K444" s="81"/>
      <c r="L444" s="81"/>
      <c r="M444" s="81"/>
      <c r="N444" s="81"/>
      <c r="O444" s="81"/>
      <c r="P444" s="81"/>
      <c r="T444" s="81"/>
      <c r="U444" s="81"/>
      <c r="V444" s="81"/>
      <c r="W444" s="81"/>
      <c r="X444" s="81"/>
      <c r="Y444" s="81"/>
      <c r="AC444" s="81"/>
      <c r="AD444" s="81"/>
      <c r="AE444" s="81"/>
      <c r="AF444" s="81"/>
      <c r="AG444" s="81"/>
      <c r="AH444" s="81"/>
      <c r="AL444" s="81"/>
      <c r="AM444" s="81"/>
      <c r="AN444" s="81"/>
      <c r="AO444" s="81"/>
      <c r="AP444" s="81"/>
      <c r="AQ444" s="81"/>
      <c r="AU444" s="81"/>
      <c r="AV444" s="81"/>
      <c r="AW444" s="81"/>
      <c r="AX444" s="81"/>
      <c r="AY444" s="81"/>
      <c r="AZ444" s="81"/>
      <c r="BD444" s="81"/>
      <c r="BE444" s="81"/>
      <c r="BF444" s="81"/>
      <c r="BG444" s="81"/>
      <c r="BH444" s="81"/>
      <c r="BI444" s="81"/>
      <c r="BM444" s="81"/>
      <c r="BN444" s="81"/>
      <c r="BO444" s="81"/>
      <c r="BP444" s="81"/>
      <c r="BQ444" s="81"/>
      <c r="BR444" s="81"/>
    </row>
    <row r="445" spans="11:70">
      <c r="K445" s="81"/>
      <c r="L445" s="81"/>
      <c r="M445" s="81"/>
      <c r="N445" s="81"/>
      <c r="O445" s="81"/>
      <c r="P445" s="81"/>
      <c r="T445" s="81"/>
      <c r="U445" s="81"/>
      <c r="V445" s="81"/>
      <c r="W445" s="81"/>
      <c r="X445" s="81"/>
      <c r="Y445" s="81"/>
      <c r="AC445" s="81"/>
      <c r="AD445" s="81"/>
      <c r="AE445" s="81"/>
      <c r="AF445" s="81"/>
      <c r="AG445" s="81"/>
      <c r="AH445" s="81"/>
      <c r="AL445" s="81"/>
      <c r="AM445" s="81"/>
      <c r="AN445" s="81"/>
      <c r="AO445" s="81"/>
      <c r="AP445" s="81"/>
      <c r="AQ445" s="81"/>
      <c r="AU445" s="81"/>
      <c r="AV445" s="81"/>
      <c r="AW445" s="81"/>
      <c r="AX445" s="81"/>
      <c r="AY445" s="81"/>
      <c r="AZ445" s="81"/>
      <c r="BD445" s="81"/>
      <c r="BE445" s="81"/>
      <c r="BF445" s="81"/>
      <c r="BG445" s="81"/>
      <c r="BH445" s="81"/>
      <c r="BI445" s="81"/>
      <c r="BM445" s="81"/>
      <c r="BN445" s="81"/>
      <c r="BO445" s="81"/>
      <c r="BP445" s="81"/>
      <c r="BQ445" s="81"/>
      <c r="BR445" s="81"/>
    </row>
    <row r="446" spans="11:70">
      <c r="K446" s="81"/>
      <c r="L446" s="81"/>
      <c r="M446" s="81"/>
      <c r="N446" s="81"/>
      <c r="O446" s="81"/>
      <c r="P446" s="81"/>
      <c r="T446" s="81"/>
      <c r="U446" s="81"/>
      <c r="V446" s="81"/>
      <c r="W446" s="81"/>
      <c r="X446" s="81"/>
      <c r="Y446" s="81"/>
      <c r="AC446" s="81"/>
      <c r="AD446" s="81"/>
      <c r="AE446" s="81"/>
      <c r="AF446" s="81"/>
      <c r="AG446" s="81"/>
      <c r="AH446" s="81"/>
      <c r="AL446" s="81"/>
      <c r="AM446" s="81"/>
      <c r="AN446" s="81"/>
      <c r="AO446" s="81"/>
      <c r="AP446" s="81"/>
      <c r="AQ446" s="81"/>
      <c r="AU446" s="81"/>
      <c r="AV446" s="81"/>
      <c r="AW446" s="81"/>
      <c r="AX446" s="81"/>
      <c r="AY446" s="81"/>
      <c r="AZ446" s="81"/>
      <c r="BD446" s="81"/>
      <c r="BE446" s="81"/>
      <c r="BF446" s="81"/>
      <c r="BG446" s="81"/>
      <c r="BH446" s="81"/>
      <c r="BI446" s="81"/>
      <c r="BM446" s="81"/>
      <c r="BN446" s="81"/>
      <c r="BO446" s="81"/>
      <c r="BP446" s="81"/>
      <c r="BQ446" s="81"/>
      <c r="BR446" s="81"/>
    </row>
    <row r="447" spans="11:70">
      <c r="K447" s="82"/>
      <c r="L447" s="81"/>
      <c r="M447" s="81"/>
      <c r="N447" s="81"/>
      <c r="O447" s="81"/>
      <c r="P447" s="81"/>
      <c r="T447" s="81"/>
      <c r="U447" s="81"/>
      <c r="V447" s="81"/>
      <c r="W447" s="81"/>
      <c r="X447" s="81"/>
      <c r="Y447" s="81"/>
      <c r="AC447" s="81"/>
      <c r="AD447" s="81"/>
      <c r="AE447" s="81"/>
      <c r="AF447" s="81"/>
      <c r="AG447" s="81"/>
      <c r="AH447" s="81"/>
      <c r="AL447" s="81"/>
      <c r="AM447" s="81"/>
      <c r="AN447" s="81"/>
      <c r="AO447" s="81"/>
      <c r="AP447" s="81"/>
      <c r="AQ447" s="81"/>
      <c r="AU447" s="81"/>
      <c r="AV447" s="81"/>
      <c r="AW447" s="81"/>
      <c r="AX447" s="81"/>
      <c r="AY447" s="81"/>
      <c r="AZ447" s="81"/>
      <c r="BD447" s="81"/>
      <c r="BE447" s="81"/>
      <c r="BF447" s="81"/>
      <c r="BG447" s="81"/>
      <c r="BH447" s="81"/>
      <c r="BI447" s="81"/>
      <c r="BM447" s="81"/>
      <c r="BN447" s="81"/>
      <c r="BO447" s="81"/>
      <c r="BP447" s="81"/>
      <c r="BQ447" s="81"/>
      <c r="BR447" s="81"/>
    </row>
    <row r="448" spans="11:70">
      <c r="K448" s="81"/>
      <c r="L448" s="81"/>
      <c r="M448" s="81"/>
      <c r="N448" s="81"/>
      <c r="O448" s="81"/>
      <c r="P448" s="81"/>
      <c r="T448" s="81"/>
      <c r="U448" s="81"/>
      <c r="V448" s="81"/>
      <c r="W448" s="81"/>
      <c r="X448" s="81"/>
      <c r="Y448" s="81"/>
      <c r="AC448" s="81"/>
      <c r="AD448" s="81"/>
      <c r="AE448" s="81"/>
      <c r="AF448" s="81"/>
      <c r="AG448" s="81"/>
      <c r="AH448" s="81"/>
      <c r="AL448" s="81"/>
      <c r="AM448" s="81"/>
      <c r="AN448" s="81"/>
      <c r="AO448" s="81"/>
      <c r="AP448" s="81"/>
      <c r="AQ448" s="81"/>
      <c r="AU448" s="81"/>
      <c r="AV448" s="81"/>
      <c r="AW448" s="81"/>
      <c r="AX448" s="81"/>
      <c r="AY448" s="81"/>
      <c r="AZ448" s="81"/>
      <c r="BD448" s="81"/>
      <c r="BE448" s="81"/>
      <c r="BF448" s="81"/>
      <c r="BG448" s="81"/>
      <c r="BH448" s="81"/>
      <c r="BI448" s="81"/>
      <c r="BM448" s="81"/>
      <c r="BN448" s="81"/>
      <c r="BO448" s="81"/>
      <c r="BP448" s="81"/>
      <c r="BQ448" s="81"/>
      <c r="BR448" s="81"/>
    </row>
    <row r="449" spans="11:70">
      <c r="K449" s="81"/>
      <c r="L449" s="81"/>
      <c r="M449" s="81"/>
      <c r="N449" s="81"/>
      <c r="O449" s="81"/>
      <c r="P449" s="81"/>
      <c r="T449" s="81"/>
      <c r="U449" s="81"/>
      <c r="V449" s="81"/>
      <c r="W449" s="81"/>
      <c r="X449" s="81"/>
      <c r="Y449" s="81"/>
      <c r="AC449" s="81"/>
      <c r="AD449" s="81"/>
      <c r="AE449" s="81"/>
      <c r="AF449" s="81"/>
      <c r="AG449" s="81"/>
      <c r="AH449" s="81"/>
      <c r="AL449" s="81"/>
      <c r="AM449" s="81"/>
      <c r="AN449" s="81"/>
      <c r="AO449" s="81"/>
      <c r="AP449" s="81"/>
      <c r="AQ449" s="81"/>
      <c r="AU449" s="81"/>
      <c r="AV449" s="81"/>
      <c r="AW449" s="81"/>
      <c r="AX449" s="81"/>
      <c r="AY449" s="81"/>
      <c r="AZ449" s="81"/>
      <c r="BD449" s="81"/>
      <c r="BE449" s="81"/>
      <c r="BF449" s="81"/>
      <c r="BG449" s="81"/>
      <c r="BH449" s="81"/>
      <c r="BI449" s="81"/>
      <c r="BM449" s="81"/>
      <c r="BN449" s="81"/>
      <c r="BO449" s="81"/>
      <c r="BP449" s="81"/>
      <c r="BQ449" s="81"/>
      <c r="BR449" s="81"/>
    </row>
    <row r="450" spans="11:70">
      <c r="K450" s="81"/>
      <c r="L450" s="81"/>
      <c r="M450" s="81"/>
      <c r="N450" s="81"/>
      <c r="O450" s="81"/>
      <c r="P450" s="81"/>
      <c r="T450" s="81"/>
      <c r="U450" s="81"/>
      <c r="V450" s="81"/>
      <c r="W450" s="81"/>
      <c r="X450" s="81"/>
      <c r="Y450" s="81"/>
      <c r="AC450" s="81"/>
      <c r="AD450" s="81"/>
      <c r="AE450" s="81"/>
      <c r="AF450" s="81"/>
      <c r="AG450" s="81"/>
      <c r="AH450" s="81"/>
      <c r="AL450" s="81"/>
      <c r="AM450" s="81"/>
      <c r="AN450" s="81"/>
      <c r="AO450" s="81"/>
      <c r="AP450" s="81"/>
      <c r="AQ450" s="81"/>
      <c r="AU450" s="81"/>
      <c r="AV450" s="81"/>
      <c r="AW450" s="81"/>
      <c r="AX450" s="81"/>
      <c r="AY450" s="81"/>
      <c r="AZ450" s="81"/>
      <c r="BD450" s="81"/>
      <c r="BE450" s="81"/>
      <c r="BF450" s="81"/>
      <c r="BG450" s="81"/>
      <c r="BH450" s="81"/>
      <c r="BI450" s="81"/>
      <c r="BM450" s="81"/>
      <c r="BN450" s="81"/>
      <c r="BO450" s="81"/>
      <c r="BP450" s="81"/>
      <c r="BQ450" s="81"/>
      <c r="BR450" s="81"/>
    </row>
    <row r="451" spans="11:70">
      <c r="K451" s="82"/>
      <c r="L451" s="81"/>
      <c r="M451" s="81"/>
      <c r="N451" s="81"/>
      <c r="O451" s="81"/>
      <c r="P451" s="81"/>
      <c r="T451" s="81"/>
      <c r="U451" s="81"/>
      <c r="V451" s="81"/>
      <c r="W451" s="81"/>
      <c r="X451" s="81"/>
      <c r="Y451" s="81"/>
      <c r="AC451" s="81"/>
      <c r="AD451" s="81"/>
      <c r="AE451" s="81"/>
      <c r="AF451" s="81"/>
      <c r="AG451" s="81"/>
      <c r="AH451" s="81"/>
      <c r="AL451" s="81"/>
      <c r="AM451" s="81"/>
      <c r="AN451" s="81"/>
      <c r="AO451" s="81"/>
      <c r="AP451" s="81"/>
      <c r="AQ451" s="81"/>
      <c r="AU451" s="81"/>
      <c r="AV451" s="81"/>
      <c r="AW451" s="81"/>
      <c r="AX451" s="81"/>
      <c r="AY451" s="81"/>
      <c r="AZ451" s="81"/>
      <c r="BD451" s="81"/>
      <c r="BE451" s="81"/>
      <c r="BF451" s="81"/>
      <c r="BG451" s="81"/>
      <c r="BH451" s="81"/>
      <c r="BI451" s="81"/>
      <c r="BM451" s="81"/>
      <c r="BN451" s="81"/>
      <c r="BO451" s="81"/>
      <c r="BP451" s="81"/>
      <c r="BQ451" s="81"/>
      <c r="BR451" s="81"/>
    </row>
    <row r="452" spans="11:70">
      <c r="K452" s="81"/>
      <c r="L452" s="81"/>
      <c r="M452" s="81"/>
      <c r="N452" s="81"/>
      <c r="O452" s="81"/>
      <c r="P452" s="81"/>
      <c r="T452" s="81"/>
      <c r="U452" s="81"/>
      <c r="V452" s="81"/>
      <c r="W452" s="81"/>
      <c r="X452" s="81"/>
      <c r="Y452" s="81"/>
      <c r="AC452" s="81"/>
      <c r="AD452" s="81"/>
      <c r="AE452" s="81"/>
      <c r="AF452" s="81"/>
      <c r="AG452" s="81"/>
      <c r="AH452" s="81"/>
      <c r="AL452" s="81"/>
      <c r="AM452" s="81"/>
      <c r="AN452" s="81"/>
      <c r="AO452" s="81"/>
      <c r="AP452" s="81"/>
      <c r="AQ452" s="81"/>
      <c r="AU452" s="81"/>
      <c r="AV452" s="81"/>
      <c r="AW452" s="81"/>
      <c r="AX452" s="81"/>
      <c r="AY452" s="81"/>
      <c r="AZ452" s="81"/>
      <c r="BD452" s="81"/>
      <c r="BE452" s="81"/>
      <c r="BF452" s="81"/>
      <c r="BG452" s="81"/>
      <c r="BH452" s="81"/>
      <c r="BI452" s="81"/>
      <c r="BM452" s="81"/>
      <c r="BN452" s="81"/>
      <c r="BO452" s="81"/>
      <c r="BP452" s="81"/>
      <c r="BQ452" s="81"/>
      <c r="BR452" s="81"/>
    </row>
    <row r="453" spans="11:70">
      <c r="K453" s="81"/>
      <c r="L453" s="81"/>
      <c r="M453" s="81"/>
      <c r="N453" s="81"/>
      <c r="O453" s="81"/>
      <c r="P453" s="81"/>
      <c r="T453" s="81"/>
      <c r="U453" s="81"/>
      <c r="V453" s="81"/>
      <c r="W453" s="81"/>
      <c r="X453" s="81"/>
      <c r="Y453" s="81"/>
      <c r="AC453" s="81"/>
      <c r="AD453" s="81"/>
      <c r="AE453" s="81"/>
      <c r="AF453" s="81"/>
      <c r="AG453" s="81"/>
      <c r="AH453" s="81"/>
      <c r="AL453" s="81"/>
      <c r="AM453" s="81"/>
      <c r="AN453" s="81"/>
      <c r="AO453" s="81"/>
      <c r="AP453" s="81"/>
      <c r="AQ453" s="81"/>
      <c r="AU453" s="81"/>
      <c r="AV453" s="81"/>
      <c r="AW453" s="81"/>
      <c r="AX453" s="81"/>
      <c r="AY453" s="81"/>
      <c r="AZ453" s="81"/>
      <c r="BD453" s="81"/>
      <c r="BE453" s="81"/>
      <c r="BF453" s="81"/>
      <c r="BG453" s="81"/>
      <c r="BH453" s="81"/>
      <c r="BI453" s="81"/>
      <c r="BM453" s="81"/>
      <c r="BN453" s="81"/>
      <c r="BO453" s="81"/>
      <c r="BP453" s="81"/>
      <c r="BQ453" s="81"/>
      <c r="BR453" s="81"/>
    </row>
    <row r="454" spans="11:70">
      <c r="K454" s="81"/>
      <c r="L454" s="81"/>
      <c r="M454" s="81"/>
      <c r="N454" s="81"/>
      <c r="O454" s="81"/>
      <c r="P454" s="81"/>
      <c r="T454" s="81"/>
      <c r="U454" s="81"/>
      <c r="V454" s="81"/>
      <c r="W454" s="81"/>
      <c r="X454" s="81"/>
      <c r="Y454" s="81"/>
      <c r="AC454" s="81"/>
      <c r="AD454" s="81"/>
      <c r="AE454" s="81"/>
      <c r="AF454" s="81"/>
      <c r="AG454" s="81"/>
      <c r="AH454" s="81"/>
      <c r="AL454" s="81"/>
      <c r="AM454" s="81"/>
      <c r="AN454" s="81"/>
      <c r="AO454" s="81"/>
      <c r="AP454" s="81"/>
      <c r="AQ454" s="81"/>
      <c r="AU454" s="81"/>
      <c r="AV454" s="81"/>
      <c r="AW454" s="81"/>
      <c r="AX454" s="81"/>
      <c r="AY454" s="81"/>
      <c r="AZ454" s="81"/>
      <c r="BD454" s="81"/>
      <c r="BE454" s="81"/>
      <c r="BF454" s="81"/>
      <c r="BG454" s="81"/>
      <c r="BH454" s="81"/>
      <c r="BI454" s="81"/>
      <c r="BM454" s="81"/>
      <c r="BN454" s="81"/>
      <c r="BO454" s="81"/>
      <c r="BP454" s="81"/>
      <c r="BQ454" s="81"/>
      <c r="BR454" s="81"/>
    </row>
    <row r="455" spans="11:70">
      <c r="K455" s="82"/>
      <c r="L455" s="81"/>
      <c r="M455" s="81"/>
      <c r="N455" s="81"/>
      <c r="O455" s="81"/>
      <c r="P455" s="81"/>
      <c r="T455" s="81"/>
      <c r="U455" s="81"/>
      <c r="V455" s="81"/>
      <c r="W455" s="81"/>
      <c r="X455" s="81"/>
      <c r="Y455" s="81"/>
      <c r="AC455" s="81"/>
      <c r="AD455" s="81"/>
      <c r="AE455" s="81"/>
      <c r="AF455" s="81"/>
      <c r="AG455" s="81"/>
      <c r="AH455" s="81"/>
      <c r="AL455" s="81"/>
      <c r="AM455" s="81"/>
      <c r="AN455" s="81"/>
      <c r="AO455" s="81"/>
      <c r="AP455" s="81"/>
      <c r="AQ455" s="81"/>
      <c r="AU455" s="81"/>
      <c r="AV455" s="81"/>
      <c r="AW455" s="81"/>
      <c r="AX455" s="81"/>
      <c r="AY455" s="81"/>
      <c r="AZ455" s="81"/>
      <c r="BD455" s="81"/>
      <c r="BE455" s="81"/>
      <c r="BF455" s="81"/>
      <c r="BG455" s="81"/>
      <c r="BH455" s="81"/>
      <c r="BI455" s="81"/>
      <c r="BM455" s="81"/>
      <c r="BN455" s="81"/>
      <c r="BO455" s="81"/>
      <c r="BP455" s="81"/>
      <c r="BQ455" s="81"/>
      <c r="BR455" s="81"/>
    </row>
    <row r="456" spans="11:70">
      <c r="K456" s="81"/>
      <c r="L456" s="81"/>
      <c r="M456" s="81"/>
      <c r="N456" s="81"/>
      <c r="O456" s="81"/>
      <c r="P456" s="81"/>
      <c r="T456" s="81"/>
      <c r="U456" s="81"/>
      <c r="V456" s="81"/>
      <c r="W456" s="81"/>
      <c r="X456" s="81"/>
      <c r="Y456" s="81"/>
      <c r="AC456" s="81"/>
      <c r="AD456" s="81"/>
      <c r="AE456" s="81"/>
      <c r="AF456" s="81"/>
      <c r="AG456" s="81"/>
      <c r="AH456" s="81"/>
      <c r="AL456" s="81"/>
      <c r="AM456" s="81"/>
      <c r="AN456" s="81"/>
      <c r="AO456" s="81"/>
      <c r="AP456" s="81"/>
      <c r="AQ456" s="81"/>
      <c r="AU456" s="81"/>
      <c r="AV456" s="81"/>
      <c r="AW456" s="81"/>
      <c r="AX456" s="81"/>
      <c r="AY456" s="81"/>
      <c r="AZ456" s="81"/>
      <c r="BD456" s="81"/>
      <c r="BE456" s="81"/>
      <c r="BF456" s="81"/>
      <c r="BG456" s="81"/>
      <c r="BH456" s="81"/>
      <c r="BI456" s="81"/>
      <c r="BM456" s="81"/>
      <c r="BN456" s="81"/>
      <c r="BO456" s="81"/>
      <c r="BP456" s="81"/>
      <c r="BQ456" s="81"/>
      <c r="BR456" s="81"/>
    </row>
    <row r="457" spans="11:70">
      <c r="K457" s="81"/>
      <c r="L457" s="81"/>
      <c r="M457" s="81"/>
      <c r="N457" s="81"/>
      <c r="O457" s="81"/>
      <c r="P457" s="81"/>
      <c r="T457" s="81"/>
      <c r="U457" s="81"/>
      <c r="V457" s="81"/>
      <c r="W457" s="81"/>
      <c r="X457" s="81"/>
      <c r="Y457" s="81"/>
      <c r="AC457" s="81"/>
      <c r="AD457" s="81"/>
      <c r="AE457" s="81"/>
      <c r="AF457" s="81"/>
      <c r="AG457" s="81"/>
      <c r="AH457" s="81"/>
      <c r="AL457" s="81"/>
      <c r="AM457" s="81"/>
      <c r="AN457" s="81"/>
      <c r="AO457" s="81"/>
      <c r="AP457" s="81"/>
      <c r="AQ457" s="81"/>
      <c r="AU457" s="81"/>
      <c r="AV457" s="81"/>
      <c r="AW457" s="81"/>
      <c r="AX457" s="81"/>
      <c r="AY457" s="81"/>
      <c r="AZ457" s="81"/>
      <c r="BD457" s="81"/>
      <c r="BE457" s="81"/>
      <c r="BF457" s="81"/>
      <c r="BG457" s="81"/>
      <c r="BH457" s="81"/>
      <c r="BI457" s="81"/>
      <c r="BM457" s="81"/>
      <c r="BN457" s="81"/>
      <c r="BO457" s="81"/>
      <c r="BP457" s="81"/>
      <c r="BQ457" s="81"/>
      <c r="BR457" s="81"/>
    </row>
    <row r="458" spans="11:70">
      <c r="K458" s="81"/>
      <c r="L458" s="81"/>
      <c r="M458" s="81"/>
      <c r="N458" s="81"/>
      <c r="O458" s="81"/>
      <c r="P458" s="81"/>
      <c r="T458" s="81"/>
      <c r="U458" s="81"/>
      <c r="V458" s="81"/>
      <c r="W458" s="81"/>
      <c r="X458" s="81"/>
      <c r="Y458" s="81"/>
      <c r="AC458" s="81"/>
      <c r="AD458" s="81"/>
      <c r="AE458" s="81"/>
      <c r="AF458" s="81"/>
      <c r="AG458" s="81"/>
      <c r="AH458" s="81"/>
      <c r="AL458" s="81"/>
      <c r="AM458" s="81"/>
      <c r="AN458" s="81"/>
      <c r="AO458" s="81"/>
      <c r="AP458" s="81"/>
      <c r="AQ458" s="81"/>
      <c r="AU458" s="81"/>
      <c r="AV458" s="81"/>
      <c r="AW458" s="81"/>
      <c r="AX458" s="81"/>
      <c r="AY458" s="81"/>
      <c r="AZ458" s="81"/>
      <c r="BD458" s="81"/>
      <c r="BE458" s="81"/>
      <c r="BF458" s="81"/>
      <c r="BG458" s="81"/>
      <c r="BH458" s="81"/>
      <c r="BI458" s="81"/>
      <c r="BM458" s="81"/>
      <c r="BN458" s="81"/>
      <c r="BO458" s="81"/>
      <c r="BP458" s="81"/>
      <c r="BQ458" s="81"/>
      <c r="BR458" s="81"/>
    </row>
    <row r="459" spans="11:70">
      <c r="K459" s="82"/>
      <c r="L459" s="81"/>
      <c r="M459" s="81"/>
      <c r="N459" s="81"/>
      <c r="O459" s="81"/>
      <c r="P459" s="81"/>
      <c r="T459" s="81"/>
      <c r="U459" s="81"/>
      <c r="V459" s="81"/>
      <c r="W459" s="81"/>
      <c r="X459" s="81"/>
      <c r="Y459" s="81"/>
      <c r="AC459" s="81"/>
      <c r="AD459" s="81"/>
      <c r="AE459" s="81"/>
      <c r="AF459" s="81"/>
      <c r="AG459" s="81"/>
      <c r="AH459" s="81"/>
      <c r="AL459" s="81"/>
      <c r="AM459" s="81"/>
      <c r="AN459" s="81"/>
      <c r="AO459" s="81"/>
      <c r="AP459" s="81"/>
      <c r="AQ459" s="81"/>
      <c r="AU459" s="81"/>
      <c r="AV459" s="81"/>
      <c r="AW459" s="81"/>
      <c r="AX459" s="81"/>
      <c r="AY459" s="81"/>
      <c r="AZ459" s="81"/>
      <c r="BD459" s="81"/>
      <c r="BE459" s="81"/>
      <c r="BF459" s="81"/>
      <c r="BG459" s="81"/>
      <c r="BH459" s="81"/>
      <c r="BI459" s="81"/>
      <c r="BM459" s="81"/>
      <c r="BN459" s="81"/>
      <c r="BO459" s="81"/>
      <c r="BP459" s="81"/>
      <c r="BQ459" s="81"/>
      <c r="BR459" s="81"/>
    </row>
    <row r="460" spans="11:70">
      <c r="K460" s="81"/>
      <c r="L460" s="81"/>
      <c r="M460" s="81"/>
      <c r="N460" s="81"/>
      <c r="O460" s="81"/>
      <c r="P460" s="81"/>
      <c r="T460" s="81"/>
      <c r="U460" s="81"/>
      <c r="V460" s="81"/>
      <c r="W460" s="81"/>
      <c r="X460" s="81"/>
      <c r="Y460" s="81"/>
      <c r="AC460" s="81"/>
      <c r="AD460" s="81"/>
      <c r="AE460" s="81"/>
      <c r="AF460" s="81"/>
      <c r="AG460" s="81"/>
      <c r="AH460" s="81"/>
      <c r="AL460" s="81"/>
      <c r="AM460" s="81"/>
      <c r="AN460" s="81"/>
      <c r="AO460" s="81"/>
      <c r="AP460" s="81"/>
      <c r="AQ460" s="81"/>
      <c r="AU460" s="81"/>
      <c r="AV460" s="81"/>
      <c r="AW460" s="81"/>
      <c r="AX460" s="81"/>
      <c r="AY460" s="81"/>
      <c r="AZ460" s="81"/>
      <c r="BD460" s="81"/>
      <c r="BE460" s="81"/>
      <c r="BF460" s="81"/>
      <c r="BG460" s="81"/>
      <c r="BH460" s="81"/>
      <c r="BI460" s="81"/>
      <c r="BM460" s="81"/>
      <c r="BN460" s="81"/>
      <c r="BO460" s="81"/>
      <c r="BP460" s="81"/>
      <c r="BQ460" s="81"/>
      <c r="BR460" s="81"/>
    </row>
    <row r="461" spans="11:70">
      <c r="K461" s="81"/>
      <c r="L461" s="81"/>
      <c r="M461" s="81"/>
      <c r="N461" s="81"/>
      <c r="O461" s="81"/>
      <c r="P461" s="81"/>
      <c r="T461" s="81"/>
      <c r="U461" s="81"/>
      <c r="V461" s="81"/>
      <c r="W461" s="81"/>
      <c r="X461" s="81"/>
      <c r="Y461" s="81"/>
      <c r="AC461" s="81"/>
      <c r="AD461" s="81"/>
      <c r="AE461" s="81"/>
      <c r="AF461" s="81"/>
      <c r="AG461" s="81"/>
      <c r="AH461" s="81"/>
      <c r="AL461" s="81"/>
      <c r="AM461" s="81"/>
      <c r="AN461" s="81"/>
      <c r="AO461" s="81"/>
      <c r="AP461" s="81"/>
      <c r="AQ461" s="81"/>
      <c r="AU461" s="81"/>
      <c r="AV461" s="81"/>
      <c r="AW461" s="81"/>
      <c r="AX461" s="81"/>
      <c r="AY461" s="81"/>
      <c r="AZ461" s="81"/>
      <c r="BD461" s="81"/>
      <c r="BE461" s="81"/>
      <c r="BF461" s="81"/>
      <c r="BG461" s="81"/>
      <c r="BH461" s="81"/>
      <c r="BI461" s="81"/>
      <c r="BM461" s="81"/>
      <c r="BN461" s="81"/>
      <c r="BO461" s="81"/>
      <c r="BP461" s="81"/>
      <c r="BQ461" s="81"/>
      <c r="BR461" s="81"/>
    </row>
    <row r="462" spans="11:70">
      <c r="K462" s="81"/>
      <c r="L462" s="81"/>
      <c r="M462" s="81"/>
      <c r="N462" s="81"/>
      <c r="O462" s="81"/>
      <c r="P462" s="81"/>
      <c r="T462" s="81"/>
      <c r="U462" s="81"/>
      <c r="V462" s="81"/>
      <c r="W462" s="81"/>
      <c r="X462" s="81"/>
      <c r="Y462" s="81"/>
      <c r="AC462" s="81"/>
      <c r="AD462" s="81"/>
      <c r="AE462" s="81"/>
      <c r="AF462" s="81"/>
      <c r="AG462" s="81"/>
      <c r="AH462" s="81"/>
      <c r="AL462" s="81"/>
      <c r="AM462" s="81"/>
      <c r="AN462" s="81"/>
      <c r="AO462" s="81"/>
      <c r="AP462" s="81"/>
      <c r="AQ462" s="81"/>
      <c r="AU462" s="81"/>
      <c r="AV462" s="81"/>
      <c r="AW462" s="81"/>
      <c r="AX462" s="81"/>
      <c r="AY462" s="81"/>
      <c r="AZ462" s="81"/>
      <c r="BD462" s="81"/>
      <c r="BE462" s="81"/>
      <c r="BF462" s="81"/>
      <c r="BG462" s="81"/>
      <c r="BH462" s="81"/>
      <c r="BI462" s="81"/>
      <c r="BM462" s="81"/>
      <c r="BN462" s="81"/>
      <c r="BO462" s="81"/>
      <c r="BP462" s="81"/>
      <c r="BQ462" s="81"/>
      <c r="BR462" s="81"/>
    </row>
    <row r="463" spans="11:70">
      <c r="K463" s="82"/>
      <c r="L463" s="81"/>
      <c r="M463" s="81"/>
      <c r="N463" s="81"/>
      <c r="O463" s="81"/>
      <c r="P463" s="81"/>
      <c r="T463" s="81"/>
      <c r="U463" s="81"/>
      <c r="V463" s="81"/>
      <c r="W463" s="81"/>
      <c r="X463" s="81"/>
      <c r="Y463" s="81"/>
      <c r="AC463" s="81"/>
      <c r="AD463" s="81"/>
      <c r="AE463" s="81"/>
      <c r="AF463" s="81"/>
      <c r="AG463" s="81"/>
      <c r="AH463" s="81"/>
      <c r="AL463" s="81"/>
      <c r="AM463" s="81"/>
      <c r="AN463" s="81"/>
      <c r="AO463" s="81"/>
      <c r="AP463" s="81"/>
      <c r="AQ463" s="81"/>
      <c r="AU463" s="81"/>
      <c r="AV463" s="81"/>
      <c r="AW463" s="81"/>
      <c r="AX463" s="81"/>
      <c r="AY463" s="81"/>
      <c r="AZ463" s="81"/>
      <c r="BD463" s="81"/>
      <c r="BE463" s="81"/>
      <c r="BF463" s="81"/>
      <c r="BG463" s="81"/>
      <c r="BH463" s="81"/>
      <c r="BI463" s="81"/>
      <c r="BM463" s="81"/>
      <c r="BN463" s="81"/>
      <c r="BO463" s="81"/>
      <c r="BP463" s="81"/>
      <c r="BQ463" s="81"/>
      <c r="BR463" s="81"/>
    </row>
    <row r="464" spans="11:70">
      <c r="K464" s="81"/>
      <c r="L464" s="81"/>
      <c r="M464" s="81"/>
      <c r="N464" s="81"/>
      <c r="O464" s="81"/>
      <c r="P464" s="81"/>
      <c r="T464" s="81"/>
      <c r="U464" s="81"/>
      <c r="V464" s="81"/>
      <c r="W464" s="81"/>
      <c r="X464" s="81"/>
      <c r="Y464" s="81"/>
      <c r="AC464" s="81"/>
      <c r="AD464" s="81"/>
      <c r="AE464" s="81"/>
      <c r="AF464" s="81"/>
      <c r="AG464" s="81"/>
      <c r="AH464" s="81"/>
      <c r="AL464" s="81"/>
      <c r="AM464" s="81"/>
      <c r="AN464" s="81"/>
      <c r="AO464" s="81"/>
      <c r="AP464" s="81"/>
      <c r="AQ464" s="81"/>
      <c r="AU464" s="81"/>
      <c r="AV464" s="81"/>
      <c r="AW464" s="81"/>
      <c r="AX464" s="81"/>
      <c r="AY464" s="81"/>
      <c r="AZ464" s="81"/>
      <c r="BD464" s="81"/>
      <c r="BE464" s="81"/>
      <c r="BF464" s="81"/>
      <c r="BG464" s="81"/>
      <c r="BH464" s="81"/>
      <c r="BI464" s="81"/>
      <c r="BM464" s="81"/>
      <c r="BN464" s="81"/>
      <c r="BO464" s="81"/>
      <c r="BP464" s="81"/>
      <c r="BQ464" s="81"/>
      <c r="BR464" s="81"/>
    </row>
    <row r="465" spans="11:70">
      <c r="K465" s="81"/>
      <c r="L465" s="81"/>
      <c r="M465" s="81"/>
      <c r="N465" s="81"/>
      <c r="O465" s="81"/>
      <c r="P465" s="81"/>
      <c r="T465" s="81"/>
      <c r="U465" s="81"/>
      <c r="V465" s="81"/>
      <c r="W465" s="81"/>
      <c r="X465" s="81"/>
      <c r="Y465" s="81"/>
      <c r="AC465" s="81"/>
      <c r="AD465" s="81"/>
      <c r="AE465" s="81"/>
      <c r="AF465" s="81"/>
      <c r="AG465" s="81"/>
      <c r="AH465" s="81"/>
      <c r="AL465" s="81"/>
      <c r="AM465" s="81"/>
      <c r="AN465" s="81"/>
      <c r="AO465" s="81"/>
      <c r="AP465" s="81"/>
      <c r="AQ465" s="81"/>
      <c r="AU465" s="81"/>
      <c r="AV465" s="81"/>
      <c r="AW465" s="81"/>
      <c r="AX465" s="81"/>
      <c r="AY465" s="81"/>
      <c r="AZ465" s="81"/>
      <c r="BD465" s="81"/>
      <c r="BE465" s="81"/>
      <c r="BF465" s="81"/>
      <c r="BG465" s="81"/>
      <c r="BH465" s="81"/>
      <c r="BI465" s="81"/>
      <c r="BM465" s="81"/>
      <c r="BN465" s="81"/>
      <c r="BO465" s="81"/>
      <c r="BP465" s="81"/>
      <c r="BQ465" s="81"/>
      <c r="BR465" s="81"/>
    </row>
    <row r="466" spans="11:70">
      <c r="K466" s="81"/>
      <c r="L466" s="81"/>
      <c r="M466" s="81"/>
      <c r="N466" s="81"/>
      <c r="O466" s="81"/>
      <c r="P466" s="81"/>
      <c r="T466" s="81"/>
      <c r="U466" s="81"/>
      <c r="V466" s="81"/>
      <c r="W466" s="81"/>
      <c r="X466" s="81"/>
      <c r="Y466" s="81"/>
      <c r="AC466" s="81"/>
      <c r="AD466" s="81"/>
      <c r="AE466" s="81"/>
      <c r="AF466" s="81"/>
      <c r="AG466" s="81"/>
      <c r="AH466" s="81"/>
      <c r="AL466" s="81"/>
      <c r="AM466" s="81"/>
      <c r="AN466" s="81"/>
      <c r="AO466" s="81"/>
      <c r="AP466" s="81"/>
      <c r="AQ466" s="81"/>
      <c r="AU466" s="81"/>
      <c r="AV466" s="81"/>
      <c r="AW466" s="81"/>
      <c r="AX466" s="81"/>
      <c r="AY466" s="81"/>
      <c r="AZ466" s="81"/>
      <c r="BD466" s="81"/>
      <c r="BE466" s="81"/>
      <c r="BF466" s="81"/>
      <c r="BG466" s="81"/>
      <c r="BH466" s="81"/>
      <c r="BI466" s="81"/>
      <c r="BM466" s="81"/>
      <c r="BN466" s="81"/>
      <c r="BO466" s="81"/>
      <c r="BP466" s="81"/>
      <c r="BQ466" s="81"/>
      <c r="BR466" s="81"/>
    </row>
    <row r="467" spans="11:70">
      <c r="K467" s="82"/>
      <c r="L467" s="81"/>
      <c r="M467" s="81"/>
      <c r="N467" s="81"/>
      <c r="O467" s="81"/>
      <c r="P467" s="81"/>
      <c r="T467" s="81"/>
      <c r="U467" s="81"/>
      <c r="V467" s="81"/>
      <c r="W467" s="81"/>
      <c r="X467" s="81"/>
      <c r="Y467" s="81"/>
      <c r="AC467" s="81"/>
      <c r="AD467" s="81"/>
      <c r="AE467" s="81"/>
      <c r="AF467" s="81"/>
      <c r="AG467" s="81"/>
      <c r="AH467" s="81"/>
      <c r="AL467" s="81"/>
      <c r="AM467" s="81"/>
      <c r="AN467" s="81"/>
      <c r="AO467" s="81"/>
      <c r="AP467" s="81"/>
      <c r="AQ467" s="81"/>
      <c r="AU467" s="81"/>
      <c r="AV467" s="81"/>
      <c r="AW467" s="81"/>
      <c r="AX467" s="81"/>
      <c r="AY467" s="81"/>
      <c r="AZ467" s="81"/>
      <c r="BD467" s="81"/>
      <c r="BE467" s="81"/>
      <c r="BF467" s="81"/>
      <c r="BG467" s="81"/>
      <c r="BH467" s="81"/>
      <c r="BI467" s="81"/>
      <c r="BM467" s="81"/>
      <c r="BN467" s="81"/>
      <c r="BO467" s="81"/>
      <c r="BP467" s="81"/>
      <c r="BQ467" s="81"/>
      <c r="BR467" s="81"/>
    </row>
    <row r="468" spans="11:70">
      <c r="K468" s="81"/>
      <c r="L468" s="81"/>
      <c r="M468" s="81"/>
      <c r="N468" s="81"/>
      <c r="O468" s="81"/>
      <c r="P468" s="81"/>
      <c r="T468" s="81"/>
      <c r="U468" s="81"/>
      <c r="V468" s="81"/>
      <c r="W468" s="81"/>
      <c r="X468" s="81"/>
      <c r="Y468" s="81"/>
      <c r="AC468" s="81"/>
      <c r="AD468" s="81"/>
      <c r="AE468" s="81"/>
      <c r="AF468" s="81"/>
      <c r="AG468" s="81"/>
      <c r="AH468" s="81"/>
      <c r="AL468" s="81"/>
      <c r="AM468" s="81"/>
      <c r="AN468" s="81"/>
      <c r="AO468" s="81"/>
      <c r="AP468" s="81"/>
      <c r="AQ468" s="81"/>
      <c r="AU468" s="81"/>
      <c r="AV468" s="81"/>
      <c r="AW468" s="81"/>
      <c r="AX468" s="81"/>
      <c r="AY468" s="81"/>
      <c r="AZ468" s="81"/>
      <c r="BD468" s="81"/>
      <c r="BE468" s="81"/>
      <c r="BF468" s="81"/>
      <c r="BG468" s="81"/>
      <c r="BH468" s="81"/>
      <c r="BI468" s="81"/>
      <c r="BM468" s="81"/>
      <c r="BN468" s="81"/>
      <c r="BO468" s="81"/>
      <c r="BP468" s="81"/>
      <c r="BQ468" s="81"/>
      <c r="BR468" s="81"/>
    </row>
    <row r="469" spans="11:70">
      <c r="K469" s="81"/>
      <c r="L469" s="81"/>
      <c r="M469" s="81"/>
      <c r="N469" s="81"/>
      <c r="O469" s="81"/>
      <c r="P469" s="81"/>
      <c r="T469" s="81"/>
      <c r="U469" s="81"/>
      <c r="V469" s="81"/>
      <c r="W469" s="81"/>
      <c r="X469" s="81"/>
      <c r="Y469" s="81"/>
      <c r="AC469" s="81"/>
      <c r="AD469" s="81"/>
      <c r="AE469" s="81"/>
      <c r="AF469" s="81"/>
      <c r="AG469" s="81"/>
      <c r="AH469" s="81"/>
      <c r="AL469" s="81"/>
      <c r="AM469" s="81"/>
      <c r="AN469" s="81"/>
      <c r="AO469" s="81"/>
      <c r="AP469" s="81"/>
      <c r="AQ469" s="81"/>
      <c r="AU469" s="81"/>
      <c r="AV469" s="81"/>
      <c r="AW469" s="81"/>
      <c r="AX469" s="81"/>
      <c r="AY469" s="81"/>
      <c r="AZ469" s="81"/>
      <c r="BD469" s="81"/>
      <c r="BE469" s="81"/>
      <c r="BF469" s="81"/>
      <c r="BG469" s="81"/>
      <c r="BH469" s="81"/>
      <c r="BI469" s="81"/>
      <c r="BM469" s="81"/>
      <c r="BN469" s="81"/>
      <c r="BO469" s="81"/>
      <c r="BP469" s="81"/>
      <c r="BQ469" s="81"/>
      <c r="BR469" s="81"/>
    </row>
    <row r="470" spans="11:70">
      <c r="K470" s="81"/>
      <c r="L470" s="81"/>
      <c r="M470" s="81"/>
      <c r="N470" s="81"/>
      <c r="O470" s="81"/>
      <c r="P470" s="81"/>
      <c r="T470" s="81"/>
      <c r="U470" s="81"/>
      <c r="V470" s="81"/>
      <c r="W470" s="81"/>
      <c r="X470" s="81"/>
      <c r="Y470" s="81"/>
      <c r="AC470" s="81"/>
      <c r="AD470" s="81"/>
      <c r="AE470" s="81"/>
      <c r="AF470" s="81"/>
      <c r="AG470" s="81"/>
      <c r="AH470" s="81"/>
      <c r="AL470" s="81"/>
      <c r="AM470" s="81"/>
      <c r="AN470" s="81"/>
      <c r="AO470" s="81"/>
      <c r="AP470" s="81"/>
      <c r="AQ470" s="81"/>
      <c r="AU470" s="81"/>
      <c r="AV470" s="81"/>
      <c r="AW470" s="81"/>
      <c r="AX470" s="81"/>
      <c r="AY470" s="81"/>
      <c r="AZ470" s="81"/>
      <c r="BD470" s="81"/>
      <c r="BE470" s="81"/>
      <c r="BF470" s="81"/>
      <c r="BG470" s="81"/>
      <c r="BH470" s="81"/>
      <c r="BI470" s="81"/>
      <c r="BM470" s="81"/>
      <c r="BN470" s="81"/>
      <c r="BO470" s="81"/>
      <c r="BP470" s="81"/>
      <c r="BQ470" s="81"/>
      <c r="BR470" s="81"/>
    </row>
    <row r="471" spans="11:70">
      <c r="K471" s="82"/>
      <c r="L471" s="81"/>
      <c r="M471" s="81"/>
      <c r="N471" s="81"/>
      <c r="O471" s="81"/>
      <c r="P471" s="81"/>
      <c r="T471" s="81"/>
      <c r="U471" s="81"/>
      <c r="V471" s="81"/>
      <c r="W471" s="81"/>
      <c r="X471" s="81"/>
      <c r="Y471" s="81"/>
      <c r="AC471" s="81"/>
      <c r="AD471" s="81"/>
      <c r="AE471" s="81"/>
      <c r="AF471" s="81"/>
      <c r="AG471" s="81"/>
      <c r="AH471" s="81"/>
      <c r="AL471" s="81"/>
      <c r="AM471" s="81"/>
      <c r="AN471" s="81"/>
      <c r="AO471" s="81"/>
      <c r="AP471" s="81"/>
      <c r="AQ471" s="81"/>
      <c r="AU471" s="81"/>
      <c r="AV471" s="81"/>
      <c r="AW471" s="81"/>
      <c r="AX471" s="81"/>
      <c r="AY471" s="81"/>
      <c r="AZ471" s="81"/>
      <c r="BD471" s="81"/>
      <c r="BE471" s="81"/>
      <c r="BF471" s="81"/>
      <c r="BG471" s="81"/>
      <c r="BH471" s="81"/>
      <c r="BI471" s="81"/>
      <c r="BM471" s="81"/>
      <c r="BN471" s="81"/>
      <c r="BO471" s="81"/>
      <c r="BP471" s="81"/>
      <c r="BQ471" s="81"/>
      <c r="BR471" s="81"/>
    </row>
    <row r="472" spans="11:70">
      <c r="K472" s="81"/>
      <c r="L472" s="81"/>
      <c r="M472" s="81"/>
      <c r="N472" s="81"/>
      <c r="O472" s="81"/>
      <c r="P472" s="81"/>
      <c r="T472" s="81"/>
      <c r="U472" s="81"/>
      <c r="V472" s="81"/>
      <c r="W472" s="81"/>
      <c r="X472" s="81"/>
      <c r="Y472" s="81"/>
      <c r="AC472" s="81"/>
      <c r="AD472" s="81"/>
      <c r="AE472" s="81"/>
      <c r="AF472" s="81"/>
      <c r="AG472" s="81"/>
      <c r="AH472" s="81"/>
      <c r="AL472" s="81"/>
      <c r="AM472" s="81"/>
      <c r="AN472" s="81"/>
      <c r="AO472" s="81"/>
      <c r="AP472" s="81"/>
      <c r="AQ472" s="81"/>
      <c r="AU472" s="81"/>
      <c r="AV472" s="81"/>
      <c r="AW472" s="81"/>
      <c r="AX472" s="81"/>
      <c r="AY472" s="81"/>
      <c r="AZ472" s="81"/>
      <c r="BD472" s="81"/>
      <c r="BE472" s="81"/>
      <c r="BF472" s="81"/>
      <c r="BG472" s="81"/>
      <c r="BH472" s="81"/>
      <c r="BI472" s="81"/>
      <c r="BM472" s="81"/>
      <c r="BN472" s="81"/>
      <c r="BO472" s="81"/>
      <c r="BP472" s="81"/>
      <c r="BQ472" s="81"/>
      <c r="BR472" s="81"/>
    </row>
    <row r="473" spans="11:70">
      <c r="K473" s="81"/>
      <c r="L473" s="81"/>
      <c r="M473" s="81"/>
      <c r="N473" s="81"/>
      <c r="O473" s="81"/>
      <c r="P473" s="81"/>
      <c r="T473" s="81"/>
      <c r="U473" s="81"/>
      <c r="V473" s="81"/>
      <c r="W473" s="81"/>
      <c r="X473" s="81"/>
      <c r="Y473" s="81"/>
      <c r="AC473" s="81"/>
      <c r="AD473" s="81"/>
      <c r="AE473" s="81"/>
      <c r="AF473" s="81"/>
      <c r="AG473" s="81"/>
      <c r="AH473" s="81"/>
      <c r="AL473" s="81"/>
      <c r="AM473" s="81"/>
      <c r="AN473" s="81"/>
      <c r="AO473" s="81"/>
      <c r="AP473" s="81"/>
      <c r="AQ473" s="81"/>
      <c r="AU473" s="81"/>
      <c r="AV473" s="81"/>
      <c r="AW473" s="81"/>
      <c r="AX473" s="81"/>
      <c r="AY473" s="81"/>
      <c r="AZ473" s="81"/>
      <c r="BD473" s="81"/>
      <c r="BE473" s="81"/>
      <c r="BF473" s="81"/>
      <c r="BG473" s="81"/>
      <c r="BH473" s="81"/>
      <c r="BI473" s="81"/>
      <c r="BM473" s="81"/>
      <c r="BN473" s="81"/>
      <c r="BO473" s="81"/>
      <c r="BP473" s="81"/>
      <c r="BQ473" s="81"/>
      <c r="BR473" s="81"/>
    </row>
    <row r="474" spans="11:70">
      <c r="K474" s="81"/>
      <c r="L474" s="81"/>
      <c r="M474" s="81"/>
      <c r="N474" s="81"/>
      <c r="O474" s="81"/>
      <c r="P474" s="81"/>
      <c r="T474" s="81"/>
      <c r="U474" s="81"/>
      <c r="V474" s="81"/>
      <c r="W474" s="81"/>
      <c r="X474" s="81"/>
      <c r="Y474" s="81"/>
      <c r="AC474" s="81"/>
      <c r="AD474" s="81"/>
      <c r="AE474" s="81"/>
      <c r="AF474" s="81"/>
      <c r="AG474" s="81"/>
      <c r="AH474" s="81"/>
      <c r="AL474" s="81"/>
      <c r="AM474" s="81"/>
      <c r="AN474" s="81"/>
      <c r="AO474" s="81"/>
      <c r="AP474" s="81"/>
      <c r="AQ474" s="81"/>
      <c r="AU474" s="81"/>
      <c r="AV474" s="81"/>
      <c r="AW474" s="81"/>
      <c r="AX474" s="81"/>
      <c r="AY474" s="81"/>
      <c r="AZ474" s="81"/>
      <c r="BD474" s="81"/>
      <c r="BE474" s="81"/>
      <c r="BF474" s="81"/>
      <c r="BG474" s="81"/>
      <c r="BH474" s="81"/>
      <c r="BI474" s="81"/>
      <c r="BM474" s="81"/>
      <c r="BN474" s="81"/>
      <c r="BO474" s="81"/>
      <c r="BP474" s="81"/>
      <c r="BQ474" s="81"/>
      <c r="BR474" s="81"/>
    </row>
    <row r="475" spans="11:70">
      <c r="K475" s="82"/>
      <c r="L475" s="81"/>
      <c r="M475" s="81"/>
      <c r="N475" s="81"/>
      <c r="O475" s="81"/>
      <c r="P475" s="81"/>
      <c r="T475" s="81"/>
      <c r="U475" s="81"/>
      <c r="V475" s="81"/>
      <c r="W475" s="81"/>
      <c r="X475" s="81"/>
      <c r="Y475" s="81"/>
      <c r="AC475" s="81"/>
      <c r="AD475" s="81"/>
      <c r="AE475" s="81"/>
      <c r="AF475" s="81"/>
      <c r="AG475" s="81"/>
      <c r="AH475" s="81"/>
      <c r="AL475" s="81"/>
      <c r="AM475" s="81"/>
      <c r="AN475" s="81"/>
      <c r="AO475" s="81"/>
      <c r="AP475" s="81"/>
      <c r="AQ475" s="81"/>
      <c r="AU475" s="81"/>
      <c r="AV475" s="81"/>
      <c r="AW475" s="81"/>
      <c r="AX475" s="81"/>
      <c r="AY475" s="81"/>
      <c r="AZ475" s="81"/>
      <c r="BD475" s="81"/>
      <c r="BE475" s="81"/>
      <c r="BF475" s="81"/>
      <c r="BG475" s="81"/>
      <c r="BH475" s="81"/>
      <c r="BI475" s="81"/>
      <c r="BM475" s="81"/>
      <c r="BN475" s="81"/>
      <c r="BO475" s="81"/>
      <c r="BP475" s="81"/>
      <c r="BQ475" s="81"/>
      <c r="BR475" s="81"/>
    </row>
    <row r="476" spans="11:70">
      <c r="K476" s="81"/>
      <c r="L476" s="81"/>
      <c r="M476" s="81"/>
      <c r="N476" s="81"/>
      <c r="O476" s="81"/>
      <c r="P476" s="81"/>
      <c r="T476" s="81"/>
      <c r="U476" s="81"/>
      <c r="V476" s="81"/>
      <c r="W476" s="81"/>
      <c r="X476" s="81"/>
      <c r="Y476" s="81"/>
      <c r="AC476" s="81"/>
      <c r="AD476" s="81"/>
      <c r="AE476" s="81"/>
      <c r="AF476" s="81"/>
      <c r="AG476" s="81"/>
      <c r="AH476" s="81"/>
      <c r="AL476" s="81"/>
      <c r="AM476" s="81"/>
      <c r="AN476" s="81"/>
      <c r="AO476" s="81"/>
      <c r="AP476" s="81"/>
      <c r="AQ476" s="81"/>
      <c r="AU476" s="81"/>
      <c r="AV476" s="81"/>
      <c r="AW476" s="81"/>
      <c r="AX476" s="81"/>
      <c r="AY476" s="81"/>
      <c r="AZ476" s="81"/>
      <c r="BD476" s="81"/>
      <c r="BE476" s="81"/>
      <c r="BF476" s="81"/>
      <c r="BG476" s="81"/>
      <c r="BH476" s="81"/>
      <c r="BI476" s="81"/>
      <c r="BM476" s="81"/>
      <c r="BN476" s="81"/>
      <c r="BO476" s="81"/>
      <c r="BP476" s="81"/>
      <c r="BQ476" s="81"/>
      <c r="BR476" s="81"/>
    </row>
    <row r="477" spans="11:70">
      <c r="K477" s="81"/>
      <c r="L477" s="81"/>
      <c r="M477" s="81"/>
      <c r="N477" s="81"/>
      <c r="O477" s="81"/>
      <c r="P477" s="81"/>
      <c r="T477" s="81"/>
      <c r="U477" s="81"/>
      <c r="V477" s="81"/>
      <c r="W477" s="81"/>
      <c r="X477" s="81"/>
      <c r="Y477" s="81"/>
      <c r="AC477" s="81"/>
      <c r="AD477" s="81"/>
      <c r="AE477" s="81"/>
      <c r="AF477" s="81"/>
      <c r="AG477" s="81"/>
      <c r="AH477" s="81"/>
      <c r="AL477" s="81"/>
      <c r="AM477" s="81"/>
      <c r="AN477" s="81"/>
      <c r="AO477" s="81"/>
      <c r="AP477" s="81"/>
      <c r="AQ477" s="81"/>
      <c r="AU477" s="81"/>
      <c r="AV477" s="81"/>
      <c r="AW477" s="81"/>
      <c r="AX477" s="81"/>
      <c r="AY477" s="81"/>
      <c r="AZ477" s="81"/>
      <c r="BD477" s="81"/>
      <c r="BE477" s="81"/>
      <c r="BF477" s="81"/>
      <c r="BG477" s="81"/>
      <c r="BH477" s="81"/>
      <c r="BI477" s="81"/>
      <c r="BM477" s="81"/>
      <c r="BN477" s="81"/>
      <c r="BO477" s="81"/>
      <c r="BP477" s="81"/>
      <c r="BQ477" s="81"/>
      <c r="BR477" s="81"/>
    </row>
    <row r="478" spans="11:70">
      <c r="K478" s="81"/>
      <c r="L478" s="81"/>
      <c r="M478" s="81"/>
      <c r="N478" s="81"/>
      <c r="O478" s="81"/>
      <c r="P478" s="81"/>
      <c r="T478" s="81"/>
      <c r="U478" s="81"/>
      <c r="V478" s="81"/>
      <c r="W478" s="81"/>
      <c r="X478" s="81"/>
      <c r="Y478" s="81"/>
      <c r="AC478" s="81"/>
      <c r="AD478" s="81"/>
      <c r="AE478" s="81"/>
      <c r="AF478" s="81"/>
      <c r="AG478" s="81"/>
      <c r="AH478" s="81"/>
      <c r="AL478" s="81"/>
      <c r="AM478" s="81"/>
      <c r="AN478" s="81"/>
      <c r="AO478" s="81"/>
      <c r="AP478" s="81"/>
      <c r="AQ478" s="81"/>
      <c r="AU478" s="81"/>
      <c r="AV478" s="81"/>
      <c r="AW478" s="81"/>
      <c r="AX478" s="81"/>
      <c r="AY478" s="81"/>
      <c r="AZ478" s="81"/>
      <c r="BD478" s="81"/>
      <c r="BE478" s="81"/>
      <c r="BF478" s="81"/>
      <c r="BG478" s="81"/>
      <c r="BH478" s="81"/>
      <c r="BI478" s="81"/>
      <c r="BM478" s="81"/>
      <c r="BN478" s="81"/>
      <c r="BO478" s="81"/>
      <c r="BP478" s="81"/>
      <c r="BQ478" s="81"/>
      <c r="BR478" s="81"/>
    </row>
    <row r="479" spans="11:70">
      <c r="K479" s="82"/>
      <c r="L479" s="81"/>
      <c r="M479" s="81"/>
      <c r="N479" s="81"/>
      <c r="O479" s="81"/>
      <c r="P479" s="81"/>
      <c r="T479" s="81"/>
      <c r="U479" s="81"/>
      <c r="V479" s="81"/>
      <c r="W479" s="81"/>
      <c r="X479" s="81"/>
      <c r="Y479" s="81"/>
      <c r="AC479" s="81"/>
      <c r="AD479" s="81"/>
      <c r="AE479" s="81"/>
      <c r="AF479" s="81"/>
      <c r="AG479" s="81"/>
      <c r="AH479" s="81"/>
      <c r="AL479" s="81"/>
      <c r="AM479" s="81"/>
      <c r="AN479" s="81"/>
      <c r="AO479" s="81"/>
      <c r="AP479" s="81"/>
      <c r="AQ479" s="81"/>
      <c r="AU479" s="81"/>
      <c r="AV479" s="81"/>
      <c r="AW479" s="81"/>
      <c r="AX479" s="81"/>
      <c r="AY479" s="81"/>
      <c r="AZ479" s="81"/>
      <c r="BD479" s="81"/>
      <c r="BE479" s="81"/>
      <c r="BF479" s="81"/>
      <c r="BG479" s="81"/>
      <c r="BH479" s="81"/>
      <c r="BI479" s="81"/>
      <c r="BM479" s="81"/>
      <c r="BN479" s="81"/>
      <c r="BO479" s="81"/>
      <c r="BP479" s="81"/>
      <c r="BQ479" s="81"/>
      <c r="BR479" s="81"/>
    </row>
    <row r="480" spans="11:70">
      <c r="K480" s="81"/>
      <c r="L480" s="81"/>
      <c r="M480" s="81"/>
      <c r="N480" s="81"/>
      <c r="O480" s="81"/>
      <c r="P480" s="81"/>
      <c r="T480" s="81"/>
      <c r="U480" s="81"/>
      <c r="V480" s="81"/>
      <c r="W480" s="81"/>
      <c r="X480" s="81"/>
      <c r="Y480" s="81"/>
      <c r="AC480" s="81"/>
      <c r="AD480" s="81"/>
      <c r="AE480" s="81"/>
      <c r="AF480" s="81"/>
      <c r="AG480" s="81"/>
      <c r="AH480" s="81"/>
      <c r="AL480" s="81"/>
      <c r="AM480" s="81"/>
      <c r="AN480" s="81"/>
      <c r="AO480" s="81"/>
      <c r="AP480" s="81"/>
      <c r="AQ480" s="81"/>
      <c r="AU480" s="81"/>
      <c r="AV480" s="81"/>
      <c r="AW480" s="81"/>
      <c r="AX480" s="81"/>
      <c r="AY480" s="81"/>
      <c r="AZ480" s="81"/>
      <c r="BD480" s="81"/>
      <c r="BE480" s="81"/>
      <c r="BF480" s="81"/>
      <c r="BG480" s="81"/>
      <c r="BH480" s="81"/>
      <c r="BI480" s="81"/>
      <c r="BM480" s="81"/>
      <c r="BN480" s="81"/>
      <c r="BO480" s="81"/>
      <c r="BP480" s="81"/>
      <c r="BQ480" s="81"/>
      <c r="BR480" s="81"/>
    </row>
    <row r="481" spans="11:70">
      <c r="K481" s="81"/>
      <c r="L481" s="81"/>
      <c r="M481" s="81"/>
      <c r="N481" s="81"/>
      <c r="O481" s="81"/>
      <c r="P481" s="81"/>
      <c r="T481" s="81"/>
      <c r="U481" s="81"/>
      <c r="V481" s="81"/>
      <c r="W481" s="81"/>
      <c r="X481" s="81"/>
      <c r="Y481" s="81"/>
      <c r="AC481" s="81"/>
      <c r="AD481" s="81"/>
      <c r="AE481" s="81"/>
      <c r="AF481" s="81"/>
      <c r="AG481" s="81"/>
      <c r="AH481" s="81"/>
      <c r="AL481" s="81"/>
      <c r="AM481" s="81"/>
      <c r="AN481" s="81"/>
      <c r="AO481" s="81"/>
      <c r="AP481" s="81"/>
      <c r="AQ481" s="81"/>
      <c r="AU481" s="81"/>
      <c r="AV481" s="81"/>
      <c r="AW481" s="81"/>
      <c r="AX481" s="81"/>
      <c r="AY481" s="81"/>
      <c r="AZ481" s="81"/>
      <c r="BD481" s="81"/>
      <c r="BE481" s="81"/>
      <c r="BF481" s="81"/>
      <c r="BG481" s="81"/>
      <c r="BH481" s="81"/>
      <c r="BI481" s="81"/>
      <c r="BM481" s="81"/>
      <c r="BN481" s="81"/>
      <c r="BO481" s="81"/>
      <c r="BP481" s="81"/>
      <c r="BQ481" s="81"/>
      <c r="BR481" s="81"/>
    </row>
    <row r="482" spans="11:70">
      <c r="K482" s="81"/>
      <c r="L482" s="81"/>
      <c r="M482" s="81"/>
      <c r="N482" s="81"/>
      <c r="O482" s="81"/>
      <c r="P482" s="81"/>
      <c r="T482" s="81"/>
      <c r="U482" s="81"/>
      <c r="V482" s="81"/>
      <c r="W482" s="81"/>
      <c r="X482" s="81"/>
      <c r="Y482" s="81"/>
      <c r="AC482" s="81"/>
      <c r="AD482" s="81"/>
      <c r="AE482" s="81"/>
      <c r="AF482" s="81"/>
      <c r="AG482" s="81"/>
      <c r="AH482" s="81"/>
      <c r="AL482" s="81"/>
      <c r="AM482" s="81"/>
      <c r="AN482" s="81"/>
      <c r="AO482" s="81"/>
      <c r="AP482" s="81"/>
      <c r="AQ482" s="81"/>
      <c r="AU482" s="81"/>
      <c r="AV482" s="81"/>
      <c r="AW482" s="81"/>
      <c r="AX482" s="81"/>
      <c r="AY482" s="81"/>
      <c r="AZ482" s="81"/>
      <c r="BD482" s="81"/>
      <c r="BE482" s="81"/>
      <c r="BF482" s="81"/>
      <c r="BG482" s="81"/>
      <c r="BH482" s="81"/>
      <c r="BI482" s="81"/>
      <c r="BM482" s="81"/>
      <c r="BN482" s="81"/>
      <c r="BO482" s="81"/>
      <c r="BP482" s="81"/>
      <c r="BQ482" s="81"/>
      <c r="BR482" s="81"/>
    </row>
    <row r="483" spans="11:70">
      <c r="K483" s="82"/>
      <c r="L483" s="81"/>
      <c r="M483" s="81"/>
      <c r="N483" s="81"/>
      <c r="O483" s="81"/>
      <c r="P483" s="81"/>
      <c r="T483" s="81"/>
      <c r="U483" s="81"/>
      <c r="V483" s="81"/>
      <c r="W483" s="81"/>
      <c r="X483" s="81"/>
      <c r="Y483" s="81"/>
      <c r="AC483" s="81"/>
      <c r="AD483" s="81"/>
      <c r="AE483" s="81"/>
      <c r="AF483" s="81"/>
      <c r="AG483" s="81"/>
      <c r="AH483" s="81"/>
      <c r="AL483" s="81"/>
      <c r="AM483" s="81"/>
      <c r="AN483" s="81"/>
      <c r="AO483" s="81"/>
      <c r="AP483" s="81"/>
      <c r="AQ483" s="81"/>
      <c r="AU483" s="81"/>
      <c r="AV483" s="81"/>
      <c r="AW483" s="81"/>
      <c r="AX483" s="81"/>
      <c r="AY483" s="81"/>
      <c r="AZ483" s="81"/>
      <c r="BD483" s="81"/>
      <c r="BE483" s="81"/>
      <c r="BF483" s="81"/>
      <c r="BG483" s="81"/>
      <c r="BH483" s="81"/>
      <c r="BI483" s="81"/>
      <c r="BM483" s="81"/>
      <c r="BN483" s="81"/>
      <c r="BO483" s="81"/>
      <c r="BP483" s="81"/>
      <c r="BQ483" s="81"/>
      <c r="BR483" s="81"/>
    </row>
    <row r="484" spans="11:70">
      <c r="K484" s="81"/>
      <c r="L484" s="81"/>
      <c r="M484" s="81"/>
      <c r="N484" s="81"/>
      <c r="O484" s="81"/>
      <c r="P484" s="81"/>
      <c r="T484" s="81"/>
      <c r="U484" s="81"/>
      <c r="V484" s="81"/>
      <c r="W484" s="81"/>
      <c r="X484" s="81"/>
      <c r="Y484" s="81"/>
      <c r="AC484" s="81"/>
      <c r="AD484" s="81"/>
      <c r="AE484" s="81"/>
      <c r="AF484" s="81"/>
      <c r="AG484" s="81"/>
      <c r="AH484" s="81"/>
      <c r="AL484" s="81"/>
      <c r="AM484" s="81"/>
      <c r="AN484" s="81"/>
      <c r="AO484" s="81"/>
      <c r="AP484" s="81"/>
      <c r="AQ484" s="81"/>
      <c r="AU484" s="81"/>
      <c r="AV484" s="81"/>
      <c r="AW484" s="81"/>
      <c r="AX484" s="81"/>
      <c r="AY484" s="81"/>
      <c r="AZ484" s="81"/>
      <c r="BD484" s="81"/>
      <c r="BE484" s="81"/>
      <c r="BF484" s="81"/>
      <c r="BG484" s="81"/>
      <c r="BH484" s="81"/>
      <c r="BI484" s="81"/>
      <c r="BM484" s="81"/>
      <c r="BN484" s="81"/>
      <c r="BO484" s="81"/>
      <c r="BP484" s="81"/>
      <c r="BQ484" s="81"/>
      <c r="BR484" s="81"/>
    </row>
    <row r="485" spans="11:70">
      <c r="K485" s="81"/>
      <c r="L485" s="81"/>
      <c r="M485" s="81"/>
      <c r="N485" s="81"/>
      <c r="O485" s="81"/>
      <c r="P485" s="81"/>
      <c r="T485" s="81"/>
      <c r="U485" s="81"/>
      <c r="V485" s="81"/>
      <c r="W485" s="81"/>
      <c r="X485" s="81"/>
      <c r="Y485" s="81"/>
      <c r="AC485" s="81"/>
      <c r="AD485" s="81"/>
      <c r="AE485" s="81"/>
      <c r="AF485" s="81"/>
      <c r="AG485" s="81"/>
      <c r="AH485" s="81"/>
      <c r="AL485" s="81"/>
      <c r="AM485" s="81"/>
      <c r="AN485" s="81"/>
      <c r="AO485" s="81"/>
      <c r="AP485" s="81"/>
      <c r="AQ485" s="81"/>
      <c r="AU485" s="81"/>
      <c r="AV485" s="81"/>
      <c r="AW485" s="81"/>
      <c r="AX485" s="81"/>
      <c r="AY485" s="81"/>
      <c r="AZ485" s="81"/>
      <c r="BD485" s="81"/>
      <c r="BE485" s="81"/>
      <c r="BF485" s="81"/>
      <c r="BG485" s="81"/>
      <c r="BH485" s="81"/>
      <c r="BI485" s="81"/>
      <c r="BM485" s="81"/>
      <c r="BN485" s="81"/>
      <c r="BO485" s="81"/>
      <c r="BP485" s="81"/>
      <c r="BQ485" s="81"/>
      <c r="BR485" s="81"/>
    </row>
    <row r="486" spans="11:70">
      <c r="K486" s="81"/>
      <c r="L486" s="81"/>
      <c r="M486" s="81"/>
      <c r="N486" s="81"/>
      <c r="O486" s="81"/>
      <c r="P486" s="81"/>
      <c r="T486" s="81"/>
      <c r="U486" s="81"/>
      <c r="V486" s="81"/>
      <c r="W486" s="81"/>
      <c r="X486" s="81"/>
      <c r="Y486" s="81"/>
      <c r="AC486" s="81"/>
      <c r="AD486" s="81"/>
      <c r="AE486" s="81"/>
      <c r="AF486" s="81"/>
      <c r="AG486" s="81"/>
      <c r="AH486" s="81"/>
      <c r="AL486" s="81"/>
      <c r="AM486" s="81"/>
      <c r="AN486" s="81"/>
      <c r="AO486" s="81"/>
      <c r="AP486" s="81"/>
      <c r="AQ486" s="81"/>
      <c r="AU486" s="81"/>
      <c r="AV486" s="81"/>
      <c r="AW486" s="81"/>
      <c r="AX486" s="81"/>
      <c r="AY486" s="81"/>
      <c r="AZ486" s="81"/>
      <c r="BD486" s="81"/>
      <c r="BE486" s="81"/>
      <c r="BF486" s="81"/>
      <c r="BG486" s="81"/>
      <c r="BH486" s="81"/>
      <c r="BI486" s="81"/>
      <c r="BM486" s="81"/>
      <c r="BN486" s="81"/>
      <c r="BO486" s="81"/>
      <c r="BP486" s="81"/>
      <c r="BQ486" s="81"/>
      <c r="BR486" s="81"/>
    </row>
    <row r="487" spans="11:70">
      <c r="K487" s="82"/>
      <c r="L487" s="81"/>
      <c r="M487" s="81"/>
      <c r="N487" s="81"/>
      <c r="O487" s="81"/>
      <c r="P487" s="81"/>
      <c r="T487" s="81"/>
      <c r="U487" s="81"/>
      <c r="V487" s="81"/>
      <c r="W487" s="81"/>
      <c r="X487" s="81"/>
      <c r="Y487" s="81"/>
      <c r="AC487" s="81"/>
      <c r="AD487" s="81"/>
      <c r="AE487" s="81"/>
      <c r="AF487" s="81"/>
      <c r="AG487" s="81"/>
      <c r="AH487" s="81"/>
      <c r="AL487" s="81"/>
      <c r="AM487" s="81"/>
      <c r="AN487" s="81"/>
      <c r="AO487" s="81"/>
      <c r="AP487" s="81"/>
      <c r="AQ487" s="81"/>
      <c r="AU487" s="81"/>
      <c r="AV487" s="81"/>
      <c r="AW487" s="81"/>
      <c r="AX487" s="81"/>
      <c r="AY487" s="81"/>
      <c r="AZ487" s="81"/>
      <c r="BD487" s="81"/>
      <c r="BE487" s="81"/>
      <c r="BF487" s="81"/>
      <c r="BG487" s="81"/>
      <c r="BH487" s="81"/>
      <c r="BI487" s="81"/>
      <c r="BM487" s="81"/>
      <c r="BN487" s="81"/>
      <c r="BO487" s="81"/>
      <c r="BP487" s="81"/>
      <c r="BQ487" s="81"/>
      <c r="BR487" s="81"/>
    </row>
    <row r="488" spans="11:70">
      <c r="K488" s="81"/>
      <c r="L488" s="81"/>
      <c r="M488" s="81"/>
      <c r="N488" s="81"/>
      <c r="O488" s="81"/>
      <c r="P488" s="81"/>
      <c r="T488" s="81"/>
      <c r="U488" s="81"/>
      <c r="V488" s="81"/>
      <c r="W488" s="81"/>
      <c r="X488" s="81"/>
      <c r="Y488" s="81"/>
      <c r="AC488" s="81"/>
      <c r="AD488" s="81"/>
      <c r="AE488" s="81"/>
      <c r="AF488" s="81"/>
      <c r="AG488" s="81"/>
      <c r="AH488" s="81"/>
      <c r="AL488" s="81"/>
      <c r="AM488" s="81"/>
      <c r="AN488" s="81"/>
      <c r="AO488" s="81"/>
      <c r="AP488" s="81"/>
      <c r="AQ488" s="81"/>
      <c r="AU488" s="81"/>
      <c r="AV488" s="81"/>
      <c r="AW488" s="81"/>
      <c r="AX488" s="81"/>
      <c r="AY488" s="81"/>
      <c r="AZ488" s="81"/>
      <c r="BD488" s="81"/>
      <c r="BE488" s="81"/>
      <c r="BF488" s="81"/>
      <c r="BG488" s="81"/>
      <c r="BH488" s="81"/>
      <c r="BI488" s="81"/>
      <c r="BM488" s="81"/>
      <c r="BN488" s="81"/>
      <c r="BO488" s="81"/>
      <c r="BP488" s="81"/>
      <c r="BQ488" s="81"/>
      <c r="BR488" s="81"/>
    </row>
    <row r="489" spans="11:70">
      <c r="K489" s="81"/>
      <c r="L489" s="81"/>
      <c r="M489" s="81"/>
      <c r="N489" s="81"/>
      <c r="O489" s="81"/>
      <c r="P489" s="81"/>
      <c r="T489" s="81"/>
      <c r="U489" s="81"/>
      <c r="V489" s="81"/>
      <c r="W489" s="81"/>
      <c r="X489" s="81"/>
      <c r="Y489" s="81"/>
      <c r="AC489" s="81"/>
      <c r="AD489" s="81"/>
      <c r="AE489" s="81"/>
      <c r="AF489" s="81"/>
      <c r="AG489" s="81"/>
      <c r="AH489" s="81"/>
      <c r="AL489" s="81"/>
      <c r="AM489" s="81"/>
      <c r="AN489" s="81"/>
      <c r="AO489" s="81"/>
      <c r="AP489" s="81"/>
      <c r="AQ489" s="81"/>
      <c r="AU489" s="81"/>
      <c r="AV489" s="81"/>
      <c r="AW489" s="81"/>
      <c r="AX489" s="81"/>
      <c r="AY489" s="81"/>
      <c r="AZ489" s="81"/>
      <c r="BD489" s="81"/>
      <c r="BE489" s="81"/>
      <c r="BF489" s="81"/>
      <c r="BG489" s="81"/>
      <c r="BH489" s="81"/>
      <c r="BI489" s="81"/>
      <c r="BM489" s="81"/>
      <c r="BN489" s="81"/>
      <c r="BO489" s="81"/>
      <c r="BP489" s="81"/>
      <c r="BQ489" s="81"/>
      <c r="BR489" s="81"/>
    </row>
    <row r="490" spans="11:70">
      <c r="K490" s="81"/>
      <c r="L490" s="81"/>
      <c r="M490" s="81"/>
      <c r="N490" s="81"/>
      <c r="O490" s="81"/>
      <c r="P490" s="81"/>
      <c r="T490" s="81"/>
      <c r="U490" s="81"/>
      <c r="V490" s="81"/>
      <c r="W490" s="81"/>
      <c r="X490" s="81"/>
      <c r="Y490" s="81"/>
      <c r="AC490" s="81"/>
      <c r="AD490" s="81"/>
      <c r="AE490" s="81"/>
      <c r="AF490" s="81"/>
      <c r="AG490" s="81"/>
      <c r="AH490" s="81"/>
      <c r="AL490" s="81"/>
      <c r="AM490" s="81"/>
      <c r="AN490" s="81"/>
      <c r="AO490" s="81"/>
      <c r="AP490" s="81"/>
      <c r="AQ490" s="81"/>
      <c r="AU490" s="81"/>
      <c r="AV490" s="81"/>
      <c r="AW490" s="81"/>
      <c r="AX490" s="81"/>
      <c r="AY490" s="81"/>
      <c r="AZ490" s="81"/>
      <c r="BD490" s="81"/>
      <c r="BE490" s="81"/>
      <c r="BF490" s="81"/>
      <c r="BG490" s="81"/>
      <c r="BH490" s="81"/>
      <c r="BI490" s="81"/>
      <c r="BM490" s="81"/>
      <c r="BN490" s="81"/>
      <c r="BO490" s="81"/>
      <c r="BP490" s="81"/>
      <c r="BQ490" s="81"/>
      <c r="BR490" s="81"/>
    </row>
    <row r="491" spans="11:70">
      <c r="K491" s="82"/>
      <c r="L491" s="81"/>
      <c r="M491" s="81"/>
      <c r="N491" s="81"/>
      <c r="O491" s="81"/>
      <c r="P491" s="81"/>
      <c r="T491" s="81"/>
      <c r="U491" s="81"/>
      <c r="V491" s="81"/>
      <c r="W491" s="81"/>
      <c r="X491" s="81"/>
      <c r="Y491" s="81"/>
      <c r="AC491" s="81"/>
      <c r="AD491" s="81"/>
      <c r="AE491" s="81"/>
      <c r="AF491" s="81"/>
      <c r="AG491" s="81"/>
      <c r="AH491" s="81"/>
      <c r="AL491" s="81"/>
      <c r="AM491" s="81"/>
      <c r="AN491" s="81"/>
      <c r="AO491" s="81"/>
      <c r="AP491" s="81"/>
      <c r="AQ491" s="81"/>
      <c r="AU491" s="81"/>
      <c r="AV491" s="81"/>
      <c r="AW491" s="81"/>
      <c r="AX491" s="81"/>
      <c r="AY491" s="81"/>
      <c r="AZ491" s="81"/>
      <c r="BD491" s="81"/>
      <c r="BE491" s="81"/>
      <c r="BF491" s="81"/>
      <c r="BG491" s="81"/>
      <c r="BH491" s="81"/>
      <c r="BI491" s="81"/>
      <c r="BM491" s="81"/>
      <c r="BN491" s="81"/>
      <c r="BO491" s="81"/>
      <c r="BP491" s="81"/>
      <c r="BQ491" s="81"/>
      <c r="BR491" s="81"/>
    </row>
    <row r="492" spans="11:70">
      <c r="K492" s="81"/>
      <c r="L492" s="81"/>
      <c r="M492" s="81"/>
      <c r="N492" s="81"/>
      <c r="O492" s="81"/>
      <c r="P492" s="81"/>
      <c r="T492" s="81"/>
      <c r="U492" s="81"/>
      <c r="V492" s="81"/>
      <c r="W492" s="81"/>
      <c r="X492" s="81"/>
      <c r="Y492" s="81"/>
      <c r="AC492" s="81"/>
      <c r="AD492" s="81"/>
      <c r="AE492" s="81"/>
      <c r="AF492" s="81"/>
      <c r="AG492" s="81"/>
      <c r="AH492" s="81"/>
      <c r="AL492" s="81"/>
      <c r="AM492" s="81"/>
      <c r="AN492" s="81"/>
      <c r="AO492" s="81"/>
      <c r="AP492" s="81"/>
      <c r="AQ492" s="81"/>
      <c r="AU492" s="81"/>
      <c r="AV492" s="81"/>
      <c r="AW492" s="81"/>
      <c r="AX492" s="81"/>
      <c r="AY492" s="81"/>
      <c r="AZ492" s="81"/>
      <c r="BD492" s="81"/>
      <c r="BE492" s="81"/>
      <c r="BF492" s="81"/>
      <c r="BG492" s="81"/>
      <c r="BH492" s="81"/>
      <c r="BI492" s="81"/>
      <c r="BM492" s="81"/>
      <c r="BN492" s="81"/>
      <c r="BO492" s="81"/>
      <c r="BP492" s="81"/>
      <c r="BQ492" s="81"/>
      <c r="BR492" s="81"/>
    </row>
    <row r="493" spans="11:70">
      <c r="K493" s="81"/>
      <c r="L493" s="81"/>
      <c r="M493" s="81"/>
      <c r="N493" s="81"/>
      <c r="O493" s="81"/>
      <c r="P493" s="81"/>
      <c r="T493" s="81"/>
      <c r="U493" s="81"/>
      <c r="V493" s="81"/>
      <c r="W493" s="81"/>
      <c r="X493" s="81"/>
      <c r="Y493" s="81"/>
      <c r="AC493" s="81"/>
      <c r="AD493" s="81"/>
      <c r="AE493" s="81"/>
      <c r="AF493" s="81"/>
      <c r="AG493" s="81"/>
      <c r="AH493" s="81"/>
      <c r="AL493" s="81"/>
      <c r="AM493" s="81"/>
      <c r="AN493" s="81"/>
      <c r="AO493" s="81"/>
      <c r="AP493" s="81"/>
      <c r="AQ493" s="81"/>
      <c r="AU493" s="81"/>
      <c r="AV493" s="81"/>
      <c r="AW493" s="81"/>
      <c r="AX493" s="81"/>
      <c r="AY493" s="81"/>
      <c r="AZ493" s="81"/>
      <c r="BD493" s="81"/>
      <c r="BE493" s="81"/>
      <c r="BF493" s="81"/>
      <c r="BG493" s="81"/>
      <c r="BH493" s="81"/>
      <c r="BI493" s="81"/>
      <c r="BM493" s="81"/>
      <c r="BN493" s="81"/>
      <c r="BO493" s="81"/>
      <c r="BP493" s="81"/>
      <c r="BQ493" s="81"/>
      <c r="BR493" s="81"/>
    </row>
    <row r="494" spans="11:70">
      <c r="K494" s="81"/>
      <c r="L494" s="81"/>
      <c r="M494" s="81"/>
      <c r="N494" s="81"/>
      <c r="O494" s="81"/>
      <c r="P494" s="81"/>
      <c r="T494" s="81"/>
      <c r="U494" s="81"/>
      <c r="V494" s="81"/>
      <c r="W494" s="81"/>
      <c r="X494" s="81"/>
      <c r="Y494" s="81"/>
      <c r="AC494" s="81"/>
      <c r="AD494" s="81"/>
      <c r="AE494" s="81"/>
      <c r="AF494" s="81"/>
      <c r="AG494" s="81"/>
      <c r="AH494" s="81"/>
      <c r="AL494" s="81"/>
      <c r="AM494" s="81"/>
      <c r="AN494" s="81"/>
      <c r="AO494" s="81"/>
      <c r="AP494" s="81"/>
      <c r="AQ494" s="81"/>
      <c r="AU494" s="81"/>
      <c r="AV494" s="81"/>
      <c r="AW494" s="81"/>
      <c r="AX494" s="81"/>
      <c r="AY494" s="81"/>
      <c r="AZ494" s="81"/>
      <c r="BD494" s="81"/>
      <c r="BE494" s="81"/>
      <c r="BF494" s="81"/>
      <c r="BG494" s="81"/>
      <c r="BH494" s="81"/>
      <c r="BI494" s="81"/>
      <c r="BM494" s="81"/>
      <c r="BN494" s="81"/>
      <c r="BO494" s="81"/>
      <c r="BP494" s="81"/>
      <c r="BQ494" s="81"/>
      <c r="BR494" s="81"/>
    </row>
    <row r="495" spans="11:70">
      <c r="K495" s="82"/>
      <c r="L495" s="81"/>
      <c r="M495" s="81"/>
      <c r="N495" s="81"/>
      <c r="O495" s="81"/>
      <c r="P495" s="81"/>
      <c r="T495" s="81"/>
      <c r="U495" s="81"/>
      <c r="V495" s="81"/>
      <c r="W495" s="81"/>
      <c r="X495" s="81"/>
      <c r="Y495" s="81"/>
      <c r="AC495" s="81"/>
      <c r="AD495" s="81"/>
      <c r="AE495" s="81"/>
      <c r="AF495" s="81"/>
      <c r="AG495" s="81"/>
      <c r="AH495" s="81"/>
      <c r="AL495" s="81"/>
      <c r="AM495" s="81"/>
      <c r="AN495" s="81"/>
      <c r="AO495" s="81"/>
      <c r="AP495" s="81"/>
      <c r="AQ495" s="81"/>
      <c r="AU495" s="81"/>
      <c r="AV495" s="81"/>
      <c r="AW495" s="81"/>
      <c r="AX495" s="81"/>
      <c r="AY495" s="81"/>
      <c r="AZ495" s="81"/>
      <c r="BD495" s="81"/>
      <c r="BE495" s="81"/>
      <c r="BF495" s="81"/>
      <c r="BG495" s="81"/>
      <c r="BH495" s="81"/>
      <c r="BI495" s="81"/>
      <c r="BM495" s="81"/>
      <c r="BN495" s="81"/>
      <c r="BO495" s="81"/>
      <c r="BP495" s="81"/>
      <c r="BQ495" s="81"/>
      <c r="BR495" s="81"/>
    </row>
    <row r="496" spans="11:70">
      <c r="K496" s="81"/>
      <c r="L496" s="81"/>
      <c r="M496" s="81"/>
      <c r="N496" s="81"/>
      <c r="O496" s="81"/>
      <c r="P496" s="81"/>
      <c r="T496" s="81"/>
      <c r="U496" s="81"/>
      <c r="V496" s="81"/>
      <c r="W496" s="81"/>
      <c r="X496" s="81"/>
      <c r="Y496" s="81"/>
      <c r="AC496" s="81"/>
      <c r="AD496" s="81"/>
      <c r="AE496" s="81"/>
      <c r="AF496" s="81"/>
      <c r="AG496" s="81"/>
      <c r="AH496" s="81"/>
      <c r="AL496" s="81"/>
      <c r="AM496" s="81"/>
      <c r="AN496" s="81"/>
      <c r="AO496" s="81"/>
      <c r="AP496" s="81"/>
      <c r="AQ496" s="81"/>
      <c r="AU496" s="81"/>
      <c r="AV496" s="81"/>
      <c r="AW496" s="81"/>
      <c r="AX496" s="81"/>
      <c r="AY496" s="81"/>
      <c r="AZ496" s="81"/>
      <c r="BD496" s="81"/>
      <c r="BE496" s="81"/>
      <c r="BF496" s="81"/>
      <c r="BG496" s="81"/>
      <c r="BH496" s="81"/>
      <c r="BI496" s="81"/>
      <c r="BM496" s="81"/>
      <c r="BN496" s="81"/>
      <c r="BO496" s="81"/>
      <c r="BP496" s="81"/>
      <c r="BQ496" s="81"/>
      <c r="BR496" s="81"/>
    </row>
    <row r="497" spans="11:70">
      <c r="K497" s="81"/>
      <c r="L497" s="81"/>
      <c r="M497" s="81"/>
      <c r="N497" s="81"/>
      <c r="O497" s="81"/>
      <c r="P497" s="81"/>
      <c r="T497" s="81"/>
      <c r="U497" s="81"/>
      <c r="V497" s="81"/>
      <c r="W497" s="81"/>
      <c r="X497" s="81"/>
      <c r="Y497" s="81"/>
      <c r="AC497" s="81"/>
      <c r="AD497" s="81"/>
      <c r="AE497" s="81"/>
      <c r="AF497" s="81"/>
      <c r="AG497" s="81"/>
      <c r="AH497" s="81"/>
      <c r="AL497" s="81"/>
      <c r="AM497" s="81"/>
      <c r="AN497" s="81"/>
      <c r="AO497" s="81"/>
      <c r="AP497" s="81"/>
      <c r="AQ497" s="81"/>
      <c r="AU497" s="81"/>
      <c r="AV497" s="81"/>
      <c r="AW497" s="81"/>
      <c r="AX497" s="81"/>
      <c r="AY497" s="81"/>
      <c r="AZ497" s="81"/>
      <c r="BD497" s="81"/>
      <c r="BE497" s="81"/>
      <c r="BF497" s="81"/>
      <c r="BG497" s="81"/>
      <c r="BH497" s="81"/>
      <c r="BI497" s="81"/>
      <c r="BM497" s="81"/>
      <c r="BN497" s="81"/>
      <c r="BO497" s="81"/>
      <c r="BP497" s="81"/>
      <c r="BQ497" s="81"/>
      <c r="BR497" s="81"/>
    </row>
    <row r="498" spans="11:70">
      <c r="K498" s="81"/>
      <c r="L498" s="81"/>
      <c r="M498" s="81"/>
      <c r="N498" s="81"/>
      <c r="O498" s="81"/>
      <c r="P498" s="81"/>
      <c r="T498" s="81"/>
      <c r="U498" s="81"/>
      <c r="V498" s="81"/>
      <c r="W498" s="81"/>
      <c r="X498" s="81"/>
      <c r="Y498" s="81"/>
      <c r="AC498" s="81"/>
      <c r="AD498" s="81"/>
      <c r="AE498" s="81"/>
      <c r="AF498" s="81"/>
      <c r="AG498" s="81"/>
      <c r="AH498" s="81"/>
      <c r="AL498" s="81"/>
      <c r="AM498" s="81"/>
      <c r="AN498" s="81"/>
      <c r="AO498" s="81"/>
      <c r="AP498" s="81"/>
      <c r="AQ498" s="81"/>
      <c r="AU498" s="81"/>
      <c r="AV498" s="81"/>
      <c r="AW498" s="81"/>
      <c r="AX498" s="81"/>
      <c r="AY498" s="81"/>
      <c r="AZ498" s="81"/>
      <c r="BD498" s="81"/>
      <c r="BE498" s="81"/>
      <c r="BF498" s="81"/>
      <c r="BG498" s="81"/>
      <c r="BH498" s="81"/>
      <c r="BI498" s="81"/>
      <c r="BM498" s="81"/>
      <c r="BN498" s="81"/>
      <c r="BO498" s="81"/>
      <c r="BP498" s="81"/>
      <c r="BQ498" s="81"/>
      <c r="BR498" s="81"/>
    </row>
    <row r="499" spans="11:70">
      <c r="K499" s="82"/>
      <c r="L499" s="81"/>
      <c r="M499" s="81"/>
      <c r="N499" s="81"/>
      <c r="O499" s="81"/>
      <c r="P499" s="81"/>
      <c r="T499" s="81"/>
      <c r="U499" s="81"/>
      <c r="V499" s="81"/>
      <c r="W499" s="81"/>
      <c r="X499" s="81"/>
      <c r="Y499" s="81"/>
      <c r="AC499" s="81"/>
      <c r="AD499" s="81"/>
      <c r="AE499" s="81"/>
      <c r="AF499" s="81"/>
      <c r="AG499" s="81"/>
      <c r="AH499" s="81"/>
      <c r="AL499" s="81"/>
      <c r="AM499" s="81"/>
      <c r="AN499" s="81"/>
      <c r="AO499" s="81"/>
      <c r="AP499" s="81"/>
      <c r="AQ499" s="81"/>
      <c r="AU499" s="81"/>
      <c r="AV499" s="81"/>
      <c r="AW499" s="81"/>
      <c r="AX499" s="81"/>
      <c r="AY499" s="81"/>
      <c r="AZ499" s="81"/>
      <c r="BD499" s="81"/>
      <c r="BE499" s="81"/>
      <c r="BF499" s="81"/>
      <c r="BG499" s="81"/>
      <c r="BH499" s="81"/>
      <c r="BI499" s="81"/>
      <c r="BM499" s="81"/>
      <c r="BN499" s="81"/>
      <c r="BO499" s="81"/>
      <c r="BP499" s="81"/>
      <c r="BQ499" s="81"/>
      <c r="BR499" s="81"/>
    </row>
    <row r="500" spans="11:70">
      <c r="K500" s="81"/>
      <c r="L500" s="81"/>
      <c r="M500" s="81"/>
      <c r="N500" s="81"/>
      <c r="O500" s="81"/>
      <c r="P500" s="81"/>
      <c r="T500" s="81"/>
      <c r="U500" s="81"/>
      <c r="V500" s="81"/>
      <c r="W500" s="81"/>
      <c r="X500" s="81"/>
      <c r="Y500" s="81"/>
      <c r="AC500" s="81"/>
      <c r="AD500" s="81"/>
      <c r="AE500" s="81"/>
      <c r="AF500" s="81"/>
      <c r="AG500" s="81"/>
      <c r="AH500" s="81"/>
      <c r="AL500" s="81"/>
      <c r="AM500" s="81"/>
      <c r="AN500" s="81"/>
      <c r="AO500" s="81"/>
      <c r="AP500" s="81"/>
      <c r="AQ500" s="81"/>
      <c r="AU500" s="81"/>
      <c r="AV500" s="81"/>
      <c r="AW500" s="81"/>
      <c r="AX500" s="81"/>
      <c r="AY500" s="81"/>
      <c r="AZ500" s="81"/>
      <c r="BD500" s="81"/>
      <c r="BE500" s="81"/>
      <c r="BF500" s="81"/>
      <c r="BG500" s="81"/>
      <c r="BH500" s="81"/>
      <c r="BI500" s="81"/>
      <c r="BM500" s="81"/>
      <c r="BN500" s="81"/>
      <c r="BO500" s="81"/>
      <c r="BP500" s="81"/>
      <c r="BQ500" s="81"/>
      <c r="BR500" s="81"/>
    </row>
    <row r="501" spans="11:70">
      <c r="K501" s="81"/>
      <c r="L501" s="81"/>
      <c r="M501" s="81"/>
      <c r="N501" s="81"/>
      <c r="O501" s="81"/>
      <c r="P501" s="81"/>
      <c r="T501" s="81"/>
      <c r="U501" s="81"/>
      <c r="V501" s="81"/>
      <c r="W501" s="81"/>
      <c r="X501" s="81"/>
      <c r="Y501" s="81"/>
      <c r="AC501" s="81"/>
      <c r="AD501" s="81"/>
      <c r="AE501" s="81"/>
      <c r="AF501" s="81"/>
      <c r="AG501" s="81"/>
      <c r="AH501" s="81"/>
      <c r="AL501" s="81"/>
      <c r="AM501" s="81"/>
      <c r="AN501" s="81"/>
      <c r="AO501" s="81"/>
      <c r="AP501" s="81"/>
      <c r="AQ501" s="81"/>
      <c r="AU501" s="81"/>
      <c r="AV501" s="81"/>
      <c r="AW501" s="81"/>
      <c r="AX501" s="81"/>
      <c r="AY501" s="81"/>
      <c r="AZ501" s="81"/>
      <c r="BD501" s="81"/>
      <c r="BE501" s="81"/>
      <c r="BF501" s="81"/>
      <c r="BG501" s="81"/>
      <c r="BH501" s="81"/>
      <c r="BI501" s="81"/>
      <c r="BM501" s="81"/>
      <c r="BN501" s="81"/>
      <c r="BO501" s="81"/>
      <c r="BP501" s="81"/>
      <c r="BQ501" s="81"/>
      <c r="BR501" s="81"/>
    </row>
    <row r="502" spans="11:70">
      <c r="K502" s="81"/>
      <c r="L502" s="81"/>
      <c r="M502" s="81"/>
      <c r="N502" s="81"/>
      <c r="O502" s="81"/>
      <c r="P502" s="81"/>
      <c r="T502" s="81"/>
      <c r="U502" s="81"/>
      <c r="V502" s="81"/>
      <c r="W502" s="81"/>
      <c r="X502" s="81"/>
      <c r="Y502" s="81"/>
      <c r="AC502" s="81"/>
      <c r="AD502" s="81"/>
      <c r="AE502" s="81"/>
      <c r="AF502" s="81"/>
      <c r="AG502" s="81"/>
      <c r="AH502" s="81"/>
      <c r="AL502" s="81"/>
      <c r="AM502" s="81"/>
      <c r="AN502" s="81"/>
      <c r="AO502" s="81"/>
      <c r="AP502" s="81"/>
      <c r="AQ502" s="81"/>
      <c r="AU502" s="81"/>
      <c r="AV502" s="81"/>
      <c r="AW502" s="81"/>
      <c r="AX502" s="81"/>
      <c r="AY502" s="81"/>
      <c r="AZ502" s="81"/>
      <c r="BD502" s="81"/>
      <c r="BE502" s="81"/>
      <c r="BF502" s="81"/>
      <c r="BG502" s="81"/>
      <c r="BH502" s="81"/>
      <c r="BI502" s="81"/>
      <c r="BM502" s="81"/>
      <c r="BN502" s="81"/>
      <c r="BO502" s="81"/>
      <c r="BP502" s="81"/>
      <c r="BQ502" s="81"/>
      <c r="BR502" s="81"/>
    </row>
    <row r="503" spans="11:70">
      <c r="K503" s="82"/>
      <c r="L503" s="81"/>
      <c r="M503" s="81"/>
      <c r="N503" s="81"/>
      <c r="O503" s="81"/>
      <c r="P503" s="81"/>
      <c r="T503" s="81"/>
      <c r="U503" s="81"/>
      <c r="V503" s="81"/>
      <c r="W503" s="81"/>
      <c r="X503" s="81"/>
      <c r="Y503" s="81"/>
      <c r="AC503" s="81"/>
      <c r="AD503" s="81"/>
      <c r="AE503" s="81"/>
      <c r="AF503" s="81"/>
      <c r="AG503" s="81"/>
      <c r="AH503" s="81"/>
      <c r="AL503" s="81"/>
      <c r="AM503" s="81"/>
      <c r="AN503" s="81"/>
      <c r="AO503" s="81"/>
      <c r="AP503" s="81"/>
      <c r="AQ503" s="81"/>
      <c r="AU503" s="81"/>
      <c r="AV503" s="81"/>
      <c r="AW503" s="81"/>
      <c r="AX503" s="81"/>
      <c r="AY503" s="81"/>
      <c r="AZ503" s="81"/>
      <c r="BD503" s="81"/>
      <c r="BE503" s="81"/>
      <c r="BF503" s="81"/>
      <c r="BG503" s="81"/>
      <c r="BH503" s="81"/>
      <c r="BI503" s="81"/>
      <c r="BM503" s="81"/>
      <c r="BN503" s="81"/>
      <c r="BO503" s="81"/>
      <c r="BP503" s="81"/>
      <c r="BQ503" s="81"/>
      <c r="BR503" s="81"/>
    </row>
    <row r="504" spans="11:70">
      <c r="K504" s="81"/>
      <c r="L504" s="81"/>
      <c r="M504" s="81"/>
      <c r="N504" s="81"/>
      <c r="O504" s="81"/>
      <c r="P504" s="81"/>
      <c r="T504" s="81"/>
      <c r="U504" s="81"/>
      <c r="V504" s="81"/>
      <c r="W504" s="81"/>
      <c r="X504" s="81"/>
      <c r="Y504" s="81"/>
      <c r="AC504" s="81"/>
      <c r="AD504" s="81"/>
      <c r="AE504" s="81"/>
      <c r="AF504" s="81"/>
      <c r="AG504" s="81"/>
      <c r="AH504" s="81"/>
      <c r="AL504" s="81"/>
      <c r="AM504" s="81"/>
      <c r="AN504" s="81"/>
      <c r="AO504" s="81"/>
      <c r="AP504" s="81"/>
      <c r="AQ504" s="81"/>
      <c r="AU504" s="81"/>
      <c r="AV504" s="81"/>
      <c r="AW504" s="81"/>
      <c r="AX504" s="81"/>
      <c r="AY504" s="81"/>
      <c r="AZ504" s="81"/>
      <c r="BD504" s="81"/>
      <c r="BE504" s="81"/>
      <c r="BF504" s="81"/>
      <c r="BG504" s="81"/>
      <c r="BH504" s="81"/>
      <c r="BI504" s="81"/>
      <c r="BM504" s="81"/>
      <c r="BN504" s="81"/>
      <c r="BO504" s="81"/>
      <c r="BP504" s="81"/>
      <c r="BQ504" s="81"/>
      <c r="BR504" s="81"/>
    </row>
    <row r="505" spans="11:70">
      <c r="K505" s="81"/>
      <c r="L505" s="81"/>
      <c r="M505" s="81"/>
      <c r="N505" s="81"/>
      <c r="O505" s="81"/>
      <c r="P505" s="81"/>
      <c r="T505" s="81"/>
      <c r="U505" s="81"/>
      <c r="V505" s="81"/>
      <c r="W505" s="81"/>
      <c r="X505" s="81"/>
      <c r="Y505" s="81"/>
      <c r="AC505" s="81"/>
      <c r="AD505" s="81"/>
      <c r="AE505" s="81"/>
      <c r="AF505" s="81"/>
      <c r="AG505" s="81"/>
      <c r="AH505" s="81"/>
      <c r="AL505" s="81"/>
      <c r="AM505" s="81"/>
      <c r="AN505" s="81"/>
      <c r="AO505" s="81"/>
      <c r="AP505" s="81"/>
      <c r="AQ505" s="81"/>
      <c r="AU505" s="81"/>
      <c r="AV505" s="81"/>
      <c r="AW505" s="81"/>
      <c r="AX505" s="81"/>
      <c r="AY505" s="81"/>
      <c r="AZ505" s="81"/>
      <c r="BD505" s="81"/>
      <c r="BE505" s="81"/>
      <c r="BF505" s="81"/>
      <c r="BG505" s="81"/>
      <c r="BH505" s="81"/>
      <c r="BI505" s="81"/>
      <c r="BM505" s="81"/>
      <c r="BN505" s="81"/>
      <c r="BO505" s="81"/>
      <c r="BP505" s="81"/>
      <c r="BQ505" s="81"/>
      <c r="BR505" s="81"/>
    </row>
    <row r="506" spans="11:70">
      <c r="K506" s="81"/>
      <c r="L506" s="81"/>
      <c r="M506" s="81"/>
      <c r="N506" s="81"/>
      <c r="O506" s="81"/>
      <c r="P506" s="81"/>
      <c r="T506" s="81"/>
      <c r="U506" s="81"/>
      <c r="V506" s="81"/>
      <c r="W506" s="81"/>
      <c r="X506" s="81"/>
      <c r="Y506" s="81"/>
      <c r="AC506" s="81"/>
      <c r="AD506" s="81"/>
      <c r="AE506" s="81"/>
      <c r="AF506" s="81"/>
      <c r="AG506" s="81"/>
      <c r="AH506" s="81"/>
      <c r="AL506" s="81"/>
      <c r="AM506" s="81"/>
      <c r="AN506" s="81"/>
      <c r="AO506" s="81"/>
      <c r="AP506" s="81"/>
      <c r="AQ506" s="81"/>
      <c r="AU506" s="81"/>
      <c r="AV506" s="81"/>
      <c r="AW506" s="81"/>
      <c r="AX506" s="81"/>
      <c r="AY506" s="81"/>
      <c r="AZ506" s="81"/>
      <c r="BD506" s="81"/>
      <c r="BE506" s="81"/>
      <c r="BF506" s="81"/>
      <c r="BG506" s="81"/>
      <c r="BH506" s="81"/>
      <c r="BI506" s="81"/>
      <c r="BM506" s="81"/>
      <c r="BN506" s="81"/>
      <c r="BO506" s="81"/>
      <c r="BP506" s="81"/>
      <c r="BQ506" s="81"/>
      <c r="BR506" s="81"/>
    </row>
    <row r="507" spans="11:70">
      <c r="K507" s="82"/>
      <c r="L507" s="81"/>
      <c r="M507" s="81"/>
      <c r="N507" s="81"/>
      <c r="O507" s="81"/>
      <c r="P507" s="81"/>
      <c r="T507" s="81"/>
      <c r="U507" s="81"/>
      <c r="V507" s="81"/>
      <c r="W507" s="81"/>
      <c r="X507" s="81"/>
      <c r="Y507" s="81"/>
      <c r="AC507" s="81"/>
      <c r="AD507" s="81"/>
      <c r="AE507" s="81"/>
      <c r="AF507" s="81"/>
      <c r="AG507" s="81"/>
      <c r="AH507" s="81"/>
      <c r="AL507" s="81"/>
      <c r="AM507" s="81"/>
      <c r="AN507" s="81"/>
      <c r="AO507" s="81"/>
      <c r="AP507" s="81"/>
      <c r="AQ507" s="81"/>
      <c r="AU507" s="81"/>
      <c r="AV507" s="81"/>
      <c r="AW507" s="81"/>
      <c r="AX507" s="81"/>
      <c r="AY507" s="81"/>
      <c r="AZ507" s="81"/>
      <c r="BD507" s="81"/>
      <c r="BE507" s="81"/>
      <c r="BF507" s="81"/>
      <c r="BG507" s="81"/>
      <c r="BH507" s="81"/>
      <c r="BI507" s="81"/>
      <c r="BM507" s="81"/>
      <c r="BN507" s="81"/>
      <c r="BO507" s="81"/>
      <c r="BP507" s="81"/>
      <c r="BQ507" s="81"/>
      <c r="BR507" s="81"/>
    </row>
    <row r="508" spans="11:70">
      <c r="K508" s="81"/>
      <c r="L508" s="81"/>
      <c r="M508" s="81"/>
      <c r="N508" s="81"/>
      <c r="O508" s="81"/>
      <c r="P508" s="81"/>
      <c r="T508" s="81"/>
      <c r="U508" s="81"/>
      <c r="V508" s="81"/>
      <c r="W508" s="81"/>
      <c r="X508" s="81"/>
      <c r="Y508" s="81"/>
      <c r="AC508" s="81"/>
      <c r="AD508" s="81"/>
      <c r="AE508" s="81"/>
      <c r="AF508" s="81"/>
      <c r="AG508" s="81"/>
      <c r="AH508" s="81"/>
      <c r="AL508" s="81"/>
      <c r="AM508" s="81"/>
      <c r="AN508" s="81"/>
      <c r="AO508" s="81"/>
      <c r="AP508" s="81"/>
      <c r="AQ508" s="81"/>
      <c r="AU508" s="81"/>
      <c r="AV508" s="81"/>
      <c r="AW508" s="81"/>
      <c r="AX508" s="81"/>
      <c r="AY508" s="81"/>
      <c r="AZ508" s="81"/>
      <c r="BD508" s="81"/>
      <c r="BE508" s="81"/>
      <c r="BF508" s="81"/>
      <c r="BG508" s="81"/>
      <c r="BH508" s="81"/>
      <c r="BI508" s="81"/>
      <c r="BM508" s="81"/>
      <c r="BN508" s="81"/>
      <c r="BO508" s="81"/>
      <c r="BP508" s="81"/>
      <c r="BQ508" s="81"/>
      <c r="BR508" s="81"/>
    </row>
    <row r="509" spans="11:70">
      <c r="K509" s="81"/>
      <c r="L509" s="81"/>
      <c r="M509" s="81"/>
      <c r="N509" s="81"/>
      <c r="O509" s="81"/>
      <c r="P509" s="81"/>
      <c r="T509" s="81"/>
      <c r="U509" s="81"/>
      <c r="V509" s="81"/>
      <c r="W509" s="81"/>
      <c r="X509" s="81"/>
      <c r="Y509" s="81"/>
      <c r="AC509" s="81"/>
      <c r="AD509" s="81"/>
      <c r="AE509" s="81"/>
      <c r="AF509" s="81"/>
      <c r="AG509" s="81"/>
      <c r="AH509" s="81"/>
      <c r="AL509" s="81"/>
      <c r="AM509" s="81"/>
      <c r="AN509" s="81"/>
      <c r="AO509" s="81"/>
      <c r="AP509" s="81"/>
      <c r="AQ509" s="81"/>
      <c r="AU509" s="81"/>
      <c r="AV509" s="81"/>
      <c r="AW509" s="81"/>
      <c r="AX509" s="81"/>
      <c r="AY509" s="81"/>
      <c r="AZ509" s="81"/>
      <c r="BD509" s="81"/>
      <c r="BE509" s="81"/>
      <c r="BF509" s="81"/>
      <c r="BG509" s="81"/>
      <c r="BH509" s="81"/>
      <c r="BI509" s="81"/>
      <c r="BM509" s="81"/>
      <c r="BN509" s="81"/>
      <c r="BO509" s="81"/>
      <c r="BP509" s="81"/>
      <c r="BQ509" s="81"/>
      <c r="BR509" s="81"/>
    </row>
    <row r="510" spans="11:70">
      <c r="K510" s="81"/>
      <c r="L510" s="81"/>
      <c r="M510" s="81"/>
      <c r="N510" s="81"/>
      <c r="O510" s="81"/>
      <c r="P510" s="81"/>
      <c r="T510" s="81"/>
      <c r="U510" s="81"/>
      <c r="V510" s="81"/>
      <c r="W510" s="81"/>
      <c r="X510" s="81"/>
      <c r="Y510" s="81"/>
      <c r="AC510" s="81"/>
      <c r="AD510" s="81"/>
      <c r="AE510" s="81"/>
      <c r="AF510" s="81"/>
      <c r="AG510" s="81"/>
      <c r="AH510" s="81"/>
      <c r="AL510" s="81"/>
      <c r="AM510" s="81"/>
      <c r="AN510" s="81"/>
      <c r="AO510" s="81"/>
      <c r="AP510" s="81"/>
      <c r="AQ510" s="81"/>
      <c r="AU510" s="81"/>
      <c r="AV510" s="81"/>
      <c r="AW510" s="81"/>
      <c r="AX510" s="81"/>
      <c r="AY510" s="81"/>
      <c r="AZ510" s="81"/>
      <c r="BD510" s="81"/>
      <c r="BE510" s="81"/>
      <c r="BF510" s="81"/>
      <c r="BG510" s="81"/>
      <c r="BH510" s="81"/>
      <c r="BI510" s="81"/>
      <c r="BM510" s="81"/>
      <c r="BN510" s="81"/>
      <c r="BO510" s="81"/>
      <c r="BP510" s="81"/>
      <c r="BQ510" s="81"/>
      <c r="BR510" s="81"/>
    </row>
    <row r="511" spans="11:70">
      <c r="K511" s="82"/>
      <c r="L511" s="81"/>
      <c r="M511" s="81"/>
      <c r="N511" s="81"/>
      <c r="O511" s="81"/>
      <c r="P511" s="81"/>
      <c r="T511" s="81"/>
      <c r="U511" s="81"/>
      <c r="V511" s="81"/>
      <c r="W511" s="81"/>
      <c r="X511" s="81"/>
      <c r="Y511" s="81"/>
      <c r="AC511" s="81"/>
      <c r="AD511" s="81"/>
      <c r="AE511" s="81"/>
      <c r="AF511" s="81"/>
      <c r="AG511" s="81"/>
      <c r="AH511" s="81"/>
      <c r="AL511" s="81"/>
      <c r="AM511" s="81"/>
      <c r="AN511" s="81"/>
      <c r="AO511" s="81"/>
      <c r="AP511" s="81"/>
      <c r="AQ511" s="81"/>
      <c r="AU511" s="81"/>
      <c r="AV511" s="81"/>
      <c r="AW511" s="81"/>
      <c r="AX511" s="81"/>
      <c r="AY511" s="81"/>
      <c r="AZ511" s="81"/>
      <c r="BD511" s="81"/>
      <c r="BE511" s="81"/>
      <c r="BF511" s="81"/>
      <c r="BG511" s="81"/>
      <c r="BH511" s="81"/>
      <c r="BI511" s="81"/>
      <c r="BM511" s="81"/>
      <c r="BN511" s="81"/>
      <c r="BO511" s="81"/>
      <c r="BP511" s="81"/>
      <c r="BQ511" s="81"/>
      <c r="BR511" s="81"/>
    </row>
    <row r="512" spans="11:70">
      <c r="K512" s="81"/>
      <c r="L512" s="81"/>
      <c r="M512" s="81"/>
      <c r="N512" s="81"/>
      <c r="O512" s="81"/>
      <c r="P512" s="81"/>
      <c r="T512" s="81"/>
      <c r="U512" s="81"/>
      <c r="V512" s="81"/>
      <c r="W512" s="81"/>
      <c r="X512" s="81"/>
      <c r="Y512" s="81"/>
      <c r="AC512" s="81"/>
      <c r="AD512" s="81"/>
      <c r="AE512" s="81"/>
      <c r="AF512" s="81"/>
      <c r="AG512" s="81"/>
      <c r="AH512" s="81"/>
      <c r="AL512" s="81"/>
      <c r="AM512" s="81"/>
      <c r="AN512" s="81"/>
      <c r="AO512" s="81"/>
      <c r="AP512" s="81"/>
      <c r="AQ512" s="81"/>
      <c r="AU512" s="81"/>
      <c r="AV512" s="81"/>
      <c r="AW512" s="81"/>
      <c r="AX512" s="81"/>
      <c r="AY512" s="81"/>
      <c r="AZ512" s="81"/>
      <c r="BD512" s="81"/>
      <c r="BE512" s="81"/>
      <c r="BF512" s="81"/>
      <c r="BG512" s="81"/>
      <c r="BH512" s="81"/>
      <c r="BI512" s="81"/>
      <c r="BM512" s="81"/>
      <c r="BN512" s="81"/>
      <c r="BO512" s="81"/>
      <c r="BP512" s="81"/>
      <c r="BQ512" s="81"/>
      <c r="BR512" s="81"/>
    </row>
    <row r="513" spans="11:70">
      <c r="K513" s="81"/>
      <c r="L513" s="81"/>
      <c r="M513" s="81"/>
      <c r="N513" s="81"/>
      <c r="O513" s="81"/>
      <c r="P513" s="81"/>
      <c r="T513" s="81"/>
      <c r="U513" s="81"/>
      <c r="V513" s="81"/>
      <c r="W513" s="81"/>
      <c r="X513" s="81"/>
      <c r="Y513" s="81"/>
      <c r="AC513" s="81"/>
      <c r="AD513" s="81"/>
      <c r="AE513" s="81"/>
      <c r="AF513" s="81"/>
      <c r="AG513" s="81"/>
      <c r="AH513" s="81"/>
      <c r="AL513" s="81"/>
      <c r="AM513" s="81"/>
      <c r="AN513" s="81"/>
      <c r="AO513" s="81"/>
      <c r="AP513" s="81"/>
      <c r="AQ513" s="81"/>
      <c r="AU513" s="81"/>
      <c r="AV513" s="81"/>
      <c r="AW513" s="81"/>
      <c r="AX513" s="81"/>
      <c r="AY513" s="81"/>
      <c r="AZ513" s="81"/>
      <c r="BD513" s="81"/>
      <c r="BE513" s="81"/>
      <c r="BF513" s="81"/>
      <c r="BG513" s="81"/>
      <c r="BH513" s="81"/>
      <c r="BI513" s="81"/>
      <c r="BM513" s="81"/>
      <c r="BN513" s="81"/>
      <c r="BO513" s="81"/>
      <c r="BP513" s="81"/>
      <c r="BQ513" s="81"/>
      <c r="BR513" s="81"/>
    </row>
    <row r="514" spans="11:70">
      <c r="K514" s="81"/>
      <c r="L514" s="81"/>
      <c r="M514" s="81"/>
      <c r="N514" s="81"/>
      <c r="O514" s="81"/>
      <c r="P514" s="81"/>
      <c r="T514" s="81"/>
      <c r="U514" s="81"/>
      <c r="V514" s="81"/>
      <c r="W514" s="81"/>
      <c r="X514" s="81"/>
      <c r="Y514" s="81"/>
      <c r="AC514" s="81"/>
      <c r="AD514" s="81"/>
      <c r="AE514" s="81"/>
      <c r="AF514" s="81"/>
      <c r="AG514" s="81"/>
      <c r="AH514" s="81"/>
      <c r="AL514" s="81"/>
      <c r="AM514" s="81"/>
      <c r="AN514" s="81"/>
      <c r="AO514" s="81"/>
      <c r="AP514" s="81"/>
      <c r="AQ514" s="81"/>
      <c r="AU514" s="81"/>
      <c r="AV514" s="81"/>
      <c r="AW514" s="81"/>
      <c r="AX514" s="81"/>
      <c r="AY514" s="81"/>
      <c r="AZ514" s="81"/>
      <c r="BD514" s="81"/>
      <c r="BE514" s="81"/>
      <c r="BF514" s="81"/>
      <c r="BG514" s="81"/>
      <c r="BH514" s="81"/>
      <c r="BI514" s="81"/>
      <c r="BM514" s="81"/>
      <c r="BN514" s="81"/>
      <c r="BO514" s="81"/>
      <c r="BP514" s="81"/>
      <c r="BQ514" s="81"/>
      <c r="BR514" s="81"/>
    </row>
    <row r="515" spans="11:70">
      <c r="K515" s="82"/>
      <c r="L515" s="81"/>
      <c r="M515" s="81"/>
      <c r="N515" s="81"/>
      <c r="O515" s="81"/>
      <c r="P515" s="81"/>
      <c r="T515" s="81"/>
      <c r="U515" s="81"/>
      <c r="V515" s="81"/>
      <c r="W515" s="81"/>
      <c r="X515" s="81"/>
      <c r="Y515" s="81"/>
      <c r="AC515" s="81"/>
      <c r="AD515" s="81"/>
      <c r="AE515" s="81"/>
      <c r="AF515" s="81"/>
      <c r="AG515" s="81"/>
      <c r="AH515" s="81"/>
      <c r="AL515" s="81"/>
      <c r="AM515" s="81"/>
      <c r="AN515" s="81"/>
      <c r="AO515" s="81"/>
      <c r="AP515" s="81"/>
      <c r="AQ515" s="81"/>
      <c r="AU515" s="81"/>
      <c r="AV515" s="81"/>
      <c r="AW515" s="81"/>
      <c r="AX515" s="81"/>
      <c r="AY515" s="81"/>
      <c r="AZ515" s="81"/>
      <c r="BD515" s="81"/>
      <c r="BE515" s="81"/>
      <c r="BF515" s="81"/>
      <c r="BG515" s="81"/>
      <c r="BH515" s="81"/>
      <c r="BI515" s="81"/>
      <c r="BM515" s="81"/>
      <c r="BN515" s="81"/>
      <c r="BO515" s="81"/>
      <c r="BP515" s="81"/>
      <c r="BQ515" s="81"/>
      <c r="BR515" s="81"/>
    </row>
    <row r="516" spans="11:70">
      <c r="K516" s="81"/>
      <c r="L516" s="81"/>
      <c r="M516" s="81"/>
      <c r="N516" s="81"/>
      <c r="O516" s="81"/>
      <c r="P516" s="81"/>
      <c r="T516" s="81"/>
      <c r="U516" s="81"/>
      <c r="V516" s="81"/>
      <c r="W516" s="81"/>
      <c r="X516" s="81"/>
      <c r="Y516" s="81"/>
      <c r="AC516" s="81"/>
      <c r="AD516" s="81"/>
      <c r="AE516" s="81"/>
      <c r="AF516" s="81"/>
      <c r="AG516" s="81"/>
      <c r="AH516" s="81"/>
      <c r="AL516" s="81"/>
      <c r="AM516" s="81"/>
      <c r="AN516" s="81"/>
      <c r="AO516" s="81"/>
      <c r="AP516" s="81"/>
      <c r="AQ516" s="81"/>
      <c r="AU516" s="81"/>
      <c r="AV516" s="81"/>
      <c r="AW516" s="81"/>
      <c r="AX516" s="81"/>
      <c r="AY516" s="81"/>
      <c r="AZ516" s="81"/>
      <c r="BD516" s="81"/>
      <c r="BE516" s="81"/>
      <c r="BF516" s="81"/>
      <c r="BG516" s="81"/>
      <c r="BH516" s="81"/>
      <c r="BI516" s="81"/>
      <c r="BM516" s="81"/>
      <c r="BN516" s="81"/>
      <c r="BO516" s="81"/>
      <c r="BP516" s="81"/>
      <c r="BQ516" s="81"/>
      <c r="BR516" s="81"/>
    </row>
    <row r="517" spans="11:70">
      <c r="K517" s="81"/>
      <c r="L517" s="81"/>
      <c r="M517" s="81"/>
      <c r="N517" s="81"/>
      <c r="O517" s="81"/>
      <c r="P517" s="81"/>
      <c r="T517" s="81"/>
      <c r="U517" s="81"/>
      <c r="V517" s="81"/>
      <c r="W517" s="81"/>
      <c r="X517" s="81"/>
      <c r="Y517" s="81"/>
      <c r="AC517" s="81"/>
      <c r="AD517" s="81"/>
      <c r="AE517" s="81"/>
      <c r="AF517" s="81"/>
      <c r="AG517" s="81"/>
      <c r="AH517" s="81"/>
      <c r="AL517" s="81"/>
      <c r="AM517" s="81"/>
      <c r="AN517" s="81"/>
      <c r="AO517" s="81"/>
      <c r="AP517" s="81"/>
      <c r="AQ517" s="81"/>
      <c r="AU517" s="81"/>
      <c r="AV517" s="81"/>
      <c r="AW517" s="81"/>
      <c r="AX517" s="81"/>
      <c r="AY517" s="81"/>
      <c r="AZ517" s="81"/>
      <c r="BD517" s="81"/>
      <c r="BE517" s="81"/>
      <c r="BF517" s="81"/>
      <c r="BG517" s="81"/>
      <c r="BH517" s="81"/>
      <c r="BI517" s="81"/>
      <c r="BM517" s="81"/>
      <c r="BN517" s="81"/>
      <c r="BO517" s="81"/>
      <c r="BP517" s="81"/>
      <c r="BQ517" s="81"/>
      <c r="BR517" s="81"/>
    </row>
    <row r="518" spans="11:70">
      <c r="K518" s="81"/>
      <c r="L518" s="81"/>
      <c r="M518" s="81"/>
      <c r="N518" s="81"/>
      <c r="O518" s="81"/>
      <c r="P518" s="81"/>
      <c r="T518" s="81"/>
      <c r="U518" s="81"/>
      <c r="V518" s="81"/>
      <c r="W518" s="81"/>
      <c r="X518" s="81"/>
      <c r="Y518" s="81"/>
      <c r="AC518" s="81"/>
      <c r="AD518" s="81"/>
      <c r="AE518" s="81"/>
      <c r="AF518" s="81"/>
      <c r="AG518" s="81"/>
      <c r="AH518" s="81"/>
      <c r="AL518" s="81"/>
      <c r="AM518" s="81"/>
      <c r="AN518" s="81"/>
      <c r="AO518" s="81"/>
      <c r="AP518" s="81"/>
      <c r="AQ518" s="81"/>
      <c r="AU518" s="81"/>
      <c r="AV518" s="81"/>
      <c r="AW518" s="81"/>
      <c r="AX518" s="81"/>
      <c r="AY518" s="81"/>
      <c r="AZ518" s="81"/>
      <c r="BD518" s="81"/>
      <c r="BE518" s="81"/>
      <c r="BF518" s="81"/>
      <c r="BG518" s="81"/>
      <c r="BH518" s="81"/>
      <c r="BI518" s="81"/>
      <c r="BM518" s="81"/>
      <c r="BN518" s="81"/>
      <c r="BO518" s="81"/>
      <c r="BP518" s="81"/>
      <c r="BQ518" s="81"/>
      <c r="BR518" s="81"/>
    </row>
    <row r="519" spans="11:70">
      <c r="K519" s="82"/>
      <c r="L519" s="81"/>
      <c r="M519" s="81"/>
      <c r="N519" s="81"/>
      <c r="O519" s="81"/>
      <c r="P519" s="81"/>
      <c r="T519" s="81"/>
      <c r="U519" s="81"/>
      <c r="V519" s="81"/>
      <c r="W519" s="81"/>
      <c r="X519" s="81"/>
      <c r="Y519" s="81"/>
      <c r="AC519" s="81"/>
      <c r="AD519" s="81"/>
      <c r="AE519" s="81"/>
      <c r="AF519" s="81"/>
      <c r="AG519" s="81"/>
      <c r="AH519" s="81"/>
      <c r="AL519" s="81"/>
      <c r="AM519" s="81"/>
      <c r="AN519" s="81"/>
      <c r="AO519" s="81"/>
      <c r="AP519" s="81"/>
      <c r="AQ519" s="81"/>
      <c r="AU519" s="81"/>
      <c r="AV519" s="81"/>
      <c r="AW519" s="81"/>
      <c r="AX519" s="81"/>
      <c r="AY519" s="81"/>
      <c r="AZ519" s="81"/>
      <c r="BD519" s="81"/>
      <c r="BE519" s="81"/>
      <c r="BF519" s="81"/>
      <c r="BG519" s="81"/>
      <c r="BH519" s="81"/>
      <c r="BI519" s="81"/>
      <c r="BM519" s="81"/>
      <c r="BN519" s="81"/>
      <c r="BO519" s="81"/>
      <c r="BP519" s="81"/>
      <c r="BQ519" s="81"/>
      <c r="BR519" s="81"/>
    </row>
    <row r="520" spans="11:70">
      <c r="K520" s="81"/>
      <c r="L520" s="81"/>
      <c r="M520" s="81"/>
      <c r="N520" s="81"/>
      <c r="O520" s="81"/>
      <c r="P520" s="81"/>
      <c r="T520" s="81"/>
      <c r="U520" s="81"/>
      <c r="V520" s="81"/>
      <c r="W520" s="81"/>
      <c r="X520" s="81"/>
      <c r="Y520" s="81"/>
      <c r="AC520" s="81"/>
      <c r="AD520" s="81"/>
      <c r="AE520" s="81"/>
      <c r="AF520" s="81"/>
      <c r="AG520" s="81"/>
      <c r="AH520" s="81"/>
      <c r="AL520" s="81"/>
      <c r="AM520" s="81"/>
      <c r="AN520" s="81"/>
      <c r="AO520" s="81"/>
      <c r="AP520" s="81"/>
      <c r="AQ520" s="81"/>
      <c r="AU520" s="81"/>
      <c r="AV520" s="81"/>
      <c r="AW520" s="81"/>
      <c r="AX520" s="81"/>
      <c r="AY520" s="81"/>
      <c r="AZ520" s="81"/>
      <c r="BD520" s="81"/>
      <c r="BE520" s="81"/>
      <c r="BF520" s="81"/>
      <c r="BG520" s="81"/>
      <c r="BH520" s="81"/>
      <c r="BI520" s="81"/>
      <c r="BM520" s="81"/>
      <c r="BN520" s="81"/>
      <c r="BO520" s="81"/>
      <c r="BP520" s="81"/>
      <c r="BQ520" s="81"/>
      <c r="BR520" s="81"/>
    </row>
    <row r="521" spans="11:70">
      <c r="K521" s="81"/>
      <c r="L521" s="81"/>
      <c r="M521" s="81"/>
      <c r="N521" s="81"/>
      <c r="O521" s="81"/>
      <c r="P521" s="81"/>
      <c r="T521" s="81"/>
      <c r="U521" s="81"/>
      <c r="V521" s="81"/>
      <c r="W521" s="81"/>
      <c r="X521" s="81"/>
      <c r="Y521" s="81"/>
      <c r="AC521" s="81"/>
      <c r="AD521" s="81"/>
      <c r="AE521" s="81"/>
      <c r="AF521" s="81"/>
      <c r="AG521" s="81"/>
      <c r="AH521" s="81"/>
      <c r="AL521" s="81"/>
      <c r="AM521" s="81"/>
      <c r="AN521" s="81"/>
      <c r="AO521" s="81"/>
      <c r="AP521" s="81"/>
      <c r="AQ521" s="81"/>
      <c r="AU521" s="81"/>
      <c r="AV521" s="81"/>
      <c r="AW521" s="81"/>
      <c r="AX521" s="81"/>
      <c r="AY521" s="81"/>
      <c r="AZ521" s="81"/>
      <c r="BD521" s="81"/>
      <c r="BE521" s="81"/>
      <c r="BF521" s="81"/>
      <c r="BG521" s="81"/>
      <c r="BH521" s="81"/>
      <c r="BI521" s="81"/>
      <c r="BM521" s="81"/>
      <c r="BN521" s="81"/>
      <c r="BO521" s="81"/>
      <c r="BP521" s="81"/>
      <c r="BQ521" s="81"/>
      <c r="BR521" s="81"/>
    </row>
    <row r="522" spans="11:70">
      <c r="K522" s="81"/>
      <c r="L522" s="81"/>
      <c r="M522" s="81"/>
      <c r="N522" s="81"/>
      <c r="O522" s="81"/>
      <c r="P522" s="81"/>
      <c r="T522" s="81"/>
      <c r="U522" s="81"/>
      <c r="V522" s="81"/>
      <c r="W522" s="81"/>
      <c r="X522" s="81"/>
      <c r="Y522" s="81"/>
      <c r="AC522" s="81"/>
      <c r="AD522" s="81"/>
      <c r="AE522" s="81"/>
      <c r="AF522" s="81"/>
      <c r="AG522" s="81"/>
      <c r="AH522" s="81"/>
      <c r="AL522" s="81"/>
      <c r="AM522" s="81"/>
      <c r="AN522" s="81"/>
      <c r="AO522" s="81"/>
      <c r="AP522" s="81"/>
      <c r="AQ522" s="81"/>
      <c r="AU522" s="81"/>
      <c r="AV522" s="81"/>
      <c r="AW522" s="81"/>
      <c r="AX522" s="81"/>
      <c r="AY522" s="81"/>
      <c r="AZ522" s="81"/>
      <c r="BD522" s="81"/>
      <c r="BE522" s="81"/>
      <c r="BF522" s="81"/>
      <c r="BG522" s="81"/>
      <c r="BH522" s="81"/>
      <c r="BI522" s="81"/>
      <c r="BM522" s="81"/>
      <c r="BN522" s="81"/>
      <c r="BO522" s="81"/>
      <c r="BP522" s="81"/>
      <c r="BQ522" s="81"/>
      <c r="BR522" s="81"/>
    </row>
    <row r="523" spans="11:70">
      <c r="K523" s="82"/>
      <c r="L523" s="81"/>
      <c r="M523" s="81"/>
      <c r="N523" s="81"/>
      <c r="O523" s="81"/>
      <c r="P523" s="81"/>
      <c r="T523" s="81"/>
      <c r="U523" s="81"/>
      <c r="V523" s="81"/>
      <c r="W523" s="81"/>
      <c r="X523" s="81"/>
      <c r="Y523" s="81"/>
      <c r="AC523" s="81"/>
      <c r="AD523" s="81"/>
      <c r="AE523" s="81"/>
      <c r="AF523" s="81"/>
      <c r="AG523" s="81"/>
      <c r="AH523" s="81"/>
      <c r="AL523" s="81"/>
      <c r="AM523" s="81"/>
      <c r="AN523" s="81"/>
      <c r="AO523" s="81"/>
      <c r="AP523" s="81"/>
      <c r="AQ523" s="81"/>
      <c r="AU523" s="81"/>
      <c r="AV523" s="81"/>
      <c r="AW523" s="81"/>
      <c r="AX523" s="81"/>
      <c r="AY523" s="81"/>
      <c r="AZ523" s="81"/>
      <c r="BD523" s="81"/>
      <c r="BE523" s="81"/>
      <c r="BF523" s="81"/>
      <c r="BG523" s="81"/>
      <c r="BH523" s="81"/>
      <c r="BI523" s="81"/>
      <c r="BM523" s="81"/>
      <c r="BN523" s="81"/>
      <c r="BO523" s="81"/>
      <c r="BP523" s="81"/>
      <c r="BQ523" s="81"/>
      <c r="BR523" s="81"/>
    </row>
    <row r="524" spans="11:70">
      <c r="K524" s="81"/>
      <c r="L524" s="81"/>
      <c r="M524" s="81"/>
      <c r="N524" s="81"/>
      <c r="O524" s="81"/>
      <c r="P524" s="81"/>
      <c r="T524" s="81"/>
      <c r="U524" s="81"/>
      <c r="V524" s="81"/>
      <c r="W524" s="81"/>
      <c r="X524" s="81"/>
      <c r="Y524" s="81"/>
      <c r="AC524" s="81"/>
      <c r="AD524" s="81"/>
      <c r="AE524" s="81"/>
      <c r="AF524" s="81"/>
      <c r="AG524" s="81"/>
      <c r="AH524" s="81"/>
      <c r="AL524" s="81"/>
      <c r="AM524" s="81"/>
      <c r="AN524" s="81"/>
      <c r="AO524" s="81"/>
      <c r="AP524" s="81"/>
      <c r="AQ524" s="81"/>
      <c r="AU524" s="81"/>
      <c r="AV524" s="81"/>
      <c r="AW524" s="81"/>
      <c r="AX524" s="81"/>
      <c r="AY524" s="81"/>
      <c r="AZ524" s="81"/>
      <c r="BD524" s="81"/>
      <c r="BE524" s="81"/>
      <c r="BF524" s="81"/>
      <c r="BG524" s="81"/>
      <c r="BH524" s="81"/>
      <c r="BI524" s="81"/>
      <c r="BM524" s="81"/>
      <c r="BN524" s="81"/>
      <c r="BO524" s="81"/>
      <c r="BP524" s="81"/>
      <c r="BQ524" s="81"/>
      <c r="BR524" s="81"/>
    </row>
    <row r="525" spans="11:70">
      <c r="K525" s="81"/>
      <c r="L525" s="81"/>
      <c r="M525" s="81"/>
      <c r="N525" s="81"/>
      <c r="O525" s="81"/>
      <c r="P525" s="81"/>
      <c r="T525" s="81"/>
      <c r="U525" s="81"/>
      <c r="V525" s="81"/>
      <c r="W525" s="81"/>
      <c r="X525" s="81"/>
      <c r="Y525" s="81"/>
      <c r="AC525" s="81"/>
      <c r="AD525" s="81"/>
      <c r="AE525" s="81"/>
      <c r="AF525" s="81"/>
      <c r="AG525" s="81"/>
      <c r="AH525" s="81"/>
      <c r="AL525" s="81"/>
      <c r="AM525" s="81"/>
      <c r="AN525" s="81"/>
      <c r="AO525" s="81"/>
      <c r="AP525" s="81"/>
      <c r="AQ525" s="81"/>
      <c r="AU525" s="81"/>
      <c r="AV525" s="81"/>
      <c r="AW525" s="81"/>
      <c r="AX525" s="81"/>
      <c r="AY525" s="81"/>
      <c r="AZ525" s="81"/>
      <c r="BD525" s="81"/>
      <c r="BE525" s="81"/>
      <c r="BF525" s="81"/>
      <c r="BG525" s="81"/>
      <c r="BH525" s="81"/>
      <c r="BI525" s="81"/>
      <c r="BM525" s="81"/>
      <c r="BN525" s="81"/>
      <c r="BO525" s="81"/>
      <c r="BP525" s="81"/>
      <c r="BQ525" s="81"/>
      <c r="BR525" s="81"/>
    </row>
    <row r="526" spans="11:70">
      <c r="K526" s="81"/>
      <c r="L526" s="81"/>
      <c r="M526" s="81"/>
      <c r="N526" s="81"/>
      <c r="O526" s="81"/>
      <c r="P526" s="81"/>
      <c r="T526" s="81"/>
      <c r="U526" s="81"/>
      <c r="V526" s="81"/>
      <c r="W526" s="81"/>
      <c r="X526" s="81"/>
      <c r="Y526" s="81"/>
      <c r="AC526" s="81"/>
      <c r="AD526" s="81"/>
      <c r="AE526" s="81"/>
      <c r="AF526" s="81"/>
      <c r="AG526" s="81"/>
      <c r="AH526" s="81"/>
      <c r="AL526" s="81"/>
      <c r="AM526" s="81"/>
      <c r="AN526" s="81"/>
      <c r="AO526" s="81"/>
      <c r="AP526" s="81"/>
      <c r="AQ526" s="81"/>
      <c r="AU526" s="81"/>
      <c r="AV526" s="81"/>
      <c r="AW526" s="81"/>
      <c r="AX526" s="81"/>
      <c r="AY526" s="81"/>
      <c r="AZ526" s="81"/>
      <c r="BD526" s="81"/>
      <c r="BE526" s="81"/>
      <c r="BF526" s="81"/>
      <c r="BG526" s="81"/>
      <c r="BH526" s="81"/>
      <c r="BI526" s="81"/>
      <c r="BM526" s="81"/>
      <c r="BN526" s="81"/>
      <c r="BO526" s="81"/>
      <c r="BP526" s="81"/>
      <c r="BQ526" s="81"/>
      <c r="BR526" s="81"/>
    </row>
    <row r="527" spans="11:70">
      <c r="K527" s="82"/>
      <c r="L527" s="81"/>
      <c r="M527" s="81"/>
      <c r="N527" s="81"/>
      <c r="O527" s="81"/>
      <c r="P527" s="81"/>
      <c r="T527" s="81"/>
      <c r="U527" s="81"/>
      <c r="V527" s="81"/>
      <c r="W527" s="81"/>
      <c r="X527" s="81"/>
      <c r="Y527" s="81"/>
      <c r="AC527" s="81"/>
      <c r="AD527" s="81"/>
      <c r="AE527" s="81"/>
      <c r="AF527" s="81"/>
      <c r="AG527" s="81"/>
      <c r="AH527" s="81"/>
      <c r="AL527" s="81"/>
      <c r="AM527" s="81"/>
      <c r="AN527" s="81"/>
      <c r="AO527" s="81"/>
      <c r="AP527" s="81"/>
      <c r="AQ527" s="81"/>
      <c r="AU527" s="81"/>
      <c r="AV527" s="81"/>
      <c r="AW527" s="81"/>
      <c r="AX527" s="81"/>
      <c r="AY527" s="81"/>
      <c r="AZ527" s="81"/>
      <c r="BD527" s="81"/>
      <c r="BE527" s="81"/>
      <c r="BF527" s="81"/>
      <c r="BG527" s="81"/>
      <c r="BH527" s="81"/>
      <c r="BI527" s="81"/>
      <c r="BM527" s="81"/>
      <c r="BN527" s="81"/>
      <c r="BO527" s="81"/>
      <c r="BP527" s="81"/>
      <c r="BQ527" s="81"/>
      <c r="BR527" s="81"/>
    </row>
    <row r="528" spans="11:70">
      <c r="K528" s="81"/>
      <c r="L528" s="81"/>
      <c r="M528" s="81"/>
      <c r="N528" s="81"/>
      <c r="O528" s="81"/>
      <c r="P528" s="81"/>
      <c r="T528" s="81"/>
      <c r="U528" s="81"/>
      <c r="V528" s="81"/>
      <c r="W528" s="81"/>
      <c r="X528" s="81"/>
      <c r="Y528" s="81"/>
      <c r="AC528" s="81"/>
      <c r="AD528" s="81"/>
      <c r="AE528" s="81"/>
      <c r="AF528" s="81"/>
      <c r="AG528" s="81"/>
      <c r="AH528" s="81"/>
      <c r="AL528" s="81"/>
      <c r="AM528" s="81"/>
      <c r="AN528" s="81"/>
      <c r="AO528" s="81"/>
      <c r="AP528" s="81"/>
      <c r="AQ528" s="81"/>
      <c r="AU528" s="81"/>
      <c r="AV528" s="81"/>
      <c r="AW528" s="81"/>
      <c r="AX528" s="81"/>
      <c r="AY528" s="81"/>
      <c r="AZ528" s="81"/>
      <c r="BD528" s="81"/>
      <c r="BE528" s="81"/>
      <c r="BF528" s="81"/>
      <c r="BG528" s="81"/>
      <c r="BH528" s="81"/>
      <c r="BI528" s="81"/>
      <c r="BM528" s="81"/>
      <c r="BN528" s="81"/>
      <c r="BO528" s="81"/>
      <c r="BP528" s="81"/>
      <c r="BQ528" s="81"/>
      <c r="BR528" s="81"/>
    </row>
    <row r="529" spans="11:70">
      <c r="K529" s="81"/>
      <c r="L529" s="81"/>
      <c r="M529" s="81"/>
      <c r="N529" s="81"/>
      <c r="O529" s="81"/>
      <c r="P529" s="81"/>
      <c r="T529" s="81"/>
      <c r="U529" s="81"/>
      <c r="V529" s="81"/>
      <c r="W529" s="81"/>
      <c r="X529" s="81"/>
      <c r="Y529" s="81"/>
      <c r="AC529" s="81"/>
      <c r="AD529" s="81"/>
      <c r="AE529" s="81"/>
      <c r="AF529" s="81"/>
      <c r="AG529" s="81"/>
      <c r="AH529" s="81"/>
      <c r="AL529" s="81"/>
      <c r="AM529" s="81"/>
      <c r="AN529" s="81"/>
      <c r="AO529" s="81"/>
      <c r="AP529" s="81"/>
      <c r="AQ529" s="81"/>
      <c r="AU529" s="81"/>
      <c r="AV529" s="81"/>
      <c r="AW529" s="81"/>
      <c r="AX529" s="81"/>
      <c r="AY529" s="81"/>
      <c r="AZ529" s="81"/>
      <c r="BD529" s="81"/>
      <c r="BE529" s="81"/>
      <c r="BF529" s="81"/>
      <c r="BG529" s="81"/>
      <c r="BH529" s="81"/>
      <c r="BI529" s="81"/>
      <c r="BM529" s="81"/>
      <c r="BN529" s="81"/>
      <c r="BO529" s="81"/>
      <c r="BP529" s="81"/>
      <c r="BQ529" s="81"/>
      <c r="BR529" s="81"/>
    </row>
    <row r="530" spans="11:70">
      <c r="K530" s="81"/>
      <c r="L530" s="81"/>
      <c r="M530" s="81"/>
      <c r="N530" s="81"/>
      <c r="O530" s="81"/>
      <c r="P530" s="81"/>
      <c r="T530" s="81"/>
      <c r="U530" s="81"/>
      <c r="V530" s="81"/>
      <c r="W530" s="81"/>
      <c r="X530" s="81"/>
      <c r="Y530" s="81"/>
      <c r="AC530" s="81"/>
      <c r="AD530" s="81"/>
      <c r="AE530" s="81"/>
      <c r="AF530" s="81"/>
      <c r="AG530" s="81"/>
      <c r="AH530" s="81"/>
      <c r="AL530" s="81"/>
      <c r="AM530" s="81"/>
      <c r="AN530" s="81"/>
      <c r="AO530" s="81"/>
      <c r="AP530" s="81"/>
      <c r="AQ530" s="81"/>
      <c r="AU530" s="81"/>
      <c r="AV530" s="81"/>
      <c r="AW530" s="81"/>
      <c r="AX530" s="81"/>
      <c r="AY530" s="81"/>
      <c r="AZ530" s="81"/>
      <c r="BD530" s="81"/>
      <c r="BE530" s="81"/>
      <c r="BF530" s="81"/>
      <c r="BG530" s="81"/>
      <c r="BH530" s="81"/>
      <c r="BI530" s="81"/>
      <c r="BM530" s="81"/>
      <c r="BN530" s="81"/>
      <c r="BO530" s="81"/>
      <c r="BP530" s="81"/>
      <c r="BQ530" s="81"/>
      <c r="BR530" s="81"/>
    </row>
    <row r="531" spans="11:70">
      <c r="K531" s="82"/>
      <c r="L531" s="81"/>
      <c r="M531" s="81"/>
      <c r="N531" s="81"/>
      <c r="O531" s="81"/>
      <c r="P531" s="81"/>
      <c r="T531" s="81"/>
      <c r="U531" s="81"/>
      <c r="V531" s="81"/>
      <c r="W531" s="81"/>
      <c r="X531" s="81"/>
      <c r="Y531" s="81"/>
      <c r="AC531" s="81"/>
      <c r="AD531" s="81"/>
      <c r="AE531" s="81"/>
      <c r="AF531" s="81"/>
      <c r="AG531" s="81"/>
      <c r="AH531" s="81"/>
      <c r="AL531" s="81"/>
      <c r="AM531" s="81"/>
      <c r="AN531" s="81"/>
      <c r="AO531" s="81"/>
      <c r="AP531" s="81"/>
      <c r="AQ531" s="81"/>
      <c r="AU531" s="81"/>
      <c r="AV531" s="81"/>
      <c r="AW531" s="81"/>
      <c r="AX531" s="81"/>
      <c r="AY531" s="81"/>
      <c r="AZ531" s="81"/>
      <c r="BD531" s="81"/>
      <c r="BE531" s="81"/>
      <c r="BF531" s="81"/>
      <c r="BG531" s="81"/>
      <c r="BH531" s="81"/>
      <c r="BI531" s="81"/>
      <c r="BM531" s="81"/>
      <c r="BN531" s="81"/>
      <c r="BO531" s="81"/>
      <c r="BP531" s="81"/>
      <c r="BQ531" s="81"/>
      <c r="BR531" s="81"/>
    </row>
    <row r="532" spans="11:70">
      <c r="K532" s="81"/>
      <c r="L532" s="81"/>
      <c r="M532" s="81"/>
      <c r="N532" s="81"/>
      <c r="O532" s="81"/>
      <c r="P532" s="81"/>
      <c r="T532" s="81"/>
      <c r="U532" s="81"/>
      <c r="V532" s="81"/>
      <c r="W532" s="81"/>
      <c r="X532" s="81"/>
      <c r="Y532" s="81"/>
      <c r="AC532" s="81"/>
      <c r="AD532" s="81"/>
      <c r="AE532" s="81"/>
      <c r="AF532" s="81"/>
      <c r="AG532" s="81"/>
      <c r="AH532" s="81"/>
      <c r="AL532" s="81"/>
      <c r="AM532" s="81"/>
      <c r="AN532" s="81"/>
      <c r="AO532" s="81"/>
      <c r="AP532" s="81"/>
      <c r="AQ532" s="81"/>
      <c r="AU532" s="81"/>
      <c r="AV532" s="81"/>
      <c r="AW532" s="81"/>
      <c r="AX532" s="81"/>
      <c r="AY532" s="81"/>
      <c r="AZ532" s="81"/>
      <c r="BD532" s="81"/>
      <c r="BE532" s="81"/>
      <c r="BF532" s="81"/>
      <c r="BG532" s="81"/>
      <c r="BH532" s="81"/>
      <c r="BI532" s="81"/>
      <c r="BM532" s="81"/>
      <c r="BN532" s="81"/>
      <c r="BO532" s="81"/>
      <c r="BP532" s="81"/>
      <c r="BQ532" s="81"/>
      <c r="BR532" s="81"/>
    </row>
    <row r="533" spans="11:70">
      <c r="K533" s="81"/>
      <c r="L533" s="81"/>
      <c r="M533" s="81"/>
      <c r="N533" s="81"/>
      <c r="O533" s="81"/>
      <c r="P533" s="81"/>
      <c r="T533" s="81"/>
      <c r="U533" s="81"/>
      <c r="V533" s="81"/>
      <c r="W533" s="81"/>
      <c r="X533" s="81"/>
      <c r="Y533" s="81"/>
      <c r="AC533" s="81"/>
      <c r="AD533" s="81"/>
      <c r="AE533" s="81"/>
      <c r="AF533" s="81"/>
      <c r="AG533" s="81"/>
      <c r="AH533" s="81"/>
      <c r="AL533" s="81"/>
      <c r="AM533" s="81"/>
      <c r="AN533" s="81"/>
      <c r="AO533" s="81"/>
      <c r="AP533" s="81"/>
      <c r="AQ533" s="81"/>
      <c r="AU533" s="81"/>
      <c r="AV533" s="81"/>
      <c r="AW533" s="81"/>
      <c r="AX533" s="81"/>
      <c r="AY533" s="81"/>
      <c r="AZ533" s="81"/>
      <c r="BD533" s="81"/>
      <c r="BE533" s="81"/>
      <c r="BF533" s="81"/>
      <c r="BG533" s="81"/>
      <c r="BH533" s="81"/>
      <c r="BI533" s="81"/>
      <c r="BM533" s="81"/>
      <c r="BN533" s="81"/>
      <c r="BO533" s="81"/>
      <c r="BP533" s="81"/>
      <c r="BQ533" s="81"/>
      <c r="BR533" s="81"/>
    </row>
    <row r="534" spans="11:70">
      <c r="K534" s="81"/>
      <c r="L534" s="81"/>
      <c r="M534" s="81"/>
      <c r="N534" s="81"/>
      <c r="O534" s="81"/>
      <c r="P534" s="81"/>
      <c r="T534" s="81"/>
      <c r="U534" s="81"/>
      <c r="V534" s="81"/>
      <c r="W534" s="81"/>
      <c r="X534" s="81"/>
      <c r="Y534" s="81"/>
      <c r="AC534" s="81"/>
      <c r="AD534" s="81"/>
      <c r="AE534" s="81"/>
      <c r="AF534" s="81"/>
      <c r="AG534" s="81"/>
      <c r="AH534" s="81"/>
      <c r="AL534" s="81"/>
      <c r="AM534" s="81"/>
      <c r="AN534" s="81"/>
      <c r="AO534" s="81"/>
      <c r="AP534" s="81"/>
      <c r="AQ534" s="81"/>
      <c r="AU534" s="81"/>
      <c r="AV534" s="81"/>
      <c r="AW534" s="81"/>
      <c r="AX534" s="81"/>
      <c r="AY534" s="81"/>
      <c r="AZ534" s="81"/>
      <c r="BD534" s="81"/>
      <c r="BE534" s="81"/>
      <c r="BF534" s="81"/>
      <c r="BG534" s="81"/>
      <c r="BH534" s="81"/>
      <c r="BI534" s="81"/>
      <c r="BM534" s="81"/>
      <c r="BN534" s="81"/>
      <c r="BO534" s="81"/>
      <c r="BP534" s="81"/>
      <c r="BQ534" s="81"/>
      <c r="BR534" s="81"/>
    </row>
    <row r="535" spans="11:70">
      <c r="K535" s="82"/>
      <c r="L535" s="81"/>
      <c r="M535" s="81"/>
      <c r="N535" s="81"/>
      <c r="O535" s="81"/>
      <c r="P535" s="81"/>
      <c r="T535" s="81"/>
      <c r="U535" s="81"/>
      <c r="V535" s="81"/>
      <c r="W535" s="81"/>
      <c r="X535" s="81"/>
      <c r="Y535" s="81"/>
      <c r="AC535" s="81"/>
      <c r="AD535" s="81"/>
      <c r="AE535" s="81"/>
      <c r="AF535" s="81"/>
      <c r="AG535" s="81"/>
      <c r="AH535" s="81"/>
      <c r="AL535" s="81"/>
      <c r="AM535" s="81"/>
      <c r="AN535" s="81"/>
      <c r="AO535" s="81"/>
      <c r="AP535" s="81"/>
      <c r="AQ535" s="81"/>
      <c r="AU535" s="81"/>
      <c r="AV535" s="81"/>
      <c r="AW535" s="81"/>
      <c r="AX535" s="81"/>
      <c r="AY535" s="81"/>
      <c r="AZ535" s="81"/>
      <c r="BD535" s="81"/>
      <c r="BE535" s="81"/>
      <c r="BF535" s="81"/>
      <c r="BG535" s="81"/>
      <c r="BH535" s="81"/>
      <c r="BI535" s="81"/>
      <c r="BM535" s="81"/>
      <c r="BN535" s="81"/>
      <c r="BO535" s="81"/>
      <c r="BP535" s="81"/>
      <c r="BQ535" s="81"/>
      <c r="BR535" s="81"/>
    </row>
    <row r="536" spans="11:70">
      <c r="K536" s="81"/>
      <c r="L536" s="81"/>
      <c r="M536" s="81"/>
      <c r="N536" s="81"/>
      <c r="O536" s="81"/>
      <c r="P536" s="81"/>
      <c r="T536" s="81"/>
      <c r="U536" s="81"/>
      <c r="V536" s="81"/>
      <c r="W536" s="81"/>
      <c r="X536" s="81"/>
      <c r="Y536" s="81"/>
      <c r="AC536" s="81"/>
      <c r="AD536" s="81"/>
      <c r="AE536" s="81"/>
      <c r="AF536" s="81"/>
      <c r="AG536" s="81"/>
      <c r="AH536" s="81"/>
      <c r="AL536" s="81"/>
      <c r="AM536" s="81"/>
      <c r="AN536" s="81"/>
      <c r="AO536" s="81"/>
      <c r="AP536" s="81"/>
      <c r="AQ536" s="81"/>
      <c r="AU536" s="81"/>
      <c r="AV536" s="81"/>
      <c r="AW536" s="81"/>
      <c r="AX536" s="81"/>
      <c r="AY536" s="81"/>
      <c r="AZ536" s="81"/>
      <c r="BD536" s="81"/>
      <c r="BE536" s="81"/>
      <c r="BF536" s="81"/>
      <c r="BG536" s="81"/>
      <c r="BH536" s="81"/>
      <c r="BI536" s="81"/>
      <c r="BM536" s="81"/>
      <c r="BN536" s="81"/>
      <c r="BO536" s="81"/>
      <c r="BP536" s="81"/>
      <c r="BQ536" s="81"/>
      <c r="BR536" s="81"/>
    </row>
    <row r="537" spans="11:70">
      <c r="K537" s="81"/>
      <c r="L537" s="81"/>
      <c r="M537" s="81"/>
      <c r="N537" s="81"/>
      <c r="O537" s="81"/>
      <c r="P537" s="81"/>
      <c r="T537" s="81"/>
      <c r="U537" s="81"/>
      <c r="V537" s="81"/>
      <c r="W537" s="81"/>
      <c r="X537" s="81"/>
      <c r="Y537" s="81"/>
      <c r="AC537" s="81"/>
      <c r="AD537" s="81"/>
      <c r="AE537" s="81"/>
      <c r="AF537" s="81"/>
      <c r="AG537" s="81"/>
      <c r="AH537" s="81"/>
      <c r="AL537" s="81"/>
      <c r="AM537" s="81"/>
      <c r="AN537" s="81"/>
      <c r="AO537" s="81"/>
      <c r="AP537" s="81"/>
      <c r="AQ537" s="81"/>
      <c r="AU537" s="81"/>
      <c r="AV537" s="81"/>
      <c r="AW537" s="81"/>
      <c r="AX537" s="81"/>
      <c r="AY537" s="81"/>
      <c r="AZ537" s="81"/>
      <c r="BD537" s="81"/>
      <c r="BE537" s="81"/>
      <c r="BF537" s="81"/>
      <c r="BG537" s="81"/>
      <c r="BH537" s="81"/>
      <c r="BI537" s="81"/>
      <c r="BM537" s="81"/>
      <c r="BN537" s="81"/>
      <c r="BO537" s="81"/>
      <c r="BP537" s="81"/>
      <c r="BQ537" s="81"/>
      <c r="BR537" s="81"/>
    </row>
    <row r="538" spans="11:70">
      <c r="K538" s="81"/>
      <c r="L538" s="81"/>
      <c r="M538" s="81"/>
      <c r="N538" s="81"/>
      <c r="O538" s="81"/>
      <c r="P538" s="81"/>
      <c r="T538" s="81"/>
      <c r="U538" s="81"/>
      <c r="V538" s="81"/>
      <c r="W538" s="81"/>
      <c r="X538" s="81"/>
      <c r="Y538" s="81"/>
      <c r="AC538" s="81"/>
      <c r="AD538" s="81"/>
      <c r="AE538" s="81"/>
      <c r="AF538" s="81"/>
      <c r="AG538" s="81"/>
      <c r="AH538" s="81"/>
      <c r="AL538" s="81"/>
      <c r="AM538" s="81"/>
      <c r="AN538" s="81"/>
      <c r="AO538" s="81"/>
      <c r="AP538" s="81"/>
      <c r="AQ538" s="81"/>
      <c r="AU538" s="81"/>
      <c r="AV538" s="81"/>
      <c r="AW538" s="81"/>
      <c r="AX538" s="81"/>
      <c r="AY538" s="81"/>
      <c r="AZ538" s="81"/>
      <c r="BD538" s="81"/>
      <c r="BE538" s="81"/>
      <c r="BF538" s="81"/>
      <c r="BG538" s="81"/>
      <c r="BH538" s="81"/>
      <c r="BI538" s="81"/>
      <c r="BM538" s="81"/>
      <c r="BN538" s="81"/>
      <c r="BO538" s="81"/>
      <c r="BP538" s="81"/>
      <c r="BQ538" s="81"/>
      <c r="BR538" s="81"/>
    </row>
    <row r="539" spans="11:70">
      <c r="K539" s="82"/>
      <c r="L539" s="81"/>
      <c r="M539" s="81"/>
      <c r="N539" s="81"/>
      <c r="O539" s="81"/>
      <c r="P539" s="81"/>
      <c r="T539" s="81"/>
      <c r="U539" s="81"/>
      <c r="V539" s="81"/>
      <c r="W539" s="81"/>
      <c r="X539" s="81"/>
      <c r="Y539" s="81"/>
      <c r="AC539" s="81"/>
      <c r="AD539" s="81"/>
      <c r="AE539" s="81"/>
      <c r="AF539" s="81"/>
      <c r="AG539" s="81"/>
      <c r="AH539" s="81"/>
      <c r="AL539" s="81"/>
      <c r="AM539" s="81"/>
      <c r="AN539" s="81"/>
      <c r="AO539" s="81"/>
      <c r="AP539" s="81"/>
      <c r="AQ539" s="81"/>
      <c r="AU539" s="81"/>
      <c r="AV539" s="81"/>
      <c r="AW539" s="81"/>
      <c r="AX539" s="81"/>
      <c r="AY539" s="81"/>
      <c r="AZ539" s="81"/>
      <c r="BD539" s="81"/>
      <c r="BE539" s="81"/>
      <c r="BF539" s="81"/>
      <c r="BG539" s="81"/>
      <c r="BH539" s="81"/>
      <c r="BI539" s="81"/>
      <c r="BM539" s="81"/>
      <c r="BN539" s="81"/>
      <c r="BO539" s="81"/>
      <c r="BP539" s="81"/>
      <c r="BQ539" s="81"/>
      <c r="BR539" s="81"/>
    </row>
    <row r="540" spans="11:70">
      <c r="K540" s="81"/>
      <c r="L540" s="81"/>
      <c r="M540" s="81"/>
      <c r="N540" s="81"/>
      <c r="O540" s="81"/>
      <c r="P540" s="81"/>
      <c r="T540" s="81"/>
      <c r="U540" s="81"/>
      <c r="V540" s="81"/>
      <c r="W540" s="81"/>
      <c r="X540" s="81"/>
      <c r="Y540" s="81"/>
      <c r="AC540" s="81"/>
      <c r="AD540" s="81"/>
      <c r="AE540" s="81"/>
      <c r="AF540" s="81"/>
      <c r="AG540" s="81"/>
      <c r="AH540" s="81"/>
      <c r="AL540" s="81"/>
      <c r="AM540" s="81"/>
      <c r="AN540" s="81"/>
      <c r="AO540" s="81"/>
      <c r="AP540" s="81"/>
      <c r="AQ540" s="81"/>
      <c r="AU540" s="81"/>
      <c r="AV540" s="81"/>
      <c r="AW540" s="81"/>
      <c r="AX540" s="81"/>
      <c r="AY540" s="81"/>
      <c r="AZ540" s="81"/>
      <c r="BD540" s="81"/>
      <c r="BE540" s="81"/>
      <c r="BF540" s="81"/>
      <c r="BG540" s="81"/>
      <c r="BH540" s="81"/>
      <c r="BI540" s="81"/>
      <c r="BM540" s="81"/>
      <c r="BN540" s="81"/>
      <c r="BO540" s="81"/>
      <c r="BP540" s="81"/>
      <c r="BQ540" s="81"/>
      <c r="BR540" s="81"/>
    </row>
    <row r="541" spans="11:70">
      <c r="K541" s="81"/>
      <c r="L541" s="81"/>
      <c r="M541" s="81"/>
      <c r="N541" s="81"/>
      <c r="O541" s="81"/>
      <c r="P541" s="81"/>
      <c r="T541" s="81"/>
      <c r="U541" s="81"/>
      <c r="V541" s="81"/>
      <c r="W541" s="81"/>
      <c r="X541" s="81"/>
      <c r="Y541" s="81"/>
      <c r="AC541" s="81"/>
      <c r="AD541" s="81"/>
      <c r="AE541" s="81"/>
      <c r="AF541" s="81"/>
      <c r="AG541" s="81"/>
      <c r="AH541" s="81"/>
      <c r="AL541" s="81"/>
      <c r="AM541" s="81"/>
      <c r="AN541" s="81"/>
      <c r="AO541" s="81"/>
      <c r="AP541" s="81"/>
      <c r="AQ541" s="81"/>
      <c r="AU541" s="81"/>
      <c r="AV541" s="81"/>
      <c r="AW541" s="81"/>
      <c r="AX541" s="81"/>
      <c r="AY541" s="81"/>
      <c r="AZ541" s="81"/>
      <c r="BD541" s="81"/>
      <c r="BE541" s="81"/>
      <c r="BF541" s="81"/>
      <c r="BG541" s="81"/>
      <c r="BH541" s="81"/>
      <c r="BI541" s="81"/>
      <c r="BM541" s="81"/>
      <c r="BN541" s="81"/>
      <c r="BO541" s="81"/>
      <c r="BP541" s="81"/>
      <c r="BQ541" s="81"/>
      <c r="BR541" s="81"/>
    </row>
    <row r="542" spans="11:70">
      <c r="K542" s="81"/>
      <c r="L542" s="81"/>
      <c r="M542" s="81"/>
      <c r="N542" s="81"/>
      <c r="O542" s="81"/>
      <c r="P542" s="81"/>
      <c r="T542" s="81"/>
      <c r="U542" s="81"/>
      <c r="V542" s="81"/>
      <c r="W542" s="81"/>
      <c r="X542" s="81"/>
      <c r="Y542" s="81"/>
      <c r="AC542" s="81"/>
      <c r="AD542" s="81"/>
      <c r="AE542" s="81"/>
      <c r="AF542" s="81"/>
      <c r="AG542" s="81"/>
      <c r="AH542" s="81"/>
      <c r="AL542" s="81"/>
      <c r="AM542" s="81"/>
      <c r="AN542" s="81"/>
      <c r="AO542" s="81"/>
      <c r="AP542" s="81"/>
      <c r="AQ542" s="81"/>
      <c r="AU542" s="81"/>
      <c r="AV542" s="81"/>
      <c r="AW542" s="81"/>
      <c r="AX542" s="81"/>
      <c r="AY542" s="81"/>
      <c r="AZ542" s="81"/>
      <c r="BD542" s="81"/>
      <c r="BE542" s="81"/>
      <c r="BF542" s="81"/>
      <c r="BG542" s="81"/>
      <c r="BH542" s="81"/>
      <c r="BI542" s="81"/>
      <c r="BM542" s="81"/>
      <c r="BN542" s="81"/>
      <c r="BO542" s="81"/>
      <c r="BP542" s="81"/>
      <c r="BQ542" s="81"/>
      <c r="BR542" s="81"/>
    </row>
    <row r="543" spans="11:70">
      <c r="K543" s="82"/>
      <c r="L543" s="81"/>
      <c r="M543" s="81"/>
      <c r="N543" s="81"/>
      <c r="O543" s="81"/>
      <c r="P543" s="81"/>
      <c r="T543" s="81"/>
      <c r="U543" s="81"/>
      <c r="V543" s="81"/>
      <c r="W543" s="81"/>
      <c r="X543" s="81"/>
      <c r="Y543" s="81"/>
      <c r="AC543" s="81"/>
      <c r="AD543" s="81"/>
      <c r="AE543" s="81"/>
      <c r="AF543" s="81"/>
      <c r="AG543" s="81"/>
      <c r="AH543" s="81"/>
      <c r="AL543" s="81"/>
      <c r="AM543" s="81"/>
      <c r="AN543" s="81"/>
      <c r="AO543" s="81"/>
      <c r="AP543" s="81"/>
      <c r="AQ543" s="81"/>
      <c r="AU543" s="81"/>
      <c r="AV543" s="81"/>
      <c r="AW543" s="81"/>
      <c r="AX543" s="81"/>
      <c r="AY543" s="81"/>
      <c r="AZ543" s="81"/>
      <c r="BD543" s="81"/>
      <c r="BE543" s="81"/>
      <c r="BF543" s="81"/>
      <c r="BG543" s="81"/>
      <c r="BH543" s="81"/>
      <c r="BI543" s="81"/>
      <c r="BM543" s="81"/>
      <c r="BN543" s="81"/>
      <c r="BO543" s="81"/>
      <c r="BP543" s="81"/>
      <c r="BQ543" s="81"/>
      <c r="BR543" s="81"/>
    </row>
    <row r="544" spans="11:70">
      <c r="K544" s="81"/>
      <c r="L544" s="81"/>
      <c r="M544" s="81"/>
      <c r="N544" s="81"/>
      <c r="O544" s="81"/>
      <c r="P544" s="81"/>
      <c r="T544" s="81"/>
      <c r="U544" s="81"/>
      <c r="V544" s="81"/>
      <c r="W544" s="81"/>
      <c r="X544" s="81"/>
      <c r="Y544" s="81"/>
      <c r="AC544" s="81"/>
      <c r="AD544" s="81"/>
      <c r="AE544" s="81"/>
      <c r="AF544" s="81"/>
      <c r="AG544" s="81"/>
      <c r="AH544" s="81"/>
      <c r="AL544" s="81"/>
      <c r="AM544" s="81"/>
      <c r="AN544" s="81"/>
      <c r="AO544" s="81"/>
      <c r="AP544" s="81"/>
      <c r="AQ544" s="81"/>
      <c r="AU544" s="81"/>
      <c r="AV544" s="81"/>
      <c r="AW544" s="81"/>
      <c r="AX544" s="81"/>
      <c r="AY544" s="81"/>
      <c r="AZ544" s="81"/>
      <c r="BD544" s="81"/>
      <c r="BE544" s="81"/>
      <c r="BF544" s="81"/>
      <c r="BG544" s="81"/>
      <c r="BH544" s="81"/>
      <c r="BI544" s="81"/>
      <c r="BM544" s="81"/>
      <c r="BN544" s="81"/>
      <c r="BO544" s="81"/>
      <c r="BP544" s="81"/>
      <c r="BQ544" s="81"/>
      <c r="BR544" s="81"/>
    </row>
    <row r="545" spans="11:70">
      <c r="K545" s="81"/>
      <c r="L545" s="81"/>
      <c r="M545" s="81"/>
      <c r="N545" s="81"/>
      <c r="O545" s="81"/>
      <c r="P545" s="81"/>
      <c r="T545" s="81"/>
      <c r="U545" s="81"/>
      <c r="V545" s="81"/>
      <c r="W545" s="81"/>
      <c r="X545" s="81"/>
      <c r="Y545" s="81"/>
      <c r="AC545" s="81"/>
      <c r="AD545" s="81"/>
      <c r="AE545" s="81"/>
      <c r="AF545" s="81"/>
      <c r="AG545" s="81"/>
      <c r="AH545" s="81"/>
      <c r="AL545" s="81"/>
      <c r="AM545" s="81"/>
      <c r="AN545" s="81"/>
      <c r="AO545" s="81"/>
      <c r="AP545" s="81"/>
      <c r="AQ545" s="81"/>
      <c r="AU545" s="81"/>
      <c r="AV545" s="81"/>
      <c r="AW545" s="81"/>
      <c r="AX545" s="81"/>
      <c r="AY545" s="81"/>
      <c r="AZ545" s="81"/>
      <c r="BD545" s="81"/>
      <c r="BE545" s="81"/>
      <c r="BF545" s="81"/>
      <c r="BG545" s="81"/>
      <c r="BH545" s="81"/>
      <c r="BI545" s="81"/>
      <c r="BM545" s="81"/>
      <c r="BN545" s="81"/>
      <c r="BO545" s="81"/>
      <c r="BP545" s="81"/>
      <c r="BQ545" s="81"/>
      <c r="BR545" s="81"/>
    </row>
    <row r="546" spans="11:70">
      <c r="K546" s="81"/>
      <c r="L546" s="81"/>
      <c r="M546" s="81"/>
      <c r="N546" s="81"/>
      <c r="O546" s="81"/>
      <c r="P546" s="81"/>
      <c r="T546" s="81"/>
      <c r="U546" s="81"/>
      <c r="V546" s="81"/>
      <c r="W546" s="81"/>
      <c r="X546" s="81"/>
      <c r="Y546" s="81"/>
      <c r="AC546" s="81"/>
      <c r="AD546" s="81"/>
      <c r="AE546" s="81"/>
      <c r="AF546" s="81"/>
      <c r="AG546" s="81"/>
      <c r="AH546" s="81"/>
      <c r="AL546" s="81"/>
      <c r="AM546" s="81"/>
      <c r="AN546" s="81"/>
      <c r="AO546" s="81"/>
      <c r="AP546" s="81"/>
      <c r="AQ546" s="81"/>
      <c r="AU546" s="81"/>
      <c r="AV546" s="81"/>
      <c r="AW546" s="81"/>
      <c r="AX546" s="81"/>
      <c r="AY546" s="81"/>
      <c r="AZ546" s="81"/>
      <c r="BD546" s="81"/>
      <c r="BE546" s="81"/>
      <c r="BF546" s="81"/>
      <c r="BG546" s="81"/>
      <c r="BH546" s="81"/>
      <c r="BI546" s="81"/>
      <c r="BM546" s="81"/>
      <c r="BN546" s="81"/>
      <c r="BO546" s="81"/>
      <c r="BP546" s="81"/>
      <c r="BQ546" s="81"/>
      <c r="BR546" s="81"/>
    </row>
    <row r="547" spans="11:70">
      <c r="K547" s="82"/>
      <c r="L547" s="81"/>
      <c r="M547" s="81"/>
      <c r="N547" s="81"/>
      <c r="O547" s="81"/>
      <c r="P547" s="81"/>
      <c r="T547" s="81"/>
      <c r="U547" s="81"/>
      <c r="V547" s="81"/>
      <c r="W547" s="81"/>
      <c r="X547" s="81"/>
      <c r="Y547" s="81"/>
      <c r="AC547" s="81"/>
      <c r="AD547" s="81"/>
      <c r="AE547" s="81"/>
      <c r="AF547" s="81"/>
      <c r="AG547" s="81"/>
      <c r="AH547" s="81"/>
      <c r="AL547" s="81"/>
      <c r="AM547" s="81"/>
      <c r="AN547" s="81"/>
      <c r="AO547" s="81"/>
      <c r="AP547" s="81"/>
      <c r="AQ547" s="81"/>
      <c r="AU547" s="81"/>
      <c r="AV547" s="81"/>
      <c r="AW547" s="81"/>
      <c r="AX547" s="81"/>
      <c r="AY547" s="81"/>
      <c r="AZ547" s="81"/>
      <c r="BD547" s="81"/>
      <c r="BE547" s="81"/>
      <c r="BF547" s="81"/>
      <c r="BG547" s="81"/>
      <c r="BH547" s="81"/>
      <c r="BI547" s="81"/>
      <c r="BM547" s="81"/>
      <c r="BN547" s="81"/>
      <c r="BO547" s="81"/>
      <c r="BP547" s="81"/>
      <c r="BQ547" s="81"/>
      <c r="BR547" s="81"/>
    </row>
    <row r="548" spans="11:70">
      <c r="K548" s="81"/>
      <c r="L548" s="81"/>
      <c r="M548" s="81"/>
      <c r="N548" s="81"/>
      <c r="O548" s="81"/>
      <c r="P548" s="81"/>
      <c r="T548" s="81"/>
      <c r="U548" s="81"/>
      <c r="V548" s="81"/>
      <c r="W548" s="81"/>
      <c r="X548" s="81"/>
      <c r="Y548" s="81"/>
      <c r="AC548" s="81"/>
      <c r="AD548" s="81"/>
      <c r="AE548" s="81"/>
      <c r="AF548" s="81"/>
      <c r="AG548" s="81"/>
      <c r="AH548" s="81"/>
      <c r="AL548" s="81"/>
      <c r="AM548" s="81"/>
      <c r="AN548" s="81"/>
      <c r="AO548" s="81"/>
      <c r="AP548" s="81"/>
      <c r="AQ548" s="81"/>
      <c r="AU548" s="81"/>
      <c r="AV548" s="81"/>
      <c r="AW548" s="81"/>
      <c r="AX548" s="81"/>
      <c r="AY548" s="81"/>
      <c r="AZ548" s="81"/>
      <c r="BD548" s="81"/>
      <c r="BE548" s="81"/>
      <c r="BF548" s="81"/>
      <c r="BG548" s="81"/>
      <c r="BH548" s="81"/>
      <c r="BI548" s="81"/>
      <c r="BM548" s="81"/>
      <c r="BN548" s="81"/>
      <c r="BO548" s="81"/>
      <c r="BP548" s="81"/>
      <c r="BQ548" s="81"/>
      <c r="BR548" s="81"/>
    </row>
    <row r="549" spans="11:70">
      <c r="K549" s="81"/>
      <c r="L549" s="81"/>
      <c r="M549" s="81"/>
      <c r="N549" s="81"/>
      <c r="O549" s="81"/>
      <c r="P549" s="81"/>
      <c r="T549" s="81"/>
      <c r="U549" s="81"/>
      <c r="V549" s="81"/>
      <c r="W549" s="81"/>
      <c r="X549" s="81"/>
      <c r="Y549" s="81"/>
      <c r="AC549" s="81"/>
      <c r="AD549" s="81"/>
      <c r="AE549" s="81"/>
      <c r="AF549" s="81"/>
      <c r="AG549" s="81"/>
      <c r="AH549" s="81"/>
      <c r="AL549" s="81"/>
      <c r="AM549" s="81"/>
      <c r="AN549" s="81"/>
      <c r="AO549" s="81"/>
      <c r="AP549" s="81"/>
      <c r="AQ549" s="81"/>
      <c r="AU549" s="81"/>
      <c r="AV549" s="81"/>
      <c r="AW549" s="81"/>
      <c r="AX549" s="81"/>
      <c r="AY549" s="81"/>
      <c r="AZ549" s="81"/>
      <c r="BD549" s="81"/>
      <c r="BE549" s="81"/>
      <c r="BF549" s="81"/>
      <c r="BG549" s="81"/>
      <c r="BH549" s="81"/>
      <c r="BI549" s="81"/>
      <c r="BM549" s="81"/>
      <c r="BN549" s="81"/>
      <c r="BO549" s="81"/>
      <c r="BP549" s="81"/>
      <c r="BQ549" s="81"/>
      <c r="BR549" s="81"/>
    </row>
    <row r="550" spans="11:70">
      <c r="K550" s="81"/>
      <c r="L550" s="81"/>
      <c r="M550" s="81"/>
      <c r="N550" s="81"/>
      <c r="O550" s="81"/>
      <c r="P550" s="81"/>
      <c r="T550" s="81"/>
      <c r="U550" s="81"/>
      <c r="V550" s="81"/>
      <c r="W550" s="81"/>
      <c r="X550" s="81"/>
      <c r="Y550" s="81"/>
      <c r="AC550" s="81"/>
      <c r="AD550" s="81"/>
      <c r="AE550" s="81"/>
      <c r="AF550" s="81"/>
      <c r="AG550" s="81"/>
      <c r="AH550" s="81"/>
      <c r="AL550" s="81"/>
      <c r="AM550" s="81"/>
      <c r="AN550" s="81"/>
      <c r="AO550" s="81"/>
      <c r="AP550" s="81"/>
      <c r="AQ550" s="81"/>
      <c r="AU550" s="81"/>
      <c r="AV550" s="81"/>
      <c r="AW550" s="81"/>
      <c r="AX550" s="81"/>
      <c r="AY550" s="81"/>
      <c r="AZ550" s="81"/>
      <c r="BD550" s="81"/>
      <c r="BE550" s="81"/>
      <c r="BF550" s="81"/>
      <c r="BG550" s="81"/>
      <c r="BH550" s="81"/>
      <c r="BI550" s="81"/>
      <c r="BM550" s="81"/>
      <c r="BN550" s="81"/>
      <c r="BO550" s="81"/>
      <c r="BP550" s="81"/>
      <c r="BQ550" s="81"/>
      <c r="BR550" s="81"/>
    </row>
    <row r="551" spans="11:70">
      <c r="K551" s="82"/>
      <c r="L551" s="81"/>
      <c r="M551" s="81"/>
      <c r="N551" s="81"/>
      <c r="O551" s="81"/>
      <c r="P551" s="81"/>
      <c r="T551" s="81"/>
      <c r="U551" s="81"/>
      <c r="V551" s="81"/>
      <c r="W551" s="81"/>
      <c r="X551" s="81"/>
      <c r="Y551" s="81"/>
      <c r="AC551" s="81"/>
      <c r="AD551" s="81"/>
      <c r="AE551" s="81"/>
      <c r="AF551" s="81"/>
      <c r="AG551" s="81"/>
      <c r="AH551" s="81"/>
      <c r="AL551" s="81"/>
      <c r="AM551" s="81"/>
      <c r="AN551" s="81"/>
      <c r="AO551" s="81"/>
      <c r="AP551" s="81"/>
      <c r="AQ551" s="81"/>
      <c r="AU551" s="81"/>
      <c r="AV551" s="81"/>
      <c r="AW551" s="81"/>
      <c r="AX551" s="81"/>
      <c r="AY551" s="81"/>
      <c r="AZ551" s="81"/>
      <c r="BD551" s="81"/>
      <c r="BE551" s="81"/>
      <c r="BF551" s="81"/>
      <c r="BG551" s="81"/>
      <c r="BH551" s="81"/>
      <c r="BI551" s="81"/>
      <c r="BM551" s="81"/>
      <c r="BN551" s="81"/>
      <c r="BO551" s="81"/>
      <c r="BP551" s="81"/>
      <c r="BQ551" s="81"/>
      <c r="BR551" s="81"/>
    </row>
    <row r="552" spans="11:70">
      <c r="K552" s="81"/>
      <c r="L552" s="81"/>
      <c r="M552" s="81"/>
      <c r="N552" s="81"/>
      <c r="O552" s="81"/>
      <c r="P552" s="81"/>
      <c r="T552" s="81"/>
      <c r="U552" s="81"/>
      <c r="V552" s="81"/>
      <c r="W552" s="81"/>
      <c r="X552" s="81"/>
      <c r="Y552" s="81"/>
      <c r="AC552" s="81"/>
      <c r="AD552" s="81"/>
      <c r="AE552" s="81"/>
      <c r="AF552" s="81"/>
      <c r="AG552" s="81"/>
      <c r="AH552" s="81"/>
      <c r="AL552" s="81"/>
      <c r="AM552" s="81"/>
      <c r="AN552" s="81"/>
      <c r="AO552" s="81"/>
      <c r="AP552" s="81"/>
      <c r="AQ552" s="81"/>
      <c r="AU552" s="81"/>
      <c r="AV552" s="81"/>
      <c r="AW552" s="81"/>
      <c r="AX552" s="81"/>
      <c r="AY552" s="81"/>
      <c r="AZ552" s="81"/>
      <c r="BD552" s="81"/>
      <c r="BE552" s="81"/>
      <c r="BF552" s="81"/>
      <c r="BG552" s="81"/>
      <c r="BH552" s="81"/>
      <c r="BI552" s="81"/>
      <c r="BM552" s="81"/>
      <c r="BN552" s="81"/>
      <c r="BO552" s="81"/>
      <c r="BP552" s="81"/>
      <c r="BQ552" s="81"/>
      <c r="BR552" s="81"/>
    </row>
    <row r="553" spans="11:70">
      <c r="K553" s="81"/>
      <c r="L553" s="81"/>
      <c r="M553" s="81"/>
      <c r="N553" s="81"/>
      <c r="O553" s="81"/>
      <c r="P553" s="81"/>
      <c r="T553" s="81"/>
      <c r="U553" s="81"/>
      <c r="V553" s="81"/>
      <c r="W553" s="81"/>
      <c r="X553" s="81"/>
      <c r="Y553" s="81"/>
      <c r="AC553" s="81"/>
      <c r="AD553" s="81"/>
      <c r="AE553" s="81"/>
      <c r="AF553" s="81"/>
      <c r="AG553" s="81"/>
      <c r="AH553" s="81"/>
      <c r="AL553" s="81"/>
      <c r="AM553" s="81"/>
      <c r="AN553" s="81"/>
      <c r="AO553" s="81"/>
      <c r="AP553" s="81"/>
      <c r="AQ553" s="81"/>
      <c r="AU553" s="81"/>
      <c r="AV553" s="81"/>
      <c r="AW553" s="81"/>
      <c r="AX553" s="81"/>
      <c r="AY553" s="81"/>
      <c r="AZ553" s="81"/>
      <c r="BD553" s="81"/>
      <c r="BE553" s="81"/>
      <c r="BF553" s="81"/>
      <c r="BG553" s="81"/>
      <c r="BH553" s="81"/>
      <c r="BI553" s="81"/>
      <c r="BM553" s="81"/>
      <c r="BN553" s="81"/>
      <c r="BO553" s="81"/>
      <c r="BP553" s="81"/>
      <c r="BQ553" s="81"/>
      <c r="BR553" s="81"/>
    </row>
    <row r="554" spans="11:70">
      <c r="K554" s="81"/>
      <c r="L554" s="81"/>
      <c r="M554" s="81"/>
      <c r="N554" s="81"/>
      <c r="O554" s="81"/>
      <c r="P554" s="81"/>
      <c r="T554" s="81"/>
      <c r="U554" s="81"/>
      <c r="V554" s="81"/>
      <c r="W554" s="81"/>
      <c r="X554" s="81"/>
      <c r="Y554" s="81"/>
      <c r="AC554" s="81"/>
      <c r="AD554" s="81"/>
      <c r="AE554" s="81"/>
      <c r="AF554" s="81"/>
      <c r="AG554" s="81"/>
      <c r="AH554" s="81"/>
      <c r="AL554" s="81"/>
      <c r="AM554" s="81"/>
      <c r="AN554" s="81"/>
      <c r="AO554" s="81"/>
      <c r="AP554" s="81"/>
      <c r="AQ554" s="81"/>
      <c r="AU554" s="81"/>
      <c r="AV554" s="81"/>
      <c r="AW554" s="81"/>
      <c r="AX554" s="81"/>
      <c r="AY554" s="81"/>
      <c r="AZ554" s="81"/>
      <c r="BD554" s="81"/>
      <c r="BE554" s="81"/>
      <c r="BF554" s="81"/>
      <c r="BG554" s="81"/>
      <c r="BH554" s="81"/>
      <c r="BI554" s="81"/>
      <c r="BM554" s="81"/>
      <c r="BN554" s="81"/>
      <c r="BO554" s="81"/>
      <c r="BP554" s="81"/>
      <c r="BQ554" s="81"/>
      <c r="BR554" s="81"/>
    </row>
    <row r="555" spans="11:70">
      <c r="K555" s="82"/>
      <c r="L555" s="81"/>
      <c r="M555" s="81"/>
      <c r="N555" s="81"/>
      <c r="O555" s="81"/>
      <c r="P555" s="81"/>
      <c r="T555" s="81"/>
      <c r="U555" s="81"/>
      <c r="V555" s="81"/>
      <c r="W555" s="81"/>
      <c r="X555" s="81"/>
      <c r="Y555" s="81"/>
      <c r="AC555" s="81"/>
      <c r="AD555" s="81"/>
      <c r="AE555" s="81"/>
      <c r="AF555" s="81"/>
      <c r="AG555" s="81"/>
      <c r="AH555" s="81"/>
      <c r="AL555" s="81"/>
      <c r="AM555" s="81"/>
      <c r="AN555" s="81"/>
      <c r="AO555" s="81"/>
      <c r="AP555" s="81"/>
      <c r="AQ555" s="81"/>
      <c r="AU555" s="81"/>
      <c r="AV555" s="81"/>
      <c r="AW555" s="81"/>
      <c r="AX555" s="81"/>
      <c r="AY555" s="81"/>
      <c r="AZ555" s="81"/>
      <c r="BD555" s="81"/>
      <c r="BE555" s="81"/>
      <c r="BF555" s="81"/>
      <c r="BG555" s="81"/>
      <c r="BH555" s="81"/>
      <c r="BI555" s="81"/>
      <c r="BM555" s="81"/>
      <c r="BN555" s="81"/>
      <c r="BO555" s="81"/>
      <c r="BP555" s="81"/>
      <c r="BQ555" s="81"/>
      <c r="BR555" s="81"/>
    </row>
    <row r="556" spans="11:70">
      <c r="K556" s="81"/>
      <c r="L556" s="81"/>
      <c r="M556" s="81"/>
      <c r="N556" s="81"/>
      <c r="O556" s="81"/>
      <c r="P556" s="81"/>
      <c r="T556" s="81"/>
      <c r="U556" s="81"/>
      <c r="V556" s="81"/>
      <c r="W556" s="81"/>
      <c r="X556" s="81"/>
      <c r="Y556" s="81"/>
      <c r="AC556" s="81"/>
      <c r="AD556" s="81"/>
      <c r="AE556" s="81"/>
      <c r="AF556" s="81"/>
      <c r="AG556" s="81"/>
      <c r="AH556" s="81"/>
      <c r="AL556" s="81"/>
      <c r="AM556" s="81"/>
      <c r="AN556" s="81"/>
      <c r="AO556" s="81"/>
      <c r="AP556" s="81"/>
      <c r="AQ556" s="81"/>
      <c r="AU556" s="81"/>
      <c r="AV556" s="81"/>
      <c r="AW556" s="81"/>
      <c r="AX556" s="81"/>
      <c r="AY556" s="81"/>
      <c r="AZ556" s="81"/>
      <c r="BD556" s="81"/>
      <c r="BE556" s="81"/>
      <c r="BF556" s="81"/>
      <c r="BG556" s="81"/>
      <c r="BH556" s="81"/>
      <c r="BI556" s="81"/>
      <c r="BM556" s="81"/>
      <c r="BN556" s="81"/>
      <c r="BO556" s="81"/>
      <c r="BP556" s="81"/>
      <c r="BQ556" s="81"/>
      <c r="BR556" s="81"/>
    </row>
    <row r="557" spans="11:70">
      <c r="K557" s="81"/>
      <c r="L557" s="81"/>
      <c r="M557" s="81"/>
      <c r="N557" s="81"/>
      <c r="O557" s="81"/>
      <c r="P557" s="81"/>
      <c r="T557" s="81"/>
      <c r="U557" s="81"/>
      <c r="V557" s="81"/>
      <c r="W557" s="81"/>
      <c r="X557" s="81"/>
      <c r="Y557" s="81"/>
      <c r="AC557" s="81"/>
      <c r="AD557" s="81"/>
      <c r="AE557" s="81"/>
      <c r="AF557" s="81"/>
      <c r="AG557" s="81"/>
      <c r="AH557" s="81"/>
      <c r="AL557" s="81"/>
      <c r="AM557" s="81"/>
      <c r="AN557" s="81"/>
      <c r="AO557" s="81"/>
      <c r="AP557" s="81"/>
      <c r="AQ557" s="81"/>
      <c r="AU557" s="81"/>
      <c r="AV557" s="81"/>
      <c r="AW557" s="81"/>
      <c r="AX557" s="81"/>
      <c r="AY557" s="81"/>
      <c r="AZ557" s="81"/>
      <c r="BD557" s="81"/>
      <c r="BE557" s="81"/>
      <c r="BF557" s="81"/>
      <c r="BG557" s="81"/>
      <c r="BH557" s="81"/>
      <c r="BI557" s="81"/>
      <c r="BM557" s="81"/>
      <c r="BN557" s="81"/>
      <c r="BO557" s="81"/>
      <c r="BP557" s="81"/>
      <c r="BQ557" s="81"/>
      <c r="BR557" s="81"/>
    </row>
    <row r="558" spans="11:70">
      <c r="K558" s="81"/>
      <c r="L558" s="81"/>
      <c r="M558" s="81"/>
      <c r="N558" s="81"/>
      <c r="O558" s="81"/>
      <c r="P558" s="81"/>
      <c r="T558" s="81"/>
      <c r="U558" s="81"/>
      <c r="V558" s="81"/>
      <c r="W558" s="81"/>
      <c r="X558" s="81"/>
      <c r="Y558" s="81"/>
      <c r="AC558" s="81"/>
      <c r="AD558" s="81"/>
      <c r="AE558" s="81"/>
      <c r="AF558" s="81"/>
      <c r="AG558" s="81"/>
      <c r="AH558" s="81"/>
      <c r="AL558" s="81"/>
      <c r="AM558" s="81"/>
      <c r="AN558" s="81"/>
      <c r="AO558" s="81"/>
      <c r="AP558" s="81"/>
      <c r="AQ558" s="81"/>
      <c r="AU558" s="81"/>
      <c r="AV558" s="81"/>
      <c r="AW558" s="81"/>
      <c r="AX558" s="81"/>
      <c r="AY558" s="81"/>
      <c r="AZ558" s="81"/>
      <c r="BD558" s="81"/>
      <c r="BE558" s="81"/>
      <c r="BF558" s="81"/>
      <c r="BG558" s="81"/>
      <c r="BH558" s="81"/>
      <c r="BI558" s="81"/>
      <c r="BM558" s="81"/>
      <c r="BN558" s="81"/>
      <c r="BO558" s="81"/>
      <c r="BP558" s="81"/>
      <c r="BQ558" s="81"/>
      <c r="BR558" s="81"/>
    </row>
    <row r="559" spans="11:70">
      <c r="K559" s="82"/>
      <c r="L559" s="81"/>
      <c r="M559" s="81"/>
      <c r="N559" s="81"/>
      <c r="O559" s="81"/>
      <c r="P559" s="81"/>
      <c r="T559" s="81"/>
      <c r="U559" s="81"/>
      <c r="V559" s="81"/>
      <c r="W559" s="81"/>
      <c r="X559" s="81"/>
      <c r="Y559" s="81"/>
      <c r="AC559" s="81"/>
      <c r="AD559" s="81"/>
      <c r="AE559" s="81"/>
      <c r="AF559" s="81"/>
      <c r="AG559" s="81"/>
      <c r="AH559" s="81"/>
      <c r="AL559" s="81"/>
      <c r="AM559" s="81"/>
      <c r="AN559" s="81"/>
      <c r="AO559" s="81"/>
      <c r="AP559" s="81"/>
      <c r="AQ559" s="81"/>
      <c r="AU559" s="81"/>
      <c r="AV559" s="81"/>
      <c r="AW559" s="81"/>
      <c r="AX559" s="81"/>
      <c r="AY559" s="81"/>
      <c r="AZ559" s="81"/>
      <c r="BD559" s="81"/>
      <c r="BE559" s="81"/>
      <c r="BF559" s="81"/>
      <c r="BG559" s="81"/>
      <c r="BH559" s="81"/>
      <c r="BI559" s="81"/>
      <c r="BM559" s="81"/>
      <c r="BN559" s="81"/>
      <c r="BO559" s="81"/>
      <c r="BP559" s="81"/>
      <c r="BQ559" s="81"/>
      <c r="BR559" s="8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B16" sqref="B1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6" t="s">
        <v>146</v>
      </c>
      <c r="E1" s="27"/>
    </row>
    <row r="2" ht="18.5" spans="2:11">
      <c r="B2" s="151" t="s">
        <v>147</v>
      </c>
      <c r="C2" s="29"/>
      <c r="D2" s="29"/>
      <c r="E2" s="29"/>
      <c r="G2" s="27"/>
      <c r="H2" s="27"/>
      <c r="I2" s="27"/>
      <c r="J2" s="27"/>
      <c r="K2" s="27"/>
    </row>
    <row r="3" ht="14.5" spans="2:11">
      <c r="B3" s="30" t="s">
        <v>148</v>
      </c>
      <c r="C3" s="27"/>
      <c r="D3" s="27"/>
      <c r="E3" s="27"/>
      <c r="F3" s="27"/>
      <c r="G3" s="27"/>
      <c r="H3" s="27"/>
      <c r="I3" s="27"/>
      <c r="J3" s="27"/>
      <c r="K3" s="27"/>
    </row>
    <row r="4" ht="13.75" spans="2:10">
      <c r="B4" s="31" t="s">
        <v>71</v>
      </c>
      <c r="C4" s="32" t="s">
        <v>36</v>
      </c>
      <c r="D4" s="32" t="s">
        <v>34</v>
      </c>
      <c r="E4" s="32" t="s">
        <v>33</v>
      </c>
      <c r="F4" s="32" t="s">
        <v>40</v>
      </c>
      <c r="G4" s="32" t="s">
        <v>35</v>
      </c>
      <c r="H4" s="32" t="s">
        <v>37</v>
      </c>
      <c r="I4" s="32" t="s">
        <v>39</v>
      </c>
      <c r="J4" s="32"/>
    </row>
    <row r="5" ht="13" spans="2:11">
      <c r="B5" s="33" t="s">
        <v>149</v>
      </c>
      <c r="C5" s="34">
        <v>75</v>
      </c>
      <c r="D5" s="34">
        <f>DATA_SOURCE!FW54</f>
        <v>88.4615384615385</v>
      </c>
      <c r="E5" s="34">
        <f>DATA_SOURCE!FW51</f>
        <v>55.430905377808</v>
      </c>
      <c r="F5" s="35">
        <f>DATA_SOURCE!FW53</f>
        <v>69.6695340259767</v>
      </c>
      <c r="G5" s="35">
        <f>70</f>
        <v>70</v>
      </c>
      <c r="H5" s="35">
        <f>DATA_SOURCE!FW57</f>
        <v>73.9057239057239</v>
      </c>
      <c r="I5" s="35">
        <f>DATA_SOURCE!FW52</f>
        <v>76.3424462439752</v>
      </c>
      <c r="J5" s="35"/>
      <c r="K5" s="39"/>
    </row>
    <row r="6" ht="13" spans="2:11">
      <c r="B6" s="36" t="s">
        <v>150</v>
      </c>
      <c r="C6" s="37"/>
      <c r="D6" s="37"/>
      <c r="E6" s="37"/>
      <c r="F6" s="38"/>
      <c r="G6" s="38"/>
      <c r="H6" s="38"/>
      <c r="I6" s="38"/>
      <c r="J6" s="38"/>
      <c r="K6" s="37"/>
    </row>
    <row r="7" ht="13" spans="2:11">
      <c r="B7" s="36" t="s">
        <v>151</v>
      </c>
      <c r="C7" s="37"/>
      <c r="D7" s="37"/>
      <c r="E7" s="37"/>
      <c r="F7" s="37"/>
      <c r="G7" s="37"/>
      <c r="H7" s="37"/>
      <c r="I7" s="37"/>
      <c r="J7" s="37"/>
      <c r="K7" s="37"/>
    </row>
    <row r="8" ht="13" spans="2:11">
      <c r="B8" s="36" t="s">
        <v>152</v>
      </c>
      <c r="C8" s="37"/>
      <c r="D8" s="37"/>
      <c r="E8" s="37"/>
      <c r="F8" s="37"/>
      <c r="G8" s="37"/>
      <c r="H8" s="37"/>
      <c r="I8" s="37"/>
      <c r="J8" s="37"/>
      <c r="K8" s="37"/>
    </row>
    <row r="9" ht="13" spans="2:11">
      <c r="B9" s="36" t="s">
        <v>153</v>
      </c>
      <c r="C9" s="37"/>
      <c r="D9" s="37"/>
      <c r="E9" s="37"/>
      <c r="F9" s="37"/>
      <c r="G9" s="37"/>
      <c r="H9" s="37"/>
      <c r="I9" s="37"/>
      <c r="J9" s="37"/>
      <c r="K9" s="37"/>
    </row>
    <row r="10" ht="13" spans="2:11">
      <c r="B10" s="36" t="s">
        <v>154</v>
      </c>
      <c r="C10" s="37"/>
      <c r="D10" s="37"/>
      <c r="E10" s="37"/>
      <c r="F10" s="37"/>
      <c r="G10" s="37"/>
      <c r="H10" s="37"/>
      <c r="I10" s="37"/>
      <c r="J10" s="37"/>
      <c r="K10" s="37"/>
    </row>
    <row r="11" ht="13" spans="2:11">
      <c r="B11" s="36" t="s">
        <v>155</v>
      </c>
      <c r="C11" s="37"/>
      <c r="D11" s="37"/>
      <c r="E11" s="37"/>
      <c r="F11" s="37"/>
      <c r="G11" s="37"/>
      <c r="H11" s="37"/>
      <c r="I11" s="37"/>
      <c r="J11" s="37"/>
      <c r="K11" s="37"/>
    </row>
    <row r="12" ht="13" spans="2:11">
      <c r="B12" s="36" t="s">
        <v>156</v>
      </c>
      <c r="C12" s="37"/>
      <c r="D12" s="37"/>
      <c r="E12" s="37"/>
      <c r="F12" s="37"/>
      <c r="G12" s="37"/>
      <c r="H12" s="37"/>
      <c r="I12" s="37"/>
      <c r="J12" s="37"/>
      <c r="K12" s="37"/>
    </row>
    <row r="13" ht="13" spans="2:11">
      <c r="B13" s="36" t="s">
        <v>157</v>
      </c>
      <c r="C13" s="37"/>
      <c r="D13" s="37"/>
      <c r="E13" s="37"/>
      <c r="F13" s="37"/>
      <c r="G13" s="37"/>
      <c r="H13" s="37"/>
      <c r="I13" s="37"/>
      <c r="J13" s="37"/>
      <c r="K13" s="37"/>
    </row>
    <row r="14" ht="13" spans="2:11">
      <c r="B14" s="36" t="s">
        <v>158</v>
      </c>
      <c r="C14" s="37"/>
      <c r="D14" s="37"/>
      <c r="E14" s="37"/>
      <c r="F14" s="37"/>
      <c r="G14" s="37"/>
      <c r="H14" s="37"/>
      <c r="I14" s="37"/>
      <c r="J14" s="37"/>
      <c r="K14" s="37"/>
    </row>
    <row r="15" ht="13" spans="2:11">
      <c r="B15" s="36" t="s">
        <v>159</v>
      </c>
      <c r="C15" s="37"/>
      <c r="D15" s="37"/>
      <c r="E15" s="37"/>
      <c r="F15" s="37"/>
      <c r="G15" s="37"/>
      <c r="H15" s="37"/>
      <c r="I15" s="37"/>
      <c r="J15" s="37"/>
      <c r="K15" s="37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tabSelected="1" zoomScale="85" zoomScaleNormal="85" topLeftCell="AY44" workbookViewId="0">
      <selection activeCell="CU67" sqref="CU67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>AVERAGE(FS57,ET57,DU57,CV57,BW57,AX57,Y57)</f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2024-09-20T16:51:46Z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1033-12.2.0.18283</vt:lpwstr>
  </property>
</Properties>
</file>