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<sst xmlns="http://schemas.openxmlformats.org/spreadsheetml/2006/main" count="178565" uniqueCount="740">
  <si>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</si>
  <si>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</si>
  <si>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</si>
  <si>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</si>
  <si>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</si>
  <si>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</si>
  <si>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</si>
  <si>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</si>
  <si>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</si>
  <si>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</si>
  <si>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</si>
  <si>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</si>
  <si>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</si>
  <si>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</si>
  <si>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</si>
  <si>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</si>
  <si>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</si>
  <si>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</si>
  <si>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</si>
  <si>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</si>
  <si>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</si>
  <si>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</si>
  <si>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</si>
  <si>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</si>
  <si>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</si>
  <si>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</si>
  <si>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</si>
  <si>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</si>
  <si>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</si>
  <si>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</si>
  <si>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</si>
  <si>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</si>
  <si>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</si>
  <si>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</si>
  <si>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</si>
  <si>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</si>
  <si>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</si>
  <si>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</si>
  <si>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</si>
  <si>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</si>
  <si>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</si>
  <si>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</si>
  <si>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</si>
  <si>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</si>
  <si>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</si>
  <si>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</si>
  <si>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</si>
  <si>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</si>
  <si>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</si>
  <si>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</si>
  <si>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</si>
  <si>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</si>
  <si>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</si>
  <si>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</si>
  <si>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</si>
  <si>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</si>
  <si>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</si>
  <si>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</si>
  <si>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</si>
  <si>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</si>
  <si>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</si>
  <si>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</si>
  <si>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</si>
  <si>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</si>
  <si>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</si>
  <si>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</si>
  <si>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</si>
  <si>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</si>
  <si>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</si>
  <si>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</si>
  <si>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</si>
  <si>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</si>
  <si>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</si>
  <si>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</si>
  <si>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</si>
  <si>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</si>
  <si>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</si>
  <si>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</si>
  <si>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</si>
  <si>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</si>
  <si>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</si>
  <si>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</si>
  <si>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</si>
  <si>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</si>
  <si>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</si>
  <si>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</si>
  <si>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</si>
  <si>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</si>
  <si>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</si>
  <si>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</si>
  <si>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</si>
  <si>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</si>
  <si>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</si>
  <si>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</si>
  <si>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</si>
  <si>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</si>
  <si>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</si>
  <si>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</si>
  <si>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</si>
  <si>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</si>
  <si>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</si>
  <si>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</si>
  <si>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</si>
  <si>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</si>
  <si>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</si>
  <si>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</si>
  <si>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</si>
  <si>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</si>
  <si>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</si>
  <si>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</si>
  <si>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</si>
  <si>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</si>
  <si>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</si>
  <si>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</si>
  <si>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</si>
  <si>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</si>
  <si>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</si>
  <si>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</si>
  <si>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</si>
  <si>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</si>
  <si>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</si>
  <si>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</si>
  <si>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</si>
  <si>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</si>
  <si>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</si>
  <si>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</si>
  <si>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</si>
  <si>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</si>
  <si>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</si>
  <si>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</si>
  <si>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</si>
  <si>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</si>
  <si>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</si>
  <si>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</si>
  <si>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</si>
  <si>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</si>
  <si>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</si>
  <si>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</si>
  <si>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</si>
  <si>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</si>
  <si>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</si>
  <si>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</si>
  <si>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</si>
  <si>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</si>
  <si>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</si>
  <si>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</si>
  <si>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</si>
  <si>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</si>
  <si>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</si>
  <si>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</si>
  <si>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</si>
  <si>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</si>
  <si>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</si>
  <si>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</si>
  <si>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</si>
  <si>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</si>
  <si>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</si>
  <si>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</si>
  <si>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</si>
  <si>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</si>
  <si>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</si>
  <si>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</si>
  <si>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</si>
  <si>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</si>
  <si>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</si>
  <si>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</si>
  <si>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</si>
  <si>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</si>
  <si>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</si>
  <si>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</si>
  <si>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</si>
  <si>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</si>
  <si>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</si>
  <si>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</si>
  <si>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</si>
  <si>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</si>
  <si>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</si>
  <si>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</si>
  <si>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</si>
  <si>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</si>
  <si>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</si>
  <si>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</si>
  <si>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</si>
  <si>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</si>
  <si>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</si>
  <si>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</si>
  <si>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</si>
  <si>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</si>
  <si>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</si>
  <si>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</si>
  <si>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</si>
  <si>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</si>
  <si>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</si>
  <si>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</si>
  <si>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</si>
  <si>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</si>
  <si>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</si>
  <si>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</si>
  <si>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</si>
  <si>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</si>
  <si>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</si>
  <si>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</si>
  <si>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</si>
  <si>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</si>
  <si>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</si>
  <si>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</si>
  <si>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</si>
  <si>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</si>
  <si>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</si>
  <si>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</si>
  <si>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</si>
  <si>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</si>
  <si>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</si>
  <si>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</si>
  <si>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</si>
  <si>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</si>
  <si>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</si>
  <si>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</si>
  <si>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</si>
  <si>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</si>
  <si>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</si>
  <si>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</si>
  <si>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</si>
  <si>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</si>
  <si>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</si>
  <si>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</si>
  <si>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</si>
  <si>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</si>
  <si>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</si>
  <si>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</si>
  <si>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</si>
  <si>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</si>
  <si>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</si>
  <si>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</si>
  <si>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</si>
  <si>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</si>
  <si>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</si>
  <si>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</si>
  <si>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</si>
  <si>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</si>
  <si>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</si>
  <si>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</si>
  <si>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</si>
  <si>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</si>
  <si>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</si>
  <si>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</si>
  <si>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</si>
  <si>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</si>
  <si>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</si>
  <si>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</si>
  <si>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</si>
  <si>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</si>
  <si>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</si>
  <si>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</si>
  <si>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</si>
  <si>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</si>
  <si>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</si>
  <si>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</si>
  <si>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</si>
  <si>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</si>
  <si>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</si>
  <si>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</si>
  <si>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</si>
  <si>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</si>
  <si>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</si>
  <si>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</si>
  <si>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</si>
  <si>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</si>
  <si>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</si>
  <si>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</si>
  <si>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</si>
  <si>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</si>
  <si>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</si>
  <si>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</si>
  <si>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</si>
  <si>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</si>
  <si>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</si>
  <si>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</si>
  <si>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</si>
  <si>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</si>
  <si>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</si>
  <si>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</si>
  <si>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</si>
  <si>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</si>
  <si>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</si>
  <si>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</si>
  <si>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</si>
  <si>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</si>
  <si>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</si>
  <si>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</si>
  <si>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</si>
  <si>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</si>
  <si>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</si>
  <si>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</si>
  <si>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</si>
  <si>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</si>
  <si>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</si>
  <si>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</si>
  <si>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</si>
  <si>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</si>
  <si>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</si>
  <si>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</si>
  <si>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</si>
  <si>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</si>
  <si>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</si>
  <si>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</si>
  <si>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</si>
  <si>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</si>
  <si>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</si>
  <si>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</si>
  <si>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</si>
  <si>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</si>
  <si>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</si>
  <si>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</si>
  <si>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</si>
  <si>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</si>
  <si>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</si>
  <si>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</si>
  <si>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</si>
  <si>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</si>
  <si>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</si>
  <si>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</si>
  <si>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</si>
  <si>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</si>
  <si>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</si>
  <si>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</si>
  <si>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</si>
  <si>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</si>
  <si>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</si>
  <si>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</si>
  <si>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</si>
  <si>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</si>
  <si>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</si>
  <si>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</si>
  <si>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</si>
  <si>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</si>
  <si>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</si>
  <si>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</si>
  <si>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</si>
  <si>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</si>
  <si>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</si>
  <si>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</si>
  <si>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</si>
  <si>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</si>
  <si>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</si>
  <si>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</si>
  <si>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</si>
  <si>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</si>
  <si>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</si>
  <si>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</si>
  <si>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</si>
  <si>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</si>
  <si>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</si>
  <si>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</si>
  <si>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</si>
  <si>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</si>
  <si>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</si>
  <si>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</si>
  <si>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</si>
  <si>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</si>
  <si>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</si>
  <si>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</si>
  <si>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</si>
  <si>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</si>
  <si>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</si>
  <si>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</si>
  <si>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</si>
  <si>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</si>
  <si>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</si>
  <si>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</si>
  <si>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</si>
  <si>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</si>
  <si>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</si>
  <si>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</si>
  <si>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</si>
  <si>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</si>
  <si>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</si>
  <si>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</si>
  <si>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</si>
  <si>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</si>
  <si>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</si>
  <si>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</si>
  <si>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</si>
  <si>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</si>
  <si>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</si>
  <si>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</si>
  <si>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</si>
  <si>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</si>
  <si>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</si>
  <si>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</si>
  <si>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</si>
  <si>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</si>
  <si>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</si>
  <si>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</si>
  <si>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</si>
  <si>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</si>
  <si>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</si>
  <si>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</si>
  <si>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</si>
  <si>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</si>
  <si>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</si>
  <si>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</si>
  <si>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</si>
  <si>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</si>
  <si>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</si>
  <si>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</si>
  <si>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</si>
  <si>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</si>
  <si>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</si>
  <si>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</si>
  <si>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</si>
  <si>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</si>
  <si>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</si>
  <si>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</si>
  <si>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</si>
  <si>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</si>
  <si>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 among three sces, </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</si>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</sst>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i/>
      <vertAlign val="subscript"/>
      <sz val="10"/>
      <name val="Arial"/>
      <charset val="134"/>
    </font>
    <font>
      <b/>
      <u/>
      <sz val="10"/>
      <name val="Arial"/>
      <charset val="134"/>
    </font>
    <font>
      <b/>
      <vertAlign val="subscript"/>
      <sz val="10"/>
      <name val="Arial"/>
      <charset val="134"/>
    </font>
    <font>
      <vertAlign val="superscript"/>
      <sz val="10"/>
      <name val="Arial"/>
      <charset val="134"/>
    </font>
    <font>
      <sz val="9"/>
      <name val="Times New Roman"/>
      <charset val="134"/>
    </font>
    <font>
      <sz val="8"/>
      <name val="Tahoma"/>
      <charset val="134"/>
    </font>
    <font>
      <b/>
      <sz val="8"/>
      <name val="Tahoma"/>
      <charset val="134"/>
    </font>
    <font>
      <b/>
      <sz val="9"/>
      <name val="Times New Roman"/>
      <charset val="134"/>
    </font>
    <font>
      <b/>
      <sz val="9"/>
      <name val="Tahoma"/>
      <charset val="134"/>
    </font>
    <font>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8">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10" fillId="0" borderId="0" xfId="0" applyFont="1" applyFill="1"/>
    <xf numFmtId="0" fontId="8" fillId="0" borderId="0" xfId="0" applyFont="1"/>
    <xf numFmtId="0" fontId="8" fillId="0" borderId="0" xfId="0" applyFont="1" applyFill="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6" t="s">
        <v>0</v>
      </c>
      <c r="C4" s="237"/>
      <c r="D4" s="237"/>
      <c r="E4" s="237"/>
      <c r="F4" s="237"/>
      <c r="G4" s="237"/>
      <c r="H4" s="237"/>
    </row>
    <row r="5" ht="15.25" spans="2:10">
      <c r="B5" s="238" t="s">
        <v>1</v>
      </c>
      <c r="C5" s="239" t="s">
        <v>2</v>
      </c>
      <c r="D5" s="239" t="s">
        <v>3</v>
      </c>
      <c r="E5" s="239" t="s">
        <v>4</v>
      </c>
      <c r="F5" s="239" t="s">
        <v>5</v>
      </c>
      <c r="G5" s="239" t="s">
        <v>6</v>
      </c>
      <c r="H5" s="239" t="s">
        <v>7</v>
      </c>
      <c r="I5" s="247" t="s">
        <v>8</v>
      </c>
      <c r="J5" s="247" t="s">
        <v>9</v>
      </c>
    </row>
    <row r="6" spans="2:10">
      <c r="B6" s="240" t="s">
        <v>10</v>
      </c>
      <c r="C6" s="241">
        <v>1</v>
      </c>
      <c r="D6">
        <v>1</v>
      </c>
      <c r="E6">
        <v>1</v>
      </c>
      <c r="F6">
        <v>1</v>
      </c>
      <c r="G6">
        <v>1</v>
      </c>
      <c r="H6">
        <v>1</v>
      </c>
      <c r="I6">
        <v>1</v>
      </c>
      <c r="J6">
        <v>1</v>
      </c>
    </row>
    <row r="9" spans="2:10">
      <c r="B9" s="242" t="s">
        <v>11</v>
      </c>
      <c r="C9" s="242"/>
      <c r="D9" s="243"/>
      <c r="E9" s="243"/>
      <c r="F9" s="243"/>
      <c r="G9" s="243"/>
      <c r="H9" s="243"/>
      <c r="I9" s="243"/>
      <c r="J9" s="243"/>
    </row>
    <row r="10" spans="2:10">
      <c r="B10" s="244" t="s">
        <v>12</v>
      </c>
      <c r="C10" s="245" t="s">
        <v>13</v>
      </c>
      <c r="D10" s="244" t="s">
        <v>1</v>
      </c>
      <c r="E10" s="244" t="s">
        <v>14</v>
      </c>
      <c r="F10" s="244" t="s">
        <v>15</v>
      </c>
      <c r="G10" s="244" t="s">
        <v>16</v>
      </c>
      <c r="H10" s="244" t="s">
        <v>17</v>
      </c>
      <c r="I10" s="244" t="s">
        <v>18</v>
      </c>
      <c r="J10" s="244" t="s">
        <v>19</v>
      </c>
    </row>
    <row r="11" ht="30.75" spans="2:10">
      <c r="B11" s="246" t="s">
        <v>20</v>
      </c>
      <c r="C11" s="246" t="s">
        <v>21</v>
      </c>
      <c r="D11" s="246" t="s">
        <v>22</v>
      </c>
      <c r="E11" s="246" t="s">
        <v>23</v>
      </c>
      <c r="F11" s="246" t="s">
        <v>15</v>
      </c>
      <c r="G11" s="246" t="s">
        <v>24</v>
      </c>
      <c r="H11" s="246" t="s">
        <v>25</v>
      </c>
      <c r="I11" s="246" t="s">
        <v>26</v>
      </c>
      <c r="J11" s="246" t="s">
        <v>27</v>
      </c>
    </row>
    <row r="12" spans="2:10">
      <c r="B12" s="243" t="s">
        <v>28</v>
      </c>
      <c r="C12" s="229"/>
      <c r="D12" s="243" t="str">
        <f>B6</f>
        <v>TOTCO2</v>
      </c>
      <c r="E12" s="243" t="s">
        <v>29</v>
      </c>
      <c r="F12" s="243" t="str">
        <f>'[1]EB1'!AA2</f>
        <v>kt</v>
      </c>
      <c r="G12" s="243"/>
      <c r="H12" s="243"/>
      <c r="I12" s="243"/>
      <c r="J12" s="243"/>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21" t="s">
        <v>30</v>
      </c>
      <c r="C1" s="221"/>
      <c r="D1" s="221"/>
      <c r="E1" s="221"/>
      <c r="F1" s="221"/>
      <c r="G1" s="221"/>
      <c r="H1" s="221"/>
      <c r="J1" s="228" t="s">
        <v>31</v>
      </c>
      <c r="K1" s="228"/>
      <c r="L1" s="228"/>
      <c r="M1" s="228"/>
      <c r="N1" s="228"/>
      <c r="O1" s="228"/>
      <c r="P1" s="228"/>
      <c r="Q1" s="228"/>
      <c r="R1" s="26"/>
      <c r="Z1" s="235"/>
      <c r="AA1" s="235"/>
      <c r="AB1" s="235"/>
      <c r="AC1" s="235"/>
      <c r="AD1" s="235"/>
      <c r="AE1" s="235"/>
      <c r="AF1" s="235"/>
      <c r="AG1" s="235"/>
    </row>
    <row r="2" spans="2:33">
      <c r="B2" s="221" t="s">
        <v>32</v>
      </c>
      <c r="C2" s="221" t="s">
        <v>33</v>
      </c>
      <c r="D2" s="221" t="s">
        <v>34</v>
      </c>
      <c r="E2" s="221" t="s">
        <v>35</v>
      </c>
      <c r="F2" s="221" t="s">
        <v>36</v>
      </c>
      <c r="G2" s="221" t="s">
        <v>37</v>
      </c>
      <c r="H2" s="221" t="s">
        <v>38</v>
      </c>
      <c r="J2" s="228" t="s">
        <v>12</v>
      </c>
      <c r="K2" s="228" t="s">
        <v>1</v>
      </c>
      <c r="L2" s="228" t="s">
        <v>14</v>
      </c>
      <c r="M2" s="228" t="s">
        <v>15</v>
      </c>
      <c r="N2" s="228" t="s">
        <v>16</v>
      </c>
      <c r="O2" s="228" t="s">
        <v>17</v>
      </c>
      <c r="P2" s="228" t="s">
        <v>18</v>
      </c>
      <c r="Q2" s="228" t="s">
        <v>19</v>
      </c>
      <c r="R2" s="26"/>
      <c r="Z2" s="235"/>
      <c r="AA2" s="235"/>
      <c r="AB2" s="235"/>
      <c r="AC2" s="235"/>
      <c r="AD2" s="235"/>
      <c r="AE2" s="235"/>
      <c r="AF2" s="235"/>
      <c r="AG2" s="235"/>
    </row>
    <row r="3" spans="2:33">
      <c r="B3" s="221" t="s">
        <v>39</v>
      </c>
      <c r="C3" s="221" t="s">
        <v>40</v>
      </c>
      <c r="D3" s="221" t="s">
        <v>41</v>
      </c>
      <c r="E3" s="221" t="s">
        <v>42</v>
      </c>
      <c r="F3" s="221" t="s">
        <v>43</v>
      </c>
      <c r="G3" s="221"/>
      <c r="H3" s="221"/>
      <c r="J3" s="229" t="s">
        <v>44</v>
      </c>
      <c r="K3" s="229" t="s">
        <v>45</v>
      </c>
      <c r="L3" s="229" t="s">
        <v>46</v>
      </c>
      <c r="M3" s="229" t="s">
        <v>42</v>
      </c>
      <c r="N3" s="229"/>
      <c r="O3" s="229"/>
      <c r="P3" s="229"/>
      <c r="Q3" s="229"/>
      <c r="Z3" s="235"/>
      <c r="AA3" s="235"/>
      <c r="AB3" s="235"/>
      <c r="AC3" s="235"/>
      <c r="AD3" s="235"/>
      <c r="AE3" s="235"/>
      <c r="AF3" s="235"/>
      <c r="AG3" s="235"/>
    </row>
    <row r="4" spans="2:33">
      <c r="B4" s="221" t="s">
        <v>47</v>
      </c>
      <c r="C4" s="221" t="s">
        <v>48</v>
      </c>
      <c r="D4" s="221" t="s">
        <v>49</v>
      </c>
      <c r="E4" s="221" t="s">
        <v>42</v>
      </c>
      <c r="F4" s="221" t="s">
        <v>43</v>
      </c>
      <c r="G4" s="221"/>
      <c r="H4" s="221"/>
      <c r="J4" s="229" t="s">
        <v>44</v>
      </c>
      <c r="K4" s="229" t="s">
        <v>50</v>
      </c>
      <c r="L4" s="229" t="s">
        <v>51</v>
      </c>
      <c r="M4" s="229" t="s">
        <v>42</v>
      </c>
      <c r="N4" s="229"/>
      <c r="O4" s="229"/>
      <c r="P4" s="229"/>
      <c r="Q4" s="229"/>
      <c r="Z4" s="235"/>
      <c r="AA4" s="235"/>
      <c r="AB4" s="235"/>
      <c r="AC4" s="235"/>
      <c r="AD4" s="235"/>
      <c r="AE4" s="235"/>
      <c r="AF4" s="235"/>
      <c r="AG4" s="235"/>
    </row>
    <row r="5" spans="2:29">
      <c r="B5" s="222" t="s">
        <v>52</v>
      </c>
      <c r="C5" s="222" t="s">
        <v>53</v>
      </c>
      <c r="D5" s="222" t="s">
        <v>54</v>
      </c>
      <c r="E5" s="221" t="s">
        <v>42</v>
      </c>
      <c r="F5" s="221"/>
      <c r="G5" s="221" t="s">
        <v>55</v>
      </c>
      <c r="H5" s="221"/>
      <c r="J5" s="229" t="s">
        <v>44</v>
      </c>
      <c r="K5" s="229" t="s">
        <v>56</v>
      </c>
      <c r="L5" s="229" t="s">
        <v>57</v>
      </c>
      <c r="M5" s="229" t="s">
        <v>42</v>
      </c>
      <c r="N5" s="229"/>
      <c r="O5" s="229"/>
      <c r="P5" s="229"/>
      <c r="Q5" s="229"/>
      <c r="Z5" s="235"/>
      <c r="AA5" s="190"/>
      <c r="AB5" s="235"/>
      <c r="AC5" s="235"/>
    </row>
    <row r="6" spans="2:17">
      <c r="B6" s="222" t="s">
        <v>52</v>
      </c>
      <c r="C6" s="222" t="s">
        <v>58</v>
      </c>
      <c r="D6" s="222" t="s">
        <v>59</v>
      </c>
      <c r="E6" s="221" t="s">
        <v>42</v>
      </c>
      <c r="F6" s="221"/>
      <c r="G6" s="221" t="s">
        <v>55</v>
      </c>
      <c r="H6" s="221"/>
      <c r="J6" s="229" t="s">
        <v>44</v>
      </c>
      <c r="K6" s="229" t="s">
        <v>60</v>
      </c>
      <c r="L6" s="229" t="s">
        <v>61</v>
      </c>
      <c r="M6" s="229" t="s">
        <v>42</v>
      </c>
      <c r="N6" s="229"/>
      <c r="O6" s="229"/>
      <c r="P6" s="229"/>
      <c r="Q6" s="229"/>
    </row>
    <row r="7" spans="2:17">
      <c r="B7" s="222" t="s">
        <v>52</v>
      </c>
      <c r="C7" s="222" t="s">
        <v>62</v>
      </c>
      <c r="D7" s="222" t="s">
        <v>63</v>
      </c>
      <c r="E7" s="221" t="s">
        <v>42</v>
      </c>
      <c r="F7" s="221"/>
      <c r="G7" s="221" t="s">
        <v>55</v>
      </c>
      <c r="H7" s="221"/>
      <c r="J7" s="229"/>
      <c r="K7" s="229"/>
      <c r="L7" s="229"/>
      <c r="M7" s="229"/>
      <c r="N7" s="229"/>
      <c r="O7" s="229"/>
      <c r="P7" s="229"/>
      <c r="Q7" s="229"/>
    </row>
    <row r="8" spans="2:17">
      <c r="B8" s="222" t="s">
        <v>52</v>
      </c>
      <c r="C8" s="222" t="s">
        <v>64</v>
      </c>
      <c r="D8" s="222" t="s">
        <v>65</v>
      </c>
      <c r="E8" s="221" t="s">
        <v>42</v>
      </c>
      <c r="F8" s="221"/>
      <c r="G8" s="221" t="s">
        <v>55</v>
      </c>
      <c r="H8" s="221"/>
      <c r="J8" s="229" t="s">
        <v>44</v>
      </c>
      <c r="K8" s="229" t="s">
        <v>66</v>
      </c>
      <c r="L8" s="229" t="s">
        <v>67</v>
      </c>
      <c r="M8" s="229" t="s">
        <v>42</v>
      </c>
      <c r="N8" s="229"/>
      <c r="O8" s="229"/>
      <c r="P8" s="229"/>
      <c r="Q8" s="229"/>
    </row>
    <row r="9" spans="2:17">
      <c r="B9" s="222" t="s">
        <v>52</v>
      </c>
      <c r="C9" s="222" t="s">
        <v>68</v>
      </c>
      <c r="D9" s="222" t="s">
        <v>69</v>
      </c>
      <c r="E9" s="221" t="s">
        <v>42</v>
      </c>
      <c r="F9" s="221"/>
      <c r="G9" s="221" t="s">
        <v>55</v>
      </c>
      <c r="H9" s="221"/>
      <c r="J9" s="229" t="s">
        <v>44</v>
      </c>
      <c r="K9" s="229" t="s">
        <v>70</v>
      </c>
      <c r="L9" s="229" t="s">
        <v>71</v>
      </c>
      <c r="M9" s="229" t="s">
        <v>42</v>
      </c>
      <c r="N9" s="229"/>
      <c r="O9" s="229"/>
      <c r="P9" s="229"/>
      <c r="Q9" s="229"/>
    </row>
    <row r="10" spans="2:18">
      <c r="B10" s="222" t="s">
        <v>52</v>
      </c>
      <c r="C10" s="222" t="s">
        <v>72</v>
      </c>
      <c r="D10" s="222" t="s">
        <v>73</v>
      </c>
      <c r="E10" s="221" t="s">
        <v>42</v>
      </c>
      <c r="F10" s="221"/>
      <c r="G10" s="221" t="s">
        <v>55</v>
      </c>
      <c r="J10" s="222" t="s">
        <v>44</v>
      </c>
      <c r="K10" s="230" t="s">
        <v>74</v>
      </c>
      <c r="L10" s="230" t="s">
        <v>75</v>
      </c>
      <c r="M10" s="222" t="s">
        <v>42</v>
      </c>
      <c r="N10" s="221"/>
      <c r="O10" s="221"/>
      <c r="P10" s="221"/>
      <c r="Q10" s="221"/>
      <c r="R10" s="94" t="s">
        <v>76</v>
      </c>
    </row>
    <row r="11" spans="2:18">
      <c r="B11" s="222" t="s">
        <v>52</v>
      </c>
      <c r="C11" s="222" t="s">
        <v>77</v>
      </c>
      <c r="D11" s="222" t="s">
        <v>78</v>
      </c>
      <c r="E11" s="221" t="s">
        <v>79</v>
      </c>
      <c r="F11" s="221"/>
      <c r="G11" s="221" t="s">
        <v>55</v>
      </c>
      <c r="H11" s="221"/>
      <c r="J11" s="222" t="s">
        <v>44</v>
      </c>
      <c r="K11" s="222" t="s">
        <v>80</v>
      </c>
      <c r="L11" s="222" t="s">
        <v>81</v>
      </c>
      <c r="M11" s="222" t="s">
        <v>42</v>
      </c>
      <c r="N11" s="221"/>
      <c r="O11" s="221"/>
      <c r="P11" s="221"/>
      <c r="Q11" s="221"/>
      <c r="R11" s="94" t="s">
        <v>82</v>
      </c>
    </row>
    <row r="12" spans="2:18">
      <c r="B12" s="222" t="s">
        <v>52</v>
      </c>
      <c r="C12" s="222" t="s">
        <v>83</v>
      </c>
      <c r="D12" s="222" t="s">
        <v>84</v>
      </c>
      <c r="E12" s="221" t="s">
        <v>42</v>
      </c>
      <c r="F12" s="221"/>
      <c r="G12" s="221" t="s">
        <v>85</v>
      </c>
      <c r="H12" s="221"/>
      <c r="J12" s="222" t="s">
        <v>44</v>
      </c>
      <c r="K12" s="222" t="s">
        <v>86</v>
      </c>
      <c r="L12" s="222" t="s">
        <v>87</v>
      </c>
      <c r="M12" s="222" t="s">
        <v>42</v>
      </c>
      <c r="N12" s="221"/>
      <c r="O12" s="221"/>
      <c r="P12" s="221"/>
      <c r="Q12" s="221"/>
      <c r="R12" s="94" t="s">
        <v>88</v>
      </c>
    </row>
    <row r="13" spans="2:18">
      <c r="B13" s="222" t="s">
        <v>52</v>
      </c>
      <c r="C13" s="222" t="s">
        <v>89</v>
      </c>
      <c r="D13" s="222" t="s">
        <v>90</v>
      </c>
      <c r="E13" s="221" t="s">
        <v>42</v>
      </c>
      <c r="F13" s="221"/>
      <c r="G13" s="221" t="s">
        <v>85</v>
      </c>
      <c r="H13" s="221"/>
      <c r="J13" s="222" t="s">
        <v>44</v>
      </c>
      <c r="K13" s="222" t="s">
        <v>91</v>
      </c>
      <c r="L13" s="222" t="s">
        <v>92</v>
      </c>
      <c r="M13" s="222" t="s">
        <v>42</v>
      </c>
      <c r="N13" s="221"/>
      <c r="O13" s="221"/>
      <c r="P13" s="221"/>
      <c r="Q13" s="221"/>
      <c r="R13" s="94"/>
    </row>
    <row r="14" spans="2:18">
      <c r="B14" s="222" t="s">
        <v>52</v>
      </c>
      <c r="C14" s="222" t="s">
        <v>93</v>
      </c>
      <c r="D14" s="222" t="s">
        <v>94</v>
      </c>
      <c r="E14" s="221" t="s">
        <v>42</v>
      </c>
      <c r="F14" s="221"/>
      <c r="G14" s="221" t="s">
        <v>85</v>
      </c>
      <c r="H14" s="221"/>
      <c r="J14" s="222" t="s">
        <v>44</v>
      </c>
      <c r="K14" s="222" t="s">
        <v>95</v>
      </c>
      <c r="L14" s="222" t="s">
        <v>96</v>
      </c>
      <c r="M14" s="222" t="s">
        <v>42</v>
      </c>
      <c r="N14" s="221"/>
      <c r="O14" s="221"/>
      <c r="P14" s="221"/>
      <c r="Q14" s="221"/>
      <c r="R14" s="94"/>
    </row>
    <row r="15" spans="2:18">
      <c r="B15" s="222" t="s">
        <v>52</v>
      </c>
      <c r="C15" s="222" t="s">
        <v>97</v>
      </c>
      <c r="D15" s="222" t="s">
        <v>98</v>
      </c>
      <c r="E15" s="221" t="s">
        <v>79</v>
      </c>
      <c r="F15" s="221"/>
      <c r="G15" s="221" t="s">
        <v>55</v>
      </c>
      <c r="H15" s="221"/>
      <c r="J15" s="222" t="s">
        <v>44</v>
      </c>
      <c r="K15" s="222" t="s">
        <v>99</v>
      </c>
      <c r="L15" s="222" t="s">
        <v>100</v>
      </c>
      <c r="M15" s="222" t="s">
        <v>42</v>
      </c>
      <c r="N15" s="221"/>
      <c r="O15" s="221"/>
      <c r="P15" s="221"/>
      <c r="Q15" s="221"/>
      <c r="R15" s="94"/>
    </row>
    <row r="16" spans="2:18">
      <c r="B16" s="222" t="s">
        <v>52</v>
      </c>
      <c r="C16" s="222" t="s">
        <v>101</v>
      </c>
      <c r="D16" s="222" t="s">
        <v>102</v>
      </c>
      <c r="E16" s="221" t="s">
        <v>79</v>
      </c>
      <c r="F16" s="221"/>
      <c r="G16" s="221" t="s">
        <v>55</v>
      </c>
      <c r="H16" s="221"/>
      <c r="J16" s="229" t="s">
        <v>44</v>
      </c>
      <c r="K16" s="229" t="s">
        <v>103</v>
      </c>
      <c r="L16" s="231" t="s">
        <v>104</v>
      </c>
      <c r="M16" s="229" t="s">
        <v>42</v>
      </c>
      <c r="N16" s="229"/>
      <c r="O16" s="229"/>
      <c r="P16" s="229"/>
      <c r="Q16" s="229"/>
      <c r="R16" s="202" t="s">
        <v>105</v>
      </c>
    </row>
    <row r="17" spans="2:18">
      <c r="B17" s="222" t="s">
        <v>52</v>
      </c>
      <c r="C17" s="222" t="s">
        <v>106</v>
      </c>
      <c r="D17" s="222" t="s">
        <v>107</v>
      </c>
      <c r="E17" s="221" t="s">
        <v>79</v>
      </c>
      <c r="F17" s="221"/>
      <c r="G17" s="221" t="s">
        <v>55</v>
      </c>
      <c r="H17" s="221"/>
      <c r="J17" s="229" t="s">
        <v>44</v>
      </c>
      <c r="K17" s="214" t="s">
        <v>108</v>
      </c>
      <c r="L17" s="214" t="s">
        <v>109</v>
      </c>
      <c r="M17" s="229" t="s">
        <v>42</v>
      </c>
      <c r="N17" s="229"/>
      <c r="O17" s="229"/>
      <c r="P17" s="229"/>
      <c r="Q17" s="229"/>
      <c r="R17" s="202"/>
    </row>
    <row r="18" spans="2:18">
      <c r="B18" s="222" t="s">
        <v>52</v>
      </c>
      <c r="C18" s="222" t="s">
        <v>110</v>
      </c>
      <c r="D18" s="222" t="s">
        <v>111</v>
      </c>
      <c r="E18" s="221" t="s">
        <v>79</v>
      </c>
      <c r="F18" s="221"/>
      <c r="G18" s="221" t="s">
        <v>55</v>
      </c>
      <c r="H18" s="221"/>
      <c r="J18" s="229" t="s">
        <v>44</v>
      </c>
      <c r="K18" s="229" t="s">
        <v>112</v>
      </c>
      <c r="L18" s="231" t="s">
        <v>113</v>
      </c>
      <c r="M18" s="229" t="s">
        <v>42</v>
      </c>
      <c r="N18" s="229"/>
      <c r="O18" s="229"/>
      <c r="P18" s="229"/>
      <c r="Q18" s="229"/>
      <c r="R18" s="202"/>
    </row>
    <row r="19" spans="2:18">
      <c r="B19" s="222" t="s">
        <v>52</v>
      </c>
      <c r="C19" s="222" t="s">
        <v>114</v>
      </c>
      <c r="D19" s="222" t="s">
        <v>115</v>
      </c>
      <c r="E19" s="221" t="s">
        <v>79</v>
      </c>
      <c r="F19" s="221"/>
      <c r="G19" s="221" t="s">
        <v>55</v>
      </c>
      <c r="H19" s="221"/>
      <c r="J19" s="222" t="s">
        <v>44</v>
      </c>
      <c r="K19" s="222" t="s">
        <v>116</v>
      </c>
      <c r="L19" s="222" t="s">
        <v>117</v>
      </c>
      <c r="M19" s="222" t="s">
        <v>42</v>
      </c>
      <c r="N19" s="229"/>
      <c r="O19" s="229" t="s">
        <v>85</v>
      </c>
      <c r="P19" s="229"/>
      <c r="Q19" s="229"/>
      <c r="R19" s="202"/>
    </row>
    <row r="20" spans="2:18">
      <c r="B20" s="222" t="s">
        <v>52</v>
      </c>
      <c r="C20" s="222" t="s">
        <v>118</v>
      </c>
      <c r="D20" s="222" t="s">
        <v>119</v>
      </c>
      <c r="E20" s="221" t="s">
        <v>79</v>
      </c>
      <c r="F20" s="221"/>
      <c r="G20" s="221" t="s">
        <v>55</v>
      </c>
      <c r="H20" s="221"/>
      <c r="J20" s="232" t="s">
        <v>44</v>
      </c>
      <c r="K20" s="232" t="s">
        <v>120</v>
      </c>
      <c r="L20" s="232" t="s">
        <v>121</v>
      </c>
      <c r="M20" s="233" t="s">
        <v>42</v>
      </c>
      <c r="N20" s="229"/>
      <c r="O20" s="229" t="s">
        <v>85</v>
      </c>
      <c r="P20" s="229"/>
      <c r="Q20" s="229"/>
      <c r="R20" s="202" t="s">
        <v>122</v>
      </c>
    </row>
    <row r="21" spans="2:17">
      <c r="B21" s="222" t="s">
        <v>52</v>
      </c>
      <c r="C21" s="222" t="s">
        <v>123</v>
      </c>
      <c r="D21" s="222" t="s">
        <v>124</v>
      </c>
      <c r="E21" s="221" t="s">
        <v>79</v>
      </c>
      <c r="F21" s="221"/>
      <c r="G21" s="221" t="s">
        <v>55</v>
      </c>
      <c r="H21" s="221"/>
      <c r="J21" s="222" t="s">
        <v>44</v>
      </c>
      <c r="K21" s="222" t="s">
        <v>125</v>
      </c>
      <c r="L21" s="222" t="s">
        <v>126</v>
      </c>
      <c r="M21" s="222" t="s">
        <v>42</v>
      </c>
      <c r="N21" s="229"/>
      <c r="O21" s="229" t="s">
        <v>85</v>
      </c>
      <c r="P21" s="229"/>
      <c r="Q21" s="229"/>
    </row>
    <row r="22" spans="2:17">
      <c r="B22" s="222" t="s">
        <v>52</v>
      </c>
      <c r="C22" s="222" t="s">
        <v>127</v>
      </c>
      <c r="D22" s="222" t="s">
        <v>128</v>
      </c>
      <c r="E22" s="221" t="s">
        <v>79</v>
      </c>
      <c r="F22" s="221"/>
      <c r="G22" s="221" t="s">
        <v>55</v>
      </c>
      <c r="H22" s="221"/>
      <c r="J22" s="234" t="s">
        <v>129</v>
      </c>
      <c r="K22" s="234"/>
      <c r="L22" s="234"/>
      <c r="M22" s="234"/>
      <c r="N22" s="229"/>
      <c r="O22" s="229"/>
      <c r="P22" s="229"/>
      <c r="Q22" s="229"/>
    </row>
    <row r="23" spans="2:17">
      <c r="B23" s="222" t="s">
        <v>52</v>
      </c>
      <c r="C23" s="222" t="s">
        <v>130</v>
      </c>
      <c r="D23" s="222" t="s">
        <v>131</v>
      </c>
      <c r="E23" s="221" t="s">
        <v>79</v>
      </c>
      <c r="F23" s="221"/>
      <c r="G23" s="221" t="s">
        <v>55</v>
      </c>
      <c r="H23" s="221"/>
      <c r="J23" s="222" t="s">
        <v>44</v>
      </c>
      <c r="K23" s="222" t="s">
        <v>132</v>
      </c>
      <c r="L23" s="222" t="s">
        <v>133</v>
      </c>
      <c r="M23" s="222" t="s">
        <v>42</v>
      </c>
      <c r="N23" s="229"/>
      <c r="O23" s="229"/>
      <c r="P23" s="229"/>
      <c r="Q23" s="229"/>
    </row>
    <row r="24" spans="2:17">
      <c r="B24" s="222" t="s">
        <v>52</v>
      </c>
      <c r="C24" s="222" t="s">
        <v>134</v>
      </c>
      <c r="D24" s="222" t="s">
        <v>135</v>
      </c>
      <c r="E24" s="221" t="s">
        <v>79</v>
      </c>
      <c r="F24" s="221"/>
      <c r="G24" s="221" t="s">
        <v>55</v>
      </c>
      <c r="H24" s="221"/>
      <c r="J24" s="233" t="s">
        <v>44</v>
      </c>
      <c r="K24" s="233" t="s">
        <v>136</v>
      </c>
      <c r="L24" s="233" t="s">
        <v>137</v>
      </c>
      <c r="M24" s="233" t="s">
        <v>42</v>
      </c>
      <c r="N24" s="229"/>
      <c r="O24" s="229"/>
      <c r="P24" s="229"/>
      <c r="Q24" s="229"/>
    </row>
    <row r="25" spans="2:17">
      <c r="B25" s="222" t="s">
        <v>52</v>
      </c>
      <c r="C25" s="222" t="s">
        <v>138</v>
      </c>
      <c r="D25" s="222" t="s">
        <v>139</v>
      </c>
      <c r="E25" s="221" t="s">
        <v>79</v>
      </c>
      <c r="F25" s="221"/>
      <c r="G25" s="221" t="s">
        <v>55</v>
      </c>
      <c r="H25" s="221"/>
      <c r="J25" s="229" t="s">
        <v>44</v>
      </c>
      <c r="K25" s="229" t="s">
        <v>140</v>
      </c>
      <c r="L25" s="229" t="s">
        <v>141</v>
      </c>
      <c r="M25" s="229" t="s">
        <v>42</v>
      </c>
      <c r="N25" s="229"/>
      <c r="O25" s="229"/>
      <c r="P25" s="229"/>
      <c r="Q25" s="229"/>
    </row>
    <row r="26" spans="2:17">
      <c r="B26" s="222" t="s">
        <v>52</v>
      </c>
      <c r="C26" s="222" t="s">
        <v>142</v>
      </c>
      <c r="D26" s="222" t="s">
        <v>143</v>
      </c>
      <c r="E26" s="221" t="s">
        <v>79</v>
      </c>
      <c r="F26" s="221"/>
      <c r="G26" s="221" t="s">
        <v>55</v>
      </c>
      <c r="H26" s="221"/>
      <c r="J26" s="233" t="s">
        <v>44</v>
      </c>
      <c r="K26" s="233" t="s">
        <v>144</v>
      </c>
      <c r="L26" s="233" t="s">
        <v>145</v>
      </c>
      <c r="M26" s="233" t="s">
        <v>42</v>
      </c>
      <c r="N26" s="229"/>
      <c r="O26" s="229"/>
      <c r="P26" s="229"/>
      <c r="Q26" s="229"/>
    </row>
    <row r="27" spans="2:17">
      <c r="B27" s="222" t="s">
        <v>52</v>
      </c>
      <c r="C27" s="222" t="s">
        <v>146</v>
      </c>
      <c r="D27" s="222" t="s">
        <v>147</v>
      </c>
      <c r="E27" s="221" t="s">
        <v>79</v>
      </c>
      <c r="F27" s="221"/>
      <c r="G27" s="221" t="s">
        <v>55</v>
      </c>
      <c r="H27" s="221"/>
      <c r="J27" s="222" t="s">
        <v>44</v>
      </c>
      <c r="K27" s="222" t="s">
        <v>148</v>
      </c>
      <c r="L27" s="222" t="s">
        <v>149</v>
      </c>
      <c r="M27" s="222" t="s">
        <v>42</v>
      </c>
      <c r="N27" s="229"/>
      <c r="O27" s="229"/>
      <c r="P27" s="229"/>
      <c r="Q27" s="229"/>
    </row>
    <row r="28" spans="2:17">
      <c r="B28" s="222" t="s">
        <v>52</v>
      </c>
      <c r="C28" s="222" t="s">
        <v>150</v>
      </c>
      <c r="D28" s="222" t="s">
        <v>151</v>
      </c>
      <c r="E28" s="221" t="s">
        <v>79</v>
      </c>
      <c r="F28" s="221"/>
      <c r="G28" s="221" t="s">
        <v>55</v>
      </c>
      <c r="H28" s="221"/>
      <c r="J28" s="233" t="s">
        <v>44</v>
      </c>
      <c r="K28" s="233" t="s">
        <v>152</v>
      </c>
      <c r="L28" s="233" t="s">
        <v>153</v>
      </c>
      <c r="M28" s="233" t="s">
        <v>42</v>
      </c>
      <c r="N28" s="229"/>
      <c r="O28" s="229"/>
      <c r="P28" s="229"/>
      <c r="Q28" s="229"/>
    </row>
    <row r="29" spans="2:17">
      <c r="B29" s="222" t="s">
        <v>52</v>
      </c>
      <c r="C29" s="222" t="s">
        <v>154</v>
      </c>
      <c r="D29" s="222" t="s">
        <v>155</v>
      </c>
      <c r="E29" s="221" t="s">
        <v>79</v>
      </c>
      <c r="F29" s="221"/>
      <c r="G29" s="221" t="s">
        <v>55</v>
      </c>
      <c r="H29" s="221"/>
      <c r="J29" s="222" t="s">
        <v>44</v>
      </c>
      <c r="K29" s="222" t="s">
        <v>156</v>
      </c>
      <c r="L29" s="222" t="s">
        <v>157</v>
      </c>
      <c r="M29" s="222" t="s">
        <v>42</v>
      </c>
      <c r="N29" s="229"/>
      <c r="O29" s="229"/>
      <c r="P29" s="229"/>
      <c r="Q29" s="229"/>
    </row>
    <row r="30" spans="2:18">
      <c r="B30" s="222" t="s">
        <v>52</v>
      </c>
      <c r="C30" s="222" t="s">
        <v>158</v>
      </c>
      <c r="D30" s="222" t="s">
        <v>159</v>
      </c>
      <c r="E30" s="221" t="s">
        <v>79</v>
      </c>
      <c r="F30" s="221"/>
      <c r="G30" s="221" t="s">
        <v>55</v>
      </c>
      <c r="H30" s="221"/>
      <c r="J30" s="229" t="s">
        <v>44</v>
      </c>
      <c r="K30" s="229" t="s">
        <v>160</v>
      </c>
      <c r="L30" s="229" t="s">
        <v>161</v>
      </c>
      <c r="M30" s="229" t="s">
        <v>42</v>
      </c>
      <c r="N30" s="229"/>
      <c r="O30" s="229"/>
      <c r="P30" s="229"/>
      <c r="Q30" s="229"/>
      <c r="R30" t="s">
        <v>162</v>
      </c>
    </row>
    <row r="31" spans="2:17">
      <c r="B31" s="222" t="s">
        <v>52</v>
      </c>
      <c r="C31" s="222" t="s">
        <v>163</v>
      </c>
      <c r="D31" s="222" t="s">
        <v>164</v>
      </c>
      <c r="E31" s="221" t="s">
        <v>42</v>
      </c>
      <c r="F31" s="221"/>
      <c r="G31" s="221" t="s">
        <v>55</v>
      </c>
      <c r="H31" s="221"/>
      <c r="J31" s="229" t="s">
        <v>44</v>
      </c>
      <c r="K31" s="229" t="s">
        <v>165</v>
      </c>
      <c r="L31" s="229" t="s">
        <v>166</v>
      </c>
      <c r="M31" s="229" t="s">
        <v>42</v>
      </c>
      <c r="N31" s="229"/>
      <c r="O31" s="229"/>
      <c r="P31" s="229"/>
      <c r="Q31" s="229"/>
    </row>
    <row r="32" spans="2:17">
      <c r="B32" s="222" t="s">
        <v>52</v>
      </c>
      <c r="C32" s="222" t="s">
        <v>167</v>
      </c>
      <c r="D32" s="222" t="s">
        <v>168</v>
      </c>
      <c r="E32" s="221" t="s">
        <v>42</v>
      </c>
      <c r="F32" s="221"/>
      <c r="G32" s="221" t="s">
        <v>55</v>
      </c>
      <c r="J32" s="229" t="s">
        <v>44</v>
      </c>
      <c r="K32" s="229" t="s">
        <v>169</v>
      </c>
      <c r="L32" s="229" t="s">
        <v>170</v>
      </c>
      <c r="M32" s="229" t="s">
        <v>42</v>
      </c>
      <c r="N32" s="229"/>
      <c r="O32" s="229"/>
      <c r="P32" s="229"/>
      <c r="Q32" s="229"/>
    </row>
    <row r="33" spans="2:17">
      <c r="B33" s="222" t="s">
        <v>52</v>
      </c>
      <c r="C33" s="222" t="s">
        <v>171</v>
      </c>
      <c r="D33" s="222" t="s">
        <v>172</v>
      </c>
      <c r="E33" s="221" t="s">
        <v>42</v>
      </c>
      <c r="F33" s="221"/>
      <c r="G33" s="221" t="s">
        <v>55</v>
      </c>
      <c r="H33" s="221"/>
      <c r="J33" s="222" t="s">
        <v>44</v>
      </c>
      <c r="K33" s="222" t="s">
        <v>173</v>
      </c>
      <c r="L33" s="222" t="s">
        <v>174</v>
      </c>
      <c r="M33" s="233" t="s">
        <v>42</v>
      </c>
      <c r="N33" s="229"/>
      <c r="O33" s="229"/>
      <c r="P33" s="229"/>
      <c r="Q33" s="229"/>
    </row>
    <row r="34" spans="2:17">
      <c r="B34" s="222" t="s">
        <v>52</v>
      </c>
      <c r="C34" s="222" t="s">
        <v>175</v>
      </c>
      <c r="D34" s="222" t="s">
        <v>176</v>
      </c>
      <c r="E34" s="221" t="s">
        <v>42</v>
      </c>
      <c r="F34" s="221"/>
      <c r="G34" s="221" t="s">
        <v>55</v>
      </c>
      <c r="H34" s="221"/>
      <c r="J34" s="233" t="s">
        <v>44</v>
      </c>
      <c r="K34" s="233" t="s">
        <v>177</v>
      </c>
      <c r="L34" s="233" t="s">
        <v>178</v>
      </c>
      <c r="M34" s="233" t="s">
        <v>42</v>
      </c>
      <c r="N34" s="229"/>
      <c r="O34" s="229"/>
      <c r="P34" s="229"/>
      <c r="Q34" s="229"/>
    </row>
    <row r="35" spans="2:17">
      <c r="B35" s="222" t="s">
        <v>52</v>
      </c>
      <c r="C35" s="222" t="s">
        <v>179</v>
      </c>
      <c r="D35" s="222" t="s">
        <v>180</v>
      </c>
      <c r="E35" s="221" t="s">
        <v>42</v>
      </c>
      <c r="F35" s="221"/>
      <c r="G35" s="221" t="s">
        <v>55</v>
      </c>
      <c r="H35" s="221"/>
      <c r="J35" s="222" t="s">
        <v>44</v>
      </c>
      <c r="K35" s="222" t="s">
        <v>181</v>
      </c>
      <c r="L35" s="222" t="s">
        <v>182</v>
      </c>
      <c r="M35" s="233" t="s">
        <v>42</v>
      </c>
      <c r="N35" s="229"/>
      <c r="O35" s="229"/>
      <c r="P35" s="229"/>
      <c r="Q35" s="229"/>
    </row>
    <row r="36" spans="2:17">
      <c r="B36" s="222" t="s">
        <v>52</v>
      </c>
      <c r="C36" s="222" t="s">
        <v>183</v>
      </c>
      <c r="D36" s="222" t="s">
        <v>184</v>
      </c>
      <c r="E36" s="221" t="s">
        <v>42</v>
      </c>
      <c r="F36" s="221"/>
      <c r="G36" s="221" t="s">
        <v>55</v>
      </c>
      <c r="H36" s="221"/>
      <c r="J36" s="229" t="s">
        <v>44</v>
      </c>
      <c r="K36" s="229" t="s">
        <v>185</v>
      </c>
      <c r="L36" s="229" t="s">
        <v>186</v>
      </c>
      <c r="M36" s="229" t="s">
        <v>42</v>
      </c>
      <c r="N36" s="229"/>
      <c r="O36" s="229"/>
      <c r="P36" s="229"/>
      <c r="Q36" s="229"/>
    </row>
    <row r="37" spans="2:17">
      <c r="B37" s="222" t="s">
        <v>52</v>
      </c>
      <c r="C37" s="222" t="s">
        <v>187</v>
      </c>
      <c r="D37" s="222" t="s">
        <v>188</v>
      </c>
      <c r="E37" s="221" t="s">
        <v>42</v>
      </c>
      <c r="F37" s="221"/>
      <c r="G37" s="221" t="s">
        <v>55</v>
      </c>
      <c r="H37" s="221"/>
      <c r="J37" s="229" t="s">
        <v>44</v>
      </c>
      <c r="K37" s="229" t="s">
        <v>189</v>
      </c>
      <c r="L37" s="229" t="s">
        <v>190</v>
      </c>
      <c r="M37" s="229" t="s">
        <v>42</v>
      </c>
      <c r="N37" s="229"/>
      <c r="O37" s="229"/>
      <c r="P37" s="229"/>
      <c r="Q37" s="229"/>
    </row>
    <row r="38" spans="2:17">
      <c r="B38" s="222" t="s">
        <v>52</v>
      </c>
      <c r="C38" s="222" t="s">
        <v>191</v>
      </c>
      <c r="D38" s="222" t="s">
        <v>192</v>
      </c>
      <c r="E38" s="221" t="s">
        <v>42</v>
      </c>
      <c r="F38" s="221"/>
      <c r="G38" s="221" t="s">
        <v>55</v>
      </c>
      <c r="H38" s="221"/>
      <c r="J38" s="229" t="s">
        <v>44</v>
      </c>
      <c r="K38" s="229" t="s">
        <v>193</v>
      </c>
      <c r="L38" s="229" t="s">
        <v>194</v>
      </c>
      <c r="M38" s="229" t="s">
        <v>42</v>
      </c>
      <c r="N38" s="229"/>
      <c r="O38" s="229"/>
      <c r="P38" s="229"/>
      <c r="Q38" s="229"/>
    </row>
    <row r="39" spans="2:17">
      <c r="B39" s="222" t="s">
        <v>52</v>
      </c>
      <c r="C39" s="221" t="s">
        <v>195</v>
      </c>
      <c r="D39" s="221" t="s">
        <v>196</v>
      </c>
      <c r="E39" s="221" t="s">
        <v>42</v>
      </c>
      <c r="F39" s="221" t="s">
        <v>43</v>
      </c>
      <c r="G39" s="221" t="s">
        <v>55</v>
      </c>
      <c r="H39" s="221"/>
      <c r="J39" s="229" t="s">
        <v>44</v>
      </c>
      <c r="K39" s="229" t="s">
        <v>197</v>
      </c>
      <c r="L39" s="229" t="s">
        <v>198</v>
      </c>
      <c r="M39" s="229" t="s">
        <v>42</v>
      </c>
      <c r="N39" s="229"/>
      <c r="O39" s="229"/>
      <c r="P39" s="229"/>
      <c r="Q39" s="229"/>
    </row>
    <row r="40" spans="2:17">
      <c r="B40" s="222" t="s">
        <v>52</v>
      </c>
      <c r="C40" s="221" t="s">
        <v>199</v>
      </c>
      <c r="D40" s="221" t="s">
        <v>200</v>
      </c>
      <c r="E40" s="221" t="s">
        <v>42</v>
      </c>
      <c r="F40" s="221" t="s">
        <v>43</v>
      </c>
      <c r="G40" s="221" t="s">
        <v>85</v>
      </c>
      <c r="H40" s="221"/>
      <c r="J40" s="229"/>
      <c r="K40" s="229"/>
      <c r="L40" s="229"/>
      <c r="M40" s="229"/>
      <c r="N40" s="229"/>
      <c r="O40" s="229"/>
      <c r="P40" s="229"/>
      <c r="Q40" s="229"/>
    </row>
    <row r="41" spans="2:17">
      <c r="B41" s="222" t="s">
        <v>52</v>
      </c>
      <c r="C41" s="221" t="s">
        <v>201</v>
      </c>
      <c r="D41" s="221" t="s">
        <v>202</v>
      </c>
      <c r="E41" s="221" t="s">
        <v>42</v>
      </c>
      <c r="F41" s="221" t="s">
        <v>43</v>
      </c>
      <c r="G41" s="221" t="s">
        <v>55</v>
      </c>
      <c r="H41" s="221"/>
      <c r="J41" s="229" t="s">
        <v>44</v>
      </c>
      <c r="K41" s="229" t="s">
        <v>203</v>
      </c>
      <c r="L41" s="229" t="s">
        <v>204</v>
      </c>
      <c r="M41" s="229" t="s">
        <v>42</v>
      </c>
      <c r="N41" s="229"/>
      <c r="O41" s="229"/>
      <c r="P41" s="229"/>
      <c r="Q41" s="229"/>
    </row>
    <row r="42" spans="2:17">
      <c r="B42" s="222" t="s">
        <v>52</v>
      </c>
      <c r="C42" s="221" t="s">
        <v>205</v>
      </c>
      <c r="D42" s="221" t="s">
        <v>206</v>
      </c>
      <c r="E42" s="221" t="s">
        <v>42</v>
      </c>
      <c r="F42" s="221" t="s">
        <v>43</v>
      </c>
      <c r="G42" s="221" t="s">
        <v>55</v>
      </c>
      <c r="H42" s="221"/>
      <c r="J42" s="229" t="s">
        <v>44</v>
      </c>
      <c r="K42" s="229" t="s">
        <v>207</v>
      </c>
      <c r="L42" s="229" t="s">
        <v>208</v>
      </c>
      <c r="M42" s="229" t="s">
        <v>42</v>
      </c>
      <c r="N42" s="229"/>
      <c r="O42" s="229"/>
      <c r="P42" s="229"/>
      <c r="Q42" s="229"/>
    </row>
    <row r="43" spans="2:17">
      <c r="B43" s="222" t="s">
        <v>209</v>
      </c>
      <c r="C43" s="222" t="s">
        <v>210</v>
      </c>
      <c r="D43" s="222" t="s">
        <v>211</v>
      </c>
      <c r="E43" s="221" t="s">
        <v>42</v>
      </c>
      <c r="F43" s="221" t="s">
        <v>43</v>
      </c>
      <c r="G43" s="221" t="s">
        <v>85</v>
      </c>
      <c r="H43" s="221"/>
      <c r="J43" s="229" t="s">
        <v>44</v>
      </c>
      <c r="K43" s="229" t="s">
        <v>212</v>
      </c>
      <c r="L43" s="229" t="s">
        <v>213</v>
      </c>
      <c r="M43" s="229" t="s">
        <v>42</v>
      </c>
      <c r="N43" s="229"/>
      <c r="P43" s="229"/>
      <c r="Q43" s="229"/>
    </row>
    <row r="44" spans="2:17">
      <c r="B44" s="222" t="s">
        <v>209</v>
      </c>
      <c r="C44" s="222" t="s">
        <v>214</v>
      </c>
      <c r="D44" s="222" t="s">
        <v>215</v>
      </c>
      <c r="E44" s="221" t="s">
        <v>42</v>
      </c>
      <c r="F44" s="221" t="s">
        <v>43</v>
      </c>
      <c r="G44" s="221" t="s">
        <v>55</v>
      </c>
      <c r="H44" s="221"/>
      <c r="J44" s="229" t="s">
        <v>44</v>
      </c>
      <c r="K44" s="229" t="s">
        <v>216</v>
      </c>
      <c r="L44" s="229" t="s">
        <v>217</v>
      </c>
      <c r="M44" s="229" t="s">
        <v>42</v>
      </c>
      <c r="N44" s="229"/>
      <c r="O44" s="229" t="s">
        <v>218</v>
      </c>
      <c r="P44" s="229"/>
      <c r="Q44" s="229"/>
    </row>
    <row r="45" spans="2:17">
      <c r="B45" s="222" t="s">
        <v>209</v>
      </c>
      <c r="C45" s="222" t="s">
        <v>219</v>
      </c>
      <c r="D45" s="222" t="s">
        <v>220</v>
      </c>
      <c r="E45" s="221" t="s">
        <v>42</v>
      </c>
      <c r="F45" s="221" t="s">
        <v>43</v>
      </c>
      <c r="G45" s="221" t="s">
        <v>55</v>
      </c>
      <c r="H45" s="221"/>
      <c r="J45" s="229" t="s">
        <v>44</v>
      </c>
      <c r="K45" s="229" t="s">
        <v>221</v>
      </c>
      <c r="L45" s="229" t="s">
        <v>222</v>
      </c>
      <c r="M45" s="229" t="s">
        <v>42</v>
      </c>
      <c r="N45" s="229"/>
      <c r="O45" s="229" t="s">
        <v>85</v>
      </c>
      <c r="P45" s="229"/>
      <c r="Q45" s="229"/>
    </row>
    <row r="46" spans="2:17">
      <c r="B46" s="222" t="s">
        <v>209</v>
      </c>
      <c r="C46" s="222" t="s">
        <v>223</v>
      </c>
      <c r="D46" s="222" t="s">
        <v>224</v>
      </c>
      <c r="E46" s="221" t="s">
        <v>42</v>
      </c>
      <c r="F46" s="221" t="s">
        <v>43</v>
      </c>
      <c r="G46" s="221" t="s">
        <v>55</v>
      </c>
      <c r="H46" s="221"/>
      <c r="J46" s="229" t="s">
        <v>44</v>
      </c>
      <c r="K46" s="229" t="s">
        <v>225</v>
      </c>
      <c r="L46" s="229" t="s">
        <v>226</v>
      </c>
      <c r="M46" s="229" t="s">
        <v>42</v>
      </c>
      <c r="N46" s="229"/>
      <c r="O46" s="229" t="s">
        <v>218</v>
      </c>
      <c r="P46" s="229"/>
      <c r="Q46" s="229"/>
    </row>
    <row r="47" spans="2:17">
      <c r="B47" s="222" t="s">
        <v>209</v>
      </c>
      <c r="C47" s="222" t="s">
        <v>227</v>
      </c>
      <c r="D47" s="222" t="s">
        <v>228</v>
      </c>
      <c r="E47" s="221" t="s">
        <v>42</v>
      </c>
      <c r="F47" s="221" t="s">
        <v>43</v>
      </c>
      <c r="G47" s="221" t="s">
        <v>85</v>
      </c>
      <c r="H47" s="221"/>
      <c r="J47" s="229" t="s">
        <v>44</v>
      </c>
      <c r="K47" s="229" t="s">
        <v>229</v>
      </c>
      <c r="L47" s="229" t="s">
        <v>230</v>
      </c>
      <c r="M47" s="229" t="s">
        <v>42</v>
      </c>
      <c r="N47" s="229"/>
      <c r="O47" s="229"/>
      <c r="P47" s="229"/>
      <c r="Q47" s="229"/>
    </row>
    <row r="48" spans="2:17">
      <c r="B48" s="222" t="s">
        <v>209</v>
      </c>
      <c r="C48" s="222" t="s">
        <v>231</v>
      </c>
      <c r="D48" s="222" t="s">
        <v>232</v>
      </c>
      <c r="E48" s="221" t="s">
        <v>42</v>
      </c>
      <c r="F48" s="221" t="s">
        <v>43</v>
      </c>
      <c r="G48" s="221" t="s">
        <v>55</v>
      </c>
      <c r="H48" s="221"/>
      <c r="J48" s="229" t="s">
        <v>44</v>
      </c>
      <c r="K48" s="229" t="s">
        <v>233</v>
      </c>
      <c r="L48" s="229" t="s">
        <v>234</v>
      </c>
      <c r="M48" s="229" t="s">
        <v>42</v>
      </c>
      <c r="N48" s="229"/>
      <c r="O48" s="229"/>
      <c r="P48" s="229"/>
      <c r="Q48" s="229"/>
    </row>
    <row r="49" spans="2:17">
      <c r="B49" s="222" t="s">
        <v>129</v>
      </c>
      <c r="C49" s="221" t="s">
        <v>235</v>
      </c>
      <c r="D49" s="221" t="s">
        <v>236</v>
      </c>
      <c r="E49" s="221" t="s">
        <v>42</v>
      </c>
      <c r="F49" s="221" t="s">
        <v>43</v>
      </c>
      <c r="G49" s="221" t="s">
        <v>55</v>
      </c>
      <c r="H49" s="221"/>
      <c r="J49" s="229" t="s">
        <v>28</v>
      </c>
      <c r="K49" s="229" t="s">
        <v>237</v>
      </c>
      <c r="L49" s="229" t="s">
        <v>238</v>
      </c>
      <c r="M49" s="229" t="s">
        <v>239</v>
      </c>
      <c r="N49" s="229"/>
      <c r="O49" s="229"/>
      <c r="P49" s="229"/>
      <c r="Q49" s="229"/>
    </row>
    <row r="50" spans="2:17">
      <c r="B50" s="222" t="s">
        <v>129</v>
      </c>
      <c r="C50" s="221" t="s">
        <v>240</v>
      </c>
      <c r="D50" s="221" t="s">
        <v>241</v>
      </c>
      <c r="E50" s="221" t="s">
        <v>42</v>
      </c>
      <c r="F50" s="221" t="s">
        <v>43</v>
      </c>
      <c r="G50" s="221" t="s">
        <v>55</v>
      </c>
      <c r="H50" s="221"/>
      <c r="J50" s="229" t="s">
        <v>28</v>
      </c>
      <c r="K50" s="229" t="s">
        <v>242</v>
      </c>
      <c r="L50" s="229" t="s">
        <v>243</v>
      </c>
      <c r="M50" s="229" t="s">
        <v>239</v>
      </c>
      <c r="N50" s="229"/>
      <c r="O50" s="229"/>
      <c r="P50" s="229"/>
      <c r="Q50" s="229"/>
    </row>
    <row r="51" spans="2:17">
      <c r="B51" s="222" t="s">
        <v>209</v>
      </c>
      <c r="C51" s="222" t="s">
        <v>244</v>
      </c>
      <c r="D51" s="222" t="s">
        <v>245</v>
      </c>
      <c r="E51" s="221" t="s">
        <v>42</v>
      </c>
      <c r="F51" s="221" t="s">
        <v>43</v>
      </c>
      <c r="G51" s="221" t="s">
        <v>55</v>
      </c>
      <c r="H51" s="221"/>
      <c r="J51" s="229" t="s">
        <v>28</v>
      </c>
      <c r="K51" s="229" t="s">
        <v>8</v>
      </c>
      <c r="L51" s="229" t="s">
        <v>246</v>
      </c>
      <c r="M51" s="229" t="s">
        <v>239</v>
      </c>
      <c r="N51" s="229"/>
      <c r="O51" s="229"/>
      <c r="P51" s="229"/>
      <c r="Q51" s="229"/>
    </row>
    <row r="52" spans="2:17">
      <c r="B52" s="222" t="s">
        <v>129</v>
      </c>
      <c r="C52" s="221" t="s">
        <v>247</v>
      </c>
      <c r="D52" s="221" t="s">
        <v>248</v>
      </c>
      <c r="E52" s="221" t="s">
        <v>42</v>
      </c>
      <c r="F52" s="221" t="s">
        <v>43</v>
      </c>
      <c r="G52" s="221" t="s">
        <v>55</v>
      </c>
      <c r="H52" s="221"/>
      <c r="J52" s="229" t="s">
        <v>28</v>
      </c>
      <c r="K52" s="229" t="s">
        <v>249</v>
      </c>
      <c r="L52" s="229" t="s">
        <v>250</v>
      </c>
      <c r="M52" s="229" t="s">
        <v>239</v>
      </c>
      <c r="N52" s="229"/>
      <c r="O52" s="229"/>
      <c r="P52" s="229"/>
      <c r="Q52" s="229"/>
    </row>
    <row r="53" spans="2:17">
      <c r="B53" s="222" t="s">
        <v>209</v>
      </c>
      <c r="C53" s="222" t="s">
        <v>251</v>
      </c>
      <c r="D53" s="222" t="s">
        <v>252</v>
      </c>
      <c r="E53" s="221" t="s">
        <v>42</v>
      </c>
      <c r="F53" s="221" t="s">
        <v>43</v>
      </c>
      <c r="G53" s="221" t="s">
        <v>55</v>
      </c>
      <c r="H53" s="221" t="s">
        <v>253</v>
      </c>
      <c r="J53" s="229" t="s">
        <v>28</v>
      </c>
      <c r="K53" s="229" t="s">
        <v>254</v>
      </c>
      <c r="L53" s="229" t="s">
        <v>255</v>
      </c>
      <c r="M53" s="229" t="s">
        <v>239</v>
      </c>
      <c r="N53" s="229"/>
      <c r="O53" s="229"/>
      <c r="P53" s="229"/>
      <c r="Q53" s="229"/>
    </row>
    <row r="54" spans="2:17">
      <c r="B54" s="222" t="s">
        <v>129</v>
      </c>
      <c r="C54" s="221" t="s">
        <v>256</v>
      </c>
      <c r="D54" s="221" t="s">
        <v>257</v>
      </c>
      <c r="E54" s="221" t="s">
        <v>42</v>
      </c>
      <c r="F54" s="221" t="s">
        <v>43</v>
      </c>
      <c r="G54" s="221" t="s">
        <v>55</v>
      </c>
      <c r="H54" s="221"/>
      <c r="J54" s="229" t="s">
        <v>28</v>
      </c>
      <c r="K54" s="229" t="s">
        <v>258</v>
      </c>
      <c r="L54" s="229" t="s">
        <v>259</v>
      </c>
      <c r="M54" s="229" t="s">
        <v>239</v>
      </c>
      <c r="N54" s="229"/>
      <c r="O54" s="229"/>
      <c r="P54" s="229"/>
      <c r="Q54" s="229"/>
    </row>
    <row r="55" spans="2:17">
      <c r="B55" s="222" t="s">
        <v>129</v>
      </c>
      <c r="C55" s="221" t="s">
        <v>260</v>
      </c>
      <c r="D55" s="221" t="s">
        <v>261</v>
      </c>
      <c r="E55" s="221" t="s">
        <v>42</v>
      </c>
      <c r="F55" s="221" t="s">
        <v>262</v>
      </c>
      <c r="G55" s="221" t="s">
        <v>55</v>
      </c>
      <c r="H55" s="221"/>
      <c r="J55" s="229" t="s">
        <v>28</v>
      </c>
      <c r="K55" s="229" t="s">
        <v>263</v>
      </c>
      <c r="L55" s="229" t="s">
        <v>264</v>
      </c>
      <c r="M55" s="229" t="s">
        <v>265</v>
      </c>
      <c r="N55" s="229"/>
      <c r="O55" s="229"/>
      <c r="P55" s="229"/>
      <c r="Q55" s="229"/>
    </row>
    <row r="56" spans="2:17">
      <c r="B56" s="222" t="s">
        <v>209</v>
      </c>
      <c r="C56" s="221" t="s">
        <v>266</v>
      </c>
      <c r="D56" s="221" t="s">
        <v>267</v>
      </c>
      <c r="E56" s="221" t="s">
        <v>42</v>
      </c>
      <c r="F56" s="221" t="s">
        <v>43</v>
      </c>
      <c r="G56" s="221" t="s">
        <v>55</v>
      </c>
      <c r="H56" s="221"/>
      <c r="J56" s="229" t="s">
        <v>28</v>
      </c>
      <c r="K56" s="229" t="s">
        <v>268</v>
      </c>
      <c r="L56" s="229" t="s">
        <v>269</v>
      </c>
      <c r="M56" s="229" t="s">
        <v>265</v>
      </c>
      <c r="N56" s="229"/>
      <c r="O56" s="229"/>
      <c r="P56" s="229"/>
      <c r="Q56" s="229"/>
    </row>
    <row r="57" spans="2:17">
      <c r="B57" s="221" t="s">
        <v>209</v>
      </c>
      <c r="C57" s="221" t="s">
        <v>270</v>
      </c>
      <c r="D57" s="221" t="s">
        <v>271</v>
      </c>
      <c r="E57" s="221" t="s">
        <v>42</v>
      </c>
      <c r="F57" s="221" t="s">
        <v>43</v>
      </c>
      <c r="G57" s="221" t="s">
        <v>55</v>
      </c>
      <c r="H57" s="221"/>
      <c r="J57" s="229" t="s">
        <v>28</v>
      </c>
      <c r="K57" s="229" t="s">
        <v>272</v>
      </c>
      <c r="L57" s="229" t="s">
        <v>273</v>
      </c>
      <c r="M57" s="229" t="s">
        <v>239</v>
      </c>
      <c r="N57" s="229"/>
      <c r="O57" s="229"/>
      <c r="P57" s="229"/>
      <c r="Q57" s="229"/>
    </row>
    <row r="58" spans="2:17">
      <c r="B58" s="223" t="s">
        <v>209</v>
      </c>
      <c r="C58" s="161" t="s">
        <v>274</v>
      </c>
      <c r="D58" s="223" t="s">
        <v>275</v>
      </c>
      <c r="E58" s="223" t="s">
        <v>42</v>
      </c>
      <c r="F58" s="223" t="s">
        <v>43</v>
      </c>
      <c r="G58" s="223" t="s">
        <v>85</v>
      </c>
      <c r="H58" s="161"/>
      <c r="J58" s="229" t="s">
        <v>28</v>
      </c>
      <c r="K58" s="229" t="s">
        <v>276</v>
      </c>
      <c r="L58" s="229" t="s">
        <v>277</v>
      </c>
      <c r="M58" s="229" t="s">
        <v>239</v>
      </c>
      <c r="N58" s="229"/>
      <c r="O58" s="229"/>
      <c r="P58" s="229"/>
      <c r="Q58" s="229"/>
    </row>
    <row r="59" spans="2:17">
      <c r="B59" s="224" t="s">
        <v>52</v>
      </c>
      <c r="C59" s="156" t="s">
        <v>278</v>
      </c>
      <c r="D59" s="224"/>
      <c r="E59" s="223" t="s">
        <v>279</v>
      </c>
      <c r="F59" s="223" t="s">
        <v>280</v>
      </c>
      <c r="G59" s="223" t="s">
        <v>55</v>
      </c>
      <c r="H59" s="161"/>
      <c r="J59" s="229" t="s">
        <v>28</v>
      </c>
      <c r="K59" s="229" t="s">
        <v>281</v>
      </c>
      <c r="L59" s="229" t="s">
        <v>282</v>
      </c>
      <c r="M59" s="229" t="s">
        <v>239</v>
      </c>
      <c r="N59" s="229"/>
      <c r="O59" s="229"/>
      <c r="P59" s="229"/>
      <c r="Q59" s="229"/>
    </row>
    <row r="60" spans="2:17">
      <c r="B60" s="161" t="s">
        <v>52</v>
      </c>
      <c r="C60" s="225" t="s">
        <v>283</v>
      </c>
      <c r="D60" s="225" t="s">
        <v>284</v>
      </c>
      <c r="E60" s="226" t="s">
        <v>42</v>
      </c>
      <c r="F60" s="227" t="s">
        <v>43</v>
      </c>
      <c r="G60" s="223" t="s">
        <v>55</v>
      </c>
      <c r="H60" s="161"/>
      <c r="J60" s="229" t="s">
        <v>28</v>
      </c>
      <c r="K60" s="229" t="s">
        <v>285</v>
      </c>
      <c r="L60" s="229" t="s">
        <v>286</v>
      </c>
      <c r="M60" s="229" t="s">
        <v>239</v>
      </c>
      <c r="N60" s="229"/>
      <c r="O60" s="229"/>
      <c r="P60" s="229"/>
      <c r="Q60" s="229"/>
    </row>
    <row r="61" spans="2:17">
      <c r="B61" s="161" t="s">
        <v>52</v>
      </c>
      <c r="C61" s="161" t="s">
        <v>287</v>
      </c>
      <c r="D61" s="161" t="s">
        <v>288</v>
      </c>
      <c r="E61" s="161" t="s">
        <v>42</v>
      </c>
      <c r="F61" s="161" t="s">
        <v>43</v>
      </c>
      <c r="G61" s="223" t="s">
        <v>55</v>
      </c>
      <c r="H61" s="161"/>
      <c r="J61" s="229" t="s">
        <v>28</v>
      </c>
      <c r="K61" s="229" t="s">
        <v>289</v>
      </c>
      <c r="L61" s="229" t="s">
        <v>290</v>
      </c>
      <c r="M61" s="229" t="s">
        <v>239</v>
      </c>
      <c r="N61" s="229"/>
      <c r="O61" s="229"/>
      <c r="P61" s="229"/>
      <c r="Q61" s="229"/>
    </row>
    <row r="62" spans="2:17">
      <c r="B62" s="161" t="s">
        <v>52</v>
      </c>
      <c r="C62" s="161" t="s">
        <v>291</v>
      </c>
      <c r="D62" s="161" t="s">
        <v>292</v>
      </c>
      <c r="E62" s="161" t="s">
        <v>42</v>
      </c>
      <c r="F62" s="161" t="s">
        <v>43</v>
      </c>
      <c r="G62" s="223" t="s">
        <v>55</v>
      </c>
      <c r="H62" s="161"/>
      <c r="J62" s="229" t="s">
        <v>28</v>
      </c>
      <c r="K62" s="229" t="s">
        <v>293</v>
      </c>
      <c r="L62" s="229" t="s">
        <v>294</v>
      </c>
      <c r="M62" s="229" t="s">
        <v>239</v>
      </c>
      <c r="N62" s="229"/>
      <c r="O62" s="229"/>
      <c r="P62" s="229"/>
      <c r="Q62" s="229"/>
    </row>
    <row r="63" spans="2:17">
      <c r="B63" s="161"/>
      <c r="C63" s="161"/>
      <c r="D63" s="161"/>
      <c r="E63" s="161"/>
      <c r="F63" s="161"/>
      <c r="G63" s="161"/>
      <c r="H63" s="161"/>
      <c r="J63" s="229" t="s">
        <v>28</v>
      </c>
      <c r="K63" s="229" t="s">
        <v>295</v>
      </c>
      <c r="L63" s="229" t="s">
        <v>296</v>
      </c>
      <c r="M63" s="229" t="s">
        <v>239</v>
      </c>
      <c r="N63" s="229"/>
      <c r="O63" s="229"/>
      <c r="P63" s="229"/>
      <c r="Q63" s="229"/>
    </row>
    <row r="64" spans="10:17">
      <c r="J64" s="229" t="s">
        <v>28</v>
      </c>
      <c r="K64" s="229" t="s">
        <v>297</v>
      </c>
      <c r="L64" s="229" t="s">
        <v>298</v>
      </c>
      <c r="M64" s="229" t="s">
        <v>239</v>
      </c>
      <c r="N64" s="229"/>
      <c r="O64" s="229"/>
      <c r="P64" s="229"/>
      <c r="Q64" s="229"/>
    </row>
    <row r="65" spans="10:17">
      <c r="J65" s="229" t="s">
        <v>28</v>
      </c>
      <c r="K65" s="229" t="s">
        <v>299</v>
      </c>
      <c r="L65" s="229" t="s">
        <v>300</v>
      </c>
      <c r="M65" s="229" t="s">
        <v>265</v>
      </c>
      <c r="N65" s="229"/>
      <c r="O65" s="229"/>
      <c r="P65" s="229"/>
      <c r="Q65" s="229"/>
    </row>
    <row r="66" spans="10:17">
      <c r="J66" s="229" t="s">
        <v>28</v>
      </c>
      <c r="K66" s="229" t="s">
        <v>301</v>
      </c>
      <c r="L66" s="229" t="s">
        <v>302</v>
      </c>
      <c r="M66" s="229" t="s">
        <v>265</v>
      </c>
      <c r="N66" s="229"/>
      <c r="O66" s="229"/>
      <c r="P66" s="229"/>
      <c r="Q66" s="229"/>
    </row>
    <row r="67" spans="10:17">
      <c r="J67" s="229" t="s">
        <v>28</v>
      </c>
      <c r="K67" s="229" t="s">
        <v>303</v>
      </c>
      <c r="L67" s="229" t="s">
        <v>304</v>
      </c>
      <c r="M67" s="229" t="s">
        <v>239</v>
      </c>
      <c r="N67" s="229"/>
      <c r="O67" s="229"/>
      <c r="P67" s="229"/>
      <c r="Q67" s="229"/>
    </row>
    <row r="68" spans="10:17">
      <c r="J68" s="229" t="s">
        <v>28</v>
      </c>
      <c r="K68" s="229" t="s">
        <v>305</v>
      </c>
      <c r="L68" s="229" t="s">
        <v>306</v>
      </c>
      <c r="M68" s="229" t="s">
        <v>239</v>
      </c>
      <c r="N68" s="229"/>
      <c r="O68" s="229"/>
      <c r="P68" s="229"/>
      <c r="Q68" s="229"/>
    </row>
    <row r="69" spans="10:17">
      <c r="J69" s="229" t="s">
        <v>28</v>
      </c>
      <c r="K69" s="229" t="s">
        <v>307</v>
      </c>
      <c r="L69" s="229" t="s">
        <v>308</v>
      </c>
      <c r="M69" s="229" t="s">
        <v>239</v>
      </c>
      <c r="N69" s="229"/>
      <c r="O69" s="229"/>
      <c r="P69" s="229"/>
      <c r="Q69" s="229"/>
    </row>
    <row r="70" spans="10:17">
      <c r="J70" s="229" t="s">
        <v>28</v>
      </c>
      <c r="K70" s="229" t="s">
        <v>309</v>
      </c>
      <c r="L70" s="229" t="s">
        <v>310</v>
      </c>
      <c r="M70" s="229" t="s">
        <v>239</v>
      </c>
      <c r="N70" s="229"/>
      <c r="O70" s="229"/>
      <c r="P70" s="229"/>
      <c r="Q70" s="229"/>
    </row>
    <row r="71" spans="10:13">
      <c r="J71" s="229" t="s">
        <v>28</v>
      </c>
      <c r="K71" s="229" t="s">
        <v>311</v>
      </c>
      <c r="L71" s="229" t="s">
        <v>312</v>
      </c>
      <c r="M71" s="229"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90"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8"/>
      <c r="J2" s="218"/>
    </row>
    <row r="3" spans="2:10">
      <c r="B3" t="s">
        <v>53</v>
      </c>
      <c r="C3" t="s">
        <v>318</v>
      </c>
      <c r="D3" t="s">
        <v>318</v>
      </c>
      <c r="E3" t="s">
        <v>95</v>
      </c>
      <c r="I3" s="218"/>
      <c r="J3" s="218"/>
    </row>
    <row r="4" spans="2:10">
      <c r="B4" t="s">
        <v>58</v>
      </c>
      <c r="C4" t="s">
        <v>318</v>
      </c>
      <c r="D4" t="s">
        <v>318</v>
      </c>
      <c r="E4" t="s">
        <v>95</v>
      </c>
      <c r="I4" s="218"/>
      <c r="J4" s="218"/>
    </row>
    <row r="5" spans="2:10">
      <c r="B5" t="s">
        <v>62</v>
      </c>
      <c r="C5" t="s">
        <v>318</v>
      </c>
      <c r="D5" t="s">
        <v>318</v>
      </c>
      <c r="E5" t="s">
        <v>95</v>
      </c>
      <c r="I5" s="218"/>
      <c r="J5" s="218"/>
    </row>
    <row r="6" spans="2:10">
      <c r="B6" t="s">
        <v>64</v>
      </c>
      <c r="C6" t="s">
        <v>318</v>
      </c>
      <c r="D6" t="s">
        <v>318</v>
      </c>
      <c r="E6" t="s">
        <v>99</v>
      </c>
      <c r="I6" s="218"/>
      <c r="J6" s="218"/>
    </row>
    <row r="7" spans="2:10">
      <c r="B7" t="s">
        <v>68</v>
      </c>
      <c r="C7" t="s">
        <v>318</v>
      </c>
      <c r="D7" t="s">
        <v>318</v>
      </c>
      <c r="E7" t="s">
        <v>99</v>
      </c>
      <c r="I7" s="218"/>
      <c r="J7" s="218"/>
    </row>
    <row r="8" spans="2:10">
      <c r="B8" t="s">
        <v>72</v>
      </c>
      <c r="C8" t="s">
        <v>318</v>
      </c>
      <c r="D8" t="s">
        <v>318</v>
      </c>
      <c r="E8" t="s">
        <v>99</v>
      </c>
      <c r="I8" s="218"/>
      <c r="J8" s="218"/>
    </row>
    <row r="9" spans="2:10">
      <c r="B9" t="s">
        <v>77</v>
      </c>
      <c r="C9" t="s">
        <v>318</v>
      </c>
      <c r="D9" t="s">
        <v>318</v>
      </c>
      <c r="E9" t="s">
        <v>319</v>
      </c>
      <c r="I9" s="218"/>
      <c r="J9" s="218"/>
    </row>
    <row r="10" spans="2:10">
      <c r="B10" t="s">
        <v>83</v>
      </c>
      <c r="C10" t="s">
        <v>318</v>
      </c>
      <c r="D10" t="s">
        <v>318</v>
      </c>
      <c r="E10" t="s">
        <v>125</v>
      </c>
      <c r="I10" s="218"/>
      <c r="J10" s="218"/>
    </row>
    <row r="11" spans="2:10">
      <c r="B11" t="s">
        <v>89</v>
      </c>
      <c r="C11" t="s">
        <v>318</v>
      </c>
      <c r="D11" t="s">
        <v>318</v>
      </c>
      <c r="E11" t="s">
        <v>125</v>
      </c>
      <c r="I11" s="218"/>
      <c r="J11" s="218"/>
    </row>
    <row r="12" spans="2:10">
      <c r="B12" t="s">
        <v>93</v>
      </c>
      <c r="C12" t="s">
        <v>318</v>
      </c>
      <c r="D12" t="s">
        <v>318</v>
      </c>
      <c r="E12" t="s">
        <v>125</v>
      </c>
      <c r="I12" s="218"/>
      <c r="J12" s="218"/>
    </row>
    <row r="13" spans="2:10">
      <c r="B13" t="s">
        <v>163</v>
      </c>
      <c r="C13" t="s">
        <v>318</v>
      </c>
      <c r="D13" t="s">
        <v>318</v>
      </c>
      <c r="E13" t="s">
        <v>181</v>
      </c>
      <c r="I13" s="218"/>
      <c r="J13" s="218"/>
    </row>
    <row r="14" spans="2:10">
      <c r="B14" t="s">
        <v>167</v>
      </c>
      <c r="C14" t="s">
        <v>318</v>
      </c>
      <c r="D14" t="s">
        <v>318</v>
      </c>
      <c r="E14" t="s">
        <v>181</v>
      </c>
      <c r="I14" s="218"/>
      <c r="J14" s="218"/>
    </row>
    <row r="15" spans="2:10">
      <c r="B15" t="s">
        <v>171</v>
      </c>
      <c r="C15" t="s">
        <v>318</v>
      </c>
      <c r="D15" t="s">
        <v>318</v>
      </c>
      <c r="E15" t="s">
        <v>181</v>
      </c>
      <c r="I15" s="218"/>
      <c r="J15" s="218"/>
    </row>
    <row r="16" spans="2:10">
      <c r="B16" t="s">
        <v>175</v>
      </c>
      <c r="C16" t="s">
        <v>318</v>
      </c>
      <c r="D16" t="s">
        <v>318</v>
      </c>
      <c r="E16" t="s">
        <v>181</v>
      </c>
      <c r="I16" s="218"/>
      <c r="J16" s="218"/>
    </row>
    <row r="17" spans="2:10">
      <c r="B17" t="s">
        <v>179</v>
      </c>
      <c r="C17" t="s">
        <v>318</v>
      </c>
      <c r="D17" t="s">
        <v>318</v>
      </c>
      <c r="E17" t="s">
        <v>185</v>
      </c>
      <c r="I17" s="218"/>
      <c r="J17" s="218"/>
    </row>
    <row r="18" spans="2:10">
      <c r="B18" t="s">
        <v>183</v>
      </c>
      <c r="C18" t="s">
        <v>318</v>
      </c>
      <c r="D18" t="s">
        <v>318</v>
      </c>
      <c r="E18" t="s">
        <v>189</v>
      </c>
      <c r="I18" s="218"/>
      <c r="J18" s="218"/>
    </row>
    <row r="19" spans="2:10">
      <c r="B19" t="s">
        <v>187</v>
      </c>
      <c r="C19" t="s">
        <v>318</v>
      </c>
      <c r="D19" t="s">
        <v>318</v>
      </c>
      <c r="E19" t="s">
        <v>193</v>
      </c>
      <c r="I19" s="218"/>
      <c r="J19" s="218"/>
    </row>
    <row r="20" spans="2:10">
      <c r="B20" t="s">
        <v>191</v>
      </c>
      <c r="C20" t="s">
        <v>318</v>
      </c>
      <c r="D20" t="s">
        <v>318</v>
      </c>
      <c r="E20" t="s">
        <v>197</v>
      </c>
      <c r="I20" s="218"/>
      <c r="J20" s="218"/>
    </row>
    <row r="21" spans="2:10">
      <c r="B21" s="214" t="s">
        <v>158</v>
      </c>
      <c r="C21" s="56"/>
      <c r="D21" s="56"/>
      <c r="E21" s="56" t="s">
        <v>320</v>
      </c>
      <c r="F21" s="215">
        <v>0.35</v>
      </c>
      <c r="I21" s="218"/>
      <c r="J21" s="218"/>
    </row>
    <row r="22" spans="2:10">
      <c r="B22" s="216" t="s">
        <v>266</v>
      </c>
      <c r="C22" s="216" t="s">
        <v>50</v>
      </c>
      <c r="D22" s="216" t="s">
        <v>318</v>
      </c>
      <c r="E22" s="216" t="s">
        <v>318</v>
      </c>
      <c r="F22" s="216">
        <v>1</v>
      </c>
      <c r="I22" s="218"/>
      <c r="J22" s="218"/>
    </row>
    <row r="23" spans="2:10">
      <c r="B23" s="216" t="s">
        <v>266</v>
      </c>
      <c r="C23" s="216" t="s">
        <v>56</v>
      </c>
      <c r="D23" s="216" t="s">
        <v>318</v>
      </c>
      <c r="E23" s="216" t="s">
        <v>318</v>
      </c>
      <c r="F23" s="216" t="s">
        <v>318</v>
      </c>
      <c r="I23" s="218"/>
      <c r="J23" s="218"/>
    </row>
    <row r="24" spans="2:10">
      <c r="B24" s="216" t="s">
        <v>266</v>
      </c>
      <c r="C24" s="216" t="s">
        <v>60</v>
      </c>
      <c r="D24" s="216" t="s">
        <v>318</v>
      </c>
      <c r="E24" s="216" t="s">
        <v>318</v>
      </c>
      <c r="F24" s="216" t="s">
        <v>318</v>
      </c>
      <c r="I24" s="218"/>
      <c r="J24" s="218"/>
    </row>
    <row r="25" spans="2:10">
      <c r="B25" s="216" t="s">
        <v>266</v>
      </c>
      <c r="C25" s="216" t="s">
        <v>66</v>
      </c>
      <c r="D25" s="216" t="s">
        <v>318</v>
      </c>
      <c r="E25" s="216" t="s">
        <v>318</v>
      </c>
      <c r="F25" s="216" t="s">
        <v>318</v>
      </c>
      <c r="I25" s="218"/>
      <c r="J25" s="218"/>
    </row>
    <row r="26" spans="2:10">
      <c r="B26" s="216" t="s">
        <v>266</v>
      </c>
      <c r="C26" s="216" t="s">
        <v>70</v>
      </c>
      <c r="D26" s="216" t="s">
        <v>318</v>
      </c>
      <c r="E26" s="216" t="s">
        <v>318</v>
      </c>
      <c r="F26" s="216" t="s">
        <v>318</v>
      </c>
      <c r="I26" s="218"/>
      <c r="J26" s="218"/>
    </row>
    <row r="27" spans="2:10">
      <c r="B27" s="216" t="s">
        <v>266</v>
      </c>
      <c r="C27" s="216" t="s">
        <v>318</v>
      </c>
      <c r="D27" s="216" t="s">
        <v>318</v>
      </c>
      <c r="E27" s="216" t="s">
        <v>203</v>
      </c>
      <c r="F27" s="216" t="s">
        <v>318</v>
      </c>
      <c r="I27" s="218"/>
      <c r="J27" s="218"/>
    </row>
    <row r="28" spans="2:10">
      <c r="B28" s="216" t="s">
        <v>270</v>
      </c>
      <c r="C28" s="216" t="s">
        <v>74</v>
      </c>
      <c r="D28" s="216" t="s">
        <v>318</v>
      </c>
      <c r="E28" s="216" t="s">
        <v>318</v>
      </c>
      <c r="F28" s="216">
        <v>1</v>
      </c>
      <c r="I28" s="218"/>
      <c r="J28" s="218"/>
    </row>
    <row r="29" spans="2:10">
      <c r="B29" s="216" t="s">
        <v>270</v>
      </c>
      <c r="C29" s="216" t="s">
        <v>80</v>
      </c>
      <c r="D29" s="216" t="s">
        <v>318</v>
      </c>
      <c r="E29" s="216" t="s">
        <v>318</v>
      </c>
      <c r="F29" s="216" t="s">
        <v>318</v>
      </c>
      <c r="I29" s="218"/>
      <c r="J29" s="218"/>
    </row>
    <row r="30" spans="2:10">
      <c r="B30" s="216" t="s">
        <v>270</v>
      </c>
      <c r="C30" s="216" t="s">
        <v>86</v>
      </c>
      <c r="D30" s="216" t="s">
        <v>318</v>
      </c>
      <c r="E30" s="216" t="s">
        <v>318</v>
      </c>
      <c r="F30" s="216" t="s">
        <v>318</v>
      </c>
      <c r="I30" s="218"/>
      <c r="J30" s="218"/>
    </row>
    <row r="31" spans="2:10">
      <c r="B31" s="216" t="s">
        <v>270</v>
      </c>
      <c r="C31" s="216" t="s">
        <v>91</v>
      </c>
      <c r="D31" s="216" t="s">
        <v>318</v>
      </c>
      <c r="E31" s="216" t="s">
        <v>318</v>
      </c>
      <c r="F31" s="216" t="s">
        <v>318</v>
      </c>
      <c r="I31" s="218"/>
      <c r="J31" s="218"/>
    </row>
    <row r="32" spans="2:10">
      <c r="B32" s="216" t="s">
        <v>270</v>
      </c>
      <c r="C32" s="216" t="s">
        <v>318</v>
      </c>
      <c r="D32" s="216" t="s">
        <v>318</v>
      </c>
      <c r="E32" s="216" t="s">
        <v>207</v>
      </c>
      <c r="F32" s="216" t="s">
        <v>318</v>
      </c>
      <c r="I32" s="218"/>
      <c r="J32" s="218"/>
    </row>
    <row r="33" spans="2:10">
      <c r="B33" s="216" t="s">
        <v>195</v>
      </c>
      <c r="C33" s="216" t="s">
        <v>132</v>
      </c>
      <c r="D33" s="216" t="s">
        <v>318</v>
      </c>
      <c r="E33" s="216" t="s">
        <v>318</v>
      </c>
      <c r="F33" s="216">
        <v>1</v>
      </c>
      <c r="I33" s="218"/>
      <c r="J33" s="218"/>
    </row>
    <row r="34" spans="2:10">
      <c r="B34" s="216" t="s">
        <v>195</v>
      </c>
      <c r="C34" s="216" t="s">
        <v>181</v>
      </c>
      <c r="D34" s="216" t="s">
        <v>318</v>
      </c>
      <c r="E34" s="216" t="s">
        <v>318</v>
      </c>
      <c r="F34" s="216" t="s">
        <v>318</v>
      </c>
      <c r="I34" s="218"/>
      <c r="J34" s="218"/>
    </row>
    <row r="35" spans="2:10">
      <c r="B35" s="216" t="s">
        <v>195</v>
      </c>
      <c r="C35" s="216" t="s">
        <v>318</v>
      </c>
      <c r="D35" s="216" t="s">
        <v>318</v>
      </c>
      <c r="E35" s="216" t="s">
        <v>212</v>
      </c>
      <c r="F35" s="216" t="s">
        <v>318</v>
      </c>
      <c r="I35" s="218"/>
      <c r="J35" s="218"/>
    </row>
    <row r="36" spans="2:10">
      <c r="B36" s="216" t="s">
        <v>40</v>
      </c>
      <c r="C36" s="216" t="s">
        <v>321</v>
      </c>
      <c r="D36" s="216" t="s">
        <v>318</v>
      </c>
      <c r="E36" s="216" t="s">
        <v>318</v>
      </c>
      <c r="F36" s="216">
        <v>1</v>
      </c>
      <c r="I36" s="218"/>
      <c r="J36" s="218"/>
    </row>
    <row r="37" spans="2:6">
      <c r="B37" s="216" t="s">
        <v>40</v>
      </c>
      <c r="C37" s="216" t="s">
        <v>318</v>
      </c>
      <c r="D37" s="216" t="s">
        <v>318</v>
      </c>
      <c r="E37" s="216" t="s">
        <v>216</v>
      </c>
      <c r="F37" s="216" t="s">
        <v>318</v>
      </c>
    </row>
    <row r="38" spans="2:6">
      <c r="B38" s="216" t="s">
        <v>199</v>
      </c>
      <c r="C38" s="216" t="s">
        <v>116</v>
      </c>
      <c r="D38" s="216" t="s">
        <v>318</v>
      </c>
      <c r="E38" s="216" t="s">
        <v>318</v>
      </c>
      <c r="F38" s="216">
        <v>1</v>
      </c>
    </row>
    <row r="39" spans="2:6">
      <c r="B39" s="216" t="s">
        <v>199</v>
      </c>
      <c r="C39" s="216" t="s">
        <v>318</v>
      </c>
      <c r="D39" s="216" t="s">
        <v>318</v>
      </c>
      <c r="E39" s="216" t="s">
        <v>221</v>
      </c>
      <c r="F39" s="216" t="s">
        <v>318</v>
      </c>
    </row>
    <row r="40" ht="21" spans="2:12">
      <c r="B40" s="216" t="s">
        <v>48</v>
      </c>
      <c r="C40" s="216" t="s">
        <v>322</v>
      </c>
      <c r="D40" s="216" t="s">
        <v>318</v>
      </c>
      <c r="E40" s="216" t="s">
        <v>318</v>
      </c>
      <c r="F40" s="216">
        <v>1</v>
      </c>
      <c r="I40" s="218"/>
      <c r="J40" s="218"/>
      <c r="L40" s="219"/>
    </row>
    <row r="41" spans="2:10">
      <c r="B41" s="216" t="s">
        <v>48</v>
      </c>
      <c r="C41" s="216" t="s">
        <v>318</v>
      </c>
      <c r="D41" s="216" t="s">
        <v>318</v>
      </c>
      <c r="E41" s="216" t="s">
        <v>225</v>
      </c>
      <c r="F41" s="216" t="s">
        <v>318</v>
      </c>
      <c r="I41" s="218"/>
      <c r="J41" s="218"/>
    </row>
    <row r="42" spans="2:10">
      <c r="B42" s="216" t="s">
        <v>201</v>
      </c>
      <c r="C42" s="216" t="s">
        <v>156</v>
      </c>
      <c r="D42" s="216" t="s">
        <v>318</v>
      </c>
      <c r="E42" s="216" t="s">
        <v>318</v>
      </c>
      <c r="F42" s="216">
        <v>1</v>
      </c>
      <c r="I42" s="218"/>
      <c r="J42" s="218"/>
    </row>
    <row r="43" spans="2:10">
      <c r="B43" s="216" t="s">
        <v>201</v>
      </c>
      <c r="C43" s="216" t="s">
        <v>318</v>
      </c>
      <c r="D43" s="216" t="s">
        <v>318</v>
      </c>
      <c r="E43" s="216" t="s">
        <v>229</v>
      </c>
      <c r="F43" s="216" t="s">
        <v>318</v>
      </c>
      <c r="I43" s="218"/>
      <c r="J43" s="218"/>
    </row>
    <row r="44" spans="2:10">
      <c r="B44" s="216" t="s">
        <v>205</v>
      </c>
      <c r="C44" s="216" t="s">
        <v>136</v>
      </c>
      <c r="D44" s="216" t="s">
        <v>318</v>
      </c>
      <c r="E44" s="216" t="s">
        <v>318</v>
      </c>
      <c r="F44" s="216">
        <v>1</v>
      </c>
      <c r="I44" s="218"/>
      <c r="J44" s="218"/>
    </row>
    <row r="45" spans="2:10">
      <c r="B45" s="216" t="s">
        <v>205</v>
      </c>
      <c r="C45" s="216" t="s">
        <v>144</v>
      </c>
      <c r="D45" s="216" t="s">
        <v>318</v>
      </c>
      <c r="E45" s="216" t="s">
        <v>318</v>
      </c>
      <c r="F45" s="216" t="s">
        <v>318</v>
      </c>
      <c r="I45" s="218"/>
      <c r="J45" s="218"/>
    </row>
    <row r="46" spans="2:10">
      <c r="B46" s="216" t="s">
        <v>205</v>
      </c>
      <c r="C46" s="216" t="s">
        <v>148</v>
      </c>
      <c r="D46" s="216" t="s">
        <v>318</v>
      </c>
      <c r="E46" s="216" t="s">
        <v>318</v>
      </c>
      <c r="F46" s="216" t="s">
        <v>318</v>
      </c>
      <c r="I46" s="218"/>
      <c r="J46" s="218"/>
    </row>
    <row r="47" spans="2:10">
      <c r="B47" s="216" t="s">
        <v>205</v>
      </c>
      <c r="C47" s="216" t="s">
        <v>152</v>
      </c>
      <c r="D47" s="216" t="s">
        <v>318</v>
      </c>
      <c r="E47" s="216" t="s">
        <v>318</v>
      </c>
      <c r="F47" s="216" t="s">
        <v>318</v>
      </c>
      <c r="I47" s="218"/>
      <c r="J47" s="218"/>
    </row>
    <row r="48" spans="2:10">
      <c r="B48" s="216" t="s">
        <v>205</v>
      </c>
      <c r="C48" s="216" t="s">
        <v>169</v>
      </c>
      <c r="D48" s="216" t="s">
        <v>318</v>
      </c>
      <c r="E48" s="216" t="s">
        <v>318</v>
      </c>
      <c r="F48" s="216" t="s">
        <v>318</v>
      </c>
      <c r="I48" s="218"/>
      <c r="J48" s="218"/>
    </row>
    <row r="49" spans="2:10">
      <c r="B49" s="216" t="s">
        <v>205</v>
      </c>
      <c r="C49" s="216" t="s">
        <v>318</v>
      </c>
      <c r="D49" s="216" t="s">
        <v>318</v>
      </c>
      <c r="E49" s="216" t="s">
        <v>233</v>
      </c>
      <c r="F49" s="216" t="s">
        <v>318</v>
      </c>
      <c r="I49" s="218"/>
      <c r="J49" s="218"/>
    </row>
    <row r="50" spans="2:10">
      <c r="B50" s="164" t="s">
        <v>278</v>
      </c>
      <c r="C50" s="56"/>
      <c r="D50" s="56"/>
      <c r="E50" s="190" t="s">
        <v>323</v>
      </c>
      <c r="F50" s="56">
        <v>1</v>
      </c>
      <c r="I50" s="218"/>
      <c r="J50" s="218"/>
    </row>
    <row r="51" spans="2:10">
      <c r="B51" s="56" t="s">
        <v>283</v>
      </c>
      <c r="C51" s="56"/>
      <c r="E51" s="56" t="s">
        <v>324</v>
      </c>
      <c r="F51" s="56">
        <v>1</v>
      </c>
      <c r="I51" s="218"/>
      <c r="J51" s="218"/>
    </row>
    <row r="52" spans="2:10">
      <c r="B52" s="161" t="s">
        <v>291</v>
      </c>
      <c r="E52" s="217" t="s">
        <v>325</v>
      </c>
      <c r="F52">
        <v>1</v>
      </c>
      <c r="I52" s="218"/>
      <c r="J52" s="218"/>
    </row>
    <row r="53" spans="9:10">
      <c r="I53" s="218"/>
      <c r="J53" s="218"/>
    </row>
    <row r="54" spans="9:10">
      <c r="I54" s="218"/>
      <c r="J54" s="218"/>
    </row>
    <row r="55" spans="9:10">
      <c r="I55" s="218"/>
      <c r="J55" s="218"/>
    </row>
    <row r="56" spans="9:10">
      <c r="I56" s="218"/>
      <c r="J56" s="218"/>
    </row>
    <row r="57" spans="9:10">
      <c r="I57" s="218"/>
      <c r="J57" s="218"/>
    </row>
    <row r="58" spans="9:10">
      <c r="I58" s="218"/>
      <c r="J58" s="218"/>
    </row>
    <row r="59" spans="9:10">
      <c r="I59" s="218"/>
      <c r="J59" s="218"/>
    </row>
    <row r="60" spans="9:10">
      <c r="I60" s="218"/>
      <c r="J60" s="218"/>
    </row>
    <row r="61" spans="2:10">
      <c r="B61" s="56"/>
      <c r="C61" s="56"/>
      <c r="D61" s="56"/>
      <c r="E61" s="56"/>
      <c r="F61" s="56"/>
      <c r="I61" s="218"/>
      <c r="J61" s="218"/>
    </row>
    <row r="62" spans="2:10">
      <c r="B62" s="56"/>
      <c r="C62" s="56"/>
      <c r="D62" s="56"/>
      <c r="E62" s="56"/>
      <c r="F62" s="56"/>
      <c r="I62" s="218"/>
      <c r="J62" s="218"/>
    </row>
    <row r="63" spans="2:10">
      <c r="B63" s="56"/>
      <c r="C63" s="56"/>
      <c r="D63" s="56"/>
      <c r="E63" s="56"/>
      <c r="F63" s="56"/>
      <c r="I63" s="218"/>
      <c r="J63" s="218"/>
    </row>
    <row r="64" spans="2:10">
      <c r="B64" s="56"/>
      <c r="C64" s="56"/>
      <c r="D64" s="56"/>
      <c r="E64" s="56"/>
      <c r="F64" s="56"/>
      <c r="I64" s="218"/>
      <c r="J64" s="218"/>
    </row>
    <row r="65" spans="2:10">
      <c r="B65" s="56"/>
      <c r="C65" s="56"/>
      <c r="D65" s="56"/>
      <c r="E65" s="56"/>
      <c r="F65" s="56"/>
      <c r="I65" s="218"/>
      <c r="J65" s="218"/>
    </row>
    <row r="66" spans="2:10">
      <c r="B66" s="56"/>
      <c r="C66" s="56"/>
      <c r="D66" s="56"/>
      <c r="E66" s="56"/>
      <c r="F66" s="56"/>
      <c r="I66" s="218"/>
      <c r="J66" s="218"/>
    </row>
    <row r="67" spans="2:10">
      <c r="B67" s="56"/>
      <c r="C67" s="56"/>
      <c r="D67" s="56"/>
      <c r="E67" s="56"/>
      <c r="F67" s="56"/>
      <c r="I67" s="218"/>
      <c r="J67" s="218"/>
    </row>
    <row r="68" spans="2:10">
      <c r="B68" s="56"/>
      <c r="C68" s="56"/>
      <c r="D68" s="56"/>
      <c r="E68" s="56"/>
      <c r="F68" s="56"/>
      <c r="I68" s="218"/>
      <c r="J68" s="218"/>
    </row>
    <row r="69" spans="2:10">
      <c r="B69" s="56"/>
      <c r="C69" s="56"/>
      <c r="D69" s="56"/>
      <c r="E69" s="56"/>
      <c r="F69" s="56"/>
      <c r="I69" s="218"/>
      <c r="J69" s="218"/>
    </row>
    <row r="70" spans="2:10">
      <c r="B70" s="56"/>
      <c r="C70" s="56"/>
      <c r="D70" s="56"/>
      <c r="E70" s="56"/>
      <c r="F70" s="56"/>
      <c r="I70" s="218"/>
      <c r="J70" s="218"/>
    </row>
    <row r="71" spans="2:10">
      <c r="B71" s="56"/>
      <c r="C71" s="56"/>
      <c r="D71" s="56"/>
      <c r="E71" s="56"/>
      <c r="F71" s="56"/>
      <c r="I71" s="218"/>
      <c r="J71" s="218"/>
    </row>
    <row r="72" spans="2:10">
      <c r="B72" s="56"/>
      <c r="C72" s="56"/>
      <c r="D72" s="56"/>
      <c r="E72" s="56"/>
      <c r="F72" s="56"/>
      <c r="I72" s="218"/>
      <c r="J72" s="218"/>
    </row>
    <row r="73" spans="2:10">
      <c r="B73" s="56"/>
      <c r="C73" s="56"/>
      <c r="D73" s="56"/>
      <c r="E73" s="56"/>
      <c r="F73" s="56"/>
      <c r="I73" s="218"/>
      <c r="J73" s="218"/>
    </row>
    <row r="74" spans="2:10">
      <c r="B74" s="56"/>
      <c r="C74" s="56"/>
      <c r="D74" s="56"/>
      <c r="E74" s="56"/>
      <c r="F74" s="56"/>
      <c r="I74" s="218"/>
      <c r="J74" s="218"/>
    </row>
    <row r="75" spans="2:10">
      <c r="B75" s="56"/>
      <c r="C75" s="56"/>
      <c r="D75" s="56"/>
      <c r="E75" s="56"/>
      <c r="F75" s="56"/>
      <c r="I75" s="218"/>
      <c r="J75" s="218"/>
    </row>
    <row r="76" spans="2:10">
      <c r="B76" s="56"/>
      <c r="C76" s="56"/>
      <c r="D76" s="56"/>
      <c r="E76" s="56"/>
      <c r="F76" s="56"/>
      <c r="I76" s="218"/>
      <c r="J76" s="218"/>
    </row>
    <row r="77" ht="15.5" spans="2:10">
      <c r="B77" s="202"/>
      <c r="C77" s="202"/>
      <c r="D77" s="202"/>
      <c r="E77" s="202"/>
      <c r="F77" s="202"/>
      <c r="G77" s="128"/>
      <c r="J77" s="220"/>
    </row>
    <row r="78" spans="2:7">
      <c r="B78" s="202" t="s">
        <v>33</v>
      </c>
      <c r="C78" s="202" t="s">
        <v>314</v>
      </c>
      <c r="D78" s="202" t="s">
        <v>316</v>
      </c>
      <c r="E78" s="202">
        <v>2020</v>
      </c>
      <c r="F78" s="202" t="s">
        <v>326</v>
      </c>
      <c r="G78" s="128">
        <v>0</v>
      </c>
    </row>
    <row r="79" spans="2:7">
      <c r="B79" s="202" t="s">
        <v>274</v>
      </c>
      <c r="C79" s="202" t="s">
        <v>322</v>
      </c>
      <c r="D79" s="202" t="s">
        <v>327</v>
      </c>
      <c r="E79" s="202">
        <v>0</v>
      </c>
      <c r="F79" s="202">
        <v>7</v>
      </c>
      <c r="G79" s="128">
        <v>5</v>
      </c>
    </row>
    <row r="82" ht="15.5" spans="2:14">
      <c r="B82" s="56"/>
      <c r="C82" s="56"/>
      <c r="D82" s="56"/>
      <c r="E82" s="56"/>
      <c r="F82" s="56"/>
      <c r="K82" s="218"/>
      <c r="L82" s="218"/>
      <c r="N82" s="145"/>
    </row>
    <row r="83" spans="2:12">
      <c r="B83" s="56"/>
      <c r="C83" s="56"/>
      <c r="D83" s="56"/>
      <c r="E83" s="56"/>
      <c r="F83" s="56"/>
      <c r="K83" s="218"/>
      <c r="L83" s="218"/>
    </row>
    <row r="84" spans="2:12">
      <c r="B84" s="56"/>
      <c r="C84" s="56"/>
      <c r="D84" s="56"/>
      <c r="E84" s="56"/>
      <c r="F84" s="56"/>
      <c r="K84" s="218"/>
      <c r="L84" s="218"/>
    </row>
    <row r="85" spans="2:12">
      <c r="B85" s="56"/>
      <c r="C85" s="56"/>
      <c r="D85" s="56"/>
      <c r="E85" s="56"/>
      <c r="F85" s="56"/>
      <c r="K85" s="218"/>
      <c r="L85" s="218"/>
    </row>
    <row r="86" spans="2:12">
      <c r="B86" s="56"/>
      <c r="C86" s="56"/>
      <c r="D86" s="56"/>
      <c r="E86" s="56"/>
      <c r="F86" s="56"/>
      <c r="K86" s="218"/>
      <c r="L86" s="218"/>
    </row>
    <row r="87" spans="2:12">
      <c r="B87" s="56"/>
      <c r="C87" s="56"/>
      <c r="D87" s="56"/>
      <c r="E87" s="56"/>
      <c r="F87" s="56"/>
      <c r="K87" s="218"/>
      <c r="L87" s="218"/>
    </row>
    <row r="88" spans="2:12">
      <c r="B88" s="56"/>
      <c r="C88" s="56"/>
      <c r="D88" s="56"/>
      <c r="E88" s="56"/>
      <c r="F88" s="56"/>
      <c r="K88" s="218"/>
      <c r="L88" s="218"/>
    </row>
    <row r="89" spans="2:12">
      <c r="B89" s="56"/>
      <c r="C89" s="56"/>
      <c r="D89" s="56"/>
      <c r="E89" s="56"/>
      <c r="F89" s="56"/>
      <c r="K89" s="218"/>
      <c r="L89" s="218"/>
    </row>
    <row r="90" spans="2:12">
      <c r="B90" s="56"/>
      <c r="C90" s="56"/>
      <c r="D90" s="56"/>
      <c r="E90" s="56"/>
      <c r="F90" s="56"/>
      <c r="K90" s="218"/>
      <c r="L90" s="218"/>
    </row>
    <row r="91" spans="2:12">
      <c r="B91" s="56"/>
      <c r="C91" s="56"/>
      <c r="D91" s="56"/>
      <c r="E91" s="56"/>
      <c r="F91" s="56"/>
      <c r="K91" s="218"/>
      <c r="L91" s="218"/>
    </row>
    <row r="92" spans="2:12">
      <c r="B92" s="56"/>
      <c r="C92" s="56"/>
      <c r="D92" s="56"/>
      <c r="E92" s="56"/>
      <c r="F92" s="56"/>
      <c r="K92" s="218"/>
      <c r="L92" s="218"/>
    </row>
    <row r="93" spans="2:12">
      <c r="B93" s="56"/>
      <c r="C93" s="56"/>
      <c r="D93" s="56"/>
      <c r="E93" s="56"/>
      <c r="F93" s="56"/>
      <c r="K93" s="218"/>
      <c r="L93" s="218"/>
    </row>
    <row r="94" spans="2:12">
      <c r="B94" s="56"/>
      <c r="C94" s="56"/>
      <c r="D94" s="56"/>
      <c r="E94" s="56"/>
      <c r="F94" s="56"/>
      <c r="K94" s="218"/>
      <c r="L94" s="218"/>
    </row>
    <row r="95" spans="2:12">
      <c r="B95" s="56"/>
      <c r="C95" s="56"/>
      <c r="D95" s="56"/>
      <c r="E95" s="56"/>
      <c r="F95" s="56"/>
      <c r="K95" s="218"/>
      <c r="L95" s="218"/>
    </row>
    <row r="96" spans="2:12">
      <c r="B96" s="56"/>
      <c r="C96" s="56"/>
      <c r="D96" s="56"/>
      <c r="E96" s="56"/>
      <c r="F96" s="56"/>
      <c r="K96" s="218"/>
      <c r="L96" s="218"/>
    </row>
    <row r="97" spans="2:12">
      <c r="B97" s="56"/>
      <c r="C97" s="56"/>
      <c r="D97" s="56"/>
      <c r="E97" s="56"/>
      <c r="F97" s="56"/>
      <c r="K97" s="218"/>
      <c r="L97" s="218"/>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85" activePane="bottomLeft" state="frozen"/>
      <selection/>
      <selection pane="bottomLeft" activeCell="O110" sqref="O110"/>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G4" s="56">
        <v>0</v>
      </c>
      <c r="H4" s="56">
        <v>0</v>
      </c>
      <c r="I4" s="56">
        <v>0</v>
      </c>
      <c r="J4" s="56">
        <v>0</v>
      </c>
      <c r="K4" s="56">
        <v>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f>G4</f>
        <v>0</v>
      </c>
      <c r="H5" s="131">
        <f>H4</f>
        <v>0</v>
      </c>
      <c r="I5" s="131">
        <f>I4</f>
        <v>0</v>
      </c>
      <c r="J5" s="131">
        <f>J4</f>
        <v>0</v>
      </c>
      <c r="K5" s="131">
        <f>K4</f>
        <v>0</v>
      </c>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G6" s="56">
        <f>G5</f>
        <v>0</v>
      </c>
      <c r="H6" s="56">
        <f>H5</f>
        <v>0</v>
      </c>
      <c r="I6" s="56">
        <f>I5</f>
        <v>0</v>
      </c>
      <c r="J6" s="56">
        <f>J5</f>
        <v>0</v>
      </c>
      <c r="K6" s="56">
        <f>K5</f>
        <v>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56">
        <f t="shared" si="0"/>
        <v>0</v>
      </c>
      <c r="H10" s="56">
        <f t="shared" si="1"/>
        <v>0</v>
      </c>
      <c r="I10" s="56">
        <f t="shared" si="2"/>
        <v>0</v>
      </c>
      <c r="J10" s="56">
        <f t="shared" si="3"/>
        <v>0</v>
      </c>
      <c r="K10" s="56">
        <f t="shared" si="4"/>
        <v>0</v>
      </c>
      <c r="L10" s="56">
        <f>L5/10</f>
        <v>32.23586</v>
      </c>
      <c r="M10" s="56">
        <f>M5/10</f>
        <v>73.0424583333333</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G11" s="56">
        <f t="shared" ref="G11:K11" si="5">G10</f>
        <v>0</v>
      </c>
      <c r="H11" s="56">
        <f t="shared" si="5"/>
        <v>0</v>
      </c>
      <c r="I11" s="56">
        <f t="shared" si="5"/>
        <v>0</v>
      </c>
      <c r="J11" s="56">
        <f t="shared" si="5"/>
        <v>0</v>
      </c>
      <c r="K11" s="56">
        <f t="shared" si="5"/>
        <v>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G14" s="56">
        <f t="shared" si="0"/>
        <v>0</v>
      </c>
      <c r="H14" s="56">
        <f t="shared" si="1"/>
        <v>0</v>
      </c>
      <c r="I14" s="56">
        <f t="shared" si="2"/>
        <v>0</v>
      </c>
      <c r="J14" s="56">
        <f t="shared" si="3"/>
        <v>0</v>
      </c>
      <c r="K14" s="56">
        <f t="shared" si="4"/>
        <v>0</v>
      </c>
      <c r="L14" s="201">
        <f>L9/10</f>
        <v>3.223586</v>
      </c>
      <c r="M14" s="201">
        <f>M9/10</f>
        <v>7.30424583333333</v>
      </c>
      <c r="O14" s="202">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56">
        <f t="shared" si="0"/>
        <v>0</v>
      </c>
      <c r="H15" s="56">
        <f t="shared" si="1"/>
        <v>0</v>
      </c>
      <c r="I15" s="56">
        <f t="shared" si="2"/>
        <v>0</v>
      </c>
      <c r="J15" s="56">
        <f t="shared" si="3"/>
        <v>0</v>
      </c>
      <c r="K15" s="56">
        <f t="shared" si="4"/>
        <v>0</v>
      </c>
      <c r="L15" s="201">
        <f>L10/10</f>
        <v>3.223586</v>
      </c>
      <c r="M15" s="201">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G29" s="56">
        <f t="shared" si="7"/>
        <v>0</v>
      </c>
      <c r="H29" s="56">
        <f t="shared" si="8"/>
        <v>0</v>
      </c>
      <c r="I29" s="56">
        <f t="shared" si="9"/>
        <v>0</v>
      </c>
      <c r="J29" s="56">
        <f t="shared" si="10"/>
        <v>0</v>
      </c>
      <c r="K29" s="203">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G30" s="56">
        <f t="shared" si="7"/>
        <v>0</v>
      </c>
      <c r="H30" s="56">
        <f t="shared" si="8"/>
        <v>0</v>
      </c>
      <c r="I30" s="56">
        <f t="shared" si="9"/>
        <v>0</v>
      </c>
      <c r="J30" s="56">
        <f t="shared" si="10"/>
        <v>0</v>
      </c>
      <c r="K30" s="203">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4">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f>G38</f>
        <v>1.80541639439</v>
      </c>
      <c r="H43" s="56">
        <f t="shared" ref="H43:M43" si="14">H38</f>
        <v>0.935579626959679</v>
      </c>
      <c r="I43" s="56">
        <f t="shared" si="14"/>
        <v>2.6539599704455</v>
      </c>
      <c r="J43" s="56">
        <f t="shared" si="14"/>
        <v>0.935579626959679</v>
      </c>
      <c r="K43" s="56">
        <f t="shared" si="14"/>
        <v>136.305101210345</v>
      </c>
      <c r="L43" s="56">
        <f t="shared" si="14"/>
        <v>3742.2954872171</v>
      </c>
      <c r="M43" s="56">
        <f t="shared" si="14"/>
        <v>2062.5273759538</v>
      </c>
      <c r="O43" s="202">
        <f>G48/G43</f>
        <v>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f>G39</f>
        <v>1.80541639439</v>
      </c>
      <c r="H44" s="56">
        <f t="shared" ref="H44:M44" si="15">H39</f>
        <v>0.935579626959679</v>
      </c>
      <c r="I44" s="56">
        <f t="shared" si="15"/>
        <v>2.6539599704455</v>
      </c>
      <c r="J44" s="56">
        <f t="shared" si="15"/>
        <v>0.935579626959679</v>
      </c>
      <c r="K44" s="56">
        <f t="shared" si="15"/>
        <v>136.305101210345</v>
      </c>
      <c r="L44" s="56">
        <f t="shared" si="15"/>
        <v>3742.2954872171</v>
      </c>
      <c r="M44" s="56">
        <f t="shared" si="15"/>
        <v>2062.5273759538</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270.8124591585</v>
      </c>
      <c r="H45" s="56">
        <f>H40*0.3173</f>
        <v>44.5289123451459</v>
      </c>
      <c r="I45" s="56">
        <f t="shared" ref="I45:M45" si="16">150*I44</f>
        <v>398.093995566825</v>
      </c>
      <c r="J45" s="132">
        <f>J40*0.3173</f>
        <v>44.5289123451459</v>
      </c>
      <c r="K45" s="56">
        <f t="shared" si="16"/>
        <v>20445.7651815517</v>
      </c>
      <c r="L45" s="56">
        <f t="shared" si="16"/>
        <v>561344.323082565</v>
      </c>
      <c r="M45" s="56">
        <f t="shared" si="16"/>
        <v>309379.10639307</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4">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f>G43</f>
        <v>1.80541639439</v>
      </c>
      <c r="H48" s="56">
        <f t="shared" ref="H48:M48" si="17">H43</f>
        <v>0.935579626959679</v>
      </c>
      <c r="I48" s="56">
        <f t="shared" si="17"/>
        <v>2.6539599704455</v>
      </c>
      <c r="J48" s="56">
        <f t="shared" si="17"/>
        <v>0.935579626959679</v>
      </c>
      <c r="K48" s="56">
        <f t="shared" si="17"/>
        <v>136.305101210345</v>
      </c>
      <c r="L48" s="56">
        <f t="shared" si="17"/>
        <v>3742.2954872171</v>
      </c>
      <c r="M48" s="56">
        <f t="shared" si="17"/>
        <v>2062.5273759538</v>
      </c>
      <c r="O48" s="202">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f>G44</f>
        <v>1.80541639439</v>
      </c>
      <c r="H49" s="56">
        <f t="shared" ref="H49:M49" si="18">H44</f>
        <v>0.935579626959679</v>
      </c>
      <c r="I49" s="56">
        <f t="shared" si="18"/>
        <v>2.6539599704455</v>
      </c>
      <c r="J49" s="56">
        <f t="shared" si="18"/>
        <v>0.935579626959679</v>
      </c>
      <c r="K49" s="56">
        <f t="shared" si="18"/>
        <v>136.305101210345</v>
      </c>
      <c r="L49" s="56">
        <f t="shared" si="18"/>
        <v>3742.2954872171</v>
      </c>
      <c r="M49" s="56">
        <f t="shared" si="18"/>
        <v>2062.5273759538</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270.8124591585</v>
      </c>
      <c r="H50" s="132">
        <f>H45*0.8955</f>
        <v>39.8756410050782</v>
      </c>
      <c r="I50" s="56">
        <f t="shared" ref="I50:M50" si="19">150*I49</f>
        <v>398.093995566825</v>
      </c>
      <c r="J50" s="132">
        <f t="shared" ref="J48:J50" si="20">J45*0.8955</f>
        <v>39.8756410050782</v>
      </c>
      <c r="K50" s="56">
        <f t="shared" si="19"/>
        <v>20445.7651815517</v>
      </c>
      <c r="L50" s="56">
        <f t="shared" si="19"/>
        <v>561344.323082565</v>
      </c>
      <c r="M50" s="56">
        <f t="shared" si="19"/>
        <v>309379.10639307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4">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4">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4">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4">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21">H94</f>
        <v>413</v>
      </c>
      <c r="I95" s="129">
        <f t="shared" si="21"/>
        <v>351.4</v>
      </c>
      <c r="J95" s="129">
        <f t="shared" si="21"/>
        <v>238</v>
      </c>
      <c r="K95" s="129">
        <f t="shared" si="21"/>
        <v>438.2</v>
      </c>
      <c r="L95" s="129">
        <f t="shared" si="21"/>
        <v>498.4</v>
      </c>
      <c r="M95" s="129">
        <f t="shared" si="21"/>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5">
        <f>AVERAGE(4.1,1.6)</f>
        <v>2.85</v>
      </c>
      <c r="H96" s="205">
        <f t="shared" ref="H96:M96" si="22">AVERAGE(4.1,1.6)</f>
        <v>2.85</v>
      </c>
      <c r="I96" s="205">
        <f t="shared" si="22"/>
        <v>2.85</v>
      </c>
      <c r="J96" s="205">
        <f t="shared" si="22"/>
        <v>2.85</v>
      </c>
      <c r="K96" s="205">
        <f t="shared" si="22"/>
        <v>2.85</v>
      </c>
      <c r="L96" s="205">
        <f t="shared" si="22"/>
        <v>2.85</v>
      </c>
      <c r="M96" s="205">
        <f t="shared" si="22"/>
        <v>2.85</v>
      </c>
      <c r="N96" s="29"/>
      <c r="O96" s="205"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5">
        <f>G96/2</f>
        <v>1.425</v>
      </c>
      <c r="H97" s="205">
        <f t="shared" ref="H97:M97" si="23">H96/2</f>
        <v>1.425</v>
      </c>
      <c r="I97" s="205">
        <f t="shared" si="23"/>
        <v>1.425</v>
      </c>
      <c r="J97" s="205">
        <f t="shared" si="23"/>
        <v>1.425</v>
      </c>
      <c r="K97" s="205">
        <f t="shared" si="23"/>
        <v>1.425</v>
      </c>
      <c r="L97" s="205">
        <f t="shared" si="23"/>
        <v>1.425</v>
      </c>
      <c r="M97" s="205">
        <f t="shared" si="23"/>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2"/>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24">I103</f>
        <v>1.14928506706464</v>
      </c>
      <c r="J108" s="56">
        <f t="shared" si="24"/>
        <v>86.4461016694917</v>
      </c>
      <c r="K108" s="56">
        <f t="shared" si="24"/>
        <v>994.433120052143</v>
      </c>
      <c r="L108" s="56">
        <f t="shared" si="24"/>
        <v>8649.69659343549</v>
      </c>
      <c r="M108" s="56">
        <f t="shared" si="24"/>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25">I104</f>
        <v>1.14928506706464</v>
      </c>
      <c r="J109" s="56">
        <f t="shared" si="25"/>
        <v>86.4461016694917</v>
      </c>
      <c r="K109" s="56">
        <f t="shared" si="25"/>
        <v>994.433120052143</v>
      </c>
      <c r="L109" s="56">
        <f t="shared" si="25"/>
        <v>8649.69659343549</v>
      </c>
      <c r="M109" s="56">
        <f t="shared" si="25"/>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26">I108</f>
        <v>1.14928506706464</v>
      </c>
      <c r="J113" s="129">
        <f t="shared" si="26"/>
        <v>86.4461016694917</v>
      </c>
      <c r="K113" s="129">
        <f t="shared" si="26"/>
        <v>994.433120052143</v>
      </c>
      <c r="L113" s="129">
        <f t="shared" si="26"/>
        <v>8649.69659343549</v>
      </c>
      <c r="M113" s="129">
        <f t="shared" si="26"/>
        <v>244.818490212302</v>
      </c>
      <c r="P113" s="206"/>
      <c r="Q113" s="206"/>
      <c r="R113" s="206"/>
      <c r="S113" s="206"/>
      <c r="T113" s="206"/>
      <c r="U113" s="206"/>
      <c r="V113" s="206"/>
      <c r="W113" s="206"/>
      <c r="X113" s="206"/>
      <c r="Y113" s="206"/>
      <c r="Z113" s="206"/>
      <c r="AA113" s="206">
        <v>385.143049995279</v>
      </c>
      <c r="AB113" s="206"/>
      <c r="AC113" s="206"/>
      <c r="AD113" s="206"/>
      <c r="AE113" s="206"/>
      <c r="AF113" s="206"/>
      <c r="AG113" s="206"/>
      <c r="AH113" s="206"/>
      <c r="AI113" s="206">
        <v>229.632502708439</v>
      </c>
      <c r="AJ113" s="206"/>
      <c r="AK113" s="206"/>
      <c r="AL113" s="206"/>
      <c r="AM113" s="206"/>
      <c r="AN113" s="206"/>
      <c r="AO113" s="206"/>
      <c r="AP113" s="206"/>
      <c r="AQ113" s="206">
        <v>4028.39439125357</v>
      </c>
      <c r="AR113" s="206">
        <v>6631.13981542917</v>
      </c>
      <c r="AS113" s="206"/>
      <c r="AT113" s="206"/>
      <c r="AU113" s="206">
        <v>700.243600532547</v>
      </c>
      <c r="AV113" s="206"/>
      <c r="AW113" s="206"/>
      <c r="AX113" s="206"/>
      <c r="AY113" s="206"/>
      <c r="AZ113" s="206"/>
      <c r="BA113" s="206"/>
      <c r="BB113" s="204"/>
      <c r="BC113" s="204"/>
      <c r="BD113" s="204"/>
      <c r="BE113" s="204"/>
      <c r="BF113" s="204"/>
      <c r="BG113" s="204"/>
      <c r="BH113" s="204"/>
      <c r="BI113" s="204"/>
      <c r="BJ113" s="204"/>
      <c r="BK113" s="204"/>
      <c r="BL113" s="204"/>
      <c r="BM113" s="204">
        <v>2050</v>
      </c>
      <c r="BN113" s="204">
        <v>2050</v>
      </c>
      <c r="BO113" s="204"/>
      <c r="BP113" s="204"/>
      <c r="BQ113" s="204"/>
      <c r="BR113" s="204"/>
      <c r="BS113" s="204"/>
      <c r="BT113" s="204"/>
    </row>
    <row r="114" s="131" customFormat="1" spans="2:72">
      <c r="B114" s="131" t="s">
        <v>175</v>
      </c>
      <c r="C114" s="131" t="s">
        <v>373</v>
      </c>
      <c r="D114" s="131" t="s">
        <v>374</v>
      </c>
      <c r="F114" s="131">
        <v>2050</v>
      </c>
      <c r="G114" s="129">
        <f>G109</f>
        <v>650.794162441467</v>
      </c>
      <c r="H114" s="56">
        <f>H113</f>
        <v>10641</v>
      </c>
      <c r="I114" s="129">
        <f t="shared" ref="I114:M114" si="27">I109</f>
        <v>1.14928506706464</v>
      </c>
      <c r="J114" s="129">
        <f t="shared" si="27"/>
        <v>86.4461016694917</v>
      </c>
      <c r="K114" s="129">
        <f t="shared" si="27"/>
        <v>994.433120052143</v>
      </c>
      <c r="L114" s="129">
        <f t="shared" si="27"/>
        <v>8649.69659343549</v>
      </c>
      <c r="M114" s="129">
        <f t="shared" si="27"/>
        <v>244.818490212302</v>
      </c>
      <c r="P114" s="206"/>
      <c r="Q114" s="206"/>
      <c r="R114" s="206"/>
      <c r="S114" s="206"/>
      <c r="T114" s="206"/>
      <c r="U114" s="206"/>
      <c r="V114" s="206"/>
      <c r="W114" s="206"/>
      <c r="X114" s="206"/>
      <c r="Y114" s="206"/>
      <c r="Z114" s="206"/>
      <c r="AA114" s="206">
        <v>385.143049995279</v>
      </c>
      <c r="AB114" s="206"/>
      <c r="AC114" s="206"/>
      <c r="AD114" s="206"/>
      <c r="AE114" s="206"/>
      <c r="AF114" s="206"/>
      <c r="AG114" s="206"/>
      <c r="AH114" s="206"/>
      <c r="AI114" s="206">
        <v>102.1305969432</v>
      </c>
      <c r="AJ114" s="206"/>
      <c r="AK114" s="206"/>
      <c r="AL114" s="206"/>
      <c r="AM114" s="206"/>
      <c r="AN114" s="206"/>
      <c r="AO114" s="206"/>
      <c r="AP114" s="206"/>
      <c r="AQ114" s="206">
        <v>4028.39439125357</v>
      </c>
      <c r="AR114" s="206">
        <v>6631.13981542917</v>
      </c>
      <c r="AS114" s="206"/>
      <c r="AT114" s="206"/>
      <c r="AU114" s="206">
        <v>700.243600532547</v>
      </c>
      <c r="AV114" s="206"/>
      <c r="AW114" s="206"/>
      <c r="AX114" s="206"/>
      <c r="AY114" s="206"/>
      <c r="AZ114" s="206"/>
      <c r="BA114" s="206"/>
      <c r="BB114" s="204"/>
      <c r="BC114" s="204"/>
      <c r="BD114" s="204"/>
      <c r="BE114" s="204"/>
      <c r="BF114" s="204"/>
      <c r="BG114" s="204"/>
      <c r="BH114" s="204"/>
      <c r="BI114" s="204"/>
      <c r="BJ114" s="204"/>
      <c r="BK114" s="204"/>
      <c r="BL114" s="204"/>
      <c r="BM114" s="204">
        <v>2005</v>
      </c>
      <c r="BN114" s="204">
        <v>2020</v>
      </c>
      <c r="BO114" s="204"/>
      <c r="BP114" s="204"/>
      <c r="BQ114" s="204"/>
      <c r="BR114" s="204"/>
      <c r="BS114" s="204"/>
      <c r="BT114" s="204"/>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4">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4"/>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4"/>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4"/>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4"/>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28">157*20%/5</f>
        <v>6.28</v>
      </c>
      <c r="I126" s="199">
        <f t="shared" si="28"/>
        <v>6.28</v>
      </c>
      <c r="J126" s="199">
        <f t="shared" si="28"/>
        <v>6.28</v>
      </c>
      <c r="K126" s="199">
        <f t="shared" si="28"/>
        <v>6.28</v>
      </c>
      <c r="L126" s="199">
        <f>157*40%</f>
        <v>62.8</v>
      </c>
      <c r="M126" s="199">
        <f>157*40%</f>
        <v>62.8</v>
      </c>
      <c r="N126" s="199"/>
      <c r="O126" s="199" t="s">
        <v>408</v>
      </c>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11"/>
      <c r="BD126" s="211"/>
      <c r="BE126" s="211"/>
      <c r="BF126" s="211"/>
      <c r="BG126" s="211"/>
      <c r="BH126" s="211"/>
      <c r="BI126" s="211"/>
      <c r="BJ126" s="211"/>
      <c r="BK126" s="211"/>
      <c r="BL126" s="211"/>
      <c r="BM126" s="211"/>
      <c r="BN126" s="211"/>
      <c r="BO126" s="211"/>
      <c r="BP126" s="211"/>
      <c r="BQ126" s="211"/>
      <c r="BR126" s="211"/>
      <c r="BS126" s="211"/>
      <c r="BT126" s="211"/>
    </row>
    <row r="127" spans="2:15">
      <c r="B127" s="56" t="s">
        <v>179</v>
      </c>
      <c r="C127" s="56" t="s">
        <v>373</v>
      </c>
      <c r="D127" s="56" t="s">
        <v>374</v>
      </c>
      <c r="E127" s="56" t="s">
        <v>185</v>
      </c>
      <c r="F127" s="129">
        <v>2050</v>
      </c>
      <c r="G127" s="205">
        <f>G126</f>
        <v>6.28</v>
      </c>
      <c r="H127" s="205">
        <f t="shared" ref="H127:M127" si="29">H126</f>
        <v>6.28</v>
      </c>
      <c r="I127" s="205">
        <f t="shared" si="29"/>
        <v>6.28</v>
      </c>
      <c r="J127" s="205">
        <f t="shared" si="29"/>
        <v>6.28</v>
      </c>
      <c r="K127" s="205">
        <f t="shared" si="29"/>
        <v>6.28</v>
      </c>
      <c r="L127" s="205">
        <f t="shared" si="29"/>
        <v>62.8</v>
      </c>
      <c r="M127" s="205">
        <f t="shared" si="29"/>
        <v>62.8</v>
      </c>
      <c r="N127" s="92"/>
      <c r="O127" s="208"/>
    </row>
    <row r="128" s="190" customFormat="1" spans="2:72">
      <c r="B128" s="164" t="s">
        <v>278</v>
      </c>
      <c r="C128" s="164" t="s">
        <v>373</v>
      </c>
      <c r="D128" s="164" t="s">
        <v>374</v>
      </c>
      <c r="E128" s="164"/>
      <c r="F128" s="164">
        <v>2020</v>
      </c>
      <c r="G128" s="164">
        <v>0</v>
      </c>
      <c r="H128" s="164">
        <f>G128</f>
        <v>0</v>
      </c>
      <c r="I128" s="164">
        <f>H128</f>
        <v>0</v>
      </c>
      <c r="J128" s="164">
        <f>I128</f>
        <v>0</v>
      </c>
      <c r="K128" s="164">
        <v>15000</v>
      </c>
      <c r="L128" s="164">
        <f>J128</f>
        <v>0</v>
      </c>
      <c r="M128" s="164">
        <f>L128</f>
        <v>0</v>
      </c>
      <c r="O128" s="209" t="s">
        <v>409</v>
      </c>
      <c r="P128" s="210" t="s">
        <v>410</v>
      </c>
      <c r="Q128" s="210"/>
      <c r="R128" s="210"/>
      <c r="S128" s="210"/>
      <c r="T128" s="210"/>
      <c r="U128" s="210"/>
      <c r="V128" s="210"/>
      <c r="W128" s="210"/>
      <c r="X128" s="210"/>
      <c r="Y128" s="210"/>
      <c r="Z128" s="210" t="s">
        <v>411</v>
      </c>
      <c r="AA128" s="210"/>
      <c r="AB128" s="210"/>
      <c r="AC128" s="210"/>
      <c r="AD128" s="210"/>
      <c r="AE128" s="210"/>
      <c r="AF128" s="210"/>
      <c r="AG128" s="210"/>
      <c r="AH128" s="210"/>
      <c r="AI128" s="210"/>
      <c r="AJ128" s="210"/>
      <c r="AK128" s="210"/>
      <c r="AL128" s="210"/>
      <c r="AM128" s="210"/>
      <c r="AN128" s="210"/>
      <c r="AO128" s="210"/>
      <c r="AP128" s="210"/>
      <c r="AQ128" s="210"/>
      <c r="AR128" s="210"/>
      <c r="AS128" s="210"/>
      <c r="AT128" s="210"/>
      <c r="AU128" s="210"/>
      <c r="AV128" s="210"/>
      <c r="AW128" s="210"/>
      <c r="AX128" s="210"/>
      <c r="AY128" s="210"/>
      <c r="AZ128" s="210"/>
      <c r="BA128" s="210"/>
      <c r="BB128" s="210"/>
      <c r="BC128" s="210"/>
      <c r="BD128" s="210"/>
      <c r="BE128" s="210"/>
      <c r="BF128" s="210"/>
      <c r="BG128" s="210"/>
      <c r="BH128" s="210"/>
      <c r="BI128" s="210"/>
      <c r="BJ128" s="210"/>
      <c r="BK128" s="210"/>
      <c r="BL128" s="210"/>
      <c r="BM128" s="210"/>
      <c r="BN128" s="210"/>
      <c r="BO128" s="210"/>
      <c r="BP128" s="210"/>
      <c r="BQ128" s="210"/>
      <c r="BR128" s="210"/>
      <c r="BS128" s="210"/>
      <c r="BT128" s="210"/>
    </row>
    <row r="129" s="190" customFormat="1" spans="2:72">
      <c r="B129" s="164" t="s">
        <v>278</v>
      </c>
      <c r="C129" s="164" t="s">
        <v>373</v>
      </c>
      <c r="D129" s="164" t="s">
        <v>374</v>
      </c>
      <c r="E129" s="164"/>
      <c r="F129" s="164">
        <v>2050</v>
      </c>
      <c r="G129" s="164">
        <v>0</v>
      </c>
      <c r="H129" s="164">
        <f>G129</f>
        <v>0</v>
      </c>
      <c r="I129" s="164">
        <f>H129</f>
        <v>0</v>
      </c>
      <c r="J129" s="164">
        <f>I129</f>
        <v>0</v>
      </c>
      <c r="K129" s="164">
        <v>15000</v>
      </c>
      <c r="L129" s="164">
        <f>J129</f>
        <v>0</v>
      </c>
      <c r="M129" s="164">
        <f>L129</f>
        <v>0</v>
      </c>
      <c r="O129" s="190" t="s">
        <v>412</v>
      </c>
      <c r="P129" s="210"/>
      <c r="Q129" s="210"/>
      <c r="R129" s="210"/>
      <c r="S129" s="210"/>
      <c r="T129" s="210"/>
      <c r="U129" s="210"/>
      <c r="V129" s="210"/>
      <c r="W129" s="210"/>
      <c r="X129" s="210"/>
      <c r="Y129" s="210"/>
      <c r="Z129" s="210"/>
      <c r="AA129" s="210"/>
      <c r="AB129" s="210"/>
      <c r="AC129" s="210"/>
      <c r="AD129" s="210"/>
      <c r="AE129" s="210"/>
      <c r="AF129" s="210"/>
      <c r="AG129" s="210"/>
      <c r="AH129" s="210"/>
      <c r="AI129" s="210"/>
      <c r="AJ129" s="210"/>
      <c r="AK129" s="210"/>
      <c r="AL129" s="210"/>
      <c r="AM129" s="210"/>
      <c r="AN129" s="210"/>
      <c r="AO129" s="210"/>
      <c r="AP129" s="210"/>
      <c r="AQ129" s="210"/>
      <c r="AR129" s="210"/>
      <c r="AS129" s="210"/>
      <c r="AT129" s="210"/>
      <c r="AU129" s="210"/>
      <c r="AV129" s="210"/>
      <c r="AW129" s="210"/>
      <c r="AX129" s="210"/>
      <c r="AY129" s="210"/>
      <c r="AZ129" s="210"/>
      <c r="BA129" s="210"/>
      <c r="BB129" s="210"/>
      <c r="BC129" s="210"/>
      <c r="BD129" s="210"/>
      <c r="BE129" s="210"/>
      <c r="BF129" s="210"/>
      <c r="BG129" s="210"/>
      <c r="BH129" s="210"/>
      <c r="BI129" s="210"/>
      <c r="BJ129" s="210"/>
      <c r="BK129" s="210"/>
      <c r="BL129" s="210"/>
      <c r="BM129" s="210"/>
      <c r="BN129" s="210"/>
      <c r="BO129" s="210"/>
      <c r="BP129" s="210"/>
      <c r="BQ129" s="210"/>
      <c r="BR129" s="210"/>
      <c r="BS129" s="210"/>
      <c r="BT129" s="210"/>
    </row>
    <row r="130" s="190" customFormat="1" spans="2:72">
      <c r="B130" s="164" t="s">
        <v>278</v>
      </c>
      <c r="C130" s="164" t="s">
        <v>377</v>
      </c>
      <c r="D130" s="164" t="s">
        <v>374</v>
      </c>
      <c r="E130" s="164"/>
      <c r="F130" s="164">
        <v>2020</v>
      </c>
      <c r="G130" s="164">
        <v>0</v>
      </c>
      <c r="H130" s="164">
        <f>G130</f>
        <v>0</v>
      </c>
      <c r="I130" s="164">
        <f>H130</f>
        <v>0</v>
      </c>
      <c r="J130" s="164">
        <f>I130</f>
        <v>0</v>
      </c>
      <c r="K130" s="164">
        <v>588000</v>
      </c>
      <c r="L130" s="164">
        <f>J130</f>
        <v>0</v>
      </c>
      <c r="M130" s="164">
        <f>L130</f>
        <v>0</v>
      </c>
      <c r="O130" s="190" t="s">
        <v>413</v>
      </c>
      <c r="P130" s="210"/>
      <c r="Q130" s="210"/>
      <c r="R130" s="210"/>
      <c r="S130" s="210"/>
      <c r="T130" s="210"/>
      <c r="U130" s="210"/>
      <c r="V130" s="210"/>
      <c r="W130" s="210"/>
      <c r="X130" s="210"/>
      <c r="Y130" s="210"/>
      <c r="Z130" s="210"/>
      <c r="AA130" s="210"/>
      <c r="AB130" s="210"/>
      <c r="AC130" s="210"/>
      <c r="AD130" s="210"/>
      <c r="AE130" s="210"/>
      <c r="AF130" s="210"/>
      <c r="AG130" s="210"/>
      <c r="AH130" s="210"/>
      <c r="AI130" s="210"/>
      <c r="AJ130" s="210"/>
      <c r="AK130" s="210"/>
      <c r="AL130" s="210"/>
      <c r="AM130" s="210"/>
      <c r="AN130" s="210"/>
      <c r="AO130" s="210"/>
      <c r="AP130" s="210"/>
      <c r="AQ130" s="210"/>
      <c r="AR130" s="210"/>
      <c r="AS130" s="210"/>
      <c r="AT130" s="210"/>
      <c r="AU130" s="210"/>
      <c r="AV130" s="210"/>
      <c r="AW130" s="210"/>
      <c r="AX130" s="210"/>
      <c r="AY130" s="210"/>
      <c r="AZ130" s="210"/>
      <c r="BA130" s="210"/>
      <c r="BB130" s="210"/>
      <c r="BC130" s="210"/>
      <c r="BD130" s="210"/>
      <c r="BE130" s="210"/>
      <c r="BF130" s="210"/>
      <c r="BG130" s="210"/>
      <c r="BH130" s="210"/>
      <c r="BI130" s="210"/>
      <c r="BJ130" s="210"/>
      <c r="BK130" s="210"/>
      <c r="BL130" s="210"/>
      <c r="BM130" s="210"/>
      <c r="BN130" s="210"/>
      <c r="BO130" s="210"/>
      <c r="BP130" s="210"/>
      <c r="BQ130" s="210"/>
      <c r="BR130" s="210"/>
      <c r="BS130" s="210"/>
      <c r="BT130" s="210"/>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10"/>
      <c r="Q131" s="210"/>
      <c r="R131" s="210"/>
      <c r="S131" s="210"/>
      <c r="T131" s="210"/>
      <c r="U131" s="210"/>
      <c r="V131" s="210"/>
      <c r="W131" s="210"/>
      <c r="X131" s="210"/>
      <c r="Y131" s="210"/>
      <c r="Z131" s="210"/>
      <c r="AA131" s="210"/>
      <c r="AB131" s="210"/>
      <c r="AC131" s="210"/>
      <c r="AD131" s="210"/>
      <c r="AE131" s="210"/>
      <c r="AF131" s="210"/>
      <c r="AG131" s="210"/>
      <c r="AH131" s="210"/>
      <c r="AI131" s="210"/>
      <c r="AJ131" s="210"/>
      <c r="AK131" s="210"/>
      <c r="AL131" s="210"/>
      <c r="AM131" s="210"/>
      <c r="AN131" s="210"/>
      <c r="AO131" s="210"/>
      <c r="AP131" s="210"/>
      <c r="AQ131" s="210"/>
      <c r="AR131" s="210"/>
      <c r="AS131" s="210"/>
      <c r="AT131" s="210"/>
      <c r="AU131" s="210"/>
      <c r="AV131" s="210"/>
      <c r="AW131" s="210"/>
      <c r="AX131" s="210"/>
      <c r="AY131" s="210"/>
      <c r="AZ131" s="210"/>
      <c r="BA131" s="210"/>
      <c r="BB131" s="210"/>
      <c r="BC131" s="210"/>
      <c r="BD131" s="210"/>
      <c r="BE131" s="210"/>
      <c r="BF131" s="210"/>
      <c r="BG131" s="210"/>
      <c r="BH131" s="210"/>
      <c r="BI131" s="210"/>
      <c r="BJ131" s="210"/>
      <c r="BK131" s="210"/>
      <c r="BL131" s="210"/>
      <c r="BM131" s="210"/>
      <c r="BN131" s="210"/>
      <c r="BO131" s="210"/>
      <c r="BP131" s="210"/>
      <c r="BQ131" s="210"/>
      <c r="BR131" s="210"/>
      <c r="BS131" s="210"/>
      <c r="BT131" s="210"/>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10"/>
      <c r="Q132" s="210"/>
      <c r="R132" s="210"/>
      <c r="S132" s="210"/>
      <c r="T132" s="210"/>
      <c r="U132" s="210"/>
      <c r="V132" s="210"/>
      <c r="W132" s="210"/>
      <c r="X132" s="210"/>
      <c r="Y132" s="210"/>
      <c r="Z132" s="210"/>
      <c r="AA132" s="210"/>
      <c r="AB132" s="210"/>
      <c r="AC132" s="210"/>
      <c r="AD132" s="210"/>
      <c r="AE132" s="210"/>
      <c r="AF132" s="210"/>
      <c r="AG132" s="210"/>
      <c r="AH132" s="210"/>
      <c r="AI132" s="210"/>
      <c r="AJ132" s="210"/>
      <c r="AK132" s="210"/>
      <c r="AL132" s="210"/>
      <c r="AM132" s="210"/>
      <c r="AN132" s="210"/>
      <c r="AO132" s="210"/>
      <c r="AP132" s="210"/>
      <c r="AQ132" s="210"/>
      <c r="AR132" s="210"/>
      <c r="AS132" s="210"/>
      <c r="AT132" s="210"/>
      <c r="AU132" s="210"/>
      <c r="AV132" s="210"/>
      <c r="AW132" s="210"/>
      <c r="AX132" s="210"/>
      <c r="AY132" s="210"/>
      <c r="AZ132" s="210"/>
      <c r="BA132" s="210"/>
      <c r="BB132" s="210"/>
      <c r="BC132" s="210"/>
      <c r="BD132" s="210"/>
      <c r="BE132" s="210"/>
      <c r="BF132" s="210"/>
      <c r="BG132" s="210"/>
      <c r="BH132" s="210"/>
      <c r="BI132" s="210"/>
      <c r="BJ132" s="210"/>
      <c r="BK132" s="210"/>
      <c r="BL132" s="210"/>
      <c r="BM132" s="210"/>
      <c r="BN132" s="210"/>
      <c r="BO132" s="210"/>
      <c r="BP132" s="210"/>
      <c r="BQ132" s="210"/>
      <c r="BR132" s="210"/>
      <c r="BS132" s="210"/>
      <c r="BT132" s="210"/>
    </row>
    <row r="133" s="129" customFormat="1" spans="2:72">
      <c r="B133" s="56" t="s">
        <v>414</v>
      </c>
      <c r="C133" s="56" t="s">
        <v>379</v>
      </c>
      <c r="D133" s="56"/>
      <c r="E133" s="56" t="s">
        <v>415</v>
      </c>
      <c r="F133" s="212">
        <v>2020</v>
      </c>
      <c r="G133" s="129">
        <v>0.0001</v>
      </c>
      <c r="H133" s="213">
        <f t="shared" ref="H133:M133" si="30">G133</f>
        <v>0.0001</v>
      </c>
      <c r="I133" s="213">
        <f t="shared" si="30"/>
        <v>0.0001</v>
      </c>
      <c r="J133" s="213">
        <f t="shared" si="30"/>
        <v>0.0001</v>
      </c>
      <c r="K133" s="213">
        <f t="shared" si="30"/>
        <v>0.0001</v>
      </c>
      <c r="L133" s="213">
        <f t="shared" si="30"/>
        <v>0.0001</v>
      </c>
      <c r="M133" s="213">
        <f t="shared" si="30"/>
        <v>0.0001</v>
      </c>
      <c r="N133" s="199"/>
      <c r="O133" s="199"/>
      <c r="P133" s="207"/>
      <c r="Q133" s="207"/>
      <c r="R133" s="207"/>
      <c r="S133" s="207"/>
      <c r="T133" s="207"/>
      <c r="U133" s="207"/>
      <c r="V133" s="207"/>
      <c r="W133" s="207"/>
      <c r="X133" s="207"/>
      <c r="Y133" s="207"/>
      <c r="Z133" s="207"/>
      <c r="AA133" s="207"/>
      <c r="AB133" s="207"/>
      <c r="AC133" s="207"/>
      <c r="AD133" s="207"/>
      <c r="AE133" s="207"/>
      <c r="AF133" s="207"/>
      <c r="AG133" s="207"/>
      <c r="AH133" s="207"/>
      <c r="AI133" s="207"/>
      <c r="AJ133" s="207"/>
      <c r="AK133" s="207"/>
      <c r="AL133" s="207"/>
      <c r="AM133" s="207"/>
      <c r="AN133" s="207"/>
      <c r="AO133" s="207"/>
      <c r="AP133" s="207"/>
      <c r="AQ133" s="207"/>
      <c r="AR133" s="207"/>
      <c r="AS133" s="207"/>
      <c r="AT133" s="211"/>
      <c r="AU133" s="211"/>
      <c r="AV133" s="211"/>
      <c r="AW133" s="211"/>
      <c r="AX133" s="211"/>
      <c r="AY133" s="211"/>
      <c r="AZ133" s="211"/>
      <c r="BA133" s="211"/>
      <c r="BB133" s="211"/>
      <c r="BC133" s="211"/>
      <c r="BD133" s="211"/>
      <c r="BE133" s="211"/>
      <c r="BF133" s="211"/>
      <c r="BG133" s="211"/>
      <c r="BH133" s="211"/>
      <c r="BI133" s="211"/>
      <c r="BJ133" s="211"/>
      <c r="BK133" s="211"/>
      <c r="BL133" s="211"/>
      <c r="BM133" s="211"/>
      <c r="BN133" s="211"/>
      <c r="BO133" s="211"/>
      <c r="BP133" s="211"/>
      <c r="BQ133" s="211"/>
      <c r="BR133" s="211"/>
      <c r="BS133" s="211"/>
      <c r="BT133" s="211"/>
    </row>
    <row r="134" s="129" customFormat="1" spans="2:72">
      <c r="B134" s="56" t="s">
        <v>414</v>
      </c>
      <c r="C134" s="56" t="s">
        <v>379</v>
      </c>
      <c r="D134" s="56"/>
      <c r="E134" s="56" t="s">
        <v>415</v>
      </c>
      <c r="F134" s="212">
        <v>2050</v>
      </c>
      <c r="G134" s="129">
        <v>0.0001</v>
      </c>
      <c r="H134" s="213">
        <f t="shared" ref="H134:M134" si="31">G134</f>
        <v>0.0001</v>
      </c>
      <c r="I134" s="213">
        <f t="shared" si="31"/>
        <v>0.0001</v>
      </c>
      <c r="J134" s="213">
        <f t="shared" si="31"/>
        <v>0.0001</v>
      </c>
      <c r="K134" s="213">
        <f t="shared" si="31"/>
        <v>0.0001</v>
      </c>
      <c r="L134" s="213">
        <f t="shared" si="31"/>
        <v>0.0001</v>
      </c>
      <c r="M134" s="213">
        <f t="shared" si="31"/>
        <v>0.0001</v>
      </c>
      <c r="N134" s="199"/>
      <c r="O134" s="199"/>
      <c r="P134" s="207"/>
      <c r="Q134" s="207"/>
      <c r="R134" s="207"/>
      <c r="S134" s="207"/>
      <c r="T134" s="207"/>
      <c r="U134" s="207"/>
      <c r="V134" s="207"/>
      <c r="W134" s="207"/>
      <c r="X134" s="207"/>
      <c r="Y134" s="207"/>
      <c r="Z134" s="207"/>
      <c r="AA134" s="207"/>
      <c r="AB134" s="207"/>
      <c r="AC134" s="207"/>
      <c r="AD134" s="207"/>
      <c r="AE134" s="207"/>
      <c r="AF134" s="207"/>
      <c r="AG134" s="207"/>
      <c r="AH134" s="207"/>
      <c r="AI134" s="207"/>
      <c r="AJ134" s="207"/>
      <c r="AK134" s="207"/>
      <c r="AL134" s="207"/>
      <c r="AM134" s="207"/>
      <c r="AN134" s="207"/>
      <c r="AO134" s="207"/>
      <c r="AP134" s="207"/>
      <c r="AQ134" s="207"/>
      <c r="AR134" s="207"/>
      <c r="AS134" s="207"/>
      <c r="AT134" s="211"/>
      <c r="AU134" s="211"/>
      <c r="AV134" s="211"/>
      <c r="AW134" s="211"/>
      <c r="AX134" s="211"/>
      <c r="AY134" s="211"/>
      <c r="AZ134" s="211"/>
      <c r="BA134" s="211"/>
      <c r="BB134" s="211"/>
      <c r="BC134" s="211"/>
      <c r="BD134" s="211"/>
      <c r="BE134" s="211"/>
      <c r="BF134" s="211"/>
      <c r="BG134" s="211"/>
      <c r="BH134" s="211"/>
      <c r="BI134" s="211"/>
      <c r="BJ134" s="211"/>
      <c r="BK134" s="211"/>
      <c r="BL134" s="211"/>
      <c r="BM134" s="211"/>
      <c r="BN134" s="211"/>
      <c r="BO134" s="211"/>
      <c r="BP134" s="211"/>
      <c r="BQ134" s="211"/>
      <c r="BR134" s="211"/>
      <c r="BS134" s="211"/>
      <c r="BT134" s="211"/>
    </row>
    <row r="135" spans="2:45">
      <c r="B135" s="56" t="s">
        <v>183</v>
      </c>
      <c r="C135" s="56" t="s">
        <v>373</v>
      </c>
      <c r="F135" s="139">
        <v>2020</v>
      </c>
      <c r="G135" s="29">
        <f>G141*1</f>
        <v>181.54929806388</v>
      </c>
      <c r="H135" s="29">
        <f t="shared" ref="H135:M135" si="32">H141*1</f>
        <v>960.1884</v>
      </c>
      <c r="I135" s="29">
        <f t="shared" si="32"/>
        <v>146.8548</v>
      </c>
      <c r="J135" s="29">
        <f t="shared" si="32"/>
        <v>180.2988</v>
      </c>
      <c r="K135" s="29">
        <f t="shared" si="32"/>
        <v>15.0588</v>
      </c>
      <c r="L135" s="29">
        <f t="shared" si="32"/>
        <v>5</v>
      </c>
      <c r="M135" s="29">
        <f t="shared" si="32"/>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f t="shared" ref="G136:M136" si="33">G142*1</f>
        <v>6.822040917456</v>
      </c>
      <c r="H136" s="29">
        <f t="shared" si="33"/>
        <v>23.4144</v>
      </c>
      <c r="I136" s="29">
        <f t="shared" si="33"/>
        <v>88.1424</v>
      </c>
      <c r="J136" s="29">
        <f t="shared" si="33"/>
        <v>4.338</v>
      </c>
      <c r="K136" s="29">
        <f t="shared" si="33"/>
        <v>23.6088</v>
      </c>
      <c r="L136" s="29">
        <f t="shared" si="33"/>
        <v>104</v>
      </c>
      <c r="M136" s="29">
        <f t="shared" si="33"/>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G137" s="29">
        <f t="shared" ref="G137:M137" si="34">G143*1</f>
        <v>147.4647272946</v>
      </c>
      <c r="H137" s="29">
        <f t="shared" si="34"/>
        <v>130.3884</v>
      </c>
      <c r="I137" s="29">
        <f t="shared" si="34"/>
        <v>842.04</v>
      </c>
      <c r="J137" s="29">
        <f t="shared" si="34"/>
        <v>20.664</v>
      </c>
      <c r="K137" s="29">
        <f t="shared" si="34"/>
        <v>76.0464</v>
      </c>
      <c r="L137" s="29">
        <f t="shared" si="34"/>
        <v>250</v>
      </c>
      <c r="M137" s="29">
        <f t="shared" si="34"/>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169</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2024-10-03T16:14:13Z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