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activeTab="6"/>
  </bookViews>
  <sheets>
    <sheet name="ELECO2" sheetId="21" r:id="rId1"/>
    <sheet name="COMCO2" sheetId="22" r:id="rId2"/>
    <sheet name="TRACO2" sheetId="17" r:id="rId3"/>
    <sheet name="HYDROGENCO2" sheetId="19" r:id="rId4"/>
    <sheet name="TotalCO2" sheetId="16" r:id="rId5"/>
    <sheet name="INDCO2" sheetId="18" r:id="rId6"/>
    <sheet name="AGRCO2" sheetId="20" r:id="rId7"/>
    <sheet name="RSDCO2" sheetId="2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These data series are from CEF - industry emissions breakdown</t>
        </r>
      </text>
    </comment>
  </commentList>
</comments>
</file>

<file path=xl/sharedStrings.xml><?xml version="1.0" encoding="utf-8"?>
<sst xmlns="http://schemas.openxmlformats.org/spreadsheetml/2006/main" count="633" uniqueCount="41">
  <si>
    <t>~UC_Sets: R_S: AllRegions</t>
  </si>
  <si>
    <t>~UC_Sets: T_S:</t>
  </si>
  <si>
    <t>ELCCO2N</t>
  </si>
  <si>
    <t>UP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</si>
  <si>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</si>
  <si>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</si>
  <si>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</si>
  <si>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</si>
  <si>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</si>
  <si>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</si>
  <si>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</si>
  <si>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</si>
  <si>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</si>
  <si>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</si>
  <si>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</si>
  <si>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</si>
  <si>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</si>
  <si>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*</t>
  </si>
  <si>
    <t>The sum of comco2 and rsdco2 are jointly constrained by building co2, and the breakdown for them is by using observed carbon emissions in 2020</t>
  </si>
  <si>
    <t>COMCO2N</t>
  </si>
  <si>
    <t>Total building CO2</t>
  </si>
  <si>
    <t>AU_COMCO2_BND</t>
  </si>
  <si>
    <t>TRACO2N</t>
  </si>
  <si>
    <t>AU_TRACO2_BND</t>
  </si>
  <si>
    <t>HYDROGENCO2N</t>
  </si>
  <si>
    <t>original series</t>
  </si>
  <si>
    <t>AU_HYDROGENCO2_BND</t>
  </si>
  <si>
    <t>*CO2</t>
  </si>
  <si>
    <t>AU_CO2_BND</t>
  </si>
  <si>
    <t>heavy industry, oil gas coal mining, waste industry constraints are from 2020 to 2050 (and the carbon emissions are summarized from sup file and ind file)</t>
  </si>
  <si>
    <t>CEF reports</t>
  </si>
  <si>
    <t>INDCO2N</t>
  </si>
  <si>
    <t>heavy industry constraint</t>
  </si>
  <si>
    <t>OIL GAS production</t>
  </si>
  <si>
    <t>WASTE and others (industry field)</t>
  </si>
  <si>
    <t>AU_INDCO2_BND</t>
  </si>
  <si>
    <t>AGRCO2N</t>
  </si>
  <si>
    <t>AU_AGRCO2_BND</t>
  </si>
  <si>
    <t>RSDCO2N</t>
  </si>
  <si>
    <t>UC_RSDNET</t>
  </si>
  <si>
    <t>AU_RSDCO2_BND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</si>
</sst>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6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134"/>
    </font>
    <font>
      <sz val="11"/>
      <color indexed="8"/>
      <name val="Calibri"/>
      <charset val="134"/>
    </font>
    <font>
      <b/>
      <sz val="11"/>
      <color rgb="FFFF0000"/>
      <name val="Calibri"/>
      <charset val="134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" fillId="0" borderId="0"/>
    <xf numFmtId="0" fontId="3" fillId="0" borderId="0"/>
  </cellStyleXfs>
  <cellXfs count="13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2" borderId="0" xfId="0" applyFont="1" applyFill="1" applyBorder="1"/>
    <xf numFmtId="0" fontId="3" fillId="0" borderId="0" xfId="0" applyNumberFormat="1" applyFont="1" applyFill="1" applyBorder="1" applyAlignment="1" applyProtection="1">
      <alignment vertical="center"/>
    </xf>
    <xf numFmtId="0" fontId="2" fillId="0" borderId="0" xfId="0" applyFont="1" applyFill="1" applyBorder="1"/>
    <xf numFmtId="0" fontId="2" fillId="3" borderId="0" xfId="0" applyFont="1" applyFill="1" applyBorder="1"/>
    <xf numFmtId="0" fontId="0" fillId="0" borderId="0" xfId="0" applyFill="1" applyAlignment="1">
      <alignment vertical="center"/>
    </xf>
    <xf numFmtId="0" fontId="0" fillId="3" borderId="0" xfId="0" applyFill="1"/>
    <xf numFmtId="0" fontId="4" fillId="0" borderId="0" xfId="0" applyNumberFormat="1" applyFont="1" applyFill="1" applyBorder="1" applyAlignment="1" applyProtection="1">
      <alignment vertical="center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19050</xdr:colOff>
      <xdr:row>7</xdr:row>
      <xdr:rowOff>175260</xdr:rowOff>
    </xdr:from>
    <xdr:to>
      <xdr:col>38</xdr:col>
      <xdr:colOff>334010</xdr:colOff>
      <xdr:row>41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1043900" y="146431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F19" sqref="F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s="10" t="s">
        <v>2</v>
      </c>
      <c r="H6" s="11"/>
      <c r="I6" s="11">
        <v>2020</v>
      </c>
      <c r="J6" s="11" t="s">
        <v>3</v>
      </c>
      <c r="K6" s="11">
        <v>1</v>
      </c>
      <c r="L6" s="11">
        <f>N6*1000</f>
        <v>53684.46015</v>
      </c>
      <c r="M6" s="10"/>
      <c r="N6" s="12">
        <v>53.68446015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16</v>
      </c>
      <c r="G11" s="1" t="s">
        <v>17</v>
      </c>
    </row>
    <row r="12" spans="7:14">
      <c r="G12" t="s">
        <v>2</v>
      </c>
      <c r="I12" s="1">
        <v>2021</v>
      </c>
      <c r="J12" s="1" t="s">
        <v>3</v>
      </c>
      <c r="K12" s="1">
        <v>1</v>
      </c>
      <c r="L12" s="1">
        <f t="shared" ref="L11:L41" si="0">N12*1000</f>
        <v>51677.81389</v>
      </c>
      <c r="N12" s="4">
        <v>51.67781389</v>
      </c>
    </row>
    <row r="13" spans="7:14">
      <c r="G13" t="s">
        <v>2</v>
      </c>
      <c r="I13" s="1">
        <v>2022</v>
      </c>
      <c r="J13" s="1" t="s">
        <v>3</v>
      </c>
      <c r="K13" s="1">
        <v>1</v>
      </c>
      <c r="L13" s="1">
        <f t="shared" si="0"/>
        <v>55395.0355</v>
      </c>
      <c r="N13" s="4">
        <v>55.3950355</v>
      </c>
    </row>
    <row r="14" spans="7:14">
      <c r="G14" t="s">
        <v>2</v>
      </c>
      <c r="I14" s="1">
        <v>2023</v>
      </c>
      <c r="J14" s="1" t="s">
        <v>3</v>
      </c>
      <c r="K14" s="1">
        <v>1</v>
      </c>
      <c r="L14" s="1">
        <f t="shared" si="0"/>
        <v>53106.14489</v>
      </c>
      <c r="N14" s="4">
        <v>53.10614489</v>
      </c>
    </row>
    <row r="15" spans="7:14">
      <c r="G15" t="s">
        <v>2</v>
      </c>
      <c r="I15" s="1">
        <v>2024</v>
      </c>
      <c r="J15" s="1" t="s">
        <v>3</v>
      </c>
      <c r="K15" s="1">
        <v>1</v>
      </c>
      <c r="L15" s="1">
        <f t="shared" si="0"/>
        <v>45365.01788</v>
      </c>
      <c r="N15" s="4">
        <v>45.36501788</v>
      </c>
    </row>
    <row r="16" spans="7:14">
      <c r="G16" t="s">
        <v>2</v>
      </c>
      <c r="I16" s="1">
        <v>2025</v>
      </c>
      <c r="J16" s="1" t="s">
        <v>3</v>
      </c>
      <c r="K16" s="1">
        <v>1</v>
      </c>
      <c r="L16" s="1">
        <f t="shared" si="0"/>
        <v>34977.20559</v>
      </c>
      <c r="N16" s="4">
        <v>34.97720559</v>
      </c>
    </row>
    <row r="17" spans="7:14">
      <c r="G17" t="s">
        <v>2</v>
      </c>
      <c r="I17" s="1">
        <v>2026</v>
      </c>
      <c r="J17" s="1" t="s">
        <v>3</v>
      </c>
      <c r="K17" s="1">
        <v>1</v>
      </c>
      <c r="L17" s="1">
        <f t="shared" si="0"/>
        <v>35194.17164</v>
      </c>
      <c r="N17" s="4">
        <v>35.19417164</v>
      </c>
    </row>
    <row r="18" spans="7:14">
      <c r="G18" t="s">
        <v>2</v>
      </c>
      <c r="I18" s="1">
        <v>2027</v>
      </c>
      <c r="J18" s="1" t="s">
        <v>3</v>
      </c>
      <c r="K18" s="1">
        <v>1</v>
      </c>
      <c r="L18" s="1">
        <f t="shared" si="0"/>
        <v>35830.90737</v>
      </c>
      <c r="N18" s="4">
        <v>35.83090737</v>
      </c>
    </row>
    <row r="19" spans="7:14">
      <c r="G19" t="s">
        <v>2</v>
      </c>
      <c r="I19" s="1">
        <v>2028</v>
      </c>
      <c r="J19" s="1" t="s">
        <v>3</v>
      </c>
      <c r="K19" s="1">
        <v>1</v>
      </c>
      <c r="L19" s="1">
        <f t="shared" si="0"/>
        <v>36186.61766</v>
      </c>
      <c r="N19" s="4">
        <v>36.18661766</v>
      </c>
    </row>
    <row r="20" spans="7:14">
      <c r="G20" t="s">
        <v>2</v>
      </c>
      <c r="I20" s="1">
        <v>2029</v>
      </c>
      <c r="J20" s="1" t="s">
        <v>3</v>
      </c>
      <c r="K20" s="1">
        <v>1</v>
      </c>
      <c r="L20" s="1">
        <f t="shared" si="0"/>
        <v>33308.48543</v>
      </c>
      <c r="N20" s="4">
        <v>33.30848543</v>
      </c>
    </row>
    <row r="21" spans="7:14">
      <c r="G21" t="s">
        <v>2</v>
      </c>
      <c r="I21" s="1">
        <v>2030</v>
      </c>
      <c r="J21" s="1" t="s">
        <v>3</v>
      </c>
      <c r="K21" s="1">
        <v>1</v>
      </c>
      <c r="L21" s="1">
        <f t="shared" si="0"/>
        <v>27550.49185</v>
      </c>
      <c r="N21" s="4">
        <v>27.55049185</v>
      </c>
    </row>
    <row r="22" spans="7:14">
      <c r="G22" t="s">
        <v>2</v>
      </c>
      <c r="I22" s="1">
        <v>2031</v>
      </c>
      <c r="J22" s="1" t="s">
        <v>3</v>
      </c>
      <c r="K22" s="1">
        <v>1</v>
      </c>
      <c r="L22" s="1">
        <f t="shared" si="0"/>
        <v>17025.95966</v>
      </c>
      <c r="N22" s="4">
        <v>17.02595966</v>
      </c>
    </row>
    <row r="23" spans="7:14">
      <c r="G23" t="s">
        <v>2</v>
      </c>
      <c r="I23" s="1">
        <v>2032</v>
      </c>
      <c r="J23" s="1" t="s">
        <v>3</v>
      </c>
      <c r="K23" s="1">
        <v>1</v>
      </c>
      <c r="L23" s="1">
        <f t="shared" si="0"/>
        <v>7512.528453</v>
      </c>
      <c r="N23" s="4">
        <v>7.512528453</v>
      </c>
    </row>
    <row r="24" spans="7:14">
      <c r="G24" t="s">
        <v>2</v>
      </c>
      <c r="I24" s="1">
        <v>2033</v>
      </c>
      <c r="J24" s="1" t="s">
        <v>3</v>
      </c>
      <c r="K24" s="1">
        <v>1</v>
      </c>
      <c r="L24" s="1">
        <f t="shared" si="0"/>
        <v>5960.649678</v>
      </c>
      <c r="N24" s="4">
        <v>5.960649678</v>
      </c>
    </row>
    <row r="25" spans="7:14">
      <c r="G25" t="s">
        <v>2</v>
      </c>
      <c r="I25" s="1">
        <v>2034</v>
      </c>
      <c r="J25" s="1" t="s">
        <v>3</v>
      </c>
      <c r="K25" s="1">
        <v>1</v>
      </c>
      <c r="L25" s="1">
        <f t="shared" si="0"/>
        <v>791.187009</v>
      </c>
      <c r="N25" s="4">
        <v>0.791187009</v>
      </c>
    </row>
    <row r="26" spans="7:15">
      <c r="G26" t="s">
        <v>2</v>
      </c>
      <c r="I26" s="1">
        <v>2035</v>
      </c>
      <c r="J26" s="1" t="s">
        <v>3</v>
      </c>
      <c r="K26" s="1">
        <v>1</v>
      </c>
      <c r="L26" s="1">
        <f t="shared" si="0"/>
        <v>0</v>
      </c>
      <c r="N26" s="4">
        <v>0</v>
      </c>
      <c r="O26">
        <v>-6.180210064</v>
      </c>
    </row>
    <row r="27" spans="7:15">
      <c r="G27" t="s">
        <v>2</v>
      </c>
      <c r="I27" s="1">
        <v>2036</v>
      </c>
      <c r="J27" s="1" t="s">
        <v>3</v>
      </c>
      <c r="K27" s="1">
        <v>1</v>
      </c>
      <c r="L27" s="1">
        <f t="shared" si="0"/>
        <v>0</v>
      </c>
      <c r="N27" s="4">
        <v>0</v>
      </c>
      <c r="O27">
        <v>-8.377055855</v>
      </c>
    </row>
    <row r="28" spans="7:15">
      <c r="G28" t="s">
        <v>2</v>
      </c>
      <c r="I28" s="1">
        <v>2037</v>
      </c>
      <c r="J28" s="1" t="s">
        <v>3</v>
      </c>
      <c r="K28" s="1">
        <v>1</v>
      </c>
      <c r="L28" s="1">
        <f t="shared" si="0"/>
        <v>0</v>
      </c>
      <c r="N28" s="4">
        <v>0</v>
      </c>
      <c r="O28">
        <v>-10.61957522</v>
      </c>
    </row>
    <row r="29" spans="7:15">
      <c r="G29" t="s">
        <v>2</v>
      </c>
      <c r="I29" s="1">
        <v>2038</v>
      </c>
      <c r="J29" s="1" t="s">
        <v>3</v>
      </c>
      <c r="K29" s="1">
        <v>1</v>
      </c>
      <c r="L29" s="1">
        <f t="shared" si="0"/>
        <v>0</v>
      </c>
      <c r="N29" s="4">
        <v>0</v>
      </c>
      <c r="O29">
        <v>-12.81215095</v>
      </c>
    </row>
    <row r="30" spans="7:15">
      <c r="G30" t="s">
        <v>2</v>
      </c>
      <c r="I30" s="1">
        <v>2039</v>
      </c>
      <c r="J30" s="1" t="s">
        <v>3</v>
      </c>
      <c r="K30" s="1">
        <v>1</v>
      </c>
      <c r="L30" s="1">
        <f t="shared" si="0"/>
        <v>0</v>
      </c>
      <c r="N30" s="4">
        <v>0</v>
      </c>
      <c r="O30">
        <v>-14.87106076</v>
      </c>
    </row>
    <row r="31" spans="7:15">
      <c r="G31" t="s">
        <v>2</v>
      </c>
      <c r="I31" s="1">
        <v>2040</v>
      </c>
      <c r="J31" s="1" t="s">
        <v>3</v>
      </c>
      <c r="K31" s="1">
        <v>1</v>
      </c>
      <c r="L31" s="1">
        <f t="shared" si="0"/>
        <v>0</v>
      </c>
      <c r="N31" s="4">
        <v>0</v>
      </c>
      <c r="O31">
        <v>-16.4795872</v>
      </c>
    </row>
    <row r="32" spans="7:15">
      <c r="G32" t="s">
        <v>2</v>
      </c>
      <c r="I32" s="1">
        <v>2041</v>
      </c>
      <c r="J32" s="1" t="s">
        <v>3</v>
      </c>
      <c r="K32" s="1">
        <v>1</v>
      </c>
      <c r="L32" s="1">
        <f t="shared" si="0"/>
        <v>0</v>
      </c>
      <c r="N32" s="4">
        <v>0</v>
      </c>
      <c r="O32">
        <v>-18.44727958</v>
      </c>
    </row>
    <row r="33" spans="7:15">
      <c r="G33" t="s">
        <v>2</v>
      </c>
      <c r="I33" s="1">
        <v>2042</v>
      </c>
      <c r="J33" s="1" t="s">
        <v>3</v>
      </c>
      <c r="K33" s="1">
        <v>1</v>
      </c>
      <c r="L33" s="1">
        <f t="shared" si="0"/>
        <v>0</v>
      </c>
      <c r="N33" s="4">
        <v>0</v>
      </c>
      <c r="O33">
        <v>-20.20071619</v>
      </c>
    </row>
    <row r="34" spans="7:15">
      <c r="G34" t="s">
        <v>2</v>
      </c>
      <c r="I34" s="1">
        <v>2043</v>
      </c>
      <c r="J34" s="1" t="s">
        <v>3</v>
      </c>
      <c r="K34" s="1">
        <v>1</v>
      </c>
      <c r="L34" s="1">
        <f t="shared" si="0"/>
        <v>0</v>
      </c>
      <c r="N34" s="4">
        <v>0</v>
      </c>
      <c r="O34">
        <v>-22.15722077</v>
      </c>
    </row>
    <row r="35" spans="7:15">
      <c r="G35" t="s">
        <v>2</v>
      </c>
      <c r="I35" s="1">
        <v>2044</v>
      </c>
      <c r="J35" s="1" t="s">
        <v>3</v>
      </c>
      <c r="K35" s="1">
        <v>1</v>
      </c>
      <c r="L35" s="1">
        <f t="shared" si="0"/>
        <v>0</v>
      </c>
      <c r="N35" s="4">
        <v>0</v>
      </c>
      <c r="O35">
        <v>-24.34974926</v>
      </c>
    </row>
    <row r="36" spans="7:15">
      <c r="G36" t="s">
        <v>2</v>
      </c>
      <c r="I36" s="1">
        <v>2045</v>
      </c>
      <c r="J36" s="1" t="s">
        <v>3</v>
      </c>
      <c r="K36" s="1">
        <v>1</v>
      </c>
      <c r="L36" s="1">
        <f t="shared" si="0"/>
        <v>0</v>
      </c>
      <c r="N36" s="4">
        <v>0</v>
      </c>
      <c r="O36">
        <v>-26.46567382</v>
      </c>
    </row>
    <row r="37" spans="7:15">
      <c r="G37" t="s">
        <v>2</v>
      </c>
      <c r="I37" s="1">
        <v>2046</v>
      </c>
      <c r="J37" s="1" t="s">
        <v>3</v>
      </c>
      <c r="K37" s="1">
        <v>1</v>
      </c>
      <c r="L37" s="1">
        <f t="shared" si="0"/>
        <v>0</v>
      </c>
      <c r="N37" s="4">
        <v>0</v>
      </c>
      <c r="O37">
        <v>-28.28177019</v>
      </c>
    </row>
    <row r="38" spans="7:15">
      <c r="G38" t="s">
        <v>2</v>
      </c>
      <c r="I38" s="1">
        <v>2047</v>
      </c>
      <c r="J38" s="1" t="s">
        <v>3</v>
      </c>
      <c r="K38" s="1">
        <v>1</v>
      </c>
      <c r="L38" s="1">
        <f t="shared" si="0"/>
        <v>0</v>
      </c>
      <c r="N38" s="4">
        <v>0</v>
      </c>
      <c r="O38">
        <v>-30.10375906</v>
      </c>
    </row>
    <row r="39" spans="7:15">
      <c r="G39" t="s">
        <v>2</v>
      </c>
      <c r="I39" s="1">
        <v>2048</v>
      </c>
      <c r="J39" s="1" t="s">
        <v>3</v>
      </c>
      <c r="K39" s="1">
        <v>1</v>
      </c>
      <c r="L39" s="1">
        <f t="shared" si="0"/>
        <v>0</v>
      </c>
      <c r="N39" s="4">
        <v>0</v>
      </c>
      <c r="O39">
        <v>-31.88349658</v>
      </c>
    </row>
    <row r="40" spans="7:15">
      <c r="G40" t="s">
        <v>2</v>
      </c>
      <c r="I40" s="1">
        <v>2049</v>
      </c>
      <c r="J40" s="1" t="s">
        <v>3</v>
      </c>
      <c r="K40" s="1">
        <v>1</v>
      </c>
      <c r="L40" s="1">
        <f t="shared" si="0"/>
        <v>0</v>
      </c>
      <c r="N40" s="4">
        <v>0</v>
      </c>
      <c r="O40">
        <v>-33.64222028</v>
      </c>
    </row>
    <row r="41" spans="7:15">
      <c r="G41" t="s">
        <v>2</v>
      </c>
      <c r="I41" s="1">
        <v>2050</v>
      </c>
      <c r="J41" s="1" t="s">
        <v>3</v>
      </c>
      <c r="K41" s="1">
        <v>1</v>
      </c>
      <c r="L41" s="1">
        <f t="shared" si="0"/>
        <v>0</v>
      </c>
      <c r="N41" s="4">
        <v>0</v>
      </c>
      <c r="O41">
        <v>-35.44024209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E1" workbookViewId="0">
      <selection activeCell="H13" sqref="H1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18</v>
      </c>
    </row>
    <row r="4" spans="2:2">
      <c r="B4" s="2" t="s">
        <v>0</v>
      </c>
    </row>
    <row r="5" spans="2:12">
      <c r="B5" s="1" t="s">
        <v>1</v>
      </c>
      <c r="G5" t="s">
        <v>19</v>
      </c>
      <c r="I5" s="1">
        <v>2020</v>
      </c>
      <c r="J5" s="1" t="s">
        <v>3</v>
      </c>
      <c r="K5" s="1">
        <v>1</v>
      </c>
      <c r="L5" s="1">
        <f>Q11*1000*34.9/(38.5+34.9)</f>
        <v>42373.483147139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Q10" t="s">
        <v>20</v>
      </c>
      <c r="R10" s="3"/>
    </row>
    <row r="11" spans="2:17">
      <c r="B11" s="1" t="s">
        <v>21</v>
      </c>
      <c r="G11" s="1" t="s">
        <v>17</v>
      </c>
      <c r="Q11">
        <f>89.11787</f>
        <v>89.11787</v>
      </c>
    </row>
    <row r="12" spans="7:17">
      <c r="G12" t="s">
        <v>19</v>
      </c>
      <c r="I12" s="1">
        <v>2021</v>
      </c>
      <c r="J12" s="1" t="s">
        <v>3</v>
      </c>
      <c r="K12" s="1">
        <v>1</v>
      </c>
      <c r="L12" s="1">
        <f t="shared" ref="L12:L41" si="0">Q12*1000*34.9/(38.5+34.9)</f>
        <v>41447.1280775068</v>
      </c>
      <c r="Q12" s="4">
        <v>87.16960461</v>
      </c>
    </row>
    <row r="13" spans="7:17">
      <c r="G13" t="s">
        <v>19</v>
      </c>
      <c r="I13" s="1">
        <v>2022</v>
      </c>
      <c r="J13" s="1" t="s">
        <v>3</v>
      </c>
      <c r="K13" s="1">
        <v>1</v>
      </c>
      <c r="L13" s="1">
        <f t="shared" si="0"/>
        <v>38955.0199736921</v>
      </c>
      <c r="Q13" s="4">
        <v>81.92832281</v>
      </c>
    </row>
    <row r="14" spans="7:17">
      <c r="G14" t="s">
        <v>19</v>
      </c>
      <c r="I14" s="1">
        <v>2023</v>
      </c>
      <c r="J14" s="1" t="s">
        <v>3</v>
      </c>
      <c r="K14" s="1">
        <v>1</v>
      </c>
      <c r="L14" s="1">
        <f t="shared" si="0"/>
        <v>38549.4416389918</v>
      </c>
      <c r="Q14" s="4">
        <v>81.07532998</v>
      </c>
    </row>
    <row r="15" spans="7:17">
      <c r="G15" t="s">
        <v>19</v>
      </c>
      <c r="I15" s="1">
        <v>2024</v>
      </c>
      <c r="J15" s="1" t="s">
        <v>3</v>
      </c>
      <c r="K15" s="1">
        <v>1</v>
      </c>
      <c r="L15" s="1">
        <f t="shared" si="0"/>
        <v>37690.7986079155</v>
      </c>
      <c r="Q15" s="4">
        <v>79.26947329</v>
      </c>
    </row>
    <row r="16" spans="7:17">
      <c r="G16" t="s">
        <v>19</v>
      </c>
      <c r="I16" s="1">
        <v>2025</v>
      </c>
      <c r="J16" s="1" t="s">
        <v>3</v>
      </c>
      <c r="K16" s="1">
        <v>1</v>
      </c>
      <c r="L16" s="1">
        <f t="shared" si="0"/>
        <v>36618.7926675749</v>
      </c>
      <c r="Q16" s="4">
        <v>77.014882</v>
      </c>
    </row>
    <row r="17" spans="7:17">
      <c r="G17" t="s">
        <v>19</v>
      </c>
      <c r="I17" s="1">
        <v>2026</v>
      </c>
      <c r="J17" s="1" t="s">
        <v>3</v>
      </c>
      <c r="K17" s="1">
        <v>1</v>
      </c>
      <c r="L17" s="1">
        <f t="shared" si="0"/>
        <v>35628.3175396594</v>
      </c>
      <c r="Q17" s="4">
        <v>74.93176239</v>
      </c>
    </row>
    <row r="18" spans="7:17">
      <c r="G18" t="s">
        <v>19</v>
      </c>
      <c r="I18" s="1">
        <v>2027</v>
      </c>
      <c r="J18" s="1" t="s">
        <v>3</v>
      </c>
      <c r="K18" s="1">
        <v>1</v>
      </c>
      <c r="L18" s="1">
        <f t="shared" si="0"/>
        <v>34563.7899275749</v>
      </c>
      <c r="Q18" s="4">
        <v>72.69289916</v>
      </c>
    </row>
    <row r="19" spans="7:17">
      <c r="G19" t="s">
        <v>19</v>
      </c>
      <c r="I19" s="1">
        <v>2028</v>
      </c>
      <c r="J19" s="1" t="s">
        <v>3</v>
      </c>
      <c r="K19" s="1">
        <v>1</v>
      </c>
      <c r="L19" s="1">
        <f t="shared" si="0"/>
        <v>33496.0910989373</v>
      </c>
      <c r="Q19" s="4">
        <v>70.44736638</v>
      </c>
    </row>
    <row r="20" spans="7:17">
      <c r="G20" t="s">
        <v>19</v>
      </c>
      <c r="I20" s="1">
        <v>2029</v>
      </c>
      <c r="J20" s="1" t="s">
        <v>3</v>
      </c>
      <c r="K20" s="1">
        <v>1</v>
      </c>
      <c r="L20" s="1">
        <f t="shared" si="0"/>
        <v>32378.8279940054</v>
      </c>
      <c r="Q20" s="4">
        <v>68.0975924</v>
      </c>
    </row>
    <row r="21" spans="7:17">
      <c r="G21" t="s">
        <v>19</v>
      </c>
      <c r="I21" s="1">
        <v>2030</v>
      </c>
      <c r="J21" s="1" t="s">
        <v>3</v>
      </c>
      <c r="K21" s="1">
        <v>1</v>
      </c>
      <c r="L21" s="1">
        <f t="shared" si="0"/>
        <v>31203.3066709264</v>
      </c>
      <c r="Q21" s="4">
        <v>65.62529254</v>
      </c>
    </row>
    <row r="22" spans="7:17">
      <c r="G22" t="s">
        <v>19</v>
      </c>
      <c r="I22" s="1">
        <v>2031</v>
      </c>
      <c r="J22" s="1" t="s">
        <v>3</v>
      </c>
      <c r="K22" s="1">
        <v>1</v>
      </c>
      <c r="L22" s="1">
        <f t="shared" si="0"/>
        <v>30095.4961644278</v>
      </c>
      <c r="Q22" s="4">
        <v>63.29539881</v>
      </c>
    </row>
    <row r="23" spans="7:17">
      <c r="G23" t="s">
        <v>19</v>
      </c>
      <c r="I23" s="1">
        <v>2032</v>
      </c>
      <c r="J23" s="1" t="s">
        <v>3</v>
      </c>
      <c r="K23" s="1">
        <v>1</v>
      </c>
      <c r="L23" s="1">
        <f t="shared" si="0"/>
        <v>28817.2151101771</v>
      </c>
      <c r="Q23" s="4">
        <v>60.60697963</v>
      </c>
    </row>
    <row r="24" spans="7:17">
      <c r="G24" t="s">
        <v>19</v>
      </c>
      <c r="I24" s="1">
        <v>2033</v>
      </c>
      <c r="J24" s="1" t="s">
        <v>3</v>
      </c>
      <c r="K24" s="1">
        <v>1</v>
      </c>
      <c r="L24" s="1">
        <f t="shared" si="0"/>
        <v>27583.6743486648</v>
      </c>
      <c r="Q24" s="4">
        <v>58.01265608</v>
      </c>
    </row>
    <row r="25" spans="7:17">
      <c r="G25" t="s">
        <v>19</v>
      </c>
      <c r="I25" s="1">
        <v>2034</v>
      </c>
      <c r="J25" s="1" t="s">
        <v>3</v>
      </c>
      <c r="K25" s="1">
        <v>1</v>
      </c>
      <c r="L25" s="1">
        <f t="shared" si="0"/>
        <v>26297.6594449046</v>
      </c>
      <c r="Q25" s="4">
        <v>55.30797144</v>
      </c>
    </row>
    <row r="26" spans="7:18">
      <c r="G26" t="s">
        <v>19</v>
      </c>
      <c r="I26" s="1">
        <v>2035</v>
      </c>
      <c r="J26" s="1" t="s">
        <v>3</v>
      </c>
      <c r="K26" s="1">
        <v>1</v>
      </c>
      <c r="L26" s="1">
        <f t="shared" si="0"/>
        <v>24875.9346358856</v>
      </c>
      <c r="Q26" s="4">
        <v>52.31786826</v>
      </c>
      <c r="R26">
        <v>-6.180210064</v>
      </c>
    </row>
    <row r="27" spans="7:18">
      <c r="G27" t="s">
        <v>19</v>
      </c>
      <c r="I27" s="1">
        <v>2036</v>
      </c>
      <c r="J27" s="1" t="s">
        <v>3</v>
      </c>
      <c r="K27" s="1">
        <v>1</v>
      </c>
      <c r="L27" s="1">
        <f t="shared" si="0"/>
        <v>23576.7566122888</v>
      </c>
      <c r="Q27" s="4">
        <v>49.58549958</v>
      </c>
      <c r="R27">
        <v>-8.377055855</v>
      </c>
    </row>
    <row r="28" spans="7:18">
      <c r="G28" t="s">
        <v>19</v>
      </c>
      <c r="I28" s="1">
        <v>2037</v>
      </c>
      <c r="J28" s="1" t="s">
        <v>3</v>
      </c>
      <c r="K28" s="1">
        <v>1</v>
      </c>
      <c r="L28" s="1">
        <f t="shared" si="0"/>
        <v>22491.0327657357</v>
      </c>
      <c r="Q28" s="4">
        <v>47.30205745</v>
      </c>
      <c r="R28">
        <v>-10.61957522</v>
      </c>
    </row>
    <row r="29" spans="7:18">
      <c r="G29" t="s">
        <v>19</v>
      </c>
      <c r="I29" s="1">
        <v>2038</v>
      </c>
      <c r="J29" s="1" t="s">
        <v>3</v>
      </c>
      <c r="K29" s="1">
        <v>1</v>
      </c>
      <c r="L29" s="1">
        <f t="shared" si="0"/>
        <v>21439.2940637057</v>
      </c>
      <c r="Q29" s="4">
        <v>45.09009124</v>
      </c>
      <c r="R29">
        <v>-12.81215095</v>
      </c>
    </row>
    <row r="30" spans="7:18">
      <c r="G30" t="s">
        <v>19</v>
      </c>
      <c r="I30" s="1">
        <v>2039</v>
      </c>
      <c r="J30" s="1" t="s">
        <v>3</v>
      </c>
      <c r="K30" s="1">
        <v>1</v>
      </c>
      <c r="L30" s="1">
        <f t="shared" si="0"/>
        <v>20419.5790453678</v>
      </c>
      <c r="Q30" s="4">
        <v>42.9454757</v>
      </c>
      <c r="R30">
        <v>-14.87106076</v>
      </c>
    </row>
    <row r="31" spans="7:18">
      <c r="G31" t="s">
        <v>19</v>
      </c>
      <c r="I31" s="1">
        <v>2040</v>
      </c>
      <c r="J31" s="1" t="s">
        <v>3</v>
      </c>
      <c r="K31" s="1">
        <v>1</v>
      </c>
      <c r="L31" s="1">
        <f t="shared" si="0"/>
        <v>19436.991179564</v>
      </c>
      <c r="Q31" s="4">
        <v>40.8789442</v>
      </c>
      <c r="R31">
        <v>-16.4795872</v>
      </c>
    </row>
    <row r="32" spans="7:18">
      <c r="G32" t="s">
        <v>19</v>
      </c>
      <c r="I32" s="1">
        <v>2041</v>
      </c>
      <c r="J32" s="1" t="s">
        <v>3</v>
      </c>
      <c r="K32" s="1">
        <v>1</v>
      </c>
      <c r="L32" s="1">
        <f t="shared" si="0"/>
        <v>18358.718768297</v>
      </c>
      <c r="Q32" s="4">
        <v>38.61117357</v>
      </c>
      <c r="R32">
        <v>-18.44727958</v>
      </c>
    </row>
    <row r="33" spans="7:18">
      <c r="G33" t="s">
        <v>19</v>
      </c>
      <c r="I33" s="1">
        <v>2042</v>
      </c>
      <c r="J33" s="1" t="s">
        <v>3</v>
      </c>
      <c r="K33" s="1">
        <v>1</v>
      </c>
      <c r="L33" s="1">
        <f t="shared" si="0"/>
        <v>17418.9080559673</v>
      </c>
      <c r="Q33" s="4">
        <v>36.63460892</v>
      </c>
      <c r="R33">
        <v>-20.20071619</v>
      </c>
    </row>
    <row r="34" spans="7:18">
      <c r="G34" t="s">
        <v>19</v>
      </c>
      <c r="I34" s="1">
        <v>2043</v>
      </c>
      <c r="J34" s="1" t="s">
        <v>3</v>
      </c>
      <c r="K34" s="1">
        <v>1</v>
      </c>
      <c r="L34" s="1">
        <f t="shared" si="0"/>
        <v>16548.1266527384</v>
      </c>
      <c r="Q34" s="4">
        <v>34.80322339</v>
      </c>
      <c r="R34">
        <v>-22.15722077</v>
      </c>
    </row>
    <row r="35" spans="7:18">
      <c r="G35" t="s">
        <v>19</v>
      </c>
      <c r="I35" s="1">
        <v>2044</v>
      </c>
      <c r="J35" s="1" t="s">
        <v>3</v>
      </c>
      <c r="K35" s="1">
        <v>1</v>
      </c>
      <c r="L35" s="1">
        <f t="shared" si="0"/>
        <v>15758.8752583787</v>
      </c>
      <c r="Q35" s="4">
        <v>33.14330785</v>
      </c>
      <c r="R35">
        <v>-24.34974926</v>
      </c>
    </row>
    <row r="36" spans="7:18">
      <c r="G36" t="s">
        <v>19</v>
      </c>
      <c r="I36" s="1">
        <v>2045</v>
      </c>
      <c r="J36" s="1" t="s">
        <v>3</v>
      </c>
      <c r="K36" s="1">
        <v>1</v>
      </c>
      <c r="L36" s="1">
        <f t="shared" si="0"/>
        <v>15006.9293346322</v>
      </c>
      <c r="Q36" s="4">
        <v>31.56185138</v>
      </c>
      <c r="R36">
        <v>-26.46567382</v>
      </c>
    </row>
    <row r="37" spans="7:18">
      <c r="G37" t="s">
        <v>19</v>
      </c>
      <c r="I37" s="1">
        <v>2046</v>
      </c>
      <c r="J37" s="1" t="s">
        <v>3</v>
      </c>
      <c r="K37" s="1">
        <v>1</v>
      </c>
      <c r="L37" s="1">
        <f t="shared" si="0"/>
        <v>14305.9032288556</v>
      </c>
      <c r="Q37" s="4">
        <v>30.08748702</v>
      </c>
      <c r="R37">
        <v>-28.28177019</v>
      </c>
    </row>
    <row r="38" spans="7:18">
      <c r="G38" t="s">
        <v>19</v>
      </c>
      <c r="I38" s="1">
        <v>2047</v>
      </c>
      <c r="J38" s="1" t="s">
        <v>3</v>
      </c>
      <c r="K38" s="1">
        <v>1</v>
      </c>
      <c r="L38" s="1">
        <f t="shared" si="0"/>
        <v>13543.9705322207</v>
      </c>
      <c r="Q38" s="4">
        <v>28.48502685</v>
      </c>
      <c r="R38">
        <v>-30.10375906</v>
      </c>
    </row>
    <row r="39" spans="7:18">
      <c r="G39" t="s">
        <v>19</v>
      </c>
      <c r="I39" s="1">
        <v>2048</v>
      </c>
      <c r="J39" s="1" t="s">
        <v>3</v>
      </c>
      <c r="K39" s="1">
        <v>1</v>
      </c>
      <c r="L39" s="1">
        <f t="shared" si="0"/>
        <v>12946.9105089237</v>
      </c>
      <c r="Q39" s="4">
        <v>27.22931895</v>
      </c>
      <c r="R39">
        <v>-31.88349658</v>
      </c>
    </row>
    <row r="40" spans="7:18">
      <c r="G40" t="s">
        <v>19</v>
      </c>
      <c r="I40" s="1">
        <v>2049</v>
      </c>
      <c r="J40" s="1" t="s">
        <v>3</v>
      </c>
      <c r="K40" s="1">
        <v>1</v>
      </c>
      <c r="L40" s="1">
        <f t="shared" si="0"/>
        <v>12380.6793340599</v>
      </c>
      <c r="Q40" s="4">
        <v>26.0384488</v>
      </c>
      <c r="R40">
        <v>-33.64222028</v>
      </c>
    </row>
    <row r="41" spans="7:18">
      <c r="G41" t="s">
        <v>19</v>
      </c>
      <c r="I41" s="1">
        <v>2050</v>
      </c>
      <c r="J41" s="1" t="s">
        <v>3</v>
      </c>
      <c r="K41" s="1">
        <v>1</v>
      </c>
      <c r="L41" s="1">
        <f t="shared" si="0"/>
        <v>11863.4031261853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F23" sqref="F23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14">
      <c r="B5" s="1" t="s">
        <v>1</v>
      </c>
      <c r="G5" t="s">
        <v>22</v>
      </c>
      <c r="I5" s="1">
        <v>2020</v>
      </c>
      <c r="J5" s="1" t="s">
        <v>3</v>
      </c>
      <c r="K5" s="1">
        <v>1</v>
      </c>
      <c r="L5" s="1">
        <f>N5*1000</f>
        <v>143220.2336</v>
      </c>
      <c r="N5" s="7">
        <v>143.2202336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7">
      <c r="B11" s="1" t="s">
        <v>23</v>
      </c>
      <c r="G11" s="1" t="s">
        <v>17</v>
      </c>
    </row>
    <row r="12" spans="7:14">
      <c r="G12" t="s">
        <v>22</v>
      </c>
      <c r="I12" s="1">
        <v>2021</v>
      </c>
      <c r="J12" s="1" t="s">
        <v>3</v>
      </c>
      <c r="K12" s="1">
        <v>1</v>
      </c>
      <c r="L12" s="1">
        <f t="shared" ref="L12:L41" si="0">N12*1000</f>
        <v>150114.7371</v>
      </c>
      <c r="N12" s="4">
        <v>150.1147371</v>
      </c>
    </row>
    <row r="13" spans="7:14">
      <c r="G13" t="s">
        <v>22</v>
      </c>
      <c r="I13" s="1">
        <v>2022</v>
      </c>
      <c r="J13" s="1" t="s">
        <v>3</v>
      </c>
      <c r="K13" s="1">
        <v>1</v>
      </c>
      <c r="L13" s="1">
        <f t="shared" si="0"/>
        <v>168650.9161</v>
      </c>
      <c r="N13" s="4">
        <v>168.6509161</v>
      </c>
    </row>
    <row r="14" spans="7:14">
      <c r="G14" t="s">
        <v>22</v>
      </c>
      <c r="I14" s="1">
        <v>2023</v>
      </c>
      <c r="J14" s="1" t="s">
        <v>3</v>
      </c>
      <c r="K14" s="1">
        <v>1</v>
      </c>
      <c r="L14" s="1">
        <f t="shared" si="0"/>
        <v>172329.7735</v>
      </c>
      <c r="N14" s="4">
        <v>172.3297735</v>
      </c>
    </row>
    <row r="15" spans="7:14">
      <c r="G15" t="s">
        <v>22</v>
      </c>
      <c r="I15" s="1">
        <v>2024</v>
      </c>
      <c r="J15" s="1" t="s">
        <v>3</v>
      </c>
      <c r="K15" s="1">
        <v>1</v>
      </c>
      <c r="L15" s="1">
        <f t="shared" si="0"/>
        <v>170379.9788</v>
      </c>
      <c r="N15" s="4">
        <v>170.3799788</v>
      </c>
    </row>
    <row r="16" spans="7:14">
      <c r="G16" t="s">
        <v>22</v>
      </c>
      <c r="I16" s="1">
        <v>2025</v>
      </c>
      <c r="J16" s="1" t="s">
        <v>3</v>
      </c>
      <c r="K16" s="1">
        <v>1</v>
      </c>
      <c r="L16" s="1">
        <f t="shared" si="0"/>
        <v>169566.1153</v>
      </c>
      <c r="N16" s="4">
        <v>169.5661153</v>
      </c>
    </row>
    <row r="17" spans="7:14">
      <c r="G17" t="s">
        <v>22</v>
      </c>
      <c r="I17" s="1">
        <v>2026</v>
      </c>
      <c r="J17" s="1" t="s">
        <v>3</v>
      </c>
      <c r="K17" s="1">
        <v>1</v>
      </c>
      <c r="L17" s="1">
        <f t="shared" si="0"/>
        <v>167681.3094</v>
      </c>
      <c r="N17" s="4">
        <v>167.6813094</v>
      </c>
    </row>
    <row r="18" spans="7:14">
      <c r="G18" t="s">
        <v>22</v>
      </c>
      <c r="I18" s="1">
        <v>2027</v>
      </c>
      <c r="J18" s="1" t="s">
        <v>3</v>
      </c>
      <c r="K18" s="1">
        <v>1</v>
      </c>
      <c r="L18" s="1">
        <f t="shared" si="0"/>
        <v>164823.3073</v>
      </c>
      <c r="N18" s="4">
        <v>164.8233073</v>
      </c>
    </row>
    <row r="19" spans="7:14">
      <c r="G19" t="s">
        <v>22</v>
      </c>
      <c r="I19" s="1">
        <v>2028</v>
      </c>
      <c r="J19" s="1" t="s">
        <v>3</v>
      </c>
      <c r="K19" s="1">
        <v>1</v>
      </c>
      <c r="L19" s="1">
        <f t="shared" si="0"/>
        <v>159733.9805</v>
      </c>
      <c r="N19" s="4">
        <v>159.7339805</v>
      </c>
    </row>
    <row r="20" spans="7:14">
      <c r="G20" t="s">
        <v>22</v>
      </c>
      <c r="I20" s="1">
        <v>2029</v>
      </c>
      <c r="J20" s="1" t="s">
        <v>3</v>
      </c>
      <c r="K20" s="1">
        <v>1</v>
      </c>
      <c r="L20" s="1">
        <f t="shared" si="0"/>
        <v>154409.2259</v>
      </c>
      <c r="N20" s="4">
        <v>154.4092259</v>
      </c>
    </row>
    <row r="21" spans="7:14">
      <c r="G21" t="s">
        <v>22</v>
      </c>
      <c r="I21" s="1">
        <v>2030</v>
      </c>
      <c r="J21" s="1" t="s">
        <v>3</v>
      </c>
      <c r="K21" s="1">
        <v>1</v>
      </c>
      <c r="L21" s="1">
        <f t="shared" si="0"/>
        <v>148034.6677</v>
      </c>
      <c r="N21" s="4">
        <v>148.0346677</v>
      </c>
    </row>
    <row r="22" spans="7:14">
      <c r="G22" t="s">
        <v>22</v>
      </c>
      <c r="I22" s="1">
        <v>2031</v>
      </c>
      <c r="J22" s="1" t="s">
        <v>3</v>
      </c>
      <c r="K22" s="1">
        <v>1</v>
      </c>
      <c r="L22" s="1">
        <f t="shared" si="0"/>
        <v>140688.0977</v>
      </c>
      <c r="N22" s="4">
        <v>140.6880977</v>
      </c>
    </row>
    <row r="23" spans="7:14">
      <c r="G23" t="s">
        <v>22</v>
      </c>
      <c r="I23" s="1">
        <v>2032</v>
      </c>
      <c r="J23" s="1" t="s">
        <v>3</v>
      </c>
      <c r="K23" s="1">
        <v>1</v>
      </c>
      <c r="L23" s="1">
        <f t="shared" si="0"/>
        <v>133032.8466</v>
      </c>
      <c r="N23" s="4">
        <v>133.0328466</v>
      </c>
    </row>
    <row r="24" spans="7:14">
      <c r="G24" t="s">
        <v>22</v>
      </c>
      <c r="I24" s="1">
        <v>2033</v>
      </c>
      <c r="J24" s="1" t="s">
        <v>3</v>
      </c>
      <c r="K24" s="1">
        <v>1</v>
      </c>
      <c r="L24" s="1">
        <f t="shared" si="0"/>
        <v>125138.2539</v>
      </c>
      <c r="N24" s="4">
        <v>125.1382539</v>
      </c>
    </row>
    <row r="25" spans="7:14">
      <c r="G25" t="s">
        <v>22</v>
      </c>
      <c r="I25" s="1">
        <v>2034</v>
      </c>
      <c r="J25" s="1" t="s">
        <v>3</v>
      </c>
      <c r="K25" s="1">
        <v>1</v>
      </c>
      <c r="L25" s="1">
        <f t="shared" si="0"/>
        <v>117246.1892</v>
      </c>
      <c r="N25" s="4">
        <v>117.2461892</v>
      </c>
    </row>
    <row r="26" spans="7:14">
      <c r="G26" t="s">
        <v>22</v>
      </c>
      <c r="I26" s="1">
        <v>2035</v>
      </c>
      <c r="J26" s="1" t="s">
        <v>3</v>
      </c>
      <c r="K26" s="1">
        <v>1</v>
      </c>
      <c r="L26" s="1">
        <f t="shared" si="0"/>
        <v>108998.4381</v>
      </c>
      <c r="N26" s="4">
        <v>108.9984381</v>
      </c>
    </row>
    <row r="27" spans="7:14">
      <c r="G27" t="s">
        <v>22</v>
      </c>
      <c r="I27" s="1">
        <v>2036</v>
      </c>
      <c r="J27" s="1" t="s">
        <v>3</v>
      </c>
      <c r="K27" s="1">
        <v>1</v>
      </c>
      <c r="L27" s="1">
        <f t="shared" si="0"/>
        <v>100335.7872</v>
      </c>
      <c r="N27" s="4">
        <v>100.3357872</v>
      </c>
    </row>
    <row r="28" spans="7:14">
      <c r="G28" t="s">
        <v>22</v>
      </c>
      <c r="I28" s="1">
        <v>2037</v>
      </c>
      <c r="J28" s="1" t="s">
        <v>3</v>
      </c>
      <c r="K28" s="1">
        <v>1</v>
      </c>
      <c r="L28" s="1">
        <f t="shared" si="0"/>
        <v>91954.46574</v>
      </c>
      <c r="N28" s="4">
        <v>91.95446574</v>
      </c>
    </row>
    <row r="29" spans="7:14">
      <c r="G29" t="s">
        <v>22</v>
      </c>
      <c r="I29" s="1">
        <v>2038</v>
      </c>
      <c r="J29" s="1" t="s">
        <v>3</v>
      </c>
      <c r="K29" s="1">
        <v>1</v>
      </c>
      <c r="L29" s="1">
        <f t="shared" si="0"/>
        <v>83997.41757</v>
      </c>
      <c r="N29" s="4">
        <v>83.99741757</v>
      </c>
    </row>
    <row r="30" spans="7:14">
      <c r="G30" t="s">
        <v>22</v>
      </c>
      <c r="I30" s="1">
        <v>2039</v>
      </c>
      <c r="J30" s="1" t="s">
        <v>3</v>
      </c>
      <c r="K30" s="1">
        <v>1</v>
      </c>
      <c r="L30" s="1">
        <f t="shared" si="0"/>
        <v>76378.08009</v>
      </c>
      <c r="N30" s="4">
        <v>76.37808009</v>
      </c>
    </row>
    <row r="31" spans="7:14">
      <c r="G31" t="s">
        <v>22</v>
      </c>
      <c r="I31" s="1">
        <v>2040</v>
      </c>
      <c r="J31" s="1" t="s">
        <v>3</v>
      </c>
      <c r="K31" s="1">
        <v>1</v>
      </c>
      <c r="L31" s="1">
        <f t="shared" si="0"/>
        <v>68868.37811</v>
      </c>
      <c r="N31" s="4">
        <v>68.86837811</v>
      </c>
    </row>
    <row r="32" spans="7:14">
      <c r="G32" t="s">
        <v>22</v>
      </c>
      <c r="I32" s="1">
        <v>2041</v>
      </c>
      <c r="J32" s="1" t="s">
        <v>3</v>
      </c>
      <c r="K32" s="1">
        <v>1</v>
      </c>
      <c r="L32" s="1">
        <f t="shared" si="0"/>
        <v>61641.18503</v>
      </c>
      <c r="N32" s="4">
        <v>61.64118503</v>
      </c>
    </row>
    <row r="33" spans="7:14">
      <c r="G33" t="s">
        <v>22</v>
      </c>
      <c r="I33" s="1">
        <v>2042</v>
      </c>
      <c r="J33" s="1" t="s">
        <v>3</v>
      </c>
      <c r="K33" s="1">
        <v>1</v>
      </c>
      <c r="L33" s="1">
        <f t="shared" si="0"/>
        <v>54799.10077</v>
      </c>
      <c r="N33" s="4">
        <v>54.79910077</v>
      </c>
    </row>
    <row r="34" spans="7:14">
      <c r="G34" t="s">
        <v>22</v>
      </c>
      <c r="I34" s="1">
        <v>2043</v>
      </c>
      <c r="J34" s="1" t="s">
        <v>3</v>
      </c>
      <c r="K34" s="1">
        <v>1</v>
      </c>
      <c r="L34" s="1">
        <f t="shared" si="0"/>
        <v>48456.81244</v>
      </c>
      <c r="N34" s="4">
        <v>48.45681244</v>
      </c>
    </row>
    <row r="35" spans="7:14">
      <c r="G35" t="s">
        <v>22</v>
      </c>
      <c r="I35" s="1">
        <v>2044</v>
      </c>
      <c r="J35" s="1" t="s">
        <v>3</v>
      </c>
      <c r="K35" s="1">
        <v>1</v>
      </c>
      <c r="L35" s="1">
        <f t="shared" si="0"/>
        <v>42492.13536</v>
      </c>
      <c r="N35" s="4">
        <v>42.49213536</v>
      </c>
    </row>
    <row r="36" spans="7:14">
      <c r="G36" t="s">
        <v>22</v>
      </c>
      <c r="I36" s="1">
        <v>2045</v>
      </c>
      <c r="J36" s="1" t="s">
        <v>3</v>
      </c>
      <c r="K36" s="1">
        <v>1</v>
      </c>
      <c r="L36" s="1">
        <f t="shared" si="0"/>
        <v>36967.32284</v>
      </c>
      <c r="N36" s="4">
        <v>36.96732284</v>
      </c>
    </row>
    <row r="37" spans="7:14">
      <c r="G37" t="s">
        <v>22</v>
      </c>
      <c r="I37" s="1">
        <v>2046</v>
      </c>
      <c r="J37" s="1" t="s">
        <v>3</v>
      </c>
      <c r="K37" s="1">
        <v>1</v>
      </c>
      <c r="L37" s="1">
        <f t="shared" si="0"/>
        <v>31780.85527</v>
      </c>
      <c r="N37" s="4">
        <v>31.78085527</v>
      </c>
    </row>
    <row r="38" spans="7:14">
      <c r="G38" t="s">
        <v>22</v>
      </c>
      <c r="I38" s="1">
        <v>2047</v>
      </c>
      <c r="J38" s="1" t="s">
        <v>3</v>
      </c>
      <c r="K38" s="1">
        <v>1</v>
      </c>
      <c r="L38" s="1">
        <f t="shared" si="0"/>
        <v>26894.98763</v>
      </c>
      <c r="N38" s="4">
        <v>26.89498763</v>
      </c>
    </row>
    <row r="39" spans="7:14">
      <c r="G39" t="s">
        <v>22</v>
      </c>
      <c r="I39" s="1">
        <v>2048</v>
      </c>
      <c r="J39" s="1" t="s">
        <v>3</v>
      </c>
      <c r="K39" s="1">
        <v>1</v>
      </c>
      <c r="L39" s="1">
        <f t="shared" si="0"/>
        <v>22352.53594</v>
      </c>
      <c r="N39" s="4">
        <v>22.35253594</v>
      </c>
    </row>
    <row r="40" spans="7:14">
      <c r="G40" t="s">
        <v>22</v>
      </c>
      <c r="I40" s="1">
        <v>2049</v>
      </c>
      <c r="J40" s="1" t="s">
        <v>3</v>
      </c>
      <c r="K40" s="1">
        <v>1</v>
      </c>
      <c r="L40" s="1">
        <f t="shared" si="0"/>
        <v>18094.83061</v>
      </c>
      <c r="N40" s="4">
        <v>18.09483061</v>
      </c>
    </row>
    <row r="41" spans="7:14">
      <c r="G41" t="s">
        <v>22</v>
      </c>
      <c r="I41" s="1">
        <v>2050</v>
      </c>
      <c r="J41" s="1" t="s">
        <v>3</v>
      </c>
      <c r="K41" s="1">
        <v>1</v>
      </c>
      <c r="L41" s="1">
        <f t="shared" si="0"/>
        <v>14297.8521</v>
      </c>
      <c r="N41" s="4">
        <v>14.2978521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workbookViewId="0">
      <selection activeCell="E19" sqref="E19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14">
      <c r="B5" s="1" t="s">
        <v>1</v>
      </c>
      <c r="G5" t="s">
        <v>24</v>
      </c>
      <c r="I5" s="1">
        <v>2020</v>
      </c>
      <c r="J5" s="1" t="s">
        <v>3</v>
      </c>
      <c r="K5" s="1">
        <v>1</v>
      </c>
      <c r="L5" s="1">
        <f>N5*1000</f>
        <v>0</v>
      </c>
      <c r="N5">
        <v>0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 t="s">
        <v>25</v>
      </c>
    </row>
    <row r="11" spans="2:7">
      <c r="B11" s="1" t="s">
        <v>26</v>
      </c>
      <c r="G11" s="1" t="s">
        <v>17</v>
      </c>
    </row>
    <row r="12" spans="7:14">
      <c r="G12" t="s">
        <v>24</v>
      </c>
      <c r="I12" s="1">
        <v>2021</v>
      </c>
      <c r="J12" s="1" t="s">
        <v>3</v>
      </c>
      <c r="K12" s="1">
        <v>1</v>
      </c>
      <c r="L12" s="1">
        <f t="shared" ref="L11:L41" si="0">N12*1000</f>
        <v>0</v>
      </c>
      <c r="N12" s="4">
        <v>0</v>
      </c>
    </row>
    <row r="13" spans="7:14">
      <c r="G13" t="s">
        <v>24</v>
      </c>
      <c r="I13" s="1">
        <v>2022</v>
      </c>
      <c r="J13" s="1" t="s">
        <v>3</v>
      </c>
      <c r="K13" s="1">
        <v>1</v>
      </c>
      <c r="L13" s="1">
        <f t="shared" si="0"/>
        <v>1.131733</v>
      </c>
      <c r="N13" s="4">
        <v>0.001131733</v>
      </c>
    </row>
    <row r="14" spans="7:14">
      <c r="G14" t="s">
        <v>24</v>
      </c>
      <c r="I14" s="1">
        <v>2023</v>
      </c>
      <c r="J14" s="1" t="s">
        <v>3</v>
      </c>
      <c r="K14" s="1">
        <v>1</v>
      </c>
      <c r="L14" s="1">
        <f t="shared" si="0"/>
        <v>0.309722</v>
      </c>
      <c r="N14" s="4">
        <v>0.000309722</v>
      </c>
    </row>
    <row r="15" spans="7:14">
      <c r="G15" t="s">
        <v>24</v>
      </c>
      <c r="I15" s="1">
        <v>2024</v>
      </c>
      <c r="J15" s="1" t="s">
        <v>3</v>
      </c>
      <c r="K15" s="1">
        <v>1</v>
      </c>
      <c r="L15" s="1">
        <f t="shared" si="0"/>
        <v>67.328</v>
      </c>
      <c r="N15" s="4">
        <v>0.067328</v>
      </c>
    </row>
    <row r="16" spans="7:14">
      <c r="G16" t="s">
        <v>24</v>
      </c>
      <c r="I16" s="1">
        <v>2025</v>
      </c>
      <c r="J16" s="1" t="s">
        <v>3</v>
      </c>
      <c r="K16" s="1">
        <v>1</v>
      </c>
      <c r="L16" s="1">
        <f t="shared" si="0"/>
        <v>164.334</v>
      </c>
      <c r="N16" s="4">
        <v>0.164334</v>
      </c>
    </row>
    <row r="17" spans="7:14">
      <c r="G17" t="s">
        <v>24</v>
      </c>
      <c r="I17" s="1">
        <v>2026</v>
      </c>
      <c r="J17" s="1" t="s">
        <v>3</v>
      </c>
      <c r="K17" s="1">
        <v>1</v>
      </c>
      <c r="L17" s="1">
        <f t="shared" si="0"/>
        <v>244.887</v>
      </c>
      <c r="N17" s="4">
        <v>0.244887</v>
      </c>
    </row>
    <row r="18" spans="7:14">
      <c r="G18" t="s">
        <v>24</v>
      </c>
      <c r="I18" s="1">
        <v>2027</v>
      </c>
      <c r="J18" s="1" t="s">
        <v>3</v>
      </c>
      <c r="K18" s="1">
        <v>1</v>
      </c>
      <c r="L18" s="1">
        <f t="shared" si="0"/>
        <v>303.694</v>
      </c>
      <c r="N18" s="4">
        <v>0.303694</v>
      </c>
    </row>
    <row r="19" spans="7:14">
      <c r="G19" t="s">
        <v>24</v>
      </c>
      <c r="I19" s="1">
        <v>2028</v>
      </c>
      <c r="J19" s="1" t="s">
        <v>3</v>
      </c>
      <c r="K19" s="1">
        <v>1</v>
      </c>
      <c r="L19" s="1">
        <f t="shared" si="0"/>
        <v>344.586</v>
      </c>
      <c r="N19" s="4">
        <v>0.344586</v>
      </c>
    </row>
    <row r="20" spans="7:14">
      <c r="G20" t="s">
        <v>24</v>
      </c>
      <c r="I20" s="1">
        <v>2029</v>
      </c>
      <c r="J20" s="1" t="s">
        <v>3</v>
      </c>
      <c r="K20" s="1">
        <v>1</v>
      </c>
      <c r="L20" s="1">
        <f t="shared" si="0"/>
        <v>449.817</v>
      </c>
      <c r="N20" s="4">
        <v>0.449817</v>
      </c>
    </row>
    <row r="21" spans="7:14">
      <c r="G21" t="s">
        <v>24</v>
      </c>
      <c r="I21" s="1">
        <v>2030</v>
      </c>
      <c r="J21" s="1" t="s">
        <v>3</v>
      </c>
      <c r="K21" s="1">
        <v>1</v>
      </c>
      <c r="L21" s="1">
        <f t="shared" si="0"/>
        <v>544.142</v>
      </c>
      <c r="N21" s="4">
        <v>0.544142</v>
      </c>
    </row>
    <row r="22" spans="7:14">
      <c r="G22" t="s">
        <v>24</v>
      </c>
      <c r="I22" s="1">
        <v>2031</v>
      </c>
      <c r="J22" s="1" t="s">
        <v>3</v>
      </c>
      <c r="K22" s="1">
        <v>1</v>
      </c>
      <c r="L22" s="1">
        <f t="shared" si="0"/>
        <v>419.8448</v>
      </c>
      <c r="N22" s="4">
        <v>0.4198448</v>
      </c>
    </row>
    <row r="23" spans="7:14">
      <c r="G23" t="s">
        <v>24</v>
      </c>
      <c r="I23" s="1">
        <v>2032</v>
      </c>
      <c r="J23" s="1" t="s">
        <v>3</v>
      </c>
      <c r="K23" s="1">
        <v>1</v>
      </c>
      <c r="L23" s="1">
        <f t="shared" si="0"/>
        <v>132.1646</v>
      </c>
      <c r="N23" s="4">
        <v>0.1321646</v>
      </c>
    </row>
    <row r="24" spans="7:15">
      <c r="G24" t="s">
        <v>24</v>
      </c>
      <c r="I24" s="1">
        <v>2033</v>
      </c>
      <c r="J24" s="1" t="s">
        <v>3</v>
      </c>
      <c r="K24" s="1">
        <v>1</v>
      </c>
      <c r="L24" s="1">
        <f t="shared" si="0"/>
        <v>0</v>
      </c>
      <c r="N24" s="9">
        <v>0</v>
      </c>
      <c r="O24">
        <v>-0.134108</v>
      </c>
    </row>
    <row r="25" spans="7:15">
      <c r="G25" t="s">
        <v>24</v>
      </c>
      <c r="I25" s="1">
        <v>2034</v>
      </c>
      <c r="J25" s="1" t="s">
        <v>3</v>
      </c>
      <c r="K25" s="1">
        <v>1</v>
      </c>
      <c r="L25" s="1">
        <f t="shared" si="0"/>
        <v>0</v>
      </c>
      <c r="N25" s="9">
        <v>0</v>
      </c>
      <c r="O25">
        <v>-0.5101056</v>
      </c>
    </row>
    <row r="26" spans="7:15">
      <c r="G26" t="s">
        <v>24</v>
      </c>
      <c r="I26" s="1">
        <v>2035</v>
      </c>
      <c r="J26" s="1" t="s">
        <v>3</v>
      </c>
      <c r="K26" s="1">
        <v>1</v>
      </c>
      <c r="L26" s="1">
        <f t="shared" si="0"/>
        <v>0</v>
      </c>
      <c r="N26" s="9">
        <v>0</v>
      </c>
      <c r="O26">
        <v>-1.4024116</v>
      </c>
    </row>
    <row r="27" spans="7:15">
      <c r="G27" t="s">
        <v>24</v>
      </c>
      <c r="I27" s="1">
        <v>2036</v>
      </c>
      <c r="J27" s="1" t="s">
        <v>3</v>
      </c>
      <c r="K27" s="1">
        <v>1</v>
      </c>
      <c r="L27" s="1">
        <f t="shared" si="0"/>
        <v>0</v>
      </c>
      <c r="N27" s="9">
        <v>0</v>
      </c>
      <c r="O27">
        <v>-2.635778</v>
      </c>
    </row>
    <row r="28" spans="7:15">
      <c r="G28" t="s">
        <v>24</v>
      </c>
      <c r="I28" s="1">
        <v>2037</v>
      </c>
      <c r="J28" s="1" t="s">
        <v>3</v>
      </c>
      <c r="K28" s="1">
        <v>1</v>
      </c>
      <c r="L28" s="1">
        <f t="shared" si="0"/>
        <v>0</v>
      </c>
      <c r="N28" s="9">
        <v>0</v>
      </c>
      <c r="O28">
        <v>-3.7248196</v>
      </c>
    </row>
    <row r="29" spans="7:15">
      <c r="G29" t="s">
        <v>24</v>
      </c>
      <c r="I29" s="1">
        <v>2038</v>
      </c>
      <c r="J29" s="1" t="s">
        <v>3</v>
      </c>
      <c r="K29" s="1">
        <v>1</v>
      </c>
      <c r="L29" s="1">
        <f t="shared" si="0"/>
        <v>0</v>
      </c>
      <c r="N29" s="9">
        <v>0</v>
      </c>
      <c r="O29">
        <v>-5.0245944</v>
      </c>
    </row>
    <row r="30" spans="7:15">
      <c r="G30" t="s">
        <v>24</v>
      </c>
      <c r="I30" s="1">
        <v>2039</v>
      </c>
      <c r="J30" s="1" t="s">
        <v>3</v>
      </c>
      <c r="K30" s="1">
        <v>1</v>
      </c>
      <c r="L30" s="1">
        <f t="shared" si="0"/>
        <v>0</v>
      </c>
      <c r="N30" s="9">
        <v>0</v>
      </c>
      <c r="O30">
        <v>-6.4905976</v>
      </c>
    </row>
    <row r="31" spans="7:15">
      <c r="G31" t="s">
        <v>24</v>
      </c>
      <c r="I31" s="1">
        <v>2040</v>
      </c>
      <c r="J31" s="1" t="s">
        <v>3</v>
      </c>
      <c r="K31" s="1">
        <v>1</v>
      </c>
      <c r="L31" s="1">
        <f t="shared" si="0"/>
        <v>0</v>
      </c>
      <c r="N31" s="9">
        <v>0</v>
      </c>
      <c r="O31">
        <v>-8.236068</v>
      </c>
    </row>
    <row r="32" spans="7:15">
      <c r="G32" t="s">
        <v>24</v>
      </c>
      <c r="I32" s="1">
        <v>2041</v>
      </c>
      <c r="J32" s="1" t="s">
        <v>3</v>
      </c>
      <c r="K32" s="1">
        <v>1</v>
      </c>
      <c r="L32" s="1">
        <f t="shared" si="0"/>
        <v>0</v>
      </c>
      <c r="N32" s="9">
        <v>0</v>
      </c>
      <c r="O32">
        <v>-10.152918</v>
      </c>
    </row>
    <row r="33" spans="7:15">
      <c r="G33" t="s">
        <v>24</v>
      </c>
      <c r="I33" s="1">
        <v>2042</v>
      </c>
      <c r="J33" s="1" t="s">
        <v>3</v>
      </c>
      <c r="K33" s="1">
        <v>1</v>
      </c>
      <c r="L33" s="1">
        <f t="shared" si="0"/>
        <v>0</v>
      </c>
      <c r="N33" s="9">
        <v>0</v>
      </c>
      <c r="O33">
        <v>-12.3220596</v>
      </c>
    </row>
    <row r="34" spans="7:15">
      <c r="G34" t="s">
        <v>24</v>
      </c>
      <c r="I34" s="1">
        <v>2043</v>
      </c>
      <c r="J34" s="1" t="s">
        <v>3</v>
      </c>
      <c r="K34" s="1">
        <v>1</v>
      </c>
      <c r="L34" s="1">
        <f t="shared" si="0"/>
        <v>0</v>
      </c>
      <c r="N34" s="9">
        <v>0</v>
      </c>
      <c r="O34">
        <v>-13.7317244</v>
      </c>
    </row>
    <row r="35" spans="7:15">
      <c r="G35" t="s">
        <v>24</v>
      </c>
      <c r="I35" s="1">
        <v>2044</v>
      </c>
      <c r="J35" s="1" t="s">
        <v>3</v>
      </c>
      <c r="K35" s="1">
        <v>1</v>
      </c>
      <c r="L35" s="1">
        <f t="shared" si="0"/>
        <v>0</v>
      </c>
      <c r="N35" s="9">
        <v>0</v>
      </c>
      <c r="O35">
        <v>-15.1351048</v>
      </c>
    </row>
    <row r="36" spans="7:15">
      <c r="G36" t="s">
        <v>24</v>
      </c>
      <c r="I36" s="1">
        <v>2045</v>
      </c>
      <c r="J36" s="1" t="s">
        <v>3</v>
      </c>
      <c r="K36" s="1">
        <v>1</v>
      </c>
      <c r="L36" s="1">
        <f t="shared" si="0"/>
        <v>0</v>
      </c>
      <c r="N36" s="9">
        <v>0</v>
      </c>
      <c r="O36">
        <v>-16.4217484</v>
      </c>
    </row>
    <row r="37" spans="7:15">
      <c r="G37" t="s">
        <v>24</v>
      </c>
      <c r="I37" s="1">
        <v>2046</v>
      </c>
      <c r="J37" s="1" t="s">
        <v>3</v>
      </c>
      <c r="K37" s="1">
        <v>1</v>
      </c>
      <c r="L37" s="1">
        <f t="shared" si="0"/>
        <v>0</v>
      </c>
      <c r="N37" s="9">
        <v>0</v>
      </c>
      <c r="O37">
        <v>-18.23905032</v>
      </c>
    </row>
    <row r="38" spans="7:15">
      <c r="G38" t="s">
        <v>24</v>
      </c>
      <c r="I38" s="1">
        <v>2047</v>
      </c>
      <c r="J38" s="1" t="s">
        <v>3</v>
      </c>
      <c r="K38" s="1">
        <v>1</v>
      </c>
      <c r="L38" s="1">
        <f t="shared" si="0"/>
        <v>0</v>
      </c>
      <c r="N38" s="9">
        <v>0</v>
      </c>
      <c r="O38">
        <v>-20.01555344</v>
      </c>
    </row>
    <row r="39" spans="7:15">
      <c r="G39" t="s">
        <v>24</v>
      </c>
      <c r="I39" s="1">
        <v>2048</v>
      </c>
      <c r="J39" s="1" t="s">
        <v>3</v>
      </c>
      <c r="K39" s="1">
        <v>1</v>
      </c>
      <c r="L39" s="1">
        <f t="shared" si="0"/>
        <v>0</v>
      </c>
      <c r="N39" s="9">
        <v>0</v>
      </c>
      <c r="O39">
        <v>-21.74925968</v>
      </c>
    </row>
    <row r="40" spans="7:15">
      <c r="G40" t="s">
        <v>24</v>
      </c>
      <c r="I40" s="1">
        <v>2049</v>
      </c>
      <c r="J40" s="1" t="s">
        <v>3</v>
      </c>
      <c r="K40" s="1">
        <v>1</v>
      </c>
      <c r="L40" s="1">
        <f t="shared" si="0"/>
        <v>0</v>
      </c>
      <c r="N40" s="9">
        <v>0</v>
      </c>
      <c r="O40">
        <v>-23.46094608</v>
      </c>
    </row>
    <row r="41" spans="7:15">
      <c r="G41" t="s">
        <v>24</v>
      </c>
      <c r="I41" s="1">
        <v>2050</v>
      </c>
      <c r="J41" s="1" t="s">
        <v>3</v>
      </c>
      <c r="K41" s="1">
        <v>1</v>
      </c>
      <c r="L41" s="1">
        <f t="shared" si="0"/>
        <v>0</v>
      </c>
      <c r="N41" s="9">
        <v>0</v>
      </c>
      <c r="O41">
        <v>-25.1005784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115" zoomScaleNormal="115" workbookViewId="0">
      <selection activeCell="H18" sqref="H1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4">
      <c r="G6" s="1" t="s">
        <v>27</v>
      </c>
      <c r="I6" s="1">
        <v>2020</v>
      </c>
      <c r="J6" s="1" t="s">
        <v>3</v>
      </c>
      <c r="K6" s="1">
        <v>1</v>
      </c>
      <c r="L6" s="1">
        <f>N6*1000</f>
        <v>645400.5013</v>
      </c>
      <c r="N6" s="7">
        <v>645.4005013</v>
      </c>
    </row>
    <row r="9" spans="10:10">
      <c r="J9" s="1" t="s">
        <v>4</v>
      </c>
    </row>
    <row r="10" spans="2:12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</row>
    <row r="11" spans="2:7">
      <c r="B11" s="1" t="s">
        <v>28</v>
      </c>
      <c r="G11" s="1" t="s">
        <v>17</v>
      </c>
    </row>
    <row r="12" spans="7:12">
      <c r="G12" s="1" t="s">
        <v>27</v>
      </c>
      <c r="I12" s="1">
        <v>2021</v>
      </c>
      <c r="J12" s="1" t="s">
        <v>3</v>
      </c>
      <c r="K12" s="1">
        <v>1</v>
      </c>
      <c r="L12" s="1">
        <v>653125.114</v>
      </c>
    </row>
    <row r="13" spans="7:12">
      <c r="G13" s="1" t="s">
        <v>27</v>
      </c>
      <c r="I13" s="1">
        <v>2022</v>
      </c>
      <c r="J13" s="1" t="s">
        <v>3</v>
      </c>
      <c r="K13" s="1">
        <v>1</v>
      </c>
      <c r="L13" s="1">
        <v>672924.49</v>
      </c>
    </row>
    <row r="14" spans="7:12">
      <c r="G14" s="1" t="s">
        <v>27</v>
      </c>
      <c r="I14" s="1">
        <v>2023</v>
      </c>
      <c r="J14" s="1" t="s">
        <v>3</v>
      </c>
      <c r="K14" s="1">
        <v>1</v>
      </c>
      <c r="L14" s="1">
        <v>670001.0409</v>
      </c>
    </row>
    <row r="15" spans="7:12">
      <c r="G15" s="1" t="s">
        <v>27</v>
      </c>
      <c r="I15" s="1">
        <v>2024</v>
      </c>
      <c r="J15" s="1" t="s">
        <v>3</v>
      </c>
      <c r="K15" s="1">
        <v>1</v>
      </c>
      <c r="L15" s="1">
        <v>647597.6066</v>
      </c>
    </row>
    <row r="16" spans="7:12">
      <c r="G16" s="1" t="s">
        <v>27</v>
      </c>
      <c r="I16" s="1">
        <v>2025</v>
      </c>
      <c r="J16" s="1" t="s">
        <v>3</v>
      </c>
      <c r="K16" s="1">
        <v>1</v>
      </c>
      <c r="L16" s="1">
        <v>621098.6226</v>
      </c>
    </row>
    <row r="17" spans="7:12">
      <c r="G17" s="1" t="s">
        <v>27</v>
      </c>
      <c r="I17" s="1">
        <v>2026</v>
      </c>
      <c r="J17" s="1" t="s">
        <v>3</v>
      </c>
      <c r="K17" s="1">
        <v>1</v>
      </c>
      <c r="L17" s="1">
        <v>606958.4641</v>
      </c>
    </row>
    <row r="18" spans="7:12">
      <c r="G18" s="1" t="s">
        <v>27</v>
      </c>
      <c r="I18" s="1">
        <v>2027</v>
      </c>
      <c r="J18" s="1" t="s">
        <v>3</v>
      </c>
      <c r="K18" s="1">
        <v>1</v>
      </c>
      <c r="L18" s="1">
        <v>590565.9411</v>
      </c>
    </row>
    <row r="19" spans="7:12">
      <c r="G19" s="1" t="s">
        <v>27</v>
      </c>
      <c r="I19" s="1">
        <v>2028</v>
      </c>
      <c r="J19" s="1" t="s">
        <v>3</v>
      </c>
      <c r="K19" s="1">
        <v>1</v>
      </c>
      <c r="L19" s="1">
        <v>568648.5209</v>
      </c>
    </row>
    <row r="20" spans="7:12">
      <c r="G20" s="1" t="s">
        <v>27</v>
      </c>
      <c r="I20" s="1">
        <v>2029</v>
      </c>
      <c r="J20" s="1" t="s">
        <v>3</v>
      </c>
      <c r="K20" s="1">
        <v>1</v>
      </c>
      <c r="L20" s="1">
        <v>539814.3738</v>
      </c>
    </row>
    <row r="21" spans="7:12">
      <c r="G21" s="1" t="s">
        <v>27</v>
      </c>
      <c r="I21" s="1">
        <v>2030</v>
      </c>
      <c r="J21" s="1" t="s">
        <v>3</v>
      </c>
      <c r="K21" s="1">
        <v>1</v>
      </c>
      <c r="L21" s="1">
        <v>504890.9756</v>
      </c>
    </row>
    <row r="22" spans="7:12">
      <c r="G22" s="1" t="s">
        <v>27</v>
      </c>
      <c r="I22" s="1">
        <v>2031</v>
      </c>
      <c r="J22" s="1" t="s">
        <v>3</v>
      </c>
      <c r="K22" s="1">
        <v>1</v>
      </c>
      <c r="L22" s="1">
        <v>469217.974</v>
      </c>
    </row>
    <row r="23" spans="7:12">
      <c r="G23" s="1" t="s">
        <v>27</v>
      </c>
      <c r="I23" s="1">
        <v>2032</v>
      </c>
      <c r="J23" s="1" t="s">
        <v>3</v>
      </c>
      <c r="K23" s="1">
        <v>1</v>
      </c>
      <c r="L23" s="1">
        <v>433598.6084</v>
      </c>
    </row>
    <row r="24" spans="7:12">
      <c r="G24" s="1" t="s">
        <v>27</v>
      </c>
      <c r="I24" s="1">
        <v>2033</v>
      </c>
      <c r="J24" s="1" t="s">
        <v>3</v>
      </c>
      <c r="K24" s="1">
        <v>1</v>
      </c>
      <c r="L24" s="1">
        <v>406307.2142</v>
      </c>
    </row>
    <row r="25" spans="7:12">
      <c r="G25" s="1" t="s">
        <v>27</v>
      </c>
      <c r="I25" s="1">
        <v>2034</v>
      </c>
      <c r="J25" s="1" t="s">
        <v>3</v>
      </c>
      <c r="K25" s="1">
        <v>1</v>
      </c>
      <c r="L25" s="1">
        <v>375490.3925</v>
      </c>
    </row>
    <row r="26" spans="7:12">
      <c r="G26" s="1" t="s">
        <v>27</v>
      </c>
      <c r="I26" s="1">
        <v>2035</v>
      </c>
      <c r="J26" s="1" t="s">
        <v>3</v>
      </c>
      <c r="K26" s="1">
        <v>1</v>
      </c>
      <c r="L26" s="1">
        <v>344000.2634</v>
      </c>
    </row>
    <row r="27" spans="7:12">
      <c r="G27" s="1" t="s">
        <v>27</v>
      </c>
      <c r="I27" s="1">
        <v>2036</v>
      </c>
      <c r="J27" s="1" t="s">
        <v>3</v>
      </c>
      <c r="K27" s="1">
        <v>1</v>
      </c>
      <c r="L27" s="1">
        <v>314759.8704</v>
      </c>
    </row>
    <row r="28" spans="7:12">
      <c r="G28" s="1" t="s">
        <v>27</v>
      </c>
      <c r="I28" s="1">
        <v>2037</v>
      </c>
      <c r="J28" s="1" t="s">
        <v>3</v>
      </c>
      <c r="K28" s="1">
        <v>1</v>
      </c>
      <c r="L28" s="1">
        <v>286085.7851</v>
      </c>
    </row>
    <row r="29" spans="7:12">
      <c r="G29" s="1" t="s">
        <v>27</v>
      </c>
      <c r="I29" s="1">
        <v>2038</v>
      </c>
      <c r="J29" s="1" t="s">
        <v>3</v>
      </c>
      <c r="K29" s="1">
        <v>1</v>
      </c>
      <c r="L29" s="1">
        <v>259815.4527</v>
      </c>
    </row>
    <row r="30" spans="7:12">
      <c r="G30" s="1" t="s">
        <v>27</v>
      </c>
      <c r="I30" s="1">
        <v>2039</v>
      </c>
      <c r="J30" s="1" t="s">
        <v>3</v>
      </c>
      <c r="K30" s="1">
        <v>1</v>
      </c>
      <c r="L30" s="1">
        <v>236985.0611</v>
      </c>
    </row>
    <row r="31" spans="7:12">
      <c r="G31" s="1" t="s">
        <v>27</v>
      </c>
      <c r="I31" s="1">
        <v>2040</v>
      </c>
      <c r="J31" s="1" t="s">
        <v>3</v>
      </c>
      <c r="K31" s="1">
        <v>1</v>
      </c>
      <c r="L31" s="1">
        <v>214110.5296</v>
      </c>
    </row>
    <row r="32" spans="7:12">
      <c r="G32" s="1" t="s">
        <v>27</v>
      </c>
      <c r="I32" s="1">
        <v>2041</v>
      </c>
      <c r="J32" s="1" t="s">
        <v>3</v>
      </c>
      <c r="K32" s="1">
        <v>1</v>
      </c>
      <c r="L32" s="1">
        <v>188998.6592</v>
      </c>
    </row>
    <row r="33" spans="7:12">
      <c r="G33" s="1" t="s">
        <v>27</v>
      </c>
      <c r="I33" s="1">
        <v>2042</v>
      </c>
      <c r="J33" s="1" t="s">
        <v>3</v>
      </c>
      <c r="K33" s="1">
        <v>1</v>
      </c>
      <c r="L33" s="1">
        <v>167868.2939</v>
      </c>
    </row>
    <row r="34" spans="7:12">
      <c r="G34" s="1" t="s">
        <v>27</v>
      </c>
      <c r="I34" s="1">
        <v>2043</v>
      </c>
      <c r="J34" s="1" t="s">
        <v>3</v>
      </c>
      <c r="K34" s="1">
        <v>1</v>
      </c>
      <c r="L34" s="1">
        <v>146428.901</v>
      </c>
    </row>
    <row r="35" spans="7:12">
      <c r="G35" s="1" t="s">
        <v>27</v>
      </c>
      <c r="I35" s="1">
        <v>2044</v>
      </c>
      <c r="J35" s="1" t="s">
        <v>3</v>
      </c>
      <c r="K35" s="1">
        <v>1</v>
      </c>
      <c r="L35" s="1">
        <v>124693.0842</v>
      </c>
    </row>
    <row r="36" spans="7:12">
      <c r="G36" s="1" t="s">
        <v>27</v>
      </c>
      <c r="I36" s="1">
        <v>2045</v>
      </c>
      <c r="J36" s="1" t="s">
        <v>3</v>
      </c>
      <c r="K36" s="1">
        <v>1</v>
      </c>
      <c r="L36" s="1">
        <v>103677.6725</v>
      </c>
    </row>
    <row r="37" spans="7:12">
      <c r="G37" s="1" t="s">
        <v>27</v>
      </c>
      <c r="I37" s="1">
        <v>2046</v>
      </c>
      <c r="J37" s="1" t="s">
        <v>3</v>
      </c>
      <c r="K37" s="1">
        <v>1</v>
      </c>
      <c r="L37" s="1">
        <v>82852.52107</v>
      </c>
    </row>
    <row r="38" spans="7:12">
      <c r="G38" s="1" t="s">
        <v>27</v>
      </c>
      <c r="I38" s="1">
        <v>2047</v>
      </c>
      <c r="J38" s="1" t="s">
        <v>3</v>
      </c>
      <c r="K38" s="1">
        <v>1</v>
      </c>
      <c r="L38" s="1">
        <v>61760.78539</v>
      </c>
    </row>
    <row r="39" spans="7:12">
      <c r="G39" s="1" t="s">
        <v>27</v>
      </c>
      <c r="I39" s="1">
        <v>2048</v>
      </c>
      <c r="J39" s="1" t="s">
        <v>3</v>
      </c>
      <c r="K39" s="1">
        <v>1</v>
      </c>
      <c r="L39" s="1">
        <v>41164.86664</v>
      </c>
    </row>
    <row r="40" spans="7:12">
      <c r="G40" s="1" t="s">
        <v>27</v>
      </c>
      <c r="I40" s="1">
        <v>2049</v>
      </c>
      <c r="J40" s="1" t="s">
        <v>3</v>
      </c>
      <c r="K40" s="1">
        <v>1</v>
      </c>
      <c r="L40" s="1">
        <v>20516.16697</v>
      </c>
    </row>
    <row r="41" spans="7:12">
      <c r="G41" s="1" t="s">
        <v>27</v>
      </c>
      <c r="I41" s="1">
        <v>2050</v>
      </c>
      <c r="J41" s="1" t="s">
        <v>3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zoomScale="70" zoomScaleNormal="70" workbookViewId="0">
      <selection activeCell="F20" sqref="F20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29</v>
      </c>
      <c r="B1" s="1" t="s">
        <v>30</v>
      </c>
    </row>
    <row r="4" spans="2:2">
      <c r="B4" s="2" t="s">
        <v>0</v>
      </c>
    </row>
    <row r="5" spans="2:12">
      <c r="B5" s="1" t="s">
        <v>1</v>
      </c>
      <c r="G5" t="s">
        <v>31</v>
      </c>
      <c r="I5" s="1">
        <v>2020</v>
      </c>
      <c r="J5" s="1" t="s">
        <v>3</v>
      </c>
      <c r="K5" s="1">
        <v>1</v>
      </c>
      <c r="L5" s="1">
        <f>SUM(P10:R10)*1000</f>
        <v>302987.16466</v>
      </c>
    </row>
    <row r="8" spans="10:10">
      <c r="J8" s="1" t="s">
        <v>4</v>
      </c>
    </row>
    <row r="9" spans="2:18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  <c r="L9" s="1" t="s">
        <v>15</v>
      </c>
      <c r="N9" s="5"/>
      <c r="P9" s="6" t="s">
        <v>32</v>
      </c>
      <c r="Q9" s="6" t="s">
        <v>33</v>
      </c>
      <c r="R9" s="8" t="s">
        <v>34</v>
      </c>
    </row>
    <row r="10" spans="2:18">
      <c r="B10" s="1" t="s">
        <v>35</v>
      </c>
      <c r="G10" s="1" t="s">
        <v>17</v>
      </c>
      <c r="N10" s="4"/>
      <c r="P10" s="7">
        <v>73.57588066</v>
      </c>
      <c r="Q10">
        <v>183.35403</v>
      </c>
      <c r="R10">
        <v>46.057254</v>
      </c>
    </row>
    <row r="11" spans="7:18">
      <c r="G11" t="s">
        <v>31</v>
      </c>
      <c r="I11" s="1">
        <v>2021</v>
      </c>
      <c r="J11" s="1" t="s">
        <v>3</v>
      </c>
      <c r="K11" s="1">
        <v>1</v>
      </c>
      <c r="L11" s="1">
        <f t="shared" ref="L11:L40" si="0">SUM(P11:R11)*1000</f>
        <v>312948.70898</v>
      </c>
      <c r="N11" s="4"/>
      <c r="P11" s="4">
        <v>76.81255283</v>
      </c>
      <c r="Q11" s="4">
        <v>189.1523515</v>
      </c>
      <c r="R11" s="4">
        <v>46.98380465</v>
      </c>
    </row>
    <row r="12" spans="7:18">
      <c r="G12" t="s">
        <v>31</v>
      </c>
      <c r="I12" s="1">
        <v>2022</v>
      </c>
      <c r="J12" s="1" t="s">
        <v>3</v>
      </c>
      <c r="K12" s="1">
        <v>1</v>
      </c>
      <c r="L12" s="1">
        <f t="shared" si="0"/>
        <v>311563.88228</v>
      </c>
      <c r="N12" s="4"/>
      <c r="P12" s="4">
        <v>74.20667416</v>
      </c>
      <c r="Q12" s="4">
        <v>191.4234074</v>
      </c>
      <c r="R12" s="4">
        <v>45.93380072</v>
      </c>
    </row>
    <row r="13" spans="7:18">
      <c r="G13" t="s">
        <v>31</v>
      </c>
      <c r="I13" s="1">
        <v>2023</v>
      </c>
      <c r="J13" s="1" t="s">
        <v>3</v>
      </c>
      <c r="K13" s="1">
        <v>1</v>
      </c>
      <c r="L13" s="1">
        <f t="shared" si="0"/>
        <v>309717.59778</v>
      </c>
      <c r="N13" s="4"/>
      <c r="P13" s="4">
        <v>75.91317615</v>
      </c>
      <c r="Q13" s="4">
        <v>188.9128906</v>
      </c>
      <c r="R13" s="4">
        <v>44.89153103</v>
      </c>
    </row>
    <row r="14" spans="7:18">
      <c r="G14" t="s">
        <v>31</v>
      </c>
      <c r="I14" s="1">
        <v>2024</v>
      </c>
      <c r="J14" s="1" t="s">
        <v>3</v>
      </c>
      <c r="K14" s="1">
        <v>1</v>
      </c>
      <c r="L14" s="1">
        <f t="shared" si="0"/>
        <v>302065.49566</v>
      </c>
      <c r="N14" s="4"/>
      <c r="P14" s="4">
        <v>74.57508591</v>
      </c>
      <c r="Q14" s="4">
        <v>183.3913564</v>
      </c>
      <c r="R14" s="4">
        <v>44.09905335</v>
      </c>
    </row>
    <row r="15" spans="7:18">
      <c r="G15" t="s">
        <v>31</v>
      </c>
      <c r="I15" s="1">
        <v>2025</v>
      </c>
      <c r="J15" s="1" t="s">
        <v>3</v>
      </c>
      <c r="K15" s="1">
        <v>1</v>
      </c>
      <c r="L15" s="1">
        <f t="shared" si="0"/>
        <v>291833.93701</v>
      </c>
      <c r="N15" s="4"/>
      <c r="P15" s="4">
        <v>72.15813951</v>
      </c>
      <c r="Q15" s="4">
        <v>177.271171</v>
      </c>
      <c r="R15" s="4">
        <v>42.4046265</v>
      </c>
    </row>
    <row r="16" spans="7:18">
      <c r="G16" t="s">
        <v>31</v>
      </c>
      <c r="I16" s="1">
        <v>2026</v>
      </c>
      <c r="J16" s="1" t="s">
        <v>3</v>
      </c>
      <c r="K16" s="1">
        <v>1</v>
      </c>
      <c r="L16" s="1">
        <f t="shared" si="0"/>
        <v>283696.79167</v>
      </c>
      <c r="N16" s="4"/>
      <c r="P16" s="4">
        <v>69.65448481</v>
      </c>
      <c r="Q16" s="4">
        <v>172.6087422</v>
      </c>
      <c r="R16" s="4">
        <v>41.43356466</v>
      </c>
    </row>
    <row r="17" spans="7:18">
      <c r="G17" t="s">
        <v>31</v>
      </c>
      <c r="I17" s="1">
        <v>2027</v>
      </c>
      <c r="J17" s="1" t="s">
        <v>3</v>
      </c>
      <c r="K17" s="1">
        <v>1</v>
      </c>
      <c r="L17" s="1">
        <f t="shared" si="0"/>
        <v>274252.88083</v>
      </c>
      <c r="N17" s="4"/>
      <c r="P17" s="4">
        <v>68.02326498</v>
      </c>
      <c r="Q17" s="4">
        <v>165.7685096</v>
      </c>
      <c r="R17" s="4">
        <v>40.46110625</v>
      </c>
    </row>
    <row r="18" spans="7:18">
      <c r="G18" t="s">
        <v>31</v>
      </c>
      <c r="I18" s="1">
        <v>2028</v>
      </c>
      <c r="J18" s="1" t="s">
        <v>3</v>
      </c>
      <c r="K18" s="1">
        <v>1</v>
      </c>
      <c r="L18" s="1">
        <f t="shared" si="0"/>
        <v>261728.57445</v>
      </c>
      <c r="N18" s="4"/>
      <c r="P18" s="4">
        <v>65.38544422</v>
      </c>
      <c r="Q18" s="4">
        <v>157.1440222</v>
      </c>
      <c r="R18" s="4">
        <v>39.19910803</v>
      </c>
    </row>
    <row r="19" spans="7:18">
      <c r="G19" t="s">
        <v>31</v>
      </c>
      <c r="I19" s="1">
        <v>2029</v>
      </c>
      <c r="J19" s="1" t="s">
        <v>3</v>
      </c>
      <c r="K19" s="1">
        <v>1</v>
      </c>
      <c r="L19" s="1">
        <f t="shared" si="0"/>
        <v>245769.59808</v>
      </c>
      <c r="N19" s="4"/>
      <c r="P19" s="4">
        <v>60.96120725</v>
      </c>
      <c r="Q19" s="4">
        <v>146.8629556</v>
      </c>
      <c r="R19" s="4">
        <v>37.94543523</v>
      </c>
    </row>
    <row r="20" spans="7:18">
      <c r="G20" t="s">
        <v>31</v>
      </c>
      <c r="I20" s="1">
        <v>2030</v>
      </c>
      <c r="J20" s="1" t="s">
        <v>3</v>
      </c>
      <c r="K20" s="1">
        <v>1</v>
      </c>
      <c r="L20" s="1">
        <f t="shared" si="0"/>
        <v>227991.83259</v>
      </c>
      <c r="N20" s="4"/>
      <c r="P20" s="4">
        <v>56.54267449</v>
      </c>
      <c r="Q20" s="4">
        <v>134.8391153</v>
      </c>
      <c r="R20" s="4">
        <v>36.6100428</v>
      </c>
    </row>
    <row r="21" spans="7:18">
      <c r="G21" t="s">
        <v>31</v>
      </c>
      <c r="I21" s="1">
        <v>2031</v>
      </c>
      <c r="J21" s="1" t="s">
        <v>3</v>
      </c>
      <c r="K21" s="1">
        <v>1</v>
      </c>
      <c r="L21" s="1">
        <f t="shared" si="0"/>
        <v>214298.98055</v>
      </c>
      <c r="N21" s="4"/>
      <c r="P21" s="4">
        <v>54.46291834</v>
      </c>
      <c r="Q21" s="4">
        <v>123.7230884</v>
      </c>
      <c r="R21" s="4">
        <v>36.11297381</v>
      </c>
    </row>
    <row r="22" spans="7:18">
      <c r="G22" t="s">
        <v>31</v>
      </c>
      <c r="I22" s="1">
        <v>2032</v>
      </c>
      <c r="J22" s="1" t="s">
        <v>3</v>
      </c>
      <c r="K22" s="1">
        <v>1</v>
      </c>
      <c r="L22" s="1">
        <f t="shared" si="0"/>
        <v>200408.52767</v>
      </c>
      <c r="N22" s="4"/>
      <c r="P22" s="4">
        <v>51.61645744</v>
      </c>
      <c r="Q22" s="4">
        <v>113.1427199</v>
      </c>
      <c r="R22" s="4">
        <v>35.64935033</v>
      </c>
    </row>
    <row r="23" spans="7:18">
      <c r="G23" t="s">
        <v>31</v>
      </c>
      <c r="I23" s="1">
        <v>2033</v>
      </c>
      <c r="J23" s="1" t="s">
        <v>3</v>
      </c>
      <c r="K23" s="1">
        <v>1</v>
      </c>
      <c r="L23" s="1">
        <f t="shared" si="0"/>
        <v>187006.25304</v>
      </c>
      <c r="N23" s="4"/>
      <c r="P23" s="4">
        <v>49.26306062</v>
      </c>
      <c r="Q23" s="4">
        <v>102.5974759</v>
      </c>
      <c r="R23" s="4">
        <v>35.14571652</v>
      </c>
    </row>
    <row r="24" spans="7:18">
      <c r="G24" t="s">
        <v>31</v>
      </c>
      <c r="I24" s="1">
        <v>2034</v>
      </c>
      <c r="J24" s="1" t="s">
        <v>3</v>
      </c>
      <c r="K24" s="1">
        <v>1</v>
      </c>
      <c r="L24" s="1">
        <f t="shared" si="0"/>
        <v>173927.85113</v>
      </c>
      <c r="N24" s="4"/>
      <c r="P24" s="4">
        <v>46.83002163</v>
      </c>
      <c r="Q24" s="4">
        <v>92.49518478</v>
      </c>
      <c r="R24" s="4">
        <v>34.60264472</v>
      </c>
    </row>
    <row r="25" spans="7:18">
      <c r="G25" t="s">
        <v>31</v>
      </c>
      <c r="I25" s="1">
        <v>2035</v>
      </c>
      <c r="J25" s="1" t="s">
        <v>3</v>
      </c>
      <c r="K25" s="1">
        <v>1</v>
      </c>
      <c r="L25" s="1">
        <f t="shared" si="0"/>
        <v>163194.82696</v>
      </c>
      <c r="N25" s="4"/>
      <c r="P25" s="4">
        <v>45.43781315</v>
      </c>
      <c r="Q25" s="4">
        <v>83.63703044</v>
      </c>
      <c r="R25" s="4">
        <v>34.11998337</v>
      </c>
    </row>
    <row r="26" spans="7:18">
      <c r="G26" t="s">
        <v>31</v>
      </c>
      <c r="I26" s="1">
        <v>2036</v>
      </c>
      <c r="J26" s="1" t="s">
        <v>3</v>
      </c>
      <c r="K26" s="1">
        <v>1</v>
      </c>
      <c r="L26" s="1">
        <f t="shared" si="0"/>
        <v>150662.57961</v>
      </c>
      <c r="N26" s="4"/>
      <c r="P26" s="4">
        <v>42.39814088</v>
      </c>
      <c r="Q26" s="4">
        <v>74.63349683</v>
      </c>
      <c r="R26" s="4">
        <v>33.6309419</v>
      </c>
    </row>
    <row r="27" spans="7:18">
      <c r="G27" t="s">
        <v>31</v>
      </c>
      <c r="I27" s="1">
        <v>2037</v>
      </c>
      <c r="J27" s="1" t="s">
        <v>3</v>
      </c>
      <c r="K27" s="1">
        <v>1</v>
      </c>
      <c r="L27" s="1">
        <f t="shared" si="0"/>
        <v>138149.18982</v>
      </c>
      <c r="N27" s="4"/>
      <c r="P27" s="4">
        <v>39.54132139</v>
      </c>
      <c r="Q27" s="4">
        <v>65.50766735</v>
      </c>
      <c r="R27" s="4">
        <v>33.10020108</v>
      </c>
    </row>
    <row r="28" spans="7:18">
      <c r="G28" t="s">
        <v>31</v>
      </c>
      <c r="I28" s="1">
        <v>2038</v>
      </c>
      <c r="J28" s="1" t="s">
        <v>3</v>
      </c>
      <c r="K28" s="1">
        <v>1</v>
      </c>
      <c r="L28" s="1">
        <f t="shared" si="0"/>
        <v>127970.76631</v>
      </c>
      <c r="N28" s="4"/>
      <c r="P28" s="4">
        <v>36.58257851</v>
      </c>
      <c r="Q28" s="4">
        <v>58.87306954</v>
      </c>
      <c r="R28" s="4">
        <v>32.51511826</v>
      </c>
    </row>
    <row r="29" spans="7:18">
      <c r="G29" t="s">
        <v>31</v>
      </c>
      <c r="I29" s="1">
        <v>2039</v>
      </c>
      <c r="J29" s="1" t="s">
        <v>3</v>
      </c>
      <c r="K29" s="1">
        <v>1</v>
      </c>
      <c r="L29" s="1">
        <f t="shared" si="0"/>
        <v>121203.97237</v>
      </c>
      <c r="N29" s="4"/>
      <c r="P29" s="4">
        <v>33.68633261</v>
      </c>
      <c r="Q29" s="4">
        <v>55.53666573</v>
      </c>
      <c r="R29" s="4">
        <v>31.98097403</v>
      </c>
    </row>
    <row r="30" spans="7:18">
      <c r="G30" t="s">
        <v>31</v>
      </c>
      <c r="I30" s="1">
        <v>2040</v>
      </c>
      <c r="J30" s="1" t="s">
        <v>3</v>
      </c>
      <c r="K30" s="1">
        <v>1</v>
      </c>
      <c r="L30" s="1">
        <f t="shared" si="0"/>
        <v>113528.3609</v>
      </c>
      <c r="N30" s="4"/>
      <c r="P30" s="4">
        <v>30.06667329</v>
      </c>
      <c r="Q30" s="4">
        <v>52.02803603</v>
      </c>
      <c r="R30" s="4">
        <v>31.43365158</v>
      </c>
    </row>
    <row r="31" spans="7:18">
      <c r="G31" t="s">
        <v>31</v>
      </c>
      <c r="I31" s="1">
        <v>2041</v>
      </c>
      <c r="J31" s="1" t="s">
        <v>3</v>
      </c>
      <c r="K31" s="1">
        <v>1</v>
      </c>
      <c r="L31" s="1">
        <f t="shared" si="0"/>
        <v>105616.99698</v>
      </c>
      <c r="N31" s="4"/>
      <c r="P31" s="4">
        <v>27.05425281</v>
      </c>
      <c r="Q31" s="4">
        <v>47.81056568</v>
      </c>
      <c r="R31" s="4">
        <v>30.75217849</v>
      </c>
    </row>
    <row r="32" spans="7:18">
      <c r="G32" t="s">
        <v>31</v>
      </c>
      <c r="I32" s="1">
        <v>2042</v>
      </c>
      <c r="J32" s="1" t="s">
        <v>3</v>
      </c>
      <c r="K32" s="1">
        <v>1</v>
      </c>
      <c r="L32" s="1">
        <f t="shared" si="0"/>
        <v>100975.11831</v>
      </c>
      <c r="N32" s="4"/>
      <c r="P32" s="4">
        <v>25.50652088</v>
      </c>
      <c r="Q32" s="4">
        <v>45.29177179</v>
      </c>
      <c r="R32" s="4">
        <v>30.17682564</v>
      </c>
    </row>
    <row r="33" spans="7:18">
      <c r="G33" t="s">
        <v>31</v>
      </c>
      <c r="I33" s="1">
        <v>2043</v>
      </c>
      <c r="J33" s="1" t="s">
        <v>3</v>
      </c>
      <c r="K33" s="1">
        <v>1</v>
      </c>
      <c r="L33" s="1">
        <f t="shared" si="0"/>
        <v>97347.35898</v>
      </c>
      <c r="N33" s="4"/>
      <c r="P33" s="4">
        <v>24.38823505</v>
      </c>
      <c r="Q33" s="4">
        <v>43.35530839</v>
      </c>
      <c r="R33" s="4">
        <v>29.60381554</v>
      </c>
    </row>
    <row r="34" spans="7:18">
      <c r="G34" t="s">
        <v>31</v>
      </c>
      <c r="I34" s="1">
        <v>2044</v>
      </c>
      <c r="J34" s="1" t="s">
        <v>3</v>
      </c>
      <c r="K34" s="1">
        <v>1</v>
      </c>
      <c r="L34" s="1">
        <f t="shared" si="0"/>
        <v>93660.7809</v>
      </c>
      <c r="N34" s="4"/>
      <c r="P34" s="4">
        <v>23.24361514</v>
      </c>
      <c r="Q34" s="4">
        <v>41.33981175</v>
      </c>
      <c r="R34" s="4">
        <v>29.07735401</v>
      </c>
    </row>
    <row r="35" spans="7:18">
      <c r="G35" t="s">
        <v>31</v>
      </c>
      <c r="I35" s="1">
        <v>2045</v>
      </c>
      <c r="J35" s="1" t="s">
        <v>3</v>
      </c>
      <c r="K35" s="1">
        <v>1</v>
      </c>
      <c r="L35" s="1">
        <f t="shared" si="0"/>
        <v>90571.2493</v>
      </c>
      <c r="N35" s="4"/>
      <c r="P35" s="4">
        <v>22.52632113</v>
      </c>
      <c r="Q35" s="4">
        <v>39.4803992</v>
      </c>
      <c r="R35" s="4">
        <v>28.56452897</v>
      </c>
    </row>
    <row r="36" spans="7:18">
      <c r="G36" t="s">
        <v>31</v>
      </c>
      <c r="I36" s="1">
        <v>2046</v>
      </c>
      <c r="J36" s="1" t="s">
        <v>3</v>
      </c>
      <c r="K36" s="1">
        <v>1</v>
      </c>
      <c r="L36" s="1">
        <f t="shared" si="0"/>
        <v>87572.46333</v>
      </c>
      <c r="N36" s="4"/>
      <c r="P36" s="4">
        <v>21.67822849</v>
      </c>
      <c r="Q36" s="4">
        <v>37.83372709</v>
      </c>
      <c r="R36" s="4">
        <v>28.06050775</v>
      </c>
    </row>
    <row r="37" spans="7:18">
      <c r="G37" t="s">
        <v>31</v>
      </c>
      <c r="I37" s="1">
        <v>2047</v>
      </c>
      <c r="J37" s="1" t="s">
        <v>3</v>
      </c>
      <c r="K37" s="1">
        <v>1</v>
      </c>
      <c r="L37" s="1">
        <f t="shared" si="0"/>
        <v>84700.60083</v>
      </c>
      <c r="N37" s="4"/>
      <c r="P37" s="4">
        <v>20.82485252</v>
      </c>
      <c r="Q37" s="4">
        <v>36.28121566</v>
      </c>
      <c r="R37" s="4">
        <v>27.59453265</v>
      </c>
    </row>
    <row r="38" spans="7:18">
      <c r="G38" t="s">
        <v>31</v>
      </c>
      <c r="I38" s="1">
        <v>2048</v>
      </c>
      <c r="J38" s="1" t="s">
        <v>3</v>
      </c>
      <c r="K38" s="1">
        <v>1</v>
      </c>
      <c r="L38" s="1">
        <f t="shared" si="0"/>
        <v>82101.89134</v>
      </c>
      <c r="N38" s="4"/>
      <c r="P38" s="4">
        <v>20.20542524</v>
      </c>
      <c r="Q38" s="4">
        <v>34.74463757</v>
      </c>
      <c r="R38" s="4">
        <v>27.15182853</v>
      </c>
    </row>
    <row r="39" spans="7:18">
      <c r="G39" t="s">
        <v>31</v>
      </c>
      <c r="I39" s="1">
        <v>2049</v>
      </c>
      <c r="J39" s="1" t="s">
        <v>3</v>
      </c>
      <c r="K39" s="1">
        <v>1</v>
      </c>
      <c r="L39" s="1">
        <f t="shared" si="0"/>
        <v>79557.95646</v>
      </c>
      <c r="N39" s="4"/>
      <c r="P39" s="4">
        <v>19.54219027</v>
      </c>
      <c r="Q39" s="4">
        <v>33.28264818</v>
      </c>
      <c r="R39" s="4">
        <v>26.73311801</v>
      </c>
    </row>
    <row r="40" spans="7:18">
      <c r="G40" t="s">
        <v>31</v>
      </c>
      <c r="I40" s="1">
        <v>2050</v>
      </c>
      <c r="J40" s="1" t="s">
        <v>3</v>
      </c>
      <c r="K40" s="1">
        <v>1</v>
      </c>
      <c r="L40" s="1">
        <f t="shared" si="0"/>
        <v>77320.23761</v>
      </c>
      <c r="N40" s="4"/>
      <c r="P40" s="4">
        <v>19.10080467</v>
      </c>
      <c r="Q40" s="4">
        <v>31.86210077</v>
      </c>
      <c r="R40" s="4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abSelected="1" workbookViewId="0">
      <selection activeCell="G8" sqref="G8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14">
      <c r="B5" s="1" t="s">
        <v>1</v>
      </c>
      <c r="G5" t="s">
        <v>36</v>
      </c>
      <c r="I5" s="1">
        <v>2020</v>
      </c>
      <c r="J5" s="1" t="s">
        <v>3</v>
      </c>
      <c r="K5" s="1">
        <v>1</v>
      </c>
      <c r="L5" s="1">
        <f>N5*1000</f>
        <v>69778.457</v>
      </c>
      <c r="N5">
        <v>69.778457</v>
      </c>
    </row>
    <row r="9" spans="10:10">
      <c r="J9" s="1" t="s">
        <v>4</v>
      </c>
    </row>
    <row r="10" spans="2:15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14</v>
      </c>
      <c r="L10" s="1" t="s">
        <v>15</v>
      </c>
      <c r="O10" s="3"/>
    </row>
    <row r="11" spans="2:7">
      <c r="B11" s="1" t="s">
        <v>37</v>
      </c>
      <c r="G11" s="1" t="s">
        <v>17</v>
      </c>
    </row>
    <row r="12" spans="7:14">
      <c r="G12" t="s">
        <v>36</v>
      </c>
      <c r="I12" s="1">
        <v>2021</v>
      </c>
      <c r="J12" s="1" t="s">
        <v>3</v>
      </c>
      <c r="K12" s="1">
        <v>1</v>
      </c>
      <c r="L12" s="1">
        <f t="shared" ref="L11:L41" si="0">N12*1000</f>
        <v>68516.82202</v>
      </c>
      <c r="N12" s="4">
        <v>68.51682202</v>
      </c>
    </row>
    <row r="13" spans="7:14">
      <c r="G13" t="s">
        <v>36</v>
      </c>
      <c r="I13" s="1">
        <v>2022</v>
      </c>
      <c r="J13" s="1" t="s">
        <v>3</v>
      </c>
      <c r="K13" s="1">
        <v>1</v>
      </c>
      <c r="L13" s="1">
        <f t="shared" si="0"/>
        <v>70791.52977</v>
      </c>
      <c r="N13" s="4">
        <v>70.79152977</v>
      </c>
    </row>
    <row r="14" spans="7:14">
      <c r="G14" t="s">
        <v>36</v>
      </c>
      <c r="I14" s="1">
        <v>2023</v>
      </c>
      <c r="J14" s="1" t="s">
        <v>3</v>
      </c>
      <c r="K14" s="1">
        <v>1</v>
      </c>
      <c r="L14" s="1">
        <f t="shared" si="0"/>
        <v>71002.42011</v>
      </c>
      <c r="N14" s="4">
        <v>71.00242011</v>
      </c>
    </row>
    <row r="15" spans="7:14">
      <c r="G15" t="s">
        <v>36</v>
      </c>
      <c r="I15" s="1">
        <v>2024</v>
      </c>
      <c r="J15" s="1" t="s">
        <v>3</v>
      </c>
      <c r="K15" s="1">
        <v>1</v>
      </c>
      <c r="L15" s="1">
        <f t="shared" si="0"/>
        <v>69505.05737</v>
      </c>
      <c r="N15" s="4">
        <v>69.50505737</v>
      </c>
    </row>
    <row r="16" spans="7:14">
      <c r="G16" t="s">
        <v>36</v>
      </c>
      <c r="I16" s="1">
        <v>2025</v>
      </c>
      <c r="J16" s="1" t="s">
        <v>3</v>
      </c>
      <c r="K16" s="1">
        <v>1</v>
      </c>
      <c r="L16" s="1">
        <f t="shared" si="0"/>
        <v>68421.10232</v>
      </c>
      <c r="N16" s="4">
        <v>68.42110232</v>
      </c>
    </row>
    <row r="17" spans="7:14">
      <c r="G17" t="s">
        <v>36</v>
      </c>
      <c r="I17" s="1">
        <v>2026</v>
      </c>
      <c r="J17" s="1" t="s">
        <v>3</v>
      </c>
      <c r="K17" s="1">
        <v>1</v>
      </c>
      <c r="L17" s="1">
        <f t="shared" si="0"/>
        <v>67912.70519</v>
      </c>
      <c r="N17" s="4">
        <v>67.91270519</v>
      </c>
    </row>
    <row r="18" spans="7:14">
      <c r="G18" t="s">
        <v>36</v>
      </c>
      <c r="I18" s="1">
        <v>2027</v>
      </c>
      <c r="J18" s="1" t="s">
        <v>3</v>
      </c>
      <c r="K18" s="1">
        <v>1</v>
      </c>
      <c r="L18" s="1">
        <f t="shared" si="0"/>
        <v>67189.62796</v>
      </c>
      <c r="N18" s="4">
        <v>67.18962796</v>
      </c>
    </row>
    <row r="19" spans="7:14">
      <c r="G19" t="s">
        <v>36</v>
      </c>
      <c r="I19" s="1">
        <v>2028</v>
      </c>
      <c r="J19" s="1" t="s">
        <v>3</v>
      </c>
      <c r="K19" s="1">
        <v>1</v>
      </c>
      <c r="L19" s="1">
        <f t="shared" si="0"/>
        <v>66559.00267</v>
      </c>
      <c r="N19" s="4">
        <v>66.55900267</v>
      </c>
    </row>
    <row r="20" spans="7:14">
      <c r="G20" t="s">
        <v>36</v>
      </c>
      <c r="I20" s="1">
        <v>2029</v>
      </c>
      <c r="J20" s="1" t="s">
        <v>3</v>
      </c>
      <c r="K20" s="1">
        <v>1</v>
      </c>
      <c r="L20" s="1">
        <f t="shared" si="0"/>
        <v>65955.57899</v>
      </c>
      <c r="N20" s="4">
        <v>65.95557899</v>
      </c>
    </row>
    <row r="21" spans="7:14">
      <c r="G21" t="s">
        <v>36</v>
      </c>
      <c r="I21" s="1">
        <v>2030</v>
      </c>
      <c r="J21" s="1" t="s">
        <v>3</v>
      </c>
      <c r="K21" s="1">
        <v>1</v>
      </c>
      <c r="L21" s="1">
        <f t="shared" si="0"/>
        <v>65145.08654</v>
      </c>
      <c r="N21" s="4">
        <v>65.14508654</v>
      </c>
    </row>
    <row r="22" spans="7:14">
      <c r="G22" t="s">
        <v>36</v>
      </c>
      <c r="I22" s="1">
        <v>2031</v>
      </c>
      <c r="J22" s="1" t="s">
        <v>3</v>
      </c>
      <c r="K22" s="1">
        <v>1</v>
      </c>
      <c r="L22" s="1">
        <f t="shared" si="0"/>
        <v>64491.97242</v>
      </c>
      <c r="N22" s="4">
        <v>64.49197242</v>
      </c>
    </row>
    <row r="23" spans="7:14">
      <c r="G23" t="s">
        <v>36</v>
      </c>
      <c r="I23" s="1">
        <v>2032</v>
      </c>
      <c r="J23" s="1" t="s">
        <v>3</v>
      </c>
      <c r="K23" s="1">
        <v>1</v>
      </c>
      <c r="L23" s="1">
        <f t="shared" si="0"/>
        <v>63913.74973</v>
      </c>
      <c r="N23" s="4">
        <v>63.91374973</v>
      </c>
    </row>
    <row r="24" spans="7:14">
      <c r="G24" t="s">
        <v>36</v>
      </c>
      <c r="I24" s="1">
        <v>2033</v>
      </c>
      <c r="J24" s="1" t="s">
        <v>3</v>
      </c>
      <c r="K24" s="1">
        <v>1</v>
      </c>
      <c r="L24" s="1">
        <f t="shared" si="0"/>
        <v>63348.3318</v>
      </c>
      <c r="N24" s="4">
        <v>63.3483318</v>
      </c>
    </row>
    <row r="25" spans="7:14">
      <c r="G25" t="s">
        <v>36</v>
      </c>
      <c r="I25" s="1">
        <v>2034</v>
      </c>
      <c r="J25" s="1" t="s">
        <v>3</v>
      </c>
      <c r="K25" s="1">
        <v>1</v>
      </c>
      <c r="L25" s="1">
        <f t="shared" si="0"/>
        <v>62792.53945</v>
      </c>
      <c r="N25" s="4">
        <v>62.79253945</v>
      </c>
    </row>
    <row r="26" spans="7:14">
      <c r="G26" t="s">
        <v>36</v>
      </c>
      <c r="I26" s="1">
        <v>2035</v>
      </c>
      <c r="J26" s="1" t="s">
        <v>3</v>
      </c>
      <c r="K26" s="1">
        <v>1</v>
      </c>
      <c r="L26" s="1">
        <f t="shared" si="0"/>
        <v>62224.19619</v>
      </c>
      <c r="N26" s="4">
        <v>62.22419619</v>
      </c>
    </row>
    <row r="27" spans="7:14">
      <c r="G27" t="s">
        <v>36</v>
      </c>
      <c r="I27" s="1">
        <v>2036</v>
      </c>
      <c r="J27" s="1" t="s">
        <v>3</v>
      </c>
      <c r="K27" s="1">
        <v>1</v>
      </c>
      <c r="L27" s="1">
        <f t="shared" si="0"/>
        <v>61515.28903</v>
      </c>
      <c r="N27" s="4">
        <v>61.51528903</v>
      </c>
    </row>
    <row r="28" spans="7:14">
      <c r="G28" t="s">
        <v>36</v>
      </c>
      <c r="I28" s="1">
        <v>2037</v>
      </c>
      <c r="J28" s="1" t="s">
        <v>3</v>
      </c>
      <c r="K28" s="1">
        <v>1</v>
      </c>
      <c r="L28" s="1">
        <f t="shared" si="0"/>
        <v>60670.02063</v>
      </c>
      <c r="N28" s="4">
        <v>60.67002063</v>
      </c>
    </row>
    <row r="29" spans="7:14">
      <c r="G29" t="s">
        <v>36</v>
      </c>
      <c r="I29" s="1">
        <v>2038</v>
      </c>
      <c r="J29" s="1" t="s">
        <v>3</v>
      </c>
      <c r="K29" s="1">
        <v>1</v>
      </c>
      <c r="L29" s="1">
        <f t="shared" si="0"/>
        <v>59783.92101</v>
      </c>
      <c r="N29" s="4">
        <v>59.78392101</v>
      </c>
    </row>
    <row r="30" spans="7:14">
      <c r="G30" t="s">
        <v>36</v>
      </c>
      <c r="I30" s="1">
        <v>2039</v>
      </c>
      <c r="J30" s="1" t="s">
        <v>3</v>
      </c>
      <c r="K30" s="1">
        <v>1</v>
      </c>
      <c r="L30" s="1">
        <f t="shared" si="0"/>
        <v>58881.54005</v>
      </c>
      <c r="N30" s="4">
        <v>58.88154005</v>
      </c>
    </row>
    <row r="31" spans="7:14">
      <c r="G31" t="s">
        <v>36</v>
      </c>
      <c r="I31" s="1">
        <v>2040</v>
      </c>
      <c r="J31" s="1" t="s">
        <v>3</v>
      </c>
      <c r="K31" s="1">
        <v>1</v>
      </c>
      <c r="L31" s="1">
        <f t="shared" si="0"/>
        <v>57979.55482</v>
      </c>
      <c r="N31" s="4">
        <v>57.97955482</v>
      </c>
    </row>
    <row r="32" spans="7:14">
      <c r="G32" t="s">
        <v>36</v>
      </c>
      <c r="I32" s="1">
        <v>2041</v>
      </c>
      <c r="J32" s="1" t="s">
        <v>3</v>
      </c>
      <c r="K32" s="1">
        <v>1</v>
      </c>
      <c r="L32" s="1">
        <f t="shared" si="0"/>
        <v>57059.77441</v>
      </c>
      <c r="N32" s="4">
        <v>57.05977441</v>
      </c>
    </row>
    <row r="33" spans="7:14">
      <c r="G33" t="s">
        <v>36</v>
      </c>
      <c r="I33" s="1">
        <v>2042</v>
      </c>
      <c r="J33" s="1" t="s">
        <v>3</v>
      </c>
      <c r="K33" s="1">
        <v>1</v>
      </c>
      <c r="L33" s="1">
        <f t="shared" si="0"/>
        <v>56143.51271</v>
      </c>
      <c r="N33" s="4">
        <v>56.14351271</v>
      </c>
    </row>
    <row r="34" spans="7:14">
      <c r="G34" t="s">
        <v>36</v>
      </c>
      <c r="I34" s="1">
        <v>2043</v>
      </c>
      <c r="J34" s="1" t="s">
        <v>3</v>
      </c>
      <c r="K34" s="1">
        <v>1</v>
      </c>
      <c r="L34" s="1">
        <f t="shared" si="0"/>
        <v>55218.07883</v>
      </c>
      <c r="N34" s="4">
        <v>55.21807883</v>
      </c>
    </row>
    <row r="35" spans="7:14">
      <c r="G35" t="s">
        <v>36</v>
      </c>
      <c r="I35" s="1">
        <v>2044</v>
      </c>
      <c r="J35" s="1" t="s">
        <v>3</v>
      </c>
      <c r="K35" s="1">
        <v>1</v>
      </c>
      <c r="L35" s="1">
        <f t="shared" si="0"/>
        <v>54315.46631</v>
      </c>
      <c r="N35" s="4">
        <v>54.31546631</v>
      </c>
    </row>
    <row r="36" spans="7:14">
      <c r="G36" t="s">
        <v>36</v>
      </c>
      <c r="I36" s="1">
        <v>2045</v>
      </c>
      <c r="J36" s="1" t="s">
        <v>3</v>
      </c>
      <c r="K36" s="1">
        <v>1</v>
      </c>
      <c r="L36" s="1">
        <f t="shared" si="0"/>
        <v>53441.38833</v>
      </c>
      <c r="N36" s="4">
        <v>53.44138833</v>
      </c>
    </row>
    <row r="37" spans="7:14">
      <c r="G37" t="s">
        <v>36</v>
      </c>
      <c r="I37" s="1">
        <v>2046</v>
      </c>
      <c r="J37" s="1" t="s">
        <v>3</v>
      </c>
      <c r="K37" s="1">
        <v>1</v>
      </c>
      <c r="L37" s="1">
        <f t="shared" si="0"/>
        <v>52578.01402</v>
      </c>
      <c r="N37" s="4">
        <v>52.57801402</v>
      </c>
    </row>
    <row r="38" spans="7:14">
      <c r="G38" t="s">
        <v>36</v>
      </c>
      <c r="I38" s="1">
        <v>2047</v>
      </c>
      <c r="J38" s="1" t="s">
        <v>3</v>
      </c>
      <c r="K38" s="1">
        <v>1</v>
      </c>
      <c r="L38" s="1">
        <f t="shared" si="0"/>
        <v>51724.06687</v>
      </c>
      <c r="N38" s="4">
        <v>51.72406687</v>
      </c>
    </row>
    <row r="39" spans="7:14">
      <c r="G39" t="s">
        <v>36</v>
      </c>
      <c r="I39" s="1">
        <v>2048</v>
      </c>
      <c r="J39" s="1" t="s">
        <v>3</v>
      </c>
      <c r="K39" s="1">
        <v>1</v>
      </c>
      <c r="L39" s="1">
        <f t="shared" si="0"/>
        <v>50894.28237</v>
      </c>
      <c r="N39" s="4">
        <v>50.89428237</v>
      </c>
    </row>
    <row r="40" spans="7:14">
      <c r="G40" t="s">
        <v>36</v>
      </c>
      <c r="I40" s="1">
        <v>2049</v>
      </c>
      <c r="J40" s="1" t="s">
        <v>3</v>
      </c>
      <c r="K40" s="1">
        <v>1</v>
      </c>
      <c r="L40" s="1">
        <f t="shared" si="0"/>
        <v>50095.98593</v>
      </c>
      <c r="N40" s="4">
        <v>50.09598593</v>
      </c>
    </row>
    <row r="41" spans="7:14">
      <c r="G41" t="s">
        <v>36</v>
      </c>
      <c r="I41" s="1">
        <v>2050</v>
      </c>
      <c r="J41" s="1" t="s">
        <v>3</v>
      </c>
      <c r="K41" s="1">
        <v>1</v>
      </c>
      <c r="L41" s="1">
        <f t="shared" si="0"/>
        <v>49342.36453</v>
      </c>
      <c r="N41" s="4">
        <v>49.34236453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F7" sqref="F7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0</v>
      </c>
    </row>
    <row r="5" spans="2:2">
      <c r="B5" s="1" t="s">
        <v>1</v>
      </c>
    </row>
    <row r="6" spans="7:12">
      <c r="G6" t="s">
        <v>38</v>
      </c>
      <c r="I6" s="1">
        <v>2020</v>
      </c>
      <c r="J6" s="1" t="s">
        <v>3</v>
      </c>
      <c r="K6" s="1">
        <v>1</v>
      </c>
      <c r="L6" s="1">
        <f>Q11*1000*38.5/(38.5+34.9)</f>
        <v>46744.386852861</v>
      </c>
    </row>
    <row r="9" spans="10:10">
      <c r="J9" s="1" t="s">
        <v>4</v>
      </c>
    </row>
    <row r="10" spans="2:18">
      <c r="B10" s="1" t="s">
        <v>5</v>
      </c>
      <c r="C10" s="1" t="s">
        <v>6</v>
      </c>
      <c r="D10" s="1" t="s">
        <v>7</v>
      </c>
      <c r="E10" s="1" t="s">
        <v>8</v>
      </c>
      <c r="F10" s="1" t="s">
        <v>9</v>
      </c>
      <c r="G10" s="1" t="s">
        <v>10</v>
      </c>
      <c r="H10" s="1" t="s">
        <v>11</v>
      </c>
      <c r="I10" s="1" t="s">
        <v>12</v>
      </c>
      <c r="J10" s="1" t="s">
        <v>13</v>
      </c>
      <c r="K10" s="1" t="s">
        <v>39</v>
      </c>
      <c r="L10" s="1" t="s">
        <v>15</v>
      </c>
      <c r="Q10" t="s">
        <v>20</v>
      </c>
      <c r="R10" s="3"/>
    </row>
    <row r="11" spans="2:17">
      <c r="B11" s="1" t="s">
        <v>40</v>
      </c>
      <c r="G11" s="1" t="s">
        <v>17</v>
      </c>
      <c r="Q11">
        <f>89.11787</f>
        <v>89.11787</v>
      </c>
    </row>
    <row r="12" spans="7:17">
      <c r="G12" t="s">
        <v>38</v>
      </c>
      <c r="I12" s="1">
        <v>2021</v>
      </c>
      <c r="J12" s="1" t="s">
        <v>3</v>
      </c>
      <c r="K12" s="1">
        <v>1</v>
      </c>
      <c r="L12" s="1">
        <f t="shared" ref="L12:L41" si="0">Q12*1000*38.5/(38.5+34.9)</f>
        <v>45722.4765324932</v>
      </c>
      <c r="Q12" s="4">
        <v>87.16960461</v>
      </c>
    </row>
    <row r="13" spans="7:17">
      <c r="G13" t="s">
        <v>38</v>
      </c>
      <c r="I13" s="1">
        <v>2022</v>
      </c>
      <c r="J13" s="1" t="s">
        <v>3</v>
      </c>
      <c r="K13" s="1">
        <v>1</v>
      </c>
      <c r="L13" s="1">
        <f t="shared" si="0"/>
        <v>42973.3028363079</v>
      </c>
      <c r="Q13" s="4">
        <v>81.92832281</v>
      </c>
    </row>
    <row r="14" spans="7:17">
      <c r="G14" t="s">
        <v>38</v>
      </c>
      <c r="I14" s="1">
        <v>2023</v>
      </c>
      <c r="J14" s="1" t="s">
        <v>3</v>
      </c>
      <c r="K14" s="1">
        <v>1</v>
      </c>
      <c r="L14" s="1">
        <f t="shared" si="0"/>
        <v>42525.8883410082</v>
      </c>
      <c r="Q14" s="4">
        <v>81.07532998</v>
      </c>
    </row>
    <row r="15" spans="7:17">
      <c r="G15" t="s">
        <v>38</v>
      </c>
      <c r="I15" s="1">
        <v>2024</v>
      </c>
      <c r="J15" s="1" t="s">
        <v>3</v>
      </c>
      <c r="K15" s="1">
        <v>1</v>
      </c>
      <c r="L15" s="1">
        <f t="shared" si="0"/>
        <v>41578.6746820845</v>
      </c>
      <c r="Q15" s="4">
        <v>79.26947329</v>
      </c>
    </row>
    <row r="16" spans="7:17">
      <c r="G16" t="s">
        <v>38</v>
      </c>
      <c r="I16" s="1">
        <v>2025</v>
      </c>
      <c r="J16" s="1" t="s">
        <v>3</v>
      </c>
      <c r="K16" s="1">
        <v>1</v>
      </c>
      <c r="L16" s="1">
        <f t="shared" si="0"/>
        <v>40396.0893324251</v>
      </c>
      <c r="Q16" s="4">
        <v>77.014882</v>
      </c>
    </row>
    <row r="17" spans="7:17">
      <c r="G17" t="s">
        <v>38</v>
      </c>
      <c r="I17" s="1">
        <v>2026</v>
      </c>
      <c r="J17" s="1" t="s">
        <v>3</v>
      </c>
      <c r="K17" s="1">
        <v>1</v>
      </c>
      <c r="L17" s="1">
        <f t="shared" si="0"/>
        <v>39303.4448503406</v>
      </c>
      <c r="Q17" s="4">
        <v>74.93176239</v>
      </c>
    </row>
    <row r="18" spans="7:17">
      <c r="G18" t="s">
        <v>38</v>
      </c>
      <c r="I18" s="1">
        <v>2027</v>
      </c>
      <c r="J18" s="1" t="s">
        <v>3</v>
      </c>
      <c r="K18" s="1">
        <v>1</v>
      </c>
      <c r="L18" s="1">
        <f t="shared" si="0"/>
        <v>38129.1092324251</v>
      </c>
      <c r="Q18" s="4">
        <v>72.69289916</v>
      </c>
    </row>
    <row r="19" spans="7:17">
      <c r="G19" t="s">
        <v>38</v>
      </c>
      <c r="I19" s="1">
        <v>2028</v>
      </c>
      <c r="J19" s="1" t="s">
        <v>3</v>
      </c>
      <c r="K19" s="1">
        <v>1</v>
      </c>
      <c r="L19" s="1">
        <f t="shared" si="0"/>
        <v>36951.2752810627</v>
      </c>
      <c r="Q19" s="4">
        <v>70.44736638</v>
      </c>
    </row>
    <row r="20" spans="7:17">
      <c r="G20" t="s">
        <v>38</v>
      </c>
      <c r="I20" s="1">
        <v>2029</v>
      </c>
      <c r="J20" s="1" t="s">
        <v>3</v>
      </c>
      <c r="K20" s="1">
        <v>1</v>
      </c>
      <c r="L20" s="1">
        <f t="shared" si="0"/>
        <v>35718.7644059945</v>
      </c>
      <c r="Q20" s="4">
        <v>68.0975924</v>
      </c>
    </row>
    <row r="21" spans="7:17">
      <c r="G21" t="s">
        <v>38</v>
      </c>
      <c r="I21" s="1">
        <v>2030</v>
      </c>
      <c r="J21" s="1" t="s">
        <v>3</v>
      </c>
      <c r="K21" s="1">
        <v>1</v>
      </c>
      <c r="L21" s="1">
        <f t="shared" si="0"/>
        <v>34421.9858690736</v>
      </c>
      <c r="Q21" s="4">
        <v>65.62529254</v>
      </c>
    </row>
    <row r="22" spans="7:17">
      <c r="G22" t="s">
        <v>38</v>
      </c>
      <c r="I22" s="1">
        <v>2031</v>
      </c>
      <c r="J22" s="1" t="s">
        <v>3</v>
      </c>
      <c r="K22" s="1">
        <v>1</v>
      </c>
      <c r="L22" s="1">
        <f t="shared" si="0"/>
        <v>33199.9026455722</v>
      </c>
      <c r="Q22" s="4">
        <v>63.29539881</v>
      </c>
    </row>
    <row r="23" spans="7:17">
      <c r="G23" t="s">
        <v>38</v>
      </c>
      <c r="I23" s="1">
        <v>2032</v>
      </c>
      <c r="J23" s="1" t="s">
        <v>3</v>
      </c>
      <c r="K23" s="1">
        <v>1</v>
      </c>
      <c r="L23" s="1">
        <f t="shared" si="0"/>
        <v>31789.7645198229</v>
      </c>
      <c r="Q23" s="4">
        <v>60.60697963</v>
      </c>
    </row>
    <row r="24" spans="7:17">
      <c r="G24" t="s">
        <v>38</v>
      </c>
      <c r="I24" s="1">
        <v>2033</v>
      </c>
      <c r="J24" s="1" t="s">
        <v>3</v>
      </c>
      <c r="K24" s="1">
        <v>1</v>
      </c>
      <c r="L24" s="1">
        <f t="shared" si="0"/>
        <v>30428.9817313352</v>
      </c>
      <c r="Q24" s="4">
        <v>58.01265608</v>
      </c>
    </row>
    <row r="25" spans="7:17">
      <c r="G25" t="s">
        <v>38</v>
      </c>
      <c r="I25" s="1">
        <v>2034</v>
      </c>
      <c r="J25" s="1" t="s">
        <v>3</v>
      </c>
      <c r="K25" s="1">
        <v>1</v>
      </c>
      <c r="L25" s="1">
        <f t="shared" si="0"/>
        <v>29010.3119950954</v>
      </c>
      <c r="Q25" s="4">
        <v>55.30797144</v>
      </c>
    </row>
    <row r="26" spans="7:18">
      <c r="G26" t="s">
        <v>38</v>
      </c>
      <c r="I26" s="1">
        <v>2035</v>
      </c>
      <c r="J26" s="1" t="s">
        <v>3</v>
      </c>
      <c r="K26" s="1">
        <v>1</v>
      </c>
      <c r="L26" s="1">
        <f t="shared" si="0"/>
        <v>27441.9336241144</v>
      </c>
      <c r="Q26" s="4">
        <v>52.31786826</v>
      </c>
      <c r="R26">
        <v>-6.180210064</v>
      </c>
    </row>
    <row r="27" spans="7:18">
      <c r="G27" t="s">
        <v>38</v>
      </c>
      <c r="I27" s="1">
        <v>2036</v>
      </c>
      <c r="J27" s="1" t="s">
        <v>3</v>
      </c>
      <c r="K27" s="1">
        <v>1</v>
      </c>
      <c r="L27" s="1">
        <f t="shared" si="0"/>
        <v>26008.7429677112</v>
      </c>
      <c r="Q27" s="4">
        <v>49.58549958</v>
      </c>
      <c r="R27">
        <v>-8.377055855</v>
      </c>
    </row>
    <row r="28" spans="7:18">
      <c r="G28" t="s">
        <v>38</v>
      </c>
      <c r="I28" s="1">
        <v>2037</v>
      </c>
      <c r="J28" s="1" t="s">
        <v>3</v>
      </c>
      <c r="K28" s="1">
        <v>1</v>
      </c>
      <c r="L28" s="1">
        <f t="shared" si="0"/>
        <v>24811.0246842643</v>
      </c>
      <c r="Q28" s="4">
        <v>47.30205745</v>
      </c>
      <c r="R28">
        <v>-10.61957522</v>
      </c>
    </row>
    <row r="29" spans="7:18">
      <c r="G29" t="s">
        <v>38</v>
      </c>
      <c r="I29" s="1">
        <v>2038</v>
      </c>
      <c r="J29" s="1" t="s">
        <v>3</v>
      </c>
      <c r="K29" s="1">
        <v>1</v>
      </c>
      <c r="L29" s="1">
        <f t="shared" si="0"/>
        <v>23650.7971762943</v>
      </c>
      <c r="Q29" s="4">
        <v>45.09009124</v>
      </c>
      <c r="R29">
        <v>-12.81215095</v>
      </c>
    </row>
    <row r="30" spans="7:18">
      <c r="G30" t="s">
        <v>38</v>
      </c>
      <c r="I30" s="1">
        <v>2039</v>
      </c>
      <c r="J30" s="1" t="s">
        <v>3</v>
      </c>
      <c r="K30" s="1">
        <v>1</v>
      </c>
      <c r="L30" s="1">
        <f t="shared" si="0"/>
        <v>22525.8966546322</v>
      </c>
      <c r="Q30" s="4">
        <v>42.9454757</v>
      </c>
      <c r="R30">
        <v>-14.87106076</v>
      </c>
    </row>
    <row r="31" spans="7:18">
      <c r="G31" t="s">
        <v>38</v>
      </c>
      <c r="I31" s="1">
        <v>2040</v>
      </c>
      <c r="J31" s="1" t="s">
        <v>3</v>
      </c>
      <c r="K31" s="1">
        <v>1</v>
      </c>
      <c r="L31" s="1">
        <f t="shared" si="0"/>
        <v>21441.953020436</v>
      </c>
      <c r="Q31" s="4">
        <v>40.8789442</v>
      </c>
      <c r="R31">
        <v>-16.4795872</v>
      </c>
    </row>
    <row r="32" spans="7:18">
      <c r="G32" t="s">
        <v>38</v>
      </c>
      <c r="I32" s="1">
        <v>2041</v>
      </c>
      <c r="J32" s="1" t="s">
        <v>3</v>
      </c>
      <c r="K32" s="1">
        <v>1</v>
      </c>
      <c r="L32" s="1">
        <f t="shared" si="0"/>
        <v>20252.454801703</v>
      </c>
      <c r="Q32" s="4">
        <v>38.61117357</v>
      </c>
      <c r="R32">
        <v>-18.44727958</v>
      </c>
    </row>
    <row r="33" spans="7:18">
      <c r="G33" t="s">
        <v>38</v>
      </c>
      <c r="I33" s="1">
        <v>2042</v>
      </c>
      <c r="J33" s="1" t="s">
        <v>3</v>
      </c>
      <c r="K33" s="1">
        <v>1</v>
      </c>
      <c r="L33" s="1">
        <f t="shared" si="0"/>
        <v>19215.7008640327</v>
      </c>
      <c r="Q33" s="4">
        <v>36.63460892</v>
      </c>
      <c r="R33">
        <v>-20.20071619</v>
      </c>
    </row>
    <row r="34" spans="7:18">
      <c r="G34" t="s">
        <v>38</v>
      </c>
      <c r="I34" s="1">
        <v>2043</v>
      </c>
      <c r="J34" s="1" t="s">
        <v>3</v>
      </c>
      <c r="K34" s="1">
        <v>1</v>
      </c>
      <c r="L34" s="1">
        <f t="shared" si="0"/>
        <v>18255.0967372616</v>
      </c>
      <c r="Q34" s="4">
        <v>34.80322339</v>
      </c>
      <c r="R34">
        <v>-22.15722077</v>
      </c>
    </row>
    <row r="35" spans="7:18">
      <c r="G35" t="s">
        <v>38</v>
      </c>
      <c r="I35" s="1">
        <v>2044</v>
      </c>
      <c r="J35" s="1" t="s">
        <v>3</v>
      </c>
      <c r="K35" s="1">
        <v>1</v>
      </c>
      <c r="L35" s="1">
        <f t="shared" si="0"/>
        <v>17384.4325916213</v>
      </c>
      <c r="Q35" s="4">
        <v>33.14330785</v>
      </c>
      <c r="R35">
        <v>-24.34974926</v>
      </c>
    </row>
    <row r="36" spans="7:18">
      <c r="G36" t="s">
        <v>38</v>
      </c>
      <c r="I36" s="1">
        <v>2045</v>
      </c>
      <c r="J36" s="1" t="s">
        <v>3</v>
      </c>
      <c r="K36" s="1">
        <v>1</v>
      </c>
      <c r="L36" s="1">
        <f t="shared" si="0"/>
        <v>16554.9220453678</v>
      </c>
      <c r="Q36" s="4">
        <v>31.56185138</v>
      </c>
      <c r="R36">
        <v>-26.46567382</v>
      </c>
    </row>
    <row r="37" spans="7:18">
      <c r="G37" t="s">
        <v>38</v>
      </c>
      <c r="I37" s="1">
        <v>2046</v>
      </c>
      <c r="J37" s="1" t="s">
        <v>3</v>
      </c>
      <c r="K37" s="1">
        <v>1</v>
      </c>
      <c r="L37" s="1">
        <f t="shared" si="0"/>
        <v>15781.5837911444</v>
      </c>
      <c r="Q37" s="4">
        <v>30.08748702</v>
      </c>
      <c r="R37">
        <v>-28.28177019</v>
      </c>
    </row>
    <row r="38" spans="7:18">
      <c r="G38" t="s">
        <v>38</v>
      </c>
      <c r="I38" s="1">
        <v>2047</v>
      </c>
      <c r="J38" s="1" t="s">
        <v>3</v>
      </c>
      <c r="K38" s="1">
        <v>1</v>
      </c>
      <c r="L38" s="1">
        <f t="shared" si="0"/>
        <v>14941.0563177793</v>
      </c>
      <c r="Q38" s="4">
        <v>28.48502685</v>
      </c>
      <c r="R38">
        <v>-30.10375906</v>
      </c>
    </row>
    <row r="39" spans="7:18">
      <c r="G39" t="s">
        <v>38</v>
      </c>
      <c r="I39" s="1">
        <v>2048</v>
      </c>
      <c r="J39" s="1" t="s">
        <v>3</v>
      </c>
      <c r="K39" s="1">
        <v>1</v>
      </c>
      <c r="L39" s="1">
        <f t="shared" si="0"/>
        <v>14282.4084410763</v>
      </c>
      <c r="Q39" s="4">
        <v>27.22931895</v>
      </c>
      <c r="R39">
        <v>-31.88349658</v>
      </c>
    </row>
    <row r="40" spans="7:18">
      <c r="G40" t="s">
        <v>38</v>
      </c>
      <c r="I40" s="1">
        <v>2049</v>
      </c>
      <c r="J40" s="1" t="s">
        <v>3</v>
      </c>
      <c r="K40" s="1">
        <v>1</v>
      </c>
      <c r="L40" s="1">
        <f t="shared" si="0"/>
        <v>13657.7694659401</v>
      </c>
      <c r="Q40" s="4">
        <v>26.0384488</v>
      </c>
      <c r="R40">
        <v>-33.64222028</v>
      </c>
    </row>
    <row r="41" spans="7:18">
      <c r="G41" t="s">
        <v>38</v>
      </c>
      <c r="I41" s="1">
        <v>2050</v>
      </c>
      <c r="J41" s="1" t="s">
        <v>3</v>
      </c>
      <c r="K41" s="1">
        <v>1</v>
      </c>
      <c r="L41" s="1">
        <f t="shared" si="0"/>
        <v>13087.1352538147</v>
      </c>
      <c r="Q41" s="4">
        <v>24.95053838</v>
      </c>
      <c r="R41">
        <v>-35.44024209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ELECO2</vt:lpstr>
      <vt:lpstr>COMCO2</vt:lpstr>
      <vt:lpstr>TRACO2</vt:lpstr>
      <vt:lpstr>HYDROGENCO2</vt:lpstr>
      <vt:lpstr>TotalCO2</vt:lpstr>
      <vt:lpstr>INDCO2</vt:lpstr>
      <vt:lpstr>AGRCO2</vt:lpstr>
      <vt:lpstr>RSDCO2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2024-09-30T21:24:14Z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1033-12.2.0.18283</vt:lpwstr>
  </property>
</Properties>
</file>