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firstSheet="10" activeTab="13"/>
  </bookViews>
  <sheets>
    <sheet name="TotalCO2" sheetId="16" r:id="rId1"/>
    <sheet name="TRACO2" sheetId="17" r:id="rId2"/>
    <sheet name="INDCO2" sheetId="18" r:id="rId3"/>
    <sheet name="HYDROGENCO2" sheetId="19" r:id="rId4"/>
    <sheet name="AGRCO2" sheetId="20" r:id="rId5"/>
    <sheet name="ELECO2" sheetId="21" r:id="rId6"/>
    <sheet name="RSDCO2" sheetId="23" r:id="rId7"/>
    <sheet name="COMCO2" sheetId="22" r:id="rId8"/>
    <sheet name="SNKCO2_Elc" sheetId="30" r:id="rId9"/>
    <sheet name="SNKCO2_H2" sheetId="29" r:id="rId10"/>
    <sheet name="SNKCO2_DAC" sheetId="26" r:id="rId11"/>
    <sheet name="FORCO2_2" sheetId="28" r:id="rId12"/>
    <sheet name="AllStorageOrUse" sheetId="27" r:id="rId13"/>
    <sheet name="AllStorageOrUse_TECH" sheetId="31" r:id="rId14"/>
    <sheet name="IMPOIL_BND" sheetId="24" r:id="rId15"/>
    <sheet name="IMPGAS_BND" sheetId="25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L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4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5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6.xml><?xml version="1.0" encoding="utf-8"?>
<comments xmlns="http://schemas.openxmlformats.org/spreadsheetml/2006/main">
  <authors>
    <author>xli9</author>
  </authors>
  <commentList>
    <comment ref="R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sharedStrings.xml><?xml version="1.0" encoding="utf-8"?>
<sst xmlns="http://schemas.openxmlformats.org/spreadsheetml/2006/main" count="1077" uniqueCount="66">
  <si>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</si>
  <si>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</si>
  <si>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</si>
  <si>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</si>
  <si>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</si>
  <si>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</si>
  <si>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</si>
  <si>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</si>
  <si>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</si>
  <si>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</si>
  <si>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</si>
  <si>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</si>
  <si>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</si>
  <si>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</si>
  <si>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</si>
  <si>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</si>
  <si>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</si>
  <si>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</si>
  <si>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</si>
  <si>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</si>
  <si>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</si>
  <si>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</si>
  <si>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</si>
  <si>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</si>
  <si>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</si>
  <si>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</si>
  <si>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original series</t>
  </si>
  <si>
    <t>AU_HYDROGENCO2_BND</t>
  </si>
  <si>
    <t>HYDROGENCO2N</t>
  </si>
  <si>
    <t>AU_AGRCO2_BND</t>
  </si>
  <si>
    <t>AGRCO2N</t>
  </si>
  <si>
    <t>AU_ELCCO2_BND</t>
  </si>
  <si>
    <t>ELCCO2N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</si>
  <si>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</si>
  <si>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</si>
  <si>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</si>
  <si>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</si>
  <si>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</si>
  <si>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</si>
  <si>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UC_ACT</t>
  </si>
  <si>
    <t>AU_SNKCO2ELC_BND2</t>
  </si>
  <si>
    <t>SINKCCU_Fake_Elc</t>
  </si>
  <si>
    <t>LO</t>
  </si>
  <si>
    <t>AU_SNKCO2H2_BND2</t>
  </si>
  <si>
    <t>SINKCCU_Fake_H2</t>
  </si>
  <si>
    <t>CCUS limit</t>
  </si>
  <si>
    <t>Land Use, Land Use Change and Forestry</t>
  </si>
  <si>
    <t>AU_SNKCO2DAC_BND2</t>
  </si>
  <si>
    <t>SINKCCU_Fake_DAC</t>
  </si>
  <si>
    <t>AU_SNKCO2FOR_BND2</t>
  </si>
  <si>
    <t>SINKCCS_FORESTRY</t>
  </si>
  <si>
    <t>AU_SNKCO2_All_BND</t>
  </si>
  <si>
    <t>SNKCO2NN</t>
  </si>
  <si>
    <t>AU_SNKCO2tech_All_BND</t>
  </si>
  <si>
    <t>SINKCCS_Immiscible</t>
  </si>
  <si>
    <t>SINKCCS_Miscible</t>
  </si>
  <si>
    <t>SINKCCS_Saline</t>
  </si>
  <si>
    <t>SINKCCU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</si>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</sst>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4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0"/>
    </font>
    <font>
      <sz val="10"/>
      <color theme="1"/>
      <name val="Arial"/>
      <charset val="0"/>
    </font>
    <font>
      <sz val="11"/>
      <color rgb="FFFF0000"/>
      <name val="Arial"/>
      <charset val="0"/>
    </font>
    <font>
      <sz val="11"/>
      <color indexed="8"/>
      <name val="Calibri"/>
      <charset val="134"/>
    </font>
    <font>
      <b/>
      <sz val="10"/>
      <color theme="1"/>
      <name val="Arial"/>
      <charset val="0"/>
    </font>
    <font>
      <sz val="10.2"/>
      <color rgb="FF000000"/>
      <name val="Segoe UI"/>
      <charset val="134"/>
    </font>
    <font>
      <sz val="8"/>
      <color rgb="FF000000"/>
      <name val="Segoe UI"/>
      <charset val="134"/>
    </font>
    <font>
      <sz val="8"/>
      <color rgb="FF3974D2"/>
      <name val="Segoe UI"/>
      <charset val="134"/>
    </font>
    <font>
      <sz val="10.2"/>
      <color rgb="FF212529"/>
      <name val="Segoe UI"/>
      <charset val="134"/>
    </font>
    <font>
      <sz val="10"/>
      <name val="Arial"/>
      <charset val="134"/>
    </font>
    <font>
      <b/>
      <sz val="11"/>
      <color rgb="FFFF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5" borderId="4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3" fillId="6" borderId="4" applyNumberFormat="0" applyAlignment="0" applyProtection="0">
      <alignment vertical="center"/>
    </xf>
    <xf numFmtId="0" fontId="24" fillId="7" borderId="6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11" fillId="0" borderId="0"/>
    <xf numFmtId="0" fontId="5" fillId="0" borderId="0"/>
  </cellStyleXfs>
  <cellXfs count="20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0" fillId="0" borderId="0" xfId="0" applyFont="1"/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0" applyFont="1" applyFill="1" applyBorder="1" applyAlignment="1"/>
    <xf numFmtId="0" fontId="7" fillId="0" borderId="0" xfId="0" applyFont="1" applyAlignment="1">
      <alignment horizontal="center" inden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2" borderId="0" xfId="0" applyFont="1" applyFill="1" applyBorder="1"/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12" fillId="0" borderId="0" xfId="0" applyFont="1" applyFill="1" applyAlignment="1"/>
    <xf numFmtId="0" fontId="11" fillId="0" borderId="0" xfId="0" applyFont="1" applyFill="1" applyBorder="1"/>
    <xf numFmtId="0" fontId="11" fillId="3" borderId="0" xfId="0" applyFont="1" applyFill="1" applyBorder="1"/>
    <xf numFmtId="0" fontId="0" fillId="3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sharedStrings" Target="sharedString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N18" sqref="N18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14">
        <v>645.4005013</v>
      </c>
    </row>
    <row r="12" spans="7:12">
      <c r="G12" s="1" t="str">
        <f>G11</f>
        <v>TOTCO2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16</v>
      </c>
      <c r="K14" s="1">
        <v>1</v>
      </c>
      <c r="L14" s="1">
        <v>670107.0075</v>
      </c>
    </row>
    <row r="15" spans="7:12">
      <c r="G15" s="1" t="str">
        <f t="shared" si="0"/>
        <v>TOTCO2</v>
      </c>
      <c r="I15" s="1">
        <v>2024</v>
      </c>
      <c r="J15" s="1" t="s">
        <v>16</v>
      </c>
      <c r="K15" s="1">
        <v>1</v>
      </c>
      <c r="L15" s="1">
        <v>645859.9116</v>
      </c>
    </row>
    <row r="16" spans="7:12">
      <c r="G16" s="1" t="str">
        <f t="shared" si="0"/>
        <v>TOTCO2</v>
      </c>
      <c r="I16" s="1">
        <v>2025</v>
      </c>
      <c r="J16" s="1" t="s">
        <v>16</v>
      </c>
      <c r="K16" s="1">
        <v>1</v>
      </c>
      <c r="L16" s="1">
        <v>619999.6277</v>
      </c>
    </row>
    <row r="17" spans="7:12">
      <c r="G17" s="1" t="str">
        <f t="shared" si="0"/>
        <v>TOTCO2</v>
      </c>
      <c r="I17" s="1">
        <v>2026</v>
      </c>
      <c r="J17" s="1" t="s">
        <v>16</v>
      </c>
      <c r="K17" s="1">
        <v>1</v>
      </c>
      <c r="L17" s="1">
        <v>605787.9787</v>
      </c>
    </row>
    <row r="18" spans="7:12">
      <c r="G18" s="1" t="str">
        <f t="shared" si="0"/>
        <v>TOTCO2</v>
      </c>
      <c r="I18" s="1">
        <v>2027</v>
      </c>
      <c r="J18" s="1" t="s">
        <v>16</v>
      </c>
      <c r="K18" s="1">
        <v>1</v>
      </c>
      <c r="L18" s="1">
        <v>588887.6194</v>
      </c>
    </row>
    <row r="19" spans="7:12">
      <c r="G19" s="1" t="str">
        <f t="shared" si="0"/>
        <v>TOTCO2</v>
      </c>
      <c r="I19" s="1">
        <v>2028</v>
      </c>
      <c r="J19" s="1" t="s">
        <v>16</v>
      </c>
      <c r="K19" s="1">
        <v>1</v>
      </c>
      <c r="L19" s="1">
        <v>566305.3018</v>
      </c>
    </row>
    <row r="20" spans="7:12">
      <c r="G20" s="1" t="str">
        <f t="shared" si="0"/>
        <v>TOTCO2</v>
      </c>
      <c r="I20" s="1">
        <v>2029</v>
      </c>
      <c r="J20" s="1" t="s">
        <v>16</v>
      </c>
      <c r="K20" s="1">
        <v>1</v>
      </c>
      <c r="L20" s="1">
        <v>537238.5599</v>
      </c>
    </row>
    <row r="21" spans="7:12">
      <c r="G21" s="1" t="str">
        <f t="shared" si="0"/>
        <v>TOTCO2</v>
      </c>
      <c r="I21" s="1">
        <v>2030</v>
      </c>
      <c r="J21" s="1" t="s">
        <v>16</v>
      </c>
      <c r="K21" s="1">
        <v>1</v>
      </c>
      <c r="L21" s="1">
        <v>502387.9181</v>
      </c>
    </row>
    <row r="22" spans="7:12">
      <c r="G22" s="1" t="str">
        <f t="shared" si="0"/>
        <v>TOTCO2</v>
      </c>
      <c r="I22" s="1">
        <v>2031</v>
      </c>
      <c r="J22" s="1" t="s">
        <v>16</v>
      </c>
      <c r="K22" s="1">
        <v>1</v>
      </c>
      <c r="L22" s="1">
        <v>468000.6646</v>
      </c>
    </row>
    <row r="23" spans="7:12">
      <c r="G23" s="1" t="str">
        <f t="shared" si="0"/>
        <v>TOTCO2</v>
      </c>
      <c r="I23" s="1">
        <v>2032</v>
      </c>
      <c r="J23" s="1" t="s">
        <v>16</v>
      </c>
      <c r="K23" s="1">
        <v>1</v>
      </c>
      <c r="L23" s="1">
        <v>433704.9849</v>
      </c>
    </row>
    <row r="24" spans="7:12">
      <c r="G24" s="1" t="str">
        <f t="shared" si="0"/>
        <v>TOTCO2</v>
      </c>
      <c r="I24" s="1">
        <v>2033</v>
      </c>
      <c r="J24" s="1" t="s">
        <v>16</v>
      </c>
      <c r="K24" s="1">
        <v>1</v>
      </c>
      <c r="L24" s="1">
        <v>403574.118</v>
      </c>
    </row>
    <row r="25" spans="7:12">
      <c r="G25" s="1" t="str">
        <f t="shared" si="0"/>
        <v>TOTCO2</v>
      </c>
      <c r="I25" s="1">
        <v>2034</v>
      </c>
      <c r="J25" s="1" t="s">
        <v>16</v>
      </c>
      <c r="K25" s="1">
        <v>1</v>
      </c>
      <c r="L25" s="1">
        <v>369347.9121</v>
      </c>
    </row>
    <row r="26" spans="7:12">
      <c r="G26" s="1" t="str">
        <f t="shared" si="0"/>
        <v>TOTCO2</v>
      </c>
      <c r="I26" s="1">
        <v>2035</v>
      </c>
      <c r="J26" s="1" t="s">
        <v>16</v>
      </c>
      <c r="K26" s="1">
        <v>1</v>
      </c>
      <c r="L26" s="1">
        <v>336212.9083</v>
      </c>
    </row>
    <row r="27" spans="7:12">
      <c r="G27" s="1" t="str">
        <f t="shared" si="0"/>
        <v>TOTCO2</v>
      </c>
      <c r="I27" s="1">
        <v>2036</v>
      </c>
      <c r="J27" s="1" t="s">
        <v>16</v>
      </c>
      <c r="K27" s="1">
        <v>1</v>
      </c>
      <c r="L27" s="1">
        <v>306437.743</v>
      </c>
    </row>
    <row r="28" spans="7:12">
      <c r="G28" s="1" t="str">
        <f t="shared" si="0"/>
        <v>TOTCO2</v>
      </c>
      <c r="I28" s="1">
        <v>2037</v>
      </c>
      <c r="J28" s="1" t="s">
        <v>16</v>
      </c>
      <c r="K28" s="1">
        <v>1</v>
      </c>
      <c r="L28" s="1">
        <v>277724.0117</v>
      </c>
    </row>
    <row r="29" spans="7:12">
      <c r="G29" s="1" t="str">
        <f t="shared" si="0"/>
        <v>TOTCO2</v>
      </c>
      <c r="I29" s="1">
        <v>2038</v>
      </c>
      <c r="J29" s="1" t="s">
        <v>16</v>
      </c>
      <c r="K29" s="1">
        <v>1</v>
      </c>
      <c r="L29" s="1">
        <v>251197.8887</v>
      </c>
    </row>
    <row r="30" spans="7:12">
      <c r="G30" s="1" t="str">
        <f t="shared" si="0"/>
        <v>TOTCO2</v>
      </c>
      <c r="I30" s="1">
        <v>2039</v>
      </c>
      <c r="J30" s="1" t="s">
        <v>16</v>
      </c>
      <c r="K30" s="1">
        <v>1</v>
      </c>
      <c r="L30" s="1">
        <v>227561.8848</v>
      </c>
    </row>
    <row r="31" spans="7:12">
      <c r="G31" s="1" t="str">
        <f t="shared" si="0"/>
        <v>TOTCO2</v>
      </c>
      <c r="I31" s="1">
        <v>2040</v>
      </c>
      <c r="J31" s="1" t="s">
        <v>16</v>
      </c>
      <c r="K31" s="1">
        <v>1</v>
      </c>
      <c r="L31" s="1">
        <v>204238.3831</v>
      </c>
    </row>
    <row r="32" spans="7:12">
      <c r="G32" s="1" t="str">
        <f t="shared" si="0"/>
        <v>TOTCO2</v>
      </c>
      <c r="I32" s="1">
        <v>2041</v>
      </c>
      <c r="J32" s="1" t="s">
        <v>16</v>
      </c>
      <c r="K32" s="1">
        <v>1</v>
      </c>
      <c r="L32" s="1">
        <v>179940.54</v>
      </c>
    </row>
    <row r="33" spans="7:12">
      <c r="G33" s="1" t="str">
        <f t="shared" si="0"/>
        <v>TOTCO2</v>
      </c>
      <c r="I33" s="1">
        <v>2042</v>
      </c>
      <c r="J33" s="1" t="s">
        <v>16</v>
      </c>
      <c r="K33" s="1">
        <v>1</v>
      </c>
      <c r="L33" s="1">
        <v>158608.3559</v>
      </c>
    </row>
    <row r="34" spans="7:12">
      <c r="G34" s="1" t="str">
        <f t="shared" si="0"/>
        <v>TOTCO2</v>
      </c>
      <c r="I34" s="1">
        <v>2043</v>
      </c>
      <c r="J34" s="1" t="s">
        <v>16</v>
      </c>
      <c r="K34" s="1">
        <v>1</v>
      </c>
      <c r="L34" s="1">
        <v>138027.6697</v>
      </c>
    </row>
    <row r="35" spans="7:12">
      <c r="G35" s="1" t="str">
        <f t="shared" si="0"/>
        <v>TOTCO2</v>
      </c>
      <c r="I35" s="1">
        <v>2044</v>
      </c>
      <c r="J35" s="1" t="s">
        <v>16</v>
      </c>
      <c r="K35" s="1">
        <v>1</v>
      </c>
      <c r="L35" s="1">
        <v>117950.9088</v>
      </c>
    </row>
    <row r="36" spans="7:12">
      <c r="G36" s="1" t="str">
        <f t="shared" si="0"/>
        <v>TOTCO2</v>
      </c>
      <c r="I36" s="1">
        <v>2045</v>
      </c>
      <c r="J36" s="1" t="s">
        <v>16</v>
      </c>
      <c r="K36" s="1">
        <v>1</v>
      </c>
      <c r="L36" s="1">
        <v>97264.12239</v>
      </c>
    </row>
    <row r="37" spans="7:12">
      <c r="G37" s="1" t="str">
        <f t="shared" si="0"/>
        <v>TOTCO2</v>
      </c>
      <c r="I37" s="1">
        <v>2046</v>
      </c>
      <c r="J37" s="1" t="s">
        <v>16</v>
      </c>
      <c r="K37" s="1">
        <v>1</v>
      </c>
      <c r="L37" s="1">
        <v>76143.46043</v>
      </c>
    </row>
    <row r="38" spans="7:12">
      <c r="G38" s="1" t="str">
        <f t="shared" si="0"/>
        <v>TOTCO2</v>
      </c>
      <c r="I38" s="1">
        <v>2047</v>
      </c>
      <c r="J38" s="1" t="s">
        <v>16</v>
      </c>
      <c r="K38" s="1">
        <v>1</v>
      </c>
      <c r="L38" s="1">
        <v>56629.45367</v>
      </c>
    </row>
    <row r="39" spans="7:12">
      <c r="G39" s="1" t="str">
        <f t="shared" si="0"/>
        <v>TOTCO2</v>
      </c>
      <c r="I39" s="1">
        <v>2048</v>
      </c>
      <c r="J39" s="1" t="s">
        <v>16</v>
      </c>
      <c r="K39" s="1">
        <v>1</v>
      </c>
      <c r="L39" s="1">
        <v>37413.52735</v>
      </c>
    </row>
    <row r="40" spans="7:12">
      <c r="G40" s="1" t="str">
        <f t="shared" si="0"/>
        <v>TOTCO2</v>
      </c>
      <c r="I40" s="1">
        <v>2049</v>
      </c>
      <c r="J40" s="1" t="s">
        <v>16</v>
      </c>
      <c r="K40" s="1">
        <v>1</v>
      </c>
      <c r="L40" s="1">
        <v>18780.31418</v>
      </c>
    </row>
    <row r="41" spans="7:12">
      <c r="G41" s="1" t="str">
        <f t="shared" si="0"/>
        <v>TOTCO2</v>
      </c>
      <c r="I41" s="1">
        <v>2050</v>
      </c>
      <c r="J41" s="1" t="s">
        <v>16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15"/>
  </sheetPr>
  <dimension ref="B4:S41"/>
  <sheetViews>
    <sheetView zoomScale="66" zoomScaleNormal="66" topLeftCell="A4" workbookViewId="0">
      <selection activeCell="F42" sqref="F42"/>
    </sheetView>
  </sheetViews>
  <sheetFormatPr defaultColWidth="8.72727272727273" defaultRowHeight="14.5"/>
  <cols>
    <col min="1" max="1" width="9" style="1"/>
    <col min="2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6" spans="10:10">
      <c r="J6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3"/>
    </row>
    <row r="11" spans="2:19">
      <c r="B11" s="1" t="s">
        <v>43</v>
      </c>
      <c r="D11" s="3" t="s">
        <v>44</v>
      </c>
      <c r="H11" s="10"/>
      <c r="I11" s="1">
        <v>2020</v>
      </c>
      <c r="J11" s="1" t="s">
        <v>42</v>
      </c>
      <c r="K11" s="1">
        <v>1</v>
      </c>
      <c r="L11" s="1">
        <f>-HYDROGENCO2!O11*1000</f>
        <v>0</v>
      </c>
      <c r="N11" s="1"/>
      <c r="O11" s="1"/>
      <c r="P11" s="14"/>
      <c r="S11" s="14"/>
    </row>
    <row r="12" spans="4:19">
      <c r="D12" s="3" t="str">
        <f t="shared" ref="D12:D41" si="0">D11</f>
        <v>SINKCCU_Fake_H2</v>
      </c>
      <c r="H12" s="10"/>
      <c r="I12" s="1">
        <v>2021</v>
      </c>
      <c r="J12" s="1" t="s">
        <v>42</v>
      </c>
      <c r="K12" s="1">
        <v>1</v>
      </c>
      <c r="L12" s="1">
        <f>-HYDROGENCO2!O12*1000</f>
        <v>0</v>
      </c>
      <c r="N12" s="1"/>
      <c r="O12" s="1"/>
      <c r="P12" s="14"/>
      <c r="R12" s="1"/>
      <c r="S12" s="14"/>
    </row>
    <row r="13" spans="4:19">
      <c r="D13" s="3" t="str">
        <f t="shared" si="0"/>
        <v>SINKCCU_Fake_H2</v>
      </c>
      <c r="H13" s="10"/>
      <c r="I13" s="1">
        <v>2022</v>
      </c>
      <c r="J13" s="1" t="s">
        <v>42</v>
      </c>
      <c r="K13" s="1">
        <v>1</v>
      </c>
      <c r="L13" s="1">
        <f>-HYDROGENCO2!O13*1000</f>
        <v>0</v>
      </c>
      <c r="N13" s="1"/>
      <c r="O13" s="1"/>
      <c r="P13" s="14"/>
      <c r="R13" s="1"/>
      <c r="S13" s="14"/>
    </row>
    <row r="14" spans="4:19">
      <c r="D14" s="3" t="str">
        <f t="shared" si="0"/>
        <v>SINKCCU_Fake_H2</v>
      </c>
      <c r="H14" s="10"/>
      <c r="I14" s="1">
        <v>2023</v>
      </c>
      <c r="J14" s="1" t="s">
        <v>42</v>
      </c>
      <c r="K14" s="1">
        <v>1</v>
      </c>
      <c r="L14" s="1">
        <f>-HYDROGENCO2!O14*1000</f>
        <v>0</v>
      </c>
      <c r="N14" s="1"/>
      <c r="O14" s="1"/>
      <c r="P14" s="15"/>
      <c r="R14" s="1"/>
      <c r="S14" s="14"/>
    </row>
    <row r="15" spans="4:19">
      <c r="D15" s="3" t="str">
        <f t="shared" si="0"/>
        <v>SINKCCU_Fake_H2</v>
      </c>
      <c r="H15" s="10"/>
      <c r="I15" s="1">
        <v>2024</v>
      </c>
      <c r="J15" s="1" t="s">
        <v>42</v>
      </c>
      <c r="K15" s="1">
        <v>1</v>
      </c>
      <c r="L15" s="1">
        <f>-HYDROGENCO2!O15*1000</f>
        <v>0</v>
      </c>
      <c r="N15" s="1"/>
      <c r="O15" s="1"/>
      <c r="P15" s="15"/>
      <c r="R15" s="1"/>
      <c r="S15" s="14"/>
    </row>
    <row r="16" spans="4:19">
      <c r="D16" s="3" t="str">
        <f t="shared" si="0"/>
        <v>SINKCCU_Fake_H2</v>
      </c>
      <c r="H16" s="10"/>
      <c r="I16" s="1">
        <v>2025</v>
      </c>
      <c r="J16" s="1" t="s">
        <v>42</v>
      </c>
      <c r="K16" s="1">
        <v>1</v>
      </c>
      <c r="L16" s="1">
        <f>-HYDROGENCO2!O16*1000</f>
        <v>0</v>
      </c>
      <c r="N16" s="1"/>
      <c r="O16" s="1"/>
      <c r="P16" s="15"/>
      <c r="R16" s="1"/>
      <c r="S16" s="14"/>
    </row>
    <row r="17" spans="4:19">
      <c r="D17" s="3" t="str">
        <f t="shared" si="0"/>
        <v>SINKCCU_Fake_H2</v>
      </c>
      <c r="H17" s="10"/>
      <c r="I17" s="1">
        <v>2026</v>
      </c>
      <c r="J17" s="1" t="s">
        <v>42</v>
      </c>
      <c r="K17" s="1">
        <v>1</v>
      </c>
      <c r="L17" s="1">
        <f>-HYDROGENCO2!O17*1000</f>
        <v>0</v>
      </c>
      <c r="N17" s="1"/>
      <c r="O17" s="1"/>
      <c r="P17" s="15"/>
      <c r="R17" s="1"/>
      <c r="S17" s="14"/>
    </row>
    <row r="18" spans="4:19">
      <c r="D18" s="3" t="str">
        <f t="shared" si="0"/>
        <v>SINKCCU_Fake_H2</v>
      </c>
      <c r="H18" s="10"/>
      <c r="I18" s="1">
        <v>2027</v>
      </c>
      <c r="J18" s="1" t="s">
        <v>42</v>
      </c>
      <c r="K18" s="1">
        <v>1</v>
      </c>
      <c r="L18" s="1">
        <f>-HYDROGENCO2!O18*1000</f>
        <v>0</v>
      </c>
      <c r="N18" s="1"/>
      <c r="O18" s="1"/>
      <c r="P18" s="15"/>
      <c r="R18" s="1"/>
      <c r="S18" s="14"/>
    </row>
    <row r="19" spans="4:19">
      <c r="D19" s="3" t="str">
        <f t="shared" si="0"/>
        <v>SINKCCU_Fake_H2</v>
      </c>
      <c r="H19" s="10"/>
      <c r="I19" s="1">
        <v>2028</v>
      </c>
      <c r="J19" s="1" t="s">
        <v>42</v>
      </c>
      <c r="K19" s="1">
        <v>1</v>
      </c>
      <c r="L19" s="1">
        <f>-HYDROGENCO2!O19*1000</f>
        <v>0</v>
      </c>
      <c r="N19" s="1"/>
      <c r="O19" s="1"/>
      <c r="P19" s="15"/>
      <c r="R19" s="1"/>
      <c r="S19" s="14"/>
    </row>
    <row r="20" spans="4:19">
      <c r="D20" s="3" t="str">
        <f t="shared" si="0"/>
        <v>SINKCCU_Fake_H2</v>
      </c>
      <c r="H20" s="10"/>
      <c r="I20" s="1">
        <v>2029</v>
      </c>
      <c r="J20" s="1" t="s">
        <v>42</v>
      </c>
      <c r="K20" s="1">
        <v>1</v>
      </c>
      <c r="L20" s="1">
        <f>-HYDROGENCO2!O20*1000</f>
        <v>0</v>
      </c>
      <c r="N20" s="1"/>
      <c r="O20" s="1"/>
      <c r="P20" s="14"/>
      <c r="R20" s="1"/>
      <c r="S20" s="14"/>
    </row>
    <row r="21" spans="4:19">
      <c r="D21" s="3" t="str">
        <f t="shared" si="0"/>
        <v>SINKCCU_Fake_H2</v>
      </c>
      <c r="H21" s="10"/>
      <c r="I21" s="1">
        <v>2030</v>
      </c>
      <c r="J21" s="1" t="s">
        <v>42</v>
      </c>
      <c r="K21" s="1">
        <v>1</v>
      </c>
      <c r="L21" s="1">
        <f>-HYDROGENCO2!O21*1000</f>
        <v>0</v>
      </c>
      <c r="N21" s="1"/>
      <c r="O21" s="1"/>
      <c r="P21" s="14"/>
      <c r="R21" s="1"/>
      <c r="S21" s="14"/>
    </row>
    <row r="22" spans="4:19">
      <c r="D22" s="3" t="str">
        <f t="shared" si="0"/>
        <v>SINKCCU_Fake_H2</v>
      </c>
      <c r="H22" s="10"/>
      <c r="I22" s="1">
        <v>2031</v>
      </c>
      <c r="J22" s="1" t="s">
        <v>42</v>
      </c>
      <c r="K22" s="1">
        <v>1</v>
      </c>
      <c r="L22" s="1">
        <f>-HYDROGENCO2!O22*1000</f>
        <v>0</v>
      </c>
      <c r="N22" s="1"/>
      <c r="O22" s="1"/>
      <c r="P22" s="14"/>
      <c r="R22" s="1"/>
      <c r="S22" s="14"/>
    </row>
    <row r="23" spans="4:19">
      <c r="D23" s="3" t="str">
        <f t="shared" si="0"/>
        <v>SINKCCU_Fake_H2</v>
      </c>
      <c r="H23" s="10"/>
      <c r="I23" s="1">
        <v>2032</v>
      </c>
      <c r="J23" s="1" t="s">
        <v>42</v>
      </c>
      <c r="K23" s="1">
        <v>1</v>
      </c>
      <c r="L23" s="1">
        <f>-HYDROGENCO2!O23*1000</f>
        <v>0</v>
      </c>
      <c r="N23" s="1"/>
      <c r="O23" s="1"/>
      <c r="P23" s="14"/>
      <c r="R23" s="1"/>
      <c r="S23" s="14"/>
    </row>
    <row r="24" spans="4:19">
      <c r="D24" s="3" t="str">
        <f t="shared" si="0"/>
        <v>SINKCCU_Fake_H2</v>
      </c>
      <c r="H24" s="10"/>
      <c r="I24" s="1">
        <v>2033</v>
      </c>
      <c r="J24" s="1" t="s">
        <v>42</v>
      </c>
      <c r="K24" s="1">
        <v>1</v>
      </c>
      <c r="L24" s="1">
        <f>-HYDROGENCO2!O24*1000</f>
        <v>12.553</v>
      </c>
      <c r="N24" s="1"/>
      <c r="O24" s="1"/>
      <c r="P24" s="14"/>
      <c r="R24" s="1"/>
      <c r="S24" s="14"/>
    </row>
    <row r="25" spans="4:19">
      <c r="D25" s="3" t="str">
        <f t="shared" si="0"/>
        <v>SINKCCU_Fake_H2</v>
      </c>
      <c r="H25" s="10"/>
      <c r="I25" s="1">
        <v>2034</v>
      </c>
      <c r="J25" s="1" t="s">
        <v>42</v>
      </c>
      <c r="K25" s="1">
        <v>1</v>
      </c>
      <c r="L25" s="1">
        <f>-HYDROGENCO2!O25*1000</f>
        <v>298.85</v>
      </c>
      <c r="N25" s="1"/>
      <c r="O25" s="1"/>
      <c r="P25" s="14"/>
      <c r="R25" s="1"/>
      <c r="S25" s="14"/>
    </row>
    <row r="26" spans="4:19">
      <c r="D26" s="3" t="str">
        <f t="shared" si="0"/>
        <v>SINKCCU_Fake_H2</v>
      </c>
      <c r="H26" s="10"/>
      <c r="I26" s="1">
        <v>2035</v>
      </c>
      <c r="J26" s="1" t="s">
        <v>42</v>
      </c>
      <c r="K26" s="1">
        <v>1</v>
      </c>
      <c r="L26" s="1">
        <f>-HYDROGENCO2!O26*1000</f>
        <v>1039.8952</v>
      </c>
      <c r="N26" s="1"/>
      <c r="O26" s="1"/>
      <c r="P26" s="14"/>
      <c r="R26" s="1"/>
      <c r="S26" s="14"/>
    </row>
    <row r="27" spans="4:19">
      <c r="D27" s="3" t="str">
        <f t="shared" si="0"/>
        <v>SINKCCU_Fake_H2</v>
      </c>
      <c r="H27" s="10"/>
      <c r="I27" s="1">
        <v>2036</v>
      </c>
      <c r="J27" s="1" t="s">
        <v>42</v>
      </c>
      <c r="K27" s="1">
        <v>1</v>
      </c>
      <c r="L27" s="1">
        <f>-HYDROGENCO2!O27*1000</f>
        <v>2128.702</v>
      </c>
      <c r="N27" s="1"/>
      <c r="O27" s="1"/>
      <c r="P27" s="14"/>
      <c r="R27" s="1"/>
      <c r="S27" s="14"/>
    </row>
    <row r="28" spans="4:19">
      <c r="D28" s="3" t="str">
        <f t="shared" si="0"/>
        <v>SINKCCU_Fake_H2</v>
      </c>
      <c r="H28" s="10"/>
      <c r="I28" s="1">
        <v>2037</v>
      </c>
      <c r="J28" s="1" t="s">
        <v>42</v>
      </c>
      <c r="K28" s="1">
        <v>1</v>
      </c>
      <c r="L28" s="1">
        <f>-HYDROGENCO2!O28*1000</f>
        <v>3082.7072</v>
      </c>
      <c r="N28" s="1"/>
      <c r="O28" s="1"/>
      <c r="P28" s="14"/>
      <c r="R28" s="1"/>
      <c r="S28" s="14"/>
    </row>
    <row r="29" spans="4:19">
      <c r="D29" s="3" t="str">
        <f t="shared" si="0"/>
        <v>SINKCCU_Fake_H2</v>
      </c>
      <c r="H29" s="10"/>
      <c r="I29" s="1">
        <v>2038</v>
      </c>
      <c r="J29" s="1" t="s">
        <v>42</v>
      </c>
      <c r="K29" s="1">
        <v>1</v>
      </c>
      <c r="L29" s="1">
        <f>-HYDROGENCO2!O29*1000</f>
        <v>4183.5428</v>
      </c>
      <c r="N29" s="1"/>
      <c r="O29" s="1"/>
      <c r="P29" s="14"/>
      <c r="R29" s="1"/>
      <c r="S29" s="14"/>
    </row>
    <row r="30" spans="4:19">
      <c r="D30" s="3" t="str">
        <f t="shared" si="0"/>
        <v>SINKCCU_Fake_H2</v>
      </c>
      <c r="H30" s="10"/>
      <c r="I30" s="1">
        <v>2039</v>
      </c>
      <c r="J30" s="1" t="s">
        <v>42</v>
      </c>
      <c r="K30" s="1">
        <v>1</v>
      </c>
      <c r="L30" s="1">
        <f>-HYDROGENCO2!O30*1000</f>
        <v>5394.762</v>
      </c>
      <c r="N30" s="1"/>
      <c r="O30" s="1"/>
      <c r="P30" s="14"/>
      <c r="R30" s="1"/>
      <c r="S30" s="14"/>
    </row>
    <row r="31" spans="4:19">
      <c r="D31" s="3" t="str">
        <f t="shared" si="0"/>
        <v>SINKCCU_Fake_H2</v>
      </c>
      <c r="H31" s="10"/>
      <c r="I31" s="1">
        <v>2040</v>
      </c>
      <c r="J31" s="1" t="s">
        <v>42</v>
      </c>
      <c r="K31" s="1">
        <v>1</v>
      </c>
      <c r="L31" s="1">
        <f>-HYDROGENCO2!O31*1000</f>
        <v>6709.4956</v>
      </c>
      <c r="N31" s="1"/>
      <c r="O31" s="1"/>
      <c r="P31" s="14"/>
      <c r="R31" s="1"/>
      <c r="S31" s="14"/>
    </row>
    <row r="32" spans="4:19">
      <c r="D32" s="3" t="str">
        <f t="shared" si="0"/>
        <v>SINKCCU_Fake_H2</v>
      </c>
      <c r="H32" s="10"/>
      <c r="I32" s="1">
        <v>2041</v>
      </c>
      <c r="J32" s="1" t="s">
        <v>42</v>
      </c>
      <c r="K32" s="1">
        <v>1</v>
      </c>
      <c r="L32" s="1">
        <f>-HYDROGENCO2!O32*1000</f>
        <v>8266.304</v>
      </c>
      <c r="N32" s="1"/>
      <c r="O32" s="1"/>
      <c r="P32" s="14"/>
      <c r="R32" s="1"/>
      <c r="S32" s="14"/>
    </row>
    <row r="33" spans="4:19">
      <c r="D33" s="3" t="str">
        <f t="shared" si="0"/>
        <v>SINKCCU_Fake_H2</v>
      </c>
      <c r="H33" s="10"/>
      <c r="I33" s="1">
        <v>2042</v>
      </c>
      <c r="J33" s="1" t="s">
        <v>42</v>
      </c>
      <c r="K33" s="1">
        <v>1</v>
      </c>
      <c r="L33" s="1">
        <f>-HYDROGENCO2!O33*1000</f>
        <v>9940.9172</v>
      </c>
      <c r="N33" s="1"/>
      <c r="O33" s="1"/>
      <c r="P33" s="14"/>
      <c r="R33" s="1"/>
      <c r="S33" s="14"/>
    </row>
    <row r="34" spans="4:19">
      <c r="D34" s="3" t="str">
        <f t="shared" si="0"/>
        <v>SINKCCU_Fake_H2</v>
      </c>
      <c r="H34" s="10"/>
      <c r="I34" s="1">
        <v>2043</v>
      </c>
      <c r="J34" s="1" t="s">
        <v>42</v>
      </c>
      <c r="K34" s="1">
        <v>1</v>
      </c>
      <c r="L34" s="1">
        <f>-HYDROGENCO2!O34*1000</f>
        <v>11042.158</v>
      </c>
      <c r="N34" s="1"/>
      <c r="O34" s="1"/>
      <c r="P34" s="14"/>
      <c r="R34" s="1"/>
      <c r="S34" s="14"/>
    </row>
    <row r="35" spans="4:19">
      <c r="D35" s="3" t="str">
        <f t="shared" si="0"/>
        <v>SINKCCU_Fake_H2</v>
      </c>
      <c r="H35" s="10"/>
      <c r="I35" s="1">
        <v>2044</v>
      </c>
      <c r="J35" s="1" t="s">
        <v>42</v>
      </c>
      <c r="K35" s="1">
        <v>1</v>
      </c>
      <c r="L35" s="1">
        <f>-HYDROGENCO2!O35*1000</f>
        <v>12122.0788</v>
      </c>
      <c r="N35" s="1"/>
      <c r="O35" s="1"/>
      <c r="P35" s="14"/>
      <c r="R35" s="1"/>
      <c r="S35" s="14"/>
    </row>
    <row r="36" spans="4:19">
      <c r="D36" s="3" t="str">
        <f t="shared" si="0"/>
        <v>SINKCCU_Fake_H2</v>
      </c>
      <c r="H36" s="10"/>
      <c r="I36" s="1">
        <v>2045</v>
      </c>
      <c r="J36" s="1" t="s">
        <v>42</v>
      </c>
      <c r="K36" s="1">
        <v>1</v>
      </c>
      <c r="L36" s="1">
        <f>-HYDROGENCO2!O36*1000</f>
        <v>13165.8332</v>
      </c>
      <c r="N36" s="1"/>
      <c r="O36" s="1"/>
      <c r="P36" s="14"/>
      <c r="R36" s="1"/>
      <c r="S36" s="14"/>
    </row>
    <row r="37" spans="4:19">
      <c r="D37" s="3" t="str">
        <f t="shared" si="0"/>
        <v>SINKCCU_Fake_H2</v>
      </c>
      <c r="H37" s="10"/>
      <c r="I37" s="1">
        <v>2046</v>
      </c>
      <c r="J37" s="1" t="s">
        <v>42</v>
      </c>
      <c r="K37" s="1">
        <v>1</v>
      </c>
      <c r="L37" s="1">
        <f>-HYDROGENCO2!O37*1000</f>
        <v>14586.7332</v>
      </c>
      <c r="N37" s="1"/>
      <c r="O37" s="1"/>
      <c r="P37" s="14"/>
      <c r="R37" s="1"/>
      <c r="S37" s="14"/>
    </row>
    <row r="38" spans="4:19">
      <c r="D38" s="3" t="str">
        <f t="shared" si="0"/>
        <v>SINKCCU_Fake_H2</v>
      </c>
      <c r="H38" s="10"/>
      <c r="I38" s="1">
        <v>2047</v>
      </c>
      <c r="J38" s="1" t="s">
        <v>42</v>
      </c>
      <c r="K38" s="1">
        <v>1</v>
      </c>
      <c r="L38" s="1">
        <f>-HYDROGENCO2!O38*1000</f>
        <v>16070.81472</v>
      </c>
      <c r="N38" s="1"/>
      <c r="O38" s="1"/>
      <c r="P38" s="14"/>
      <c r="R38" s="1"/>
      <c r="S38" s="14"/>
    </row>
    <row r="39" spans="4:19">
      <c r="D39" s="3" t="str">
        <f t="shared" si="0"/>
        <v>SINKCCU_Fake_H2</v>
      </c>
      <c r="H39" s="10"/>
      <c r="I39" s="1">
        <v>2048</v>
      </c>
      <c r="J39" s="1" t="s">
        <v>42</v>
      </c>
      <c r="K39" s="1">
        <v>1</v>
      </c>
      <c r="L39" s="1">
        <f>-HYDROGENCO2!O39*1000</f>
        <v>17601.42056</v>
      </c>
      <c r="N39" s="1"/>
      <c r="O39" s="1"/>
      <c r="P39" s="14"/>
      <c r="R39" s="1"/>
      <c r="S39" s="14"/>
    </row>
    <row r="40" spans="4:19">
      <c r="D40" s="3" t="str">
        <f t="shared" si="0"/>
        <v>SINKCCU_Fake_H2</v>
      </c>
      <c r="H40" s="10"/>
      <c r="I40" s="1">
        <v>2049</v>
      </c>
      <c r="J40" s="1" t="s">
        <v>42</v>
      </c>
      <c r="K40" s="1">
        <v>1</v>
      </c>
      <c r="L40" s="1">
        <f>-HYDROGENCO2!O40*1000</f>
        <v>19196.15312</v>
      </c>
      <c r="N40" s="1"/>
      <c r="O40" s="1"/>
      <c r="P40" s="14"/>
      <c r="R40" s="1"/>
      <c r="S40" s="14"/>
    </row>
    <row r="41" spans="4:19">
      <c r="D41" s="3" t="str">
        <f t="shared" si="0"/>
        <v>SINKCCU_Fake_H2</v>
      </c>
      <c r="H41" s="10"/>
      <c r="I41" s="1">
        <v>2050</v>
      </c>
      <c r="J41" s="1" t="s">
        <v>42</v>
      </c>
      <c r="K41" s="1">
        <v>1</v>
      </c>
      <c r="L41" s="1">
        <f>-HYDROGENCO2!O41*1000</f>
        <v>20757.8472</v>
      </c>
      <c r="N41" s="1"/>
      <c r="O41" s="1"/>
      <c r="P41" s="14"/>
      <c r="R41" s="1"/>
      <c r="S41" s="14"/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S41"/>
  <sheetViews>
    <sheetView zoomScale="66" zoomScaleNormal="66" topLeftCell="A4" workbookViewId="0">
      <selection activeCell="J9" sqref="J9"/>
    </sheetView>
  </sheetViews>
  <sheetFormatPr defaultColWidth="8.72727272727273" defaultRowHeight="14.5"/>
  <cols>
    <col min="1" max="1" width="9" style="1"/>
    <col min="2" max="3" width="8.72727272727273" style="1"/>
    <col min="4" max="4" width="20.2727272727273" style="1" customWidth="1"/>
    <col min="5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9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3"/>
      <c r="P10" t="s">
        <v>45</v>
      </c>
      <c r="S10" t="s">
        <v>46</v>
      </c>
    </row>
    <row r="11" spans="2:19">
      <c r="B11" s="1" t="s">
        <v>47</v>
      </c>
      <c r="D11" s="3" t="s">
        <v>48</v>
      </c>
      <c r="H11" s="10"/>
      <c r="I11" s="1">
        <v>2020</v>
      </c>
      <c r="J11" s="1" t="s">
        <v>16</v>
      </c>
      <c r="K11" s="1">
        <v>1</v>
      </c>
      <c r="L11" s="1">
        <f t="shared" ref="L11:L41" si="0">N11*1</f>
        <v>0</v>
      </c>
      <c r="N11" s="1">
        <f t="shared" ref="N11:N41" si="1">(P11)*-1000</f>
        <v>0</v>
      </c>
      <c r="O11" s="1">
        <v>0</v>
      </c>
      <c r="P11" s="14">
        <v>0</v>
      </c>
      <c r="S11" s="14">
        <v>-13.38768103</v>
      </c>
    </row>
    <row r="12" spans="4:19">
      <c r="D12" s="3" t="str">
        <f t="shared" ref="D12:D41" si="2">D11</f>
        <v>SINKCCU_Fake_DAC</v>
      </c>
      <c r="H12" s="10"/>
      <c r="I12" s="1">
        <v>2021</v>
      </c>
      <c r="J12" s="1" t="s">
        <v>16</v>
      </c>
      <c r="K12" s="1">
        <v>1</v>
      </c>
      <c r="L12" s="1">
        <f t="shared" si="0"/>
        <v>0</v>
      </c>
      <c r="N12" s="1">
        <f t="shared" si="1"/>
        <v>0</v>
      </c>
      <c r="O12" s="1">
        <v>0</v>
      </c>
      <c r="P12" s="14">
        <v>0</v>
      </c>
      <c r="R12" s="1"/>
      <c r="S12" s="14">
        <v>-17.30257254</v>
      </c>
    </row>
    <row r="13" spans="4:19">
      <c r="D13" s="3" t="str">
        <f t="shared" si="2"/>
        <v>SINKCCU_Fake_DAC</v>
      </c>
      <c r="H13" s="10"/>
      <c r="I13" s="1">
        <v>2022</v>
      </c>
      <c r="J13" s="1" t="s">
        <v>16</v>
      </c>
      <c r="K13" s="1">
        <v>1</v>
      </c>
      <c r="L13" s="1">
        <f t="shared" si="0"/>
        <v>0</v>
      </c>
      <c r="N13" s="1">
        <f t="shared" si="1"/>
        <v>0</v>
      </c>
      <c r="O13" s="1">
        <v>0</v>
      </c>
      <c r="P13" s="14">
        <v>0</v>
      </c>
      <c r="R13" s="1"/>
      <c r="S13" s="14">
        <v>-15.40632582</v>
      </c>
    </row>
    <row r="14" spans="4:19">
      <c r="D14" s="3" t="str">
        <f t="shared" si="2"/>
        <v>SINKCCU_Fake_DAC</v>
      </c>
      <c r="H14" s="10"/>
      <c r="I14" s="1">
        <v>2023</v>
      </c>
      <c r="J14" s="1" t="s">
        <v>16</v>
      </c>
      <c r="K14" s="1">
        <v>1</v>
      </c>
      <c r="L14" s="1">
        <f t="shared" si="0"/>
        <v>3.48e-10</v>
      </c>
      <c r="N14" s="1">
        <f t="shared" si="1"/>
        <v>3.48e-10</v>
      </c>
      <c r="O14" s="1">
        <f t="shared" ref="O12:O41" si="3">P14*-1000</f>
        <v>3.48e-10</v>
      </c>
      <c r="P14" s="15">
        <v>-3.48e-13</v>
      </c>
      <c r="R14" s="1"/>
      <c r="S14" s="14">
        <v>-17.23053509</v>
      </c>
    </row>
    <row r="15" spans="4:19">
      <c r="D15" s="3" t="str">
        <f t="shared" si="2"/>
        <v>SINKCCU_Fake_DAC</v>
      </c>
      <c r="H15" s="10"/>
      <c r="I15" s="1">
        <v>2024</v>
      </c>
      <c r="J15" s="1" t="s">
        <v>16</v>
      </c>
      <c r="K15" s="1">
        <v>1</v>
      </c>
      <c r="L15" s="1">
        <f t="shared" si="0"/>
        <v>2.29e-7</v>
      </c>
      <c r="N15" s="1">
        <f t="shared" si="1"/>
        <v>2.29e-7</v>
      </c>
      <c r="O15" s="1">
        <f t="shared" si="3"/>
        <v>2.29e-7</v>
      </c>
      <c r="P15" s="15">
        <v>-2.29e-10</v>
      </c>
      <c r="R15" s="1"/>
      <c r="S15" s="14">
        <v>-19.05474437</v>
      </c>
    </row>
    <row r="16" spans="4:19">
      <c r="D16" s="3" t="str">
        <f t="shared" si="2"/>
        <v>SINKCCU_Fake_DAC</v>
      </c>
      <c r="H16" s="10"/>
      <c r="I16" s="1">
        <v>2025</v>
      </c>
      <c r="J16" s="1" t="s">
        <v>16</v>
      </c>
      <c r="K16" s="1">
        <v>1</v>
      </c>
      <c r="L16" s="1">
        <f t="shared" si="0"/>
        <v>1.81e-5</v>
      </c>
      <c r="N16" s="1">
        <f t="shared" si="1"/>
        <v>1.81e-5</v>
      </c>
      <c r="O16" s="1">
        <f t="shared" si="3"/>
        <v>1.81e-5</v>
      </c>
      <c r="P16" s="15">
        <v>-1.81e-8</v>
      </c>
      <c r="R16" s="1"/>
      <c r="S16" s="14">
        <v>-20.87895364</v>
      </c>
    </row>
    <row r="17" spans="4:19">
      <c r="D17" s="3" t="str">
        <f t="shared" si="2"/>
        <v>SINKCCU_Fake_DAC</v>
      </c>
      <c r="H17" s="10"/>
      <c r="I17" s="1">
        <v>2026</v>
      </c>
      <c r="J17" s="1" t="s">
        <v>16</v>
      </c>
      <c r="K17" s="1">
        <v>1</v>
      </c>
      <c r="L17" s="1">
        <f t="shared" si="0"/>
        <v>0.00042</v>
      </c>
      <c r="N17" s="1">
        <f t="shared" si="1"/>
        <v>0.00042</v>
      </c>
      <c r="O17" s="1">
        <f t="shared" si="3"/>
        <v>0.00042</v>
      </c>
      <c r="P17" s="15">
        <v>-4.2e-7</v>
      </c>
      <c r="R17" s="1"/>
      <c r="S17" s="14">
        <v>-22.70316291</v>
      </c>
    </row>
    <row r="18" spans="4:19">
      <c r="D18" s="3" t="str">
        <f t="shared" si="2"/>
        <v>SINKCCU_Fake_DAC</v>
      </c>
      <c r="H18" s="10"/>
      <c r="I18" s="1">
        <v>2027</v>
      </c>
      <c r="J18" s="1" t="s">
        <v>16</v>
      </c>
      <c r="K18" s="1">
        <v>1</v>
      </c>
      <c r="L18" s="1">
        <f t="shared" si="0"/>
        <v>0.00461</v>
      </c>
      <c r="N18" s="1">
        <f t="shared" si="1"/>
        <v>0.00461</v>
      </c>
      <c r="O18" s="1">
        <f t="shared" si="3"/>
        <v>0.00461</v>
      </c>
      <c r="P18" s="15">
        <v>-4.61e-6</v>
      </c>
      <c r="R18" s="1"/>
      <c r="S18" s="14">
        <v>-24.52737218</v>
      </c>
    </row>
    <row r="19" spans="4:19">
      <c r="D19" s="3" t="str">
        <f t="shared" si="2"/>
        <v>SINKCCU_Fake_DAC</v>
      </c>
      <c r="H19" s="10"/>
      <c r="I19" s="1">
        <v>2028</v>
      </c>
      <c r="J19" s="1" t="s">
        <v>16</v>
      </c>
      <c r="K19" s="1">
        <v>1</v>
      </c>
      <c r="L19" s="1">
        <f t="shared" si="0"/>
        <v>0.0308</v>
      </c>
      <c r="N19" s="1">
        <f t="shared" si="1"/>
        <v>0.0308</v>
      </c>
      <c r="O19" s="1">
        <f t="shared" si="3"/>
        <v>0.0308</v>
      </c>
      <c r="P19" s="15">
        <v>-3.08e-5</v>
      </c>
      <c r="R19" s="1"/>
      <c r="S19" s="14">
        <v>-26.35158146</v>
      </c>
    </row>
    <row r="20" spans="4:19">
      <c r="D20" s="3" t="str">
        <f t="shared" si="2"/>
        <v>SINKCCU_Fake_DAC</v>
      </c>
      <c r="H20" s="10"/>
      <c r="I20" s="1">
        <v>2029</v>
      </c>
      <c r="J20" s="1" t="s">
        <v>16</v>
      </c>
      <c r="K20" s="1">
        <v>1</v>
      </c>
      <c r="L20" s="1">
        <f t="shared" si="0"/>
        <v>0.145879</v>
      </c>
      <c r="N20" s="1">
        <f t="shared" si="1"/>
        <v>0.145879</v>
      </c>
      <c r="O20" s="1">
        <f t="shared" si="3"/>
        <v>0.145879</v>
      </c>
      <c r="P20" s="14">
        <v>-0.000145879</v>
      </c>
      <c r="R20" s="1"/>
      <c r="S20" s="14">
        <v>-28.17579073</v>
      </c>
    </row>
    <row r="21" spans="4:19">
      <c r="D21" s="3" t="str">
        <f t="shared" si="2"/>
        <v>SINKCCU_Fake_DAC</v>
      </c>
      <c r="H21" s="10"/>
      <c r="I21" s="1">
        <v>2030</v>
      </c>
      <c r="J21" s="1" t="s">
        <v>16</v>
      </c>
      <c r="K21" s="1">
        <v>1</v>
      </c>
      <c r="L21" s="1">
        <f t="shared" si="0"/>
        <v>0.540047</v>
      </c>
      <c r="N21" s="1">
        <f t="shared" si="1"/>
        <v>0.540047</v>
      </c>
      <c r="O21" s="1">
        <f t="shared" si="3"/>
        <v>0.540047</v>
      </c>
      <c r="P21" s="14">
        <v>-0.000540047</v>
      </c>
      <c r="R21" s="1"/>
      <c r="S21" s="14">
        <v>-30</v>
      </c>
    </row>
    <row r="22" spans="4:19">
      <c r="D22" s="3" t="str">
        <f t="shared" si="2"/>
        <v>SINKCCU_Fake_DAC</v>
      </c>
      <c r="H22" s="10"/>
      <c r="I22" s="1">
        <v>2031</v>
      </c>
      <c r="J22" s="1" t="s">
        <v>16</v>
      </c>
      <c r="K22" s="1">
        <v>1</v>
      </c>
      <c r="L22" s="1">
        <f t="shared" si="0"/>
        <v>2.495071</v>
      </c>
      <c r="N22" s="1">
        <f t="shared" si="1"/>
        <v>2.495071</v>
      </c>
      <c r="O22" s="1">
        <f t="shared" si="3"/>
        <v>2.495071</v>
      </c>
      <c r="P22" s="14">
        <v>-0.002495071</v>
      </c>
      <c r="R22" s="1"/>
      <c r="S22" s="14">
        <v>-31</v>
      </c>
    </row>
    <row r="23" spans="4:19">
      <c r="D23" s="3" t="str">
        <f t="shared" si="2"/>
        <v>SINKCCU_Fake_DAC</v>
      </c>
      <c r="H23" s="10"/>
      <c r="I23" s="1">
        <v>2032</v>
      </c>
      <c r="J23" s="1" t="s">
        <v>16</v>
      </c>
      <c r="K23" s="1">
        <v>1</v>
      </c>
      <c r="L23" s="1">
        <f t="shared" si="0"/>
        <v>9.746884</v>
      </c>
      <c r="N23" s="1">
        <f t="shared" si="1"/>
        <v>9.746884</v>
      </c>
      <c r="O23" s="1">
        <f t="shared" si="3"/>
        <v>9.746884</v>
      </c>
      <c r="P23" s="14">
        <v>-0.009746884</v>
      </c>
      <c r="R23" s="1"/>
      <c r="S23" s="14">
        <v>-32</v>
      </c>
    </row>
    <row r="24" spans="4:19">
      <c r="D24" s="3" t="str">
        <f t="shared" si="2"/>
        <v>SINKCCU_Fake_DAC</v>
      </c>
      <c r="H24" s="10"/>
      <c r="I24" s="1">
        <v>2033</v>
      </c>
      <c r="J24" s="1" t="s">
        <v>16</v>
      </c>
      <c r="K24" s="1">
        <v>1</v>
      </c>
      <c r="L24" s="1">
        <f t="shared" si="0"/>
        <v>31.36081</v>
      </c>
      <c r="N24" s="1">
        <f t="shared" si="1"/>
        <v>31.36081</v>
      </c>
      <c r="O24" s="1">
        <f t="shared" si="3"/>
        <v>31.36081</v>
      </c>
      <c r="P24" s="14">
        <v>-0.03136081</v>
      </c>
      <c r="R24" s="1"/>
      <c r="S24" s="14">
        <v>-33</v>
      </c>
    </row>
    <row r="25" spans="4:19">
      <c r="D25" s="3" t="str">
        <f t="shared" si="2"/>
        <v>SINKCCU_Fake_DAC</v>
      </c>
      <c r="H25" s="10"/>
      <c r="I25" s="1">
        <v>2034</v>
      </c>
      <c r="J25" s="1" t="s">
        <v>16</v>
      </c>
      <c r="K25" s="1">
        <v>1</v>
      </c>
      <c r="L25" s="1">
        <f t="shared" si="0"/>
        <v>85.732495</v>
      </c>
      <c r="N25" s="1">
        <f t="shared" si="1"/>
        <v>85.732495</v>
      </c>
      <c r="O25" s="1">
        <f t="shared" si="3"/>
        <v>85.732495</v>
      </c>
      <c r="P25" s="14">
        <v>-0.085732495</v>
      </c>
      <c r="R25" s="1"/>
      <c r="S25" s="14">
        <v>-34</v>
      </c>
    </row>
    <row r="26" spans="4:19">
      <c r="D26" s="3" t="str">
        <f t="shared" si="2"/>
        <v>SINKCCU_Fake_DAC</v>
      </c>
      <c r="H26" s="10"/>
      <c r="I26" s="1">
        <v>2035</v>
      </c>
      <c r="J26" s="1" t="s">
        <v>16</v>
      </c>
      <c r="K26" s="1">
        <v>1</v>
      </c>
      <c r="L26" s="1">
        <f t="shared" si="0"/>
        <v>205.21629</v>
      </c>
      <c r="N26" s="1">
        <f t="shared" si="1"/>
        <v>205.21629</v>
      </c>
      <c r="O26" s="1">
        <f t="shared" si="3"/>
        <v>205.21629</v>
      </c>
      <c r="P26" s="14">
        <v>-0.20521629</v>
      </c>
      <c r="R26" s="1"/>
      <c r="S26" s="14">
        <v>-35</v>
      </c>
    </row>
    <row r="27" spans="4:19">
      <c r="D27" s="3" t="str">
        <f t="shared" si="2"/>
        <v>SINKCCU_Fake_DAC</v>
      </c>
      <c r="H27" s="10"/>
      <c r="I27" s="1">
        <v>2036</v>
      </c>
      <c r="J27" s="1" t="s">
        <v>16</v>
      </c>
      <c r="K27" s="1">
        <v>1</v>
      </c>
      <c r="L27" s="1">
        <f t="shared" si="0"/>
        <v>435.337421</v>
      </c>
      <c r="N27" s="1">
        <f t="shared" si="1"/>
        <v>435.337421</v>
      </c>
      <c r="O27" s="1">
        <f t="shared" si="3"/>
        <v>435.337421</v>
      </c>
      <c r="P27" s="14">
        <v>-0.435337421</v>
      </c>
      <c r="R27" s="1"/>
      <c r="S27" s="14">
        <v>-36</v>
      </c>
    </row>
    <row r="28" spans="4:19">
      <c r="D28" s="3" t="str">
        <f t="shared" si="2"/>
        <v>SINKCCU_Fake_DAC</v>
      </c>
      <c r="H28" s="10"/>
      <c r="I28" s="1">
        <v>2037</v>
      </c>
      <c r="J28" s="1" t="s">
        <v>16</v>
      </c>
      <c r="K28" s="1">
        <v>1</v>
      </c>
      <c r="L28" s="1">
        <f t="shared" si="0"/>
        <v>840.418947</v>
      </c>
      <c r="N28" s="1">
        <f t="shared" si="1"/>
        <v>840.418947</v>
      </c>
      <c r="O28" s="1">
        <f t="shared" si="3"/>
        <v>840.418947</v>
      </c>
      <c r="P28" s="14">
        <v>-0.840418947</v>
      </c>
      <c r="R28" s="1"/>
      <c r="S28" s="14">
        <v>-37</v>
      </c>
    </row>
    <row r="29" spans="4:19">
      <c r="D29" s="3" t="str">
        <f t="shared" si="2"/>
        <v>SINKCCU_Fake_DAC</v>
      </c>
      <c r="H29" s="10"/>
      <c r="I29" s="1">
        <v>2038</v>
      </c>
      <c r="J29" s="1" t="s">
        <v>16</v>
      </c>
      <c r="K29" s="1">
        <v>1</v>
      </c>
      <c r="L29" s="1">
        <f t="shared" si="0"/>
        <v>1500.40547</v>
      </c>
      <c r="N29" s="1">
        <f t="shared" si="1"/>
        <v>1500.40547</v>
      </c>
      <c r="O29" s="1">
        <f t="shared" si="3"/>
        <v>1500.40547</v>
      </c>
      <c r="P29" s="14">
        <v>-1.50040547</v>
      </c>
      <c r="R29" s="1"/>
      <c r="S29" s="14">
        <v>-38</v>
      </c>
    </row>
    <row r="30" spans="4:19">
      <c r="D30" s="3" t="str">
        <f t="shared" si="2"/>
        <v>SINKCCU_Fake_DAC</v>
      </c>
      <c r="H30" s="10"/>
      <c r="I30" s="1">
        <v>2039</v>
      </c>
      <c r="J30" s="1" t="s">
        <v>16</v>
      </c>
      <c r="K30" s="1">
        <v>1</v>
      </c>
      <c r="L30" s="1">
        <f t="shared" si="0"/>
        <v>2505.215746</v>
      </c>
      <c r="N30" s="1">
        <f t="shared" si="1"/>
        <v>2505.215746</v>
      </c>
      <c r="O30" s="1">
        <f t="shared" si="3"/>
        <v>2505.215746</v>
      </c>
      <c r="P30" s="14">
        <v>-2.505215746</v>
      </c>
      <c r="R30" s="1"/>
      <c r="S30" s="14">
        <v>-39</v>
      </c>
    </row>
    <row r="31" spans="4:19">
      <c r="D31" s="3" t="str">
        <f t="shared" si="2"/>
        <v>SINKCCU_Fake_DAC</v>
      </c>
      <c r="H31" s="10"/>
      <c r="I31" s="1">
        <v>2040</v>
      </c>
      <c r="J31" s="1" t="s">
        <v>16</v>
      </c>
      <c r="K31" s="1">
        <v>1</v>
      </c>
      <c r="L31" s="1">
        <f t="shared" si="0"/>
        <v>3945.723141</v>
      </c>
      <c r="N31" s="1">
        <f t="shared" si="1"/>
        <v>3945.723141</v>
      </c>
      <c r="O31" s="1">
        <f t="shared" si="3"/>
        <v>3945.723141</v>
      </c>
      <c r="P31" s="14">
        <v>-3.945723141</v>
      </c>
      <c r="R31" s="1"/>
      <c r="S31" s="14">
        <v>-40</v>
      </c>
    </row>
    <row r="32" spans="4:19">
      <c r="D32" s="3" t="str">
        <f t="shared" si="2"/>
        <v>SINKCCU_Fake_DAC</v>
      </c>
      <c r="H32" s="10"/>
      <c r="I32" s="1">
        <v>2041</v>
      </c>
      <c r="J32" s="1" t="s">
        <v>16</v>
      </c>
      <c r="K32" s="1">
        <v>1</v>
      </c>
      <c r="L32" s="1">
        <f t="shared" si="0"/>
        <v>5823.877694</v>
      </c>
      <c r="N32" s="1">
        <f t="shared" si="1"/>
        <v>5823.877694</v>
      </c>
      <c r="O32" s="1">
        <f t="shared" si="3"/>
        <v>5823.877694</v>
      </c>
      <c r="P32" s="14">
        <v>-5.823877694</v>
      </c>
      <c r="R32" s="1"/>
      <c r="S32" s="14">
        <v>-41</v>
      </c>
    </row>
    <row r="33" spans="4:19">
      <c r="D33" s="3" t="str">
        <f t="shared" si="2"/>
        <v>SINKCCU_Fake_DAC</v>
      </c>
      <c r="H33" s="10"/>
      <c r="I33" s="1">
        <v>2042</v>
      </c>
      <c r="J33" s="1" t="s">
        <v>16</v>
      </c>
      <c r="K33" s="1">
        <v>1</v>
      </c>
      <c r="L33" s="1">
        <f t="shared" si="0"/>
        <v>8190.738992</v>
      </c>
      <c r="N33" s="1">
        <f t="shared" si="1"/>
        <v>8190.738992</v>
      </c>
      <c r="O33" s="1">
        <f t="shared" si="3"/>
        <v>8190.738992</v>
      </c>
      <c r="P33" s="14">
        <v>-8.190738992</v>
      </c>
      <c r="R33" s="1"/>
      <c r="S33" s="14">
        <v>-42</v>
      </c>
    </row>
    <row r="34" spans="4:19">
      <c r="D34" s="3" t="str">
        <f t="shared" si="2"/>
        <v>SINKCCU_Fake_DAC</v>
      </c>
      <c r="H34" s="10"/>
      <c r="I34" s="1">
        <v>2043</v>
      </c>
      <c r="J34" s="1" t="s">
        <v>16</v>
      </c>
      <c r="K34" s="1">
        <v>1</v>
      </c>
      <c r="L34" s="1">
        <f t="shared" si="0"/>
        <v>11082.62213</v>
      </c>
      <c r="N34" s="1">
        <f t="shared" si="1"/>
        <v>11082.62213</v>
      </c>
      <c r="O34" s="1">
        <f t="shared" si="3"/>
        <v>11082.62213</v>
      </c>
      <c r="P34" s="14">
        <v>-11.08262213</v>
      </c>
      <c r="R34" s="1"/>
      <c r="S34" s="14">
        <v>-43</v>
      </c>
    </row>
    <row r="35" spans="4:19">
      <c r="D35" s="3" t="str">
        <f t="shared" si="2"/>
        <v>SINKCCU_Fake_DAC</v>
      </c>
      <c r="H35" s="10"/>
      <c r="I35" s="1">
        <v>2044</v>
      </c>
      <c r="J35" s="1" t="s">
        <v>16</v>
      </c>
      <c r="K35" s="1">
        <v>1</v>
      </c>
      <c r="L35" s="1">
        <f t="shared" si="0"/>
        <v>14518.99947</v>
      </c>
      <c r="N35" s="1">
        <f t="shared" si="1"/>
        <v>14518.99947</v>
      </c>
      <c r="O35" s="1">
        <f t="shared" si="3"/>
        <v>14518.99947</v>
      </c>
      <c r="P35" s="14">
        <v>-14.51899947</v>
      </c>
      <c r="R35" s="1"/>
      <c r="S35" s="14">
        <v>-44</v>
      </c>
    </row>
    <row r="36" spans="4:19">
      <c r="D36" s="3" t="str">
        <f t="shared" si="2"/>
        <v>SINKCCU_Fake_DAC</v>
      </c>
      <c r="H36" s="10"/>
      <c r="I36" s="1">
        <v>2045</v>
      </c>
      <c r="J36" s="1" t="s">
        <v>16</v>
      </c>
      <c r="K36" s="1">
        <v>1</v>
      </c>
      <c r="L36" s="1">
        <f t="shared" si="0"/>
        <v>18502.57415</v>
      </c>
      <c r="N36" s="1">
        <f t="shared" si="1"/>
        <v>18502.57415</v>
      </c>
      <c r="O36" s="1">
        <f t="shared" si="3"/>
        <v>18502.57415</v>
      </c>
      <c r="P36" s="14">
        <v>-18.50257415</v>
      </c>
      <c r="R36" s="1"/>
      <c r="S36" s="14">
        <v>-45</v>
      </c>
    </row>
    <row r="37" spans="4:19">
      <c r="D37" s="3" t="str">
        <f t="shared" si="2"/>
        <v>SINKCCU_Fake_DAC</v>
      </c>
      <c r="H37" s="10"/>
      <c r="I37" s="1">
        <v>2046</v>
      </c>
      <c r="J37" s="1" t="s">
        <v>16</v>
      </c>
      <c r="K37" s="1">
        <v>1</v>
      </c>
      <c r="L37" s="1">
        <f t="shared" si="0"/>
        <v>23021.1784</v>
      </c>
      <c r="N37" s="1">
        <f t="shared" si="1"/>
        <v>23021.1784</v>
      </c>
      <c r="O37" s="1">
        <f t="shared" si="3"/>
        <v>23021.1784</v>
      </c>
      <c r="P37" s="14">
        <v>-23.0211784</v>
      </c>
      <c r="R37" s="1"/>
      <c r="S37" s="14">
        <v>-46</v>
      </c>
    </row>
    <row r="38" spans="4:19">
      <c r="D38" s="3" t="str">
        <f t="shared" si="2"/>
        <v>SINKCCU_Fake_DAC</v>
      </c>
      <c r="H38" s="10"/>
      <c r="I38" s="1">
        <v>2047</v>
      </c>
      <c r="J38" s="1" t="s">
        <v>16</v>
      </c>
      <c r="K38" s="1">
        <v>1</v>
      </c>
      <c r="L38" s="1">
        <f t="shared" si="0"/>
        <v>28050.83132</v>
      </c>
      <c r="N38" s="1">
        <f t="shared" si="1"/>
        <v>28050.83132</v>
      </c>
      <c r="O38" s="1">
        <f t="shared" si="3"/>
        <v>28050.83132</v>
      </c>
      <c r="P38" s="14">
        <v>-28.05083132</v>
      </c>
      <c r="R38" s="1"/>
      <c r="S38" s="14">
        <v>-47</v>
      </c>
    </row>
    <row r="39" spans="4:19">
      <c r="D39" s="3" t="str">
        <f t="shared" si="2"/>
        <v>SINKCCU_Fake_DAC</v>
      </c>
      <c r="H39" s="10"/>
      <c r="I39" s="1">
        <v>2048</v>
      </c>
      <c r="J39" s="1" t="s">
        <v>16</v>
      </c>
      <c r="K39" s="1">
        <v>1</v>
      </c>
      <c r="L39" s="1">
        <f t="shared" si="0"/>
        <v>33559.23229</v>
      </c>
      <c r="N39" s="1">
        <f t="shared" si="1"/>
        <v>33559.23229</v>
      </c>
      <c r="O39" s="1">
        <f t="shared" si="3"/>
        <v>33559.23229</v>
      </c>
      <c r="P39" s="14">
        <v>-33.55923229</v>
      </c>
      <c r="R39" s="1"/>
      <c r="S39" s="14">
        <v>-48</v>
      </c>
    </row>
    <row r="40" spans="4:19">
      <c r="D40" s="3" t="str">
        <f t="shared" si="2"/>
        <v>SINKCCU_Fake_DAC</v>
      </c>
      <c r="H40" s="10"/>
      <c r="I40" s="1">
        <v>2049</v>
      </c>
      <c r="J40" s="1" t="s">
        <v>16</v>
      </c>
      <c r="K40" s="1">
        <v>1</v>
      </c>
      <c r="L40" s="1">
        <f t="shared" si="0"/>
        <v>39509.10415</v>
      </c>
      <c r="N40" s="1">
        <f t="shared" si="1"/>
        <v>39509.10415</v>
      </c>
      <c r="O40" s="1">
        <f t="shared" si="3"/>
        <v>39509.10415</v>
      </c>
      <c r="P40" s="14">
        <v>-39.50910415</v>
      </c>
      <c r="R40" s="1"/>
      <c r="S40" s="14">
        <v>-49</v>
      </c>
    </row>
    <row r="41" spans="4:19">
      <c r="D41" s="3" t="str">
        <f t="shared" si="2"/>
        <v>SINKCCU_Fake_DAC</v>
      </c>
      <c r="H41" s="10"/>
      <c r="I41" s="1">
        <v>2050</v>
      </c>
      <c r="J41" s="1" t="s">
        <v>16</v>
      </c>
      <c r="K41" s="1">
        <v>1</v>
      </c>
      <c r="L41" s="1">
        <f t="shared" si="0"/>
        <v>45861.0234</v>
      </c>
      <c r="N41" s="1">
        <f t="shared" si="1"/>
        <v>45861.0234</v>
      </c>
      <c r="O41" s="1">
        <f t="shared" si="3"/>
        <v>45861.0234</v>
      </c>
      <c r="P41" s="14">
        <v>-45.8610234</v>
      </c>
      <c r="R41" s="1"/>
      <c r="S41" s="14">
        <v>-50</v>
      </c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V41"/>
  <sheetViews>
    <sheetView zoomScale="66" zoomScaleNormal="66" topLeftCell="A4" workbookViewId="0">
      <selection activeCell="K19" sqref="K19"/>
    </sheetView>
  </sheetViews>
  <sheetFormatPr defaultColWidth="8.72727272727273" defaultRowHeight="14.5"/>
  <cols>
    <col min="1" max="1" width="9" style="1"/>
    <col min="2" max="2" width="22" style="1" customWidth="1"/>
    <col min="3" max="3" width="8.72727272727273" style="1"/>
    <col min="4" max="4" width="21.4545454545455" style="1" customWidth="1"/>
    <col min="5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9" width="14"/>
    <col min="22" max="22" width="14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2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" t="s">
        <v>13</v>
      </c>
      <c r="R10" s="13"/>
      <c r="S10" t="s">
        <v>45</v>
      </c>
      <c r="V10" t="s">
        <v>46</v>
      </c>
    </row>
    <row r="11" spans="2:22">
      <c r="B11" s="1" t="s">
        <v>49</v>
      </c>
      <c r="D11" s="3" t="s">
        <v>50</v>
      </c>
      <c r="H11" s="10"/>
      <c r="I11" s="1">
        <v>2020</v>
      </c>
      <c r="J11" s="1" t="s">
        <v>16</v>
      </c>
      <c r="K11" s="1">
        <v>1</v>
      </c>
      <c r="L11" s="1">
        <f>O11</f>
        <v>13387.68103</v>
      </c>
      <c r="O11" s="1">
        <f t="shared" ref="O11:O41" si="0">Q11*1</f>
        <v>13387.68103</v>
      </c>
      <c r="Q11" s="1">
        <f t="shared" ref="Q11:Q41" si="1">(V11)*-1000</f>
        <v>13387.68103</v>
      </c>
      <c r="R11" s="1">
        <v>0</v>
      </c>
      <c r="S11" s="14">
        <v>0</v>
      </c>
      <c r="V11" s="14">
        <v>-13.38768103</v>
      </c>
    </row>
    <row r="12" spans="4:22">
      <c r="D12" s="3" t="str">
        <f t="shared" ref="D12:D41" si="2">D11</f>
        <v>SINKCCS_FORESTRY</v>
      </c>
      <c r="H12" s="10"/>
      <c r="I12" s="1">
        <v>2021</v>
      </c>
      <c r="J12" s="1" t="s">
        <v>16</v>
      </c>
      <c r="K12" s="1">
        <v>1</v>
      </c>
      <c r="L12" s="1">
        <f t="shared" ref="L12:L41" si="3">O12</f>
        <v>17302.57254</v>
      </c>
      <c r="O12" s="1">
        <f t="shared" si="0"/>
        <v>17302.57254</v>
      </c>
      <c r="Q12" s="1">
        <f t="shared" si="1"/>
        <v>17302.57254</v>
      </c>
      <c r="R12" s="1">
        <v>0</v>
      </c>
      <c r="S12" s="14">
        <v>0</v>
      </c>
      <c r="U12" s="1"/>
      <c r="V12" s="14">
        <v>-17.30257254</v>
      </c>
    </row>
    <row r="13" spans="4:22">
      <c r="D13" s="3" t="str">
        <f t="shared" si="2"/>
        <v>SINKCCS_FORESTRY</v>
      </c>
      <c r="H13" s="10"/>
      <c r="I13" s="1">
        <v>2022</v>
      </c>
      <c r="J13" s="1" t="s">
        <v>16</v>
      </c>
      <c r="K13" s="1">
        <v>1</v>
      </c>
      <c r="L13" s="1">
        <f t="shared" si="3"/>
        <v>15406.32582</v>
      </c>
      <c r="O13" s="1">
        <f t="shared" si="0"/>
        <v>15406.32582</v>
      </c>
      <c r="Q13" s="1">
        <f t="shared" si="1"/>
        <v>15406.32582</v>
      </c>
      <c r="R13" s="1">
        <v>0</v>
      </c>
      <c r="S13" s="14">
        <v>0</v>
      </c>
      <c r="U13" s="1"/>
      <c r="V13" s="14">
        <v>-15.40632582</v>
      </c>
    </row>
    <row r="14" spans="4:22">
      <c r="D14" s="3" t="str">
        <f t="shared" si="2"/>
        <v>SINKCCS_FORESTRY</v>
      </c>
      <c r="H14" s="10"/>
      <c r="I14" s="1">
        <v>2023</v>
      </c>
      <c r="J14" s="1" t="s">
        <v>16</v>
      </c>
      <c r="K14" s="1">
        <v>1</v>
      </c>
      <c r="L14" s="1">
        <f t="shared" si="3"/>
        <v>17230.53509</v>
      </c>
      <c r="O14" s="1">
        <f t="shared" si="0"/>
        <v>17230.53509</v>
      </c>
      <c r="Q14" s="1">
        <f t="shared" si="1"/>
        <v>17230.53509</v>
      </c>
      <c r="R14" s="1">
        <f t="shared" ref="R14:R41" si="4">S14*-1000</f>
        <v>3.48e-10</v>
      </c>
      <c r="S14" s="15">
        <v>-3.48e-13</v>
      </c>
      <c r="U14" s="1"/>
      <c r="V14" s="14">
        <v>-17.23053509</v>
      </c>
    </row>
    <row r="15" spans="4:22">
      <c r="D15" s="3" t="str">
        <f t="shared" si="2"/>
        <v>SINKCCS_FORESTRY</v>
      </c>
      <c r="H15" s="10"/>
      <c r="I15" s="1">
        <v>2024</v>
      </c>
      <c r="J15" s="1" t="s">
        <v>16</v>
      </c>
      <c r="K15" s="1">
        <v>1</v>
      </c>
      <c r="L15" s="1">
        <f t="shared" si="3"/>
        <v>19054.74437</v>
      </c>
      <c r="O15" s="1">
        <f t="shared" si="0"/>
        <v>19054.74437</v>
      </c>
      <c r="Q15" s="1">
        <f t="shared" si="1"/>
        <v>19054.74437</v>
      </c>
      <c r="R15" s="1">
        <f t="shared" si="4"/>
        <v>2.29e-7</v>
      </c>
      <c r="S15" s="15">
        <v>-2.29e-10</v>
      </c>
      <c r="U15" s="1"/>
      <c r="V15" s="14">
        <v>-19.05474437</v>
      </c>
    </row>
    <row r="16" spans="4:22">
      <c r="D16" s="3" t="str">
        <f t="shared" si="2"/>
        <v>SINKCCS_FORESTRY</v>
      </c>
      <c r="H16" s="10"/>
      <c r="I16" s="1">
        <v>2025</v>
      </c>
      <c r="J16" s="1" t="s">
        <v>16</v>
      </c>
      <c r="K16" s="1">
        <v>1</v>
      </c>
      <c r="L16" s="1">
        <f t="shared" si="3"/>
        <v>20878.95364</v>
      </c>
      <c r="O16" s="1">
        <f t="shared" si="0"/>
        <v>20878.95364</v>
      </c>
      <c r="Q16" s="1">
        <f t="shared" si="1"/>
        <v>20878.95364</v>
      </c>
      <c r="R16" s="1">
        <f t="shared" si="4"/>
        <v>1.81e-5</v>
      </c>
      <c r="S16" s="15">
        <v>-1.81e-8</v>
      </c>
      <c r="U16" s="1"/>
      <c r="V16" s="14">
        <v>-20.87895364</v>
      </c>
    </row>
    <row r="17" spans="4:22">
      <c r="D17" s="3" t="str">
        <f t="shared" si="2"/>
        <v>SINKCCS_FORESTRY</v>
      </c>
      <c r="H17" s="10"/>
      <c r="I17" s="1">
        <v>2026</v>
      </c>
      <c r="J17" s="1" t="s">
        <v>16</v>
      </c>
      <c r="K17" s="1">
        <v>1</v>
      </c>
      <c r="L17" s="1">
        <f t="shared" si="3"/>
        <v>22703.16291</v>
      </c>
      <c r="O17" s="1">
        <f t="shared" si="0"/>
        <v>22703.16291</v>
      </c>
      <c r="Q17" s="1">
        <f t="shared" si="1"/>
        <v>22703.16291</v>
      </c>
      <c r="R17" s="1">
        <f t="shared" si="4"/>
        <v>0.00042</v>
      </c>
      <c r="S17" s="15">
        <v>-4.2e-7</v>
      </c>
      <c r="U17" s="1"/>
      <c r="V17" s="14">
        <v>-22.70316291</v>
      </c>
    </row>
    <row r="18" spans="4:22">
      <c r="D18" s="3" t="str">
        <f t="shared" si="2"/>
        <v>SINKCCS_FORESTRY</v>
      </c>
      <c r="H18" s="10"/>
      <c r="I18" s="1">
        <v>2027</v>
      </c>
      <c r="J18" s="1" t="s">
        <v>16</v>
      </c>
      <c r="K18" s="1">
        <v>1</v>
      </c>
      <c r="L18" s="1">
        <f t="shared" si="3"/>
        <v>24527.37218</v>
      </c>
      <c r="O18" s="1">
        <f t="shared" si="0"/>
        <v>24527.37218</v>
      </c>
      <c r="Q18" s="1">
        <f t="shared" si="1"/>
        <v>24527.37218</v>
      </c>
      <c r="R18" s="1">
        <f t="shared" si="4"/>
        <v>0.00461</v>
      </c>
      <c r="S18" s="15">
        <v>-4.61e-6</v>
      </c>
      <c r="U18" s="1"/>
      <c r="V18" s="14">
        <v>-24.52737218</v>
      </c>
    </row>
    <row r="19" spans="4:22">
      <c r="D19" s="3" t="str">
        <f t="shared" si="2"/>
        <v>SINKCCS_FORESTRY</v>
      </c>
      <c r="H19" s="10"/>
      <c r="I19" s="1">
        <v>2028</v>
      </c>
      <c r="J19" s="1" t="s">
        <v>16</v>
      </c>
      <c r="K19" s="1">
        <v>1</v>
      </c>
      <c r="L19" s="1">
        <f t="shared" si="3"/>
        <v>26351.58146</v>
      </c>
      <c r="O19" s="1">
        <f t="shared" si="0"/>
        <v>26351.58146</v>
      </c>
      <c r="Q19" s="1">
        <f t="shared" si="1"/>
        <v>26351.58146</v>
      </c>
      <c r="R19" s="1">
        <f t="shared" si="4"/>
        <v>0.0308</v>
      </c>
      <c r="S19" s="15">
        <v>-3.08e-5</v>
      </c>
      <c r="U19" s="1"/>
      <c r="V19" s="14">
        <v>-26.35158146</v>
      </c>
    </row>
    <row r="20" spans="4:22">
      <c r="D20" s="3" t="str">
        <f t="shared" si="2"/>
        <v>SINKCCS_FORESTRY</v>
      </c>
      <c r="H20" s="10"/>
      <c r="I20" s="1">
        <v>2029</v>
      </c>
      <c r="J20" s="1" t="s">
        <v>16</v>
      </c>
      <c r="K20" s="1">
        <v>1</v>
      </c>
      <c r="L20" s="1">
        <f t="shared" si="3"/>
        <v>28175.79073</v>
      </c>
      <c r="O20" s="1">
        <f t="shared" si="0"/>
        <v>28175.79073</v>
      </c>
      <c r="Q20" s="1">
        <f t="shared" si="1"/>
        <v>28175.79073</v>
      </c>
      <c r="R20" s="1">
        <f t="shared" si="4"/>
        <v>0.145879</v>
      </c>
      <c r="S20" s="14">
        <v>-0.000145879</v>
      </c>
      <c r="U20" s="1"/>
      <c r="V20" s="14">
        <v>-28.17579073</v>
      </c>
    </row>
    <row r="21" spans="4:22">
      <c r="D21" s="3" t="str">
        <f t="shared" si="2"/>
        <v>SINKCCS_FORESTRY</v>
      </c>
      <c r="H21" s="10"/>
      <c r="I21" s="1">
        <v>2030</v>
      </c>
      <c r="J21" s="1" t="s">
        <v>16</v>
      </c>
      <c r="K21" s="1">
        <v>1</v>
      </c>
      <c r="L21" s="1">
        <f t="shared" si="3"/>
        <v>30000</v>
      </c>
      <c r="O21" s="1">
        <f t="shared" si="0"/>
        <v>30000</v>
      </c>
      <c r="Q21" s="1">
        <f t="shared" si="1"/>
        <v>30000</v>
      </c>
      <c r="R21" s="1">
        <f t="shared" si="4"/>
        <v>0.540047</v>
      </c>
      <c r="S21" s="14">
        <v>-0.000540047</v>
      </c>
      <c r="U21" s="1"/>
      <c r="V21" s="14">
        <v>-30</v>
      </c>
    </row>
    <row r="22" spans="4:22">
      <c r="D22" s="3" t="str">
        <f t="shared" si="2"/>
        <v>SINKCCS_FORESTRY</v>
      </c>
      <c r="H22" s="10"/>
      <c r="I22" s="1">
        <v>2031</v>
      </c>
      <c r="J22" s="1" t="s">
        <v>16</v>
      </c>
      <c r="K22" s="1">
        <v>1</v>
      </c>
      <c r="L22" s="1">
        <f t="shared" si="3"/>
        <v>31000</v>
      </c>
      <c r="O22" s="1">
        <f t="shared" si="0"/>
        <v>31000</v>
      </c>
      <c r="Q22" s="1">
        <f t="shared" si="1"/>
        <v>31000</v>
      </c>
      <c r="R22" s="1">
        <f t="shared" si="4"/>
        <v>2.495071</v>
      </c>
      <c r="S22" s="14">
        <v>-0.002495071</v>
      </c>
      <c r="U22" s="1"/>
      <c r="V22" s="14">
        <v>-31</v>
      </c>
    </row>
    <row r="23" spans="4:22">
      <c r="D23" s="3" t="str">
        <f t="shared" si="2"/>
        <v>SINKCCS_FORESTRY</v>
      </c>
      <c r="H23" s="10"/>
      <c r="I23" s="1">
        <v>2032</v>
      </c>
      <c r="J23" s="1" t="s">
        <v>16</v>
      </c>
      <c r="K23" s="1">
        <v>1</v>
      </c>
      <c r="L23" s="1">
        <f t="shared" si="3"/>
        <v>32000</v>
      </c>
      <c r="O23" s="1">
        <f t="shared" si="0"/>
        <v>32000</v>
      </c>
      <c r="Q23" s="1">
        <f t="shared" si="1"/>
        <v>32000</v>
      </c>
      <c r="R23" s="1">
        <f t="shared" si="4"/>
        <v>9.746884</v>
      </c>
      <c r="S23" s="14">
        <v>-0.009746884</v>
      </c>
      <c r="U23" s="1"/>
      <c r="V23" s="14">
        <v>-32</v>
      </c>
    </row>
    <row r="24" spans="4:22">
      <c r="D24" s="3" t="str">
        <f t="shared" si="2"/>
        <v>SINKCCS_FORESTRY</v>
      </c>
      <c r="H24" s="10"/>
      <c r="I24" s="1">
        <v>2033</v>
      </c>
      <c r="J24" s="1" t="s">
        <v>16</v>
      </c>
      <c r="K24" s="1">
        <v>1</v>
      </c>
      <c r="L24" s="1">
        <f t="shared" si="3"/>
        <v>33000</v>
      </c>
      <c r="O24" s="1">
        <f t="shared" si="0"/>
        <v>33000</v>
      </c>
      <c r="Q24" s="1">
        <f t="shared" si="1"/>
        <v>33000</v>
      </c>
      <c r="R24" s="1">
        <f t="shared" si="4"/>
        <v>31.36081</v>
      </c>
      <c r="S24" s="14">
        <v>-0.03136081</v>
      </c>
      <c r="U24" s="1"/>
      <c r="V24" s="14">
        <v>-33</v>
      </c>
    </row>
    <row r="25" spans="4:22">
      <c r="D25" s="3" t="str">
        <f t="shared" si="2"/>
        <v>SINKCCS_FORESTRY</v>
      </c>
      <c r="H25" s="10"/>
      <c r="I25" s="1">
        <v>2034</v>
      </c>
      <c r="J25" s="1" t="s">
        <v>16</v>
      </c>
      <c r="K25" s="1">
        <v>1</v>
      </c>
      <c r="L25" s="1">
        <f t="shared" si="3"/>
        <v>34000</v>
      </c>
      <c r="O25" s="1">
        <f t="shared" si="0"/>
        <v>34000</v>
      </c>
      <c r="Q25" s="1">
        <f t="shared" si="1"/>
        <v>34000</v>
      </c>
      <c r="R25" s="1">
        <f t="shared" si="4"/>
        <v>85.732495</v>
      </c>
      <c r="S25" s="14">
        <v>-0.085732495</v>
      </c>
      <c r="U25" s="1"/>
      <c r="V25" s="14">
        <v>-34</v>
      </c>
    </row>
    <row r="26" spans="4:22">
      <c r="D26" s="3" t="str">
        <f t="shared" si="2"/>
        <v>SINKCCS_FORESTRY</v>
      </c>
      <c r="H26" s="10"/>
      <c r="I26" s="1">
        <v>2035</v>
      </c>
      <c r="J26" s="1" t="s">
        <v>16</v>
      </c>
      <c r="K26" s="1">
        <v>1</v>
      </c>
      <c r="L26" s="1">
        <f t="shared" si="3"/>
        <v>35000</v>
      </c>
      <c r="O26" s="1">
        <f t="shared" si="0"/>
        <v>35000</v>
      </c>
      <c r="Q26" s="1">
        <f t="shared" si="1"/>
        <v>35000</v>
      </c>
      <c r="R26" s="1">
        <f t="shared" si="4"/>
        <v>205.21629</v>
      </c>
      <c r="S26" s="14">
        <v>-0.20521629</v>
      </c>
      <c r="U26" s="1"/>
      <c r="V26" s="14">
        <v>-35</v>
      </c>
    </row>
    <row r="27" spans="4:22">
      <c r="D27" s="3" t="str">
        <f t="shared" si="2"/>
        <v>SINKCCS_FORESTRY</v>
      </c>
      <c r="H27" s="10"/>
      <c r="I27" s="1">
        <v>2036</v>
      </c>
      <c r="J27" s="1" t="s">
        <v>16</v>
      </c>
      <c r="K27" s="1">
        <v>1</v>
      </c>
      <c r="L27" s="1">
        <f t="shared" si="3"/>
        <v>36000</v>
      </c>
      <c r="O27" s="1">
        <f t="shared" si="0"/>
        <v>36000</v>
      </c>
      <c r="Q27" s="1">
        <f t="shared" si="1"/>
        <v>36000</v>
      </c>
      <c r="R27" s="1">
        <f t="shared" si="4"/>
        <v>435.337421</v>
      </c>
      <c r="S27" s="14">
        <v>-0.435337421</v>
      </c>
      <c r="U27" s="1"/>
      <c r="V27" s="14">
        <v>-36</v>
      </c>
    </row>
    <row r="28" spans="4:22">
      <c r="D28" s="3" t="str">
        <f t="shared" si="2"/>
        <v>SINKCCS_FORESTRY</v>
      </c>
      <c r="H28" s="10"/>
      <c r="I28" s="1">
        <v>2037</v>
      </c>
      <c r="J28" s="1" t="s">
        <v>16</v>
      </c>
      <c r="K28" s="1">
        <v>1</v>
      </c>
      <c r="L28" s="1">
        <f t="shared" si="3"/>
        <v>37000</v>
      </c>
      <c r="O28" s="1">
        <f t="shared" si="0"/>
        <v>37000</v>
      </c>
      <c r="Q28" s="1">
        <f t="shared" si="1"/>
        <v>37000</v>
      </c>
      <c r="R28" s="1">
        <f t="shared" si="4"/>
        <v>840.418947</v>
      </c>
      <c r="S28" s="14">
        <v>-0.840418947</v>
      </c>
      <c r="U28" s="1"/>
      <c r="V28" s="14">
        <v>-37</v>
      </c>
    </row>
    <row r="29" spans="4:22">
      <c r="D29" s="3" t="str">
        <f t="shared" si="2"/>
        <v>SINKCCS_FORESTRY</v>
      </c>
      <c r="H29" s="10"/>
      <c r="I29" s="1">
        <v>2038</v>
      </c>
      <c r="J29" s="1" t="s">
        <v>16</v>
      </c>
      <c r="K29" s="1">
        <v>1</v>
      </c>
      <c r="L29" s="1">
        <f t="shared" si="3"/>
        <v>38000</v>
      </c>
      <c r="O29" s="1">
        <f t="shared" si="0"/>
        <v>38000</v>
      </c>
      <c r="Q29" s="1">
        <f t="shared" si="1"/>
        <v>38000</v>
      </c>
      <c r="R29" s="1">
        <f t="shared" si="4"/>
        <v>1500.40547</v>
      </c>
      <c r="S29" s="14">
        <v>-1.50040547</v>
      </c>
      <c r="U29" s="1"/>
      <c r="V29" s="14">
        <v>-38</v>
      </c>
    </row>
    <row r="30" spans="4:22">
      <c r="D30" s="3" t="str">
        <f t="shared" si="2"/>
        <v>SINKCCS_FORESTRY</v>
      </c>
      <c r="H30" s="10"/>
      <c r="I30" s="1">
        <v>2039</v>
      </c>
      <c r="J30" s="1" t="s">
        <v>16</v>
      </c>
      <c r="K30" s="1">
        <v>1</v>
      </c>
      <c r="L30" s="1">
        <f t="shared" si="3"/>
        <v>39000</v>
      </c>
      <c r="O30" s="1">
        <f t="shared" si="0"/>
        <v>39000</v>
      </c>
      <c r="Q30" s="1">
        <f t="shared" si="1"/>
        <v>39000</v>
      </c>
      <c r="R30" s="1">
        <f t="shared" si="4"/>
        <v>2505.215746</v>
      </c>
      <c r="S30" s="14">
        <v>-2.505215746</v>
      </c>
      <c r="U30" s="1"/>
      <c r="V30" s="14">
        <v>-39</v>
      </c>
    </row>
    <row r="31" spans="4:22">
      <c r="D31" s="3" t="str">
        <f t="shared" si="2"/>
        <v>SINKCCS_FORESTRY</v>
      </c>
      <c r="H31" s="10"/>
      <c r="I31" s="1">
        <v>2040</v>
      </c>
      <c r="J31" s="1" t="s">
        <v>16</v>
      </c>
      <c r="K31" s="1">
        <v>1</v>
      </c>
      <c r="L31" s="1">
        <f t="shared" si="3"/>
        <v>40000</v>
      </c>
      <c r="O31" s="1">
        <f t="shared" si="0"/>
        <v>40000</v>
      </c>
      <c r="Q31" s="1">
        <f t="shared" si="1"/>
        <v>40000</v>
      </c>
      <c r="R31" s="1">
        <f t="shared" si="4"/>
        <v>3945.723141</v>
      </c>
      <c r="S31" s="14">
        <v>-3.945723141</v>
      </c>
      <c r="U31" s="1"/>
      <c r="V31" s="14">
        <v>-40</v>
      </c>
    </row>
    <row r="32" spans="4:22">
      <c r="D32" s="3" t="str">
        <f t="shared" si="2"/>
        <v>SINKCCS_FORESTRY</v>
      </c>
      <c r="H32" s="10"/>
      <c r="I32" s="1">
        <v>2041</v>
      </c>
      <c r="J32" s="1" t="s">
        <v>16</v>
      </c>
      <c r="K32" s="1">
        <v>1</v>
      </c>
      <c r="L32" s="1">
        <f t="shared" si="3"/>
        <v>41000</v>
      </c>
      <c r="O32" s="1">
        <f t="shared" si="0"/>
        <v>41000</v>
      </c>
      <c r="Q32" s="1">
        <f t="shared" si="1"/>
        <v>41000</v>
      </c>
      <c r="R32" s="1">
        <f t="shared" si="4"/>
        <v>5823.877694</v>
      </c>
      <c r="S32" s="14">
        <v>-5.823877694</v>
      </c>
      <c r="U32" s="1"/>
      <c r="V32" s="14">
        <v>-41</v>
      </c>
    </row>
    <row r="33" spans="4:22">
      <c r="D33" s="3" t="str">
        <f t="shared" si="2"/>
        <v>SINKCCS_FORESTRY</v>
      </c>
      <c r="H33" s="10"/>
      <c r="I33" s="1">
        <v>2042</v>
      </c>
      <c r="J33" s="1" t="s">
        <v>16</v>
      </c>
      <c r="K33" s="1">
        <v>1</v>
      </c>
      <c r="L33" s="1">
        <f t="shared" si="3"/>
        <v>42000</v>
      </c>
      <c r="O33" s="1">
        <f t="shared" si="0"/>
        <v>42000</v>
      </c>
      <c r="Q33" s="1">
        <f t="shared" si="1"/>
        <v>42000</v>
      </c>
      <c r="R33" s="1">
        <f t="shared" si="4"/>
        <v>8190.738992</v>
      </c>
      <c r="S33" s="14">
        <v>-8.190738992</v>
      </c>
      <c r="U33" s="1"/>
      <c r="V33" s="14">
        <v>-42</v>
      </c>
    </row>
    <row r="34" spans="4:22">
      <c r="D34" s="3" t="str">
        <f t="shared" si="2"/>
        <v>SINKCCS_FORESTRY</v>
      </c>
      <c r="H34" s="10"/>
      <c r="I34" s="1">
        <v>2043</v>
      </c>
      <c r="J34" s="1" t="s">
        <v>16</v>
      </c>
      <c r="K34" s="1">
        <v>1</v>
      </c>
      <c r="L34" s="1">
        <f t="shared" si="3"/>
        <v>43000</v>
      </c>
      <c r="O34" s="1">
        <f t="shared" si="0"/>
        <v>43000</v>
      </c>
      <c r="Q34" s="1">
        <f t="shared" si="1"/>
        <v>43000</v>
      </c>
      <c r="R34" s="1">
        <f t="shared" si="4"/>
        <v>11082.62213</v>
      </c>
      <c r="S34" s="14">
        <v>-11.08262213</v>
      </c>
      <c r="U34" s="1"/>
      <c r="V34" s="14">
        <v>-43</v>
      </c>
    </row>
    <row r="35" spans="4:22">
      <c r="D35" s="3" t="str">
        <f t="shared" si="2"/>
        <v>SINKCCS_FORESTRY</v>
      </c>
      <c r="H35" s="10"/>
      <c r="I35" s="1">
        <v>2044</v>
      </c>
      <c r="J35" s="1" t="s">
        <v>16</v>
      </c>
      <c r="K35" s="1">
        <v>1</v>
      </c>
      <c r="L35" s="1">
        <f t="shared" si="3"/>
        <v>44000</v>
      </c>
      <c r="O35" s="1">
        <f t="shared" si="0"/>
        <v>44000</v>
      </c>
      <c r="Q35" s="1">
        <f t="shared" si="1"/>
        <v>44000</v>
      </c>
      <c r="R35" s="1">
        <f t="shared" si="4"/>
        <v>14518.99947</v>
      </c>
      <c r="S35" s="14">
        <v>-14.51899947</v>
      </c>
      <c r="U35" s="1"/>
      <c r="V35" s="14">
        <v>-44</v>
      </c>
    </row>
    <row r="36" spans="4:22">
      <c r="D36" s="3" t="str">
        <f t="shared" si="2"/>
        <v>SINKCCS_FORESTRY</v>
      </c>
      <c r="H36" s="10"/>
      <c r="I36" s="1">
        <v>2045</v>
      </c>
      <c r="J36" s="1" t="s">
        <v>16</v>
      </c>
      <c r="K36" s="1">
        <v>1</v>
      </c>
      <c r="L36" s="1">
        <f t="shared" si="3"/>
        <v>45000</v>
      </c>
      <c r="O36" s="1">
        <f t="shared" si="0"/>
        <v>45000</v>
      </c>
      <c r="Q36" s="1">
        <f t="shared" si="1"/>
        <v>45000</v>
      </c>
      <c r="R36" s="1">
        <f t="shared" si="4"/>
        <v>18502.57415</v>
      </c>
      <c r="S36" s="14">
        <v>-18.50257415</v>
      </c>
      <c r="U36" s="1"/>
      <c r="V36" s="14">
        <v>-45</v>
      </c>
    </row>
    <row r="37" spans="4:22">
      <c r="D37" s="3" t="str">
        <f t="shared" si="2"/>
        <v>SINKCCS_FORESTRY</v>
      </c>
      <c r="H37" s="10"/>
      <c r="I37" s="1">
        <v>2046</v>
      </c>
      <c r="J37" s="1" t="s">
        <v>16</v>
      </c>
      <c r="K37" s="1">
        <v>1</v>
      </c>
      <c r="L37" s="1">
        <f t="shared" si="3"/>
        <v>46000</v>
      </c>
      <c r="O37" s="1">
        <f t="shared" si="0"/>
        <v>46000</v>
      </c>
      <c r="Q37" s="1">
        <f t="shared" si="1"/>
        <v>46000</v>
      </c>
      <c r="R37" s="1">
        <f t="shared" si="4"/>
        <v>23021.1784</v>
      </c>
      <c r="S37" s="14">
        <v>-23.0211784</v>
      </c>
      <c r="U37" s="1"/>
      <c r="V37" s="14">
        <v>-46</v>
      </c>
    </row>
    <row r="38" spans="4:22">
      <c r="D38" s="3" t="str">
        <f t="shared" si="2"/>
        <v>SINKCCS_FORESTRY</v>
      </c>
      <c r="H38" s="10"/>
      <c r="I38" s="1">
        <v>2047</v>
      </c>
      <c r="J38" s="1" t="s">
        <v>16</v>
      </c>
      <c r="K38" s="1">
        <v>1</v>
      </c>
      <c r="L38" s="1">
        <f t="shared" si="3"/>
        <v>47000</v>
      </c>
      <c r="O38" s="1">
        <f t="shared" si="0"/>
        <v>47000</v>
      </c>
      <c r="Q38" s="1">
        <f t="shared" si="1"/>
        <v>47000</v>
      </c>
      <c r="R38" s="1">
        <f t="shared" si="4"/>
        <v>28050.83132</v>
      </c>
      <c r="S38" s="14">
        <v>-28.05083132</v>
      </c>
      <c r="U38" s="1"/>
      <c r="V38" s="14">
        <v>-47</v>
      </c>
    </row>
    <row r="39" spans="4:22">
      <c r="D39" s="3" t="str">
        <f t="shared" si="2"/>
        <v>SINKCCS_FORESTRY</v>
      </c>
      <c r="H39" s="10"/>
      <c r="I39" s="1">
        <v>2048</v>
      </c>
      <c r="J39" s="1" t="s">
        <v>16</v>
      </c>
      <c r="K39" s="1">
        <v>1</v>
      </c>
      <c r="L39" s="1">
        <f t="shared" si="3"/>
        <v>48000</v>
      </c>
      <c r="O39" s="1">
        <f t="shared" si="0"/>
        <v>48000</v>
      </c>
      <c r="Q39" s="1">
        <f t="shared" si="1"/>
        <v>48000</v>
      </c>
      <c r="R39" s="1">
        <f t="shared" si="4"/>
        <v>33559.23229</v>
      </c>
      <c r="S39" s="14">
        <v>-33.55923229</v>
      </c>
      <c r="U39" s="1"/>
      <c r="V39" s="14">
        <v>-48</v>
      </c>
    </row>
    <row r="40" spans="4:22">
      <c r="D40" s="3" t="str">
        <f t="shared" si="2"/>
        <v>SINKCCS_FORESTRY</v>
      </c>
      <c r="H40" s="10"/>
      <c r="I40" s="1">
        <v>2049</v>
      </c>
      <c r="J40" s="1" t="s">
        <v>16</v>
      </c>
      <c r="K40" s="1">
        <v>1</v>
      </c>
      <c r="L40" s="1">
        <f t="shared" si="3"/>
        <v>49000</v>
      </c>
      <c r="O40" s="1">
        <f t="shared" si="0"/>
        <v>49000</v>
      </c>
      <c r="Q40" s="1">
        <f t="shared" si="1"/>
        <v>49000</v>
      </c>
      <c r="R40" s="1">
        <f t="shared" si="4"/>
        <v>39509.10415</v>
      </c>
      <c r="S40" s="14">
        <v>-39.50910415</v>
      </c>
      <c r="U40" s="1"/>
      <c r="V40" s="14">
        <v>-49</v>
      </c>
    </row>
    <row r="41" spans="4:22">
      <c r="D41" s="3" t="str">
        <f t="shared" si="2"/>
        <v>SINKCCS_FORESTRY</v>
      </c>
      <c r="H41" s="10"/>
      <c r="I41" s="1">
        <v>2050</v>
      </c>
      <c r="J41" s="1" t="s">
        <v>16</v>
      </c>
      <c r="K41" s="1">
        <v>1</v>
      </c>
      <c r="L41" s="1">
        <f t="shared" si="3"/>
        <v>50000</v>
      </c>
      <c r="O41" s="1">
        <f t="shared" si="0"/>
        <v>50000</v>
      </c>
      <c r="Q41" s="1">
        <f t="shared" si="1"/>
        <v>50000</v>
      </c>
      <c r="R41" s="1">
        <f t="shared" si="4"/>
        <v>45861.0234</v>
      </c>
      <c r="S41" s="14">
        <v>-45.8610234</v>
      </c>
      <c r="U41" s="1"/>
      <c r="V41" s="14">
        <v>-50</v>
      </c>
    </row>
  </sheetData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5"/>
  </sheetPr>
  <dimension ref="B4:L134"/>
  <sheetViews>
    <sheetView workbookViewId="0">
      <selection activeCell="G7" sqref="G7"/>
    </sheetView>
  </sheetViews>
  <sheetFormatPr defaultColWidth="8.72727272727273" defaultRowHeight="14.5"/>
  <cols>
    <col min="2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0</v>
      </c>
    </row>
    <row r="5" spans="2:7">
      <c r="B5" s="1" t="s">
        <v>1</v>
      </c>
      <c r="G5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2">
      <c r="B11" s="1" t="s">
        <v>51</v>
      </c>
      <c r="G11" s="3" t="s">
        <v>52</v>
      </c>
      <c r="H11" s="10"/>
      <c r="I11" s="1">
        <v>2020</v>
      </c>
      <c r="J11" s="1" t="s">
        <v>16</v>
      </c>
      <c r="K11" s="1">
        <v>1</v>
      </c>
      <c r="L11" s="1">
        <f t="shared" ref="L11:L41" si="0">N11*-1000</f>
        <v>0</v>
      </c>
    </row>
    <row r="12" spans="7:12">
      <c r="G12" s="1" t="str">
        <f t="shared" ref="G12:G41" si="1">G11</f>
        <v>SNKCO2NN</v>
      </c>
      <c r="H12" s="10"/>
      <c r="I12" s="1">
        <v>2021</v>
      </c>
      <c r="J12" s="1" t="s">
        <v>16</v>
      </c>
      <c r="K12" s="1">
        <v>1</v>
      </c>
      <c r="L12" s="1">
        <f t="shared" si="0"/>
        <v>0</v>
      </c>
    </row>
    <row r="13" spans="7:12">
      <c r="G13" s="1" t="str">
        <f t="shared" si="1"/>
        <v>SNKCO2NN</v>
      </c>
      <c r="H13" s="10"/>
      <c r="I13" s="1">
        <v>2022</v>
      </c>
      <c r="J13" s="1" t="s">
        <v>16</v>
      </c>
      <c r="K13" s="1">
        <v>1</v>
      </c>
      <c r="L13" s="1">
        <f t="shared" si="0"/>
        <v>0</v>
      </c>
    </row>
    <row r="14" spans="7:12">
      <c r="G14" s="1" t="str">
        <f t="shared" si="1"/>
        <v>SNKCO2NN</v>
      </c>
      <c r="H14" s="10"/>
      <c r="I14" s="1">
        <v>2023</v>
      </c>
      <c r="J14" s="1" t="s">
        <v>16</v>
      </c>
      <c r="K14" s="1">
        <v>1</v>
      </c>
      <c r="L14" s="1">
        <f t="shared" si="0"/>
        <v>0</v>
      </c>
    </row>
    <row r="15" spans="7:12">
      <c r="G15" s="1" t="str">
        <f t="shared" si="1"/>
        <v>SNKCO2NN</v>
      </c>
      <c r="H15" s="10"/>
      <c r="I15" s="1">
        <v>2024</v>
      </c>
      <c r="J15" s="1" t="s">
        <v>16</v>
      </c>
      <c r="K15" s="1">
        <v>1</v>
      </c>
      <c r="L15" s="1">
        <f t="shared" si="0"/>
        <v>0</v>
      </c>
    </row>
    <row r="16" spans="7:12">
      <c r="G16" s="1" t="str">
        <f t="shared" si="1"/>
        <v>SNKCO2NN</v>
      </c>
      <c r="H16" s="10"/>
      <c r="I16" s="1">
        <v>2025</v>
      </c>
      <c r="J16" s="1" t="s">
        <v>16</v>
      </c>
      <c r="K16" s="1">
        <v>1</v>
      </c>
      <c r="L16" s="1">
        <f t="shared" si="0"/>
        <v>0</v>
      </c>
    </row>
    <row r="17" spans="7:12">
      <c r="G17" s="1" t="str">
        <f t="shared" si="1"/>
        <v>SNKCO2NN</v>
      </c>
      <c r="H17" s="10"/>
      <c r="I17" s="1">
        <v>2026</v>
      </c>
      <c r="J17" s="1" t="s">
        <v>16</v>
      </c>
      <c r="K17" s="1">
        <v>1</v>
      </c>
      <c r="L17" s="1">
        <f t="shared" si="0"/>
        <v>0</v>
      </c>
    </row>
    <row r="18" spans="7:12">
      <c r="G18" s="1" t="str">
        <f t="shared" si="1"/>
        <v>SNKCO2NN</v>
      </c>
      <c r="H18" s="10"/>
      <c r="I18" s="1">
        <v>2027</v>
      </c>
      <c r="J18" s="1" t="s">
        <v>16</v>
      </c>
      <c r="K18" s="1">
        <v>1</v>
      </c>
      <c r="L18" s="1">
        <f t="shared" si="0"/>
        <v>0</v>
      </c>
    </row>
    <row r="19" spans="7:12">
      <c r="G19" s="1" t="str">
        <f t="shared" si="1"/>
        <v>SNKCO2NN</v>
      </c>
      <c r="H19" s="10"/>
      <c r="I19" s="1">
        <v>2028</v>
      </c>
      <c r="J19" s="1" t="s">
        <v>16</v>
      </c>
      <c r="K19" s="1">
        <v>1</v>
      </c>
      <c r="L19" s="1">
        <f t="shared" si="0"/>
        <v>0</v>
      </c>
    </row>
    <row r="20" spans="7:12">
      <c r="G20" s="1" t="str">
        <f t="shared" si="1"/>
        <v>SNKCO2NN</v>
      </c>
      <c r="H20" s="10"/>
      <c r="I20" s="1">
        <v>2029</v>
      </c>
      <c r="J20" s="1" t="s">
        <v>16</v>
      </c>
      <c r="K20" s="1">
        <v>1</v>
      </c>
      <c r="L20" s="1">
        <f t="shared" si="0"/>
        <v>0</v>
      </c>
    </row>
    <row r="21" spans="7:12">
      <c r="G21" s="1" t="str">
        <f t="shared" si="1"/>
        <v>SNKCO2NN</v>
      </c>
      <c r="H21" s="10"/>
      <c r="I21" s="1">
        <v>2030</v>
      </c>
      <c r="J21" s="1" t="s">
        <v>16</v>
      </c>
      <c r="K21" s="1">
        <v>1</v>
      </c>
      <c r="L21" s="1">
        <f t="shared" si="0"/>
        <v>0</v>
      </c>
    </row>
    <row r="22" spans="7:12">
      <c r="G22" s="1" t="str">
        <f t="shared" si="1"/>
        <v>SNKCO2NN</v>
      </c>
      <c r="H22" s="10"/>
      <c r="I22" s="1">
        <v>2031</v>
      </c>
      <c r="J22" s="1" t="s">
        <v>16</v>
      </c>
      <c r="K22" s="1">
        <v>1</v>
      </c>
      <c r="L22" s="1">
        <f t="shared" si="0"/>
        <v>0</v>
      </c>
    </row>
    <row r="23" spans="7:12">
      <c r="G23" s="1" t="str">
        <f t="shared" si="1"/>
        <v>SNKCO2NN</v>
      </c>
      <c r="H23" s="10"/>
      <c r="I23" s="1">
        <v>2032</v>
      </c>
      <c r="J23" s="1" t="s">
        <v>16</v>
      </c>
      <c r="K23" s="1">
        <v>1</v>
      </c>
      <c r="L23" s="1">
        <f t="shared" si="0"/>
        <v>0</v>
      </c>
    </row>
    <row r="24" spans="7:12">
      <c r="G24" s="1" t="str">
        <f t="shared" si="1"/>
        <v>SNKCO2NN</v>
      </c>
      <c r="H24" s="10"/>
      <c r="I24" s="1">
        <v>2033</v>
      </c>
      <c r="J24" s="1" t="s">
        <v>16</v>
      </c>
      <c r="K24" s="1">
        <v>1</v>
      </c>
      <c r="L24" s="1">
        <f t="shared" si="0"/>
        <v>0</v>
      </c>
    </row>
    <row r="25" spans="7:12">
      <c r="G25" s="1" t="str">
        <f t="shared" si="1"/>
        <v>SNKCO2NN</v>
      </c>
      <c r="H25" s="10"/>
      <c r="I25" s="1">
        <v>2034</v>
      </c>
      <c r="J25" s="1" t="s">
        <v>16</v>
      </c>
      <c r="K25" s="1">
        <v>1</v>
      </c>
      <c r="L25" s="1">
        <f t="shared" si="0"/>
        <v>0</v>
      </c>
    </row>
    <row r="26" spans="7:12">
      <c r="G26" s="1" t="str">
        <f t="shared" si="1"/>
        <v>SNKCO2NN</v>
      </c>
      <c r="H26" s="10"/>
      <c r="I26" s="1">
        <v>2035</v>
      </c>
      <c r="J26" s="1" t="s">
        <v>16</v>
      </c>
      <c r="K26" s="1">
        <v>1</v>
      </c>
      <c r="L26" s="1">
        <f t="shared" si="0"/>
        <v>0</v>
      </c>
    </row>
    <row r="27" spans="7:12">
      <c r="G27" s="1" t="str">
        <f t="shared" si="1"/>
        <v>SNKCO2NN</v>
      </c>
      <c r="H27" s="10"/>
      <c r="I27" s="1">
        <v>2036</v>
      </c>
      <c r="J27" s="1" t="s">
        <v>16</v>
      </c>
      <c r="K27" s="1">
        <v>1</v>
      </c>
      <c r="L27" s="1">
        <f t="shared" si="0"/>
        <v>0</v>
      </c>
    </row>
    <row r="28" spans="7:12">
      <c r="G28" s="1" t="str">
        <f t="shared" si="1"/>
        <v>SNKCO2NN</v>
      </c>
      <c r="H28" s="10"/>
      <c r="I28" s="1">
        <v>2037</v>
      </c>
      <c r="J28" s="1" t="s">
        <v>16</v>
      </c>
      <c r="K28" s="1">
        <v>1</v>
      </c>
      <c r="L28" s="1">
        <f t="shared" si="0"/>
        <v>0</v>
      </c>
    </row>
    <row r="29" spans="7:12">
      <c r="G29" s="1" t="str">
        <f t="shared" si="1"/>
        <v>SNKCO2NN</v>
      </c>
      <c r="H29" s="10"/>
      <c r="I29" s="1">
        <v>2038</v>
      </c>
      <c r="J29" s="1" t="s">
        <v>16</v>
      </c>
      <c r="K29" s="1">
        <v>1</v>
      </c>
      <c r="L29" s="1">
        <f t="shared" si="0"/>
        <v>0</v>
      </c>
    </row>
    <row r="30" spans="7:12">
      <c r="G30" s="1" t="str">
        <f t="shared" si="1"/>
        <v>SNKCO2NN</v>
      </c>
      <c r="H30" s="10"/>
      <c r="I30" s="1">
        <v>2039</v>
      </c>
      <c r="J30" s="1" t="s">
        <v>16</v>
      </c>
      <c r="K30" s="1">
        <v>1</v>
      </c>
      <c r="L30" s="1">
        <f t="shared" si="0"/>
        <v>0</v>
      </c>
    </row>
    <row r="31" spans="7:12">
      <c r="G31" s="1" t="str">
        <f t="shared" si="1"/>
        <v>SNKCO2NN</v>
      </c>
      <c r="H31" s="10"/>
      <c r="I31" s="1">
        <v>2040</v>
      </c>
      <c r="J31" s="1" t="s">
        <v>16</v>
      </c>
      <c r="K31" s="1">
        <v>1</v>
      </c>
      <c r="L31" s="1">
        <f t="shared" si="0"/>
        <v>0</v>
      </c>
    </row>
    <row r="32" spans="7:12">
      <c r="G32" s="1" t="str">
        <f t="shared" si="1"/>
        <v>SNKCO2NN</v>
      </c>
      <c r="H32" s="10"/>
      <c r="I32" s="1">
        <v>2041</v>
      </c>
      <c r="J32" s="1" t="s">
        <v>16</v>
      </c>
      <c r="K32" s="1">
        <v>1</v>
      </c>
      <c r="L32" s="1">
        <f t="shared" si="0"/>
        <v>0</v>
      </c>
    </row>
    <row r="33" spans="7:12">
      <c r="G33" s="1" t="str">
        <f t="shared" si="1"/>
        <v>SNKCO2NN</v>
      </c>
      <c r="H33" s="10"/>
      <c r="I33" s="1">
        <v>2042</v>
      </c>
      <c r="J33" s="1" t="s">
        <v>16</v>
      </c>
      <c r="K33" s="1">
        <v>1</v>
      </c>
      <c r="L33" s="1">
        <f t="shared" si="0"/>
        <v>0</v>
      </c>
    </row>
    <row r="34" spans="7:12">
      <c r="G34" s="1" t="str">
        <f t="shared" si="1"/>
        <v>SNKCO2NN</v>
      </c>
      <c r="H34" s="10"/>
      <c r="I34" s="1">
        <v>2043</v>
      </c>
      <c r="J34" s="1" t="s">
        <v>16</v>
      </c>
      <c r="K34" s="1">
        <v>1</v>
      </c>
      <c r="L34" s="1">
        <f t="shared" si="0"/>
        <v>0</v>
      </c>
    </row>
    <row r="35" spans="7:12">
      <c r="G35" s="1" t="str">
        <f t="shared" si="1"/>
        <v>SNKCO2NN</v>
      </c>
      <c r="H35" s="10"/>
      <c r="I35" s="1">
        <v>2044</v>
      </c>
      <c r="J35" s="1" t="s">
        <v>16</v>
      </c>
      <c r="K35" s="1">
        <v>1</v>
      </c>
      <c r="L35" s="1">
        <f t="shared" si="0"/>
        <v>0</v>
      </c>
    </row>
    <row r="36" spans="7:12">
      <c r="G36" s="1" t="str">
        <f t="shared" si="1"/>
        <v>SNKCO2NN</v>
      </c>
      <c r="H36" s="10"/>
      <c r="I36" s="1">
        <v>2045</v>
      </c>
      <c r="J36" s="1" t="s">
        <v>16</v>
      </c>
      <c r="K36" s="1">
        <v>1</v>
      </c>
      <c r="L36" s="1">
        <f t="shared" si="0"/>
        <v>0</v>
      </c>
    </row>
    <row r="37" spans="7:12">
      <c r="G37" s="1" t="str">
        <f t="shared" si="1"/>
        <v>SNKCO2NN</v>
      </c>
      <c r="H37" s="10"/>
      <c r="I37" s="1">
        <v>2046</v>
      </c>
      <c r="J37" s="1" t="s">
        <v>16</v>
      </c>
      <c r="K37" s="1">
        <v>1</v>
      </c>
      <c r="L37" s="1">
        <f t="shared" si="0"/>
        <v>0</v>
      </c>
    </row>
    <row r="38" spans="7:12">
      <c r="G38" s="1" t="str">
        <f t="shared" si="1"/>
        <v>SNKCO2NN</v>
      </c>
      <c r="H38" s="10"/>
      <c r="I38" s="1">
        <v>2047</v>
      </c>
      <c r="J38" s="1" t="s">
        <v>16</v>
      </c>
      <c r="K38" s="1">
        <v>1</v>
      </c>
      <c r="L38" s="1">
        <f t="shared" si="0"/>
        <v>0</v>
      </c>
    </row>
    <row r="39" spans="7:12">
      <c r="G39" s="1" t="str">
        <f t="shared" si="1"/>
        <v>SNKCO2NN</v>
      </c>
      <c r="H39" s="10"/>
      <c r="I39" s="1">
        <v>2048</v>
      </c>
      <c r="J39" s="1" t="s">
        <v>16</v>
      </c>
      <c r="K39" s="1">
        <v>1</v>
      </c>
      <c r="L39" s="1">
        <f t="shared" si="0"/>
        <v>0</v>
      </c>
    </row>
    <row r="40" spans="7:12">
      <c r="G40" s="1" t="str">
        <f t="shared" si="1"/>
        <v>SNKCO2NN</v>
      </c>
      <c r="H40" s="10"/>
      <c r="I40" s="1">
        <v>2049</v>
      </c>
      <c r="J40" s="1" t="s">
        <v>16</v>
      </c>
      <c r="K40" s="1">
        <v>1</v>
      </c>
      <c r="L40" s="1">
        <f t="shared" si="0"/>
        <v>0</v>
      </c>
    </row>
    <row r="41" spans="7:12">
      <c r="G41" s="1" t="str">
        <f t="shared" si="1"/>
        <v>SNKCO2NN</v>
      </c>
      <c r="H41" s="10"/>
      <c r="I41" s="1">
        <v>2050</v>
      </c>
      <c r="J41" s="1" t="s">
        <v>16</v>
      </c>
      <c r="K41" s="1">
        <v>1</v>
      </c>
      <c r="L41" s="1">
        <f t="shared" si="0"/>
        <v>0</v>
      </c>
    </row>
    <row r="42" spans="7:8">
      <c r="G42" s="3"/>
      <c r="H42" s="10"/>
    </row>
    <row r="43" spans="8:8">
      <c r="H43" s="10"/>
    </row>
    <row r="44" spans="8:8">
      <c r="H44" s="10"/>
    </row>
    <row r="45" spans="8:8">
      <c r="H45" s="10"/>
    </row>
    <row r="46" spans="8:8">
      <c r="H46" s="10"/>
    </row>
    <row r="47" spans="8:8">
      <c r="H47" s="10"/>
    </row>
    <row r="48" spans="8:8">
      <c r="H48" s="10"/>
    </row>
    <row r="49" spans="8:8">
      <c r="H49" s="10"/>
    </row>
    <row r="50" spans="8:8">
      <c r="H50" s="10"/>
    </row>
    <row r="51" spans="8:8">
      <c r="H51" s="10"/>
    </row>
    <row r="52" spans="8:8">
      <c r="H52" s="10"/>
    </row>
    <row r="53" spans="8:8">
      <c r="H53" s="10"/>
    </row>
    <row r="54" spans="8:8">
      <c r="H54" s="10"/>
    </row>
    <row r="55" spans="8:8">
      <c r="H55" s="10"/>
    </row>
    <row r="56" spans="8:8">
      <c r="H56" s="10"/>
    </row>
    <row r="57" spans="8:8">
      <c r="H57" s="10"/>
    </row>
    <row r="58" spans="8:8">
      <c r="H58" s="10"/>
    </row>
    <row r="59" spans="8:8">
      <c r="H59" s="10"/>
    </row>
    <row r="60" spans="8:8">
      <c r="H60" s="10"/>
    </row>
    <row r="61" spans="8:8">
      <c r="H61" s="10"/>
    </row>
    <row r="62" spans="8:8">
      <c r="H62" s="10"/>
    </row>
    <row r="63" spans="8:8">
      <c r="H63" s="10"/>
    </row>
    <row r="64" spans="8:8">
      <c r="H64" s="10"/>
    </row>
    <row r="65" spans="8:8">
      <c r="H65" s="10"/>
    </row>
    <row r="66" spans="8:8">
      <c r="H66" s="10"/>
    </row>
    <row r="67" spans="8:8">
      <c r="H67" s="10"/>
    </row>
    <row r="68" spans="8:8">
      <c r="H68" s="10"/>
    </row>
    <row r="69" spans="8:8">
      <c r="H69" s="10"/>
    </row>
    <row r="70" spans="8:8">
      <c r="H70" s="10"/>
    </row>
    <row r="71" spans="8:8">
      <c r="H71" s="10"/>
    </row>
    <row r="72" spans="8:8">
      <c r="H72" s="10"/>
    </row>
    <row r="73" spans="7:8">
      <c r="G73" s="3"/>
      <c r="H73" s="10"/>
    </row>
    <row r="74" spans="8:8">
      <c r="H74" s="10"/>
    </row>
    <row r="75" spans="8:8">
      <c r="H75" s="10"/>
    </row>
    <row r="76" spans="8:8">
      <c r="H76" s="10"/>
    </row>
    <row r="77" spans="8:8">
      <c r="H77" s="10"/>
    </row>
    <row r="78" spans="8:8">
      <c r="H78" s="10"/>
    </row>
    <row r="79" spans="8:8">
      <c r="H79" s="10"/>
    </row>
    <row r="80" spans="8:8">
      <c r="H80" s="10"/>
    </row>
    <row r="81" spans="8:8">
      <c r="H81" s="10"/>
    </row>
    <row r="82" spans="8:8">
      <c r="H82" s="10"/>
    </row>
    <row r="83" spans="8:8">
      <c r="H83" s="10"/>
    </row>
    <row r="84" spans="8:8">
      <c r="H84" s="10"/>
    </row>
    <row r="85" spans="8:8">
      <c r="H85" s="10"/>
    </row>
    <row r="86" spans="8:8">
      <c r="H86" s="10"/>
    </row>
    <row r="87" spans="8:8">
      <c r="H87" s="10"/>
    </row>
    <row r="88" spans="8:8">
      <c r="H88" s="10"/>
    </row>
    <row r="89" spans="8:8">
      <c r="H89" s="10"/>
    </row>
    <row r="90" spans="8:8">
      <c r="H90" s="10"/>
    </row>
    <row r="91" spans="8:8">
      <c r="H91" s="10"/>
    </row>
    <row r="92" spans="8:8">
      <c r="H92" s="10"/>
    </row>
    <row r="93" spans="8:8">
      <c r="H93" s="10"/>
    </row>
    <row r="94" spans="8:8">
      <c r="H94" s="10"/>
    </row>
    <row r="95" spans="8:8">
      <c r="H95" s="10"/>
    </row>
    <row r="96" spans="8:8">
      <c r="H96" s="10"/>
    </row>
    <row r="97" spans="8:8">
      <c r="H97" s="10"/>
    </row>
    <row r="98" spans="8:8">
      <c r="H98" s="10"/>
    </row>
    <row r="99" spans="8:8">
      <c r="H99" s="10"/>
    </row>
    <row r="100" spans="8:8">
      <c r="H100" s="10"/>
    </row>
    <row r="101" spans="8:8">
      <c r="H101" s="10"/>
    </row>
    <row r="102" spans="8:8">
      <c r="H102" s="10"/>
    </row>
    <row r="103" spans="8:8">
      <c r="H103" s="10"/>
    </row>
    <row r="104" spans="7:8">
      <c r="G104" s="3"/>
      <c r="H104" s="10"/>
    </row>
    <row r="105" spans="8:8">
      <c r="H105" s="10"/>
    </row>
    <row r="106" spans="8:8">
      <c r="H106" s="10"/>
    </row>
    <row r="107" spans="8:8">
      <c r="H107" s="10"/>
    </row>
    <row r="108" spans="8:8">
      <c r="H108" s="10"/>
    </row>
    <row r="109" spans="8:8">
      <c r="H109" s="10"/>
    </row>
    <row r="110" spans="8:8">
      <c r="H110" s="10"/>
    </row>
    <row r="111" spans="8:8">
      <c r="H111" s="10"/>
    </row>
    <row r="112" spans="8:8">
      <c r="H112" s="10"/>
    </row>
    <row r="113" spans="8:8">
      <c r="H113" s="10"/>
    </row>
    <row r="114" spans="8:8">
      <c r="H114" s="10"/>
    </row>
    <row r="115" spans="8:8">
      <c r="H115" s="10"/>
    </row>
    <row r="116" spans="8:8">
      <c r="H116" s="10"/>
    </row>
    <row r="117" spans="8:8">
      <c r="H117" s="10"/>
    </row>
    <row r="118" spans="8:8">
      <c r="H118" s="10"/>
    </row>
    <row r="119" spans="8:8">
      <c r="H119" s="10"/>
    </row>
    <row r="120" spans="8:8">
      <c r="H120" s="10"/>
    </row>
    <row r="121" spans="8:8">
      <c r="H121" s="10"/>
    </row>
    <row r="122" spans="8:8">
      <c r="H122" s="10"/>
    </row>
    <row r="123" spans="8:8">
      <c r="H123" s="10"/>
    </row>
    <row r="124" spans="8:8">
      <c r="H124" s="10"/>
    </row>
    <row r="125" spans="8:8">
      <c r="H125" s="10"/>
    </row>
    <row r="126" spans="8:8">
      <c r="H126" s="10"/>
    </row>
    <row r="127" spans="8:8">
      <c r="H127" s="10"/>
    </row>
    <row r="128" spans="8:8">
      <c r="H128" s="10"/>
    </row>
    <row r="129" spans="8:8">
      <c r="H129" s="10"/>
    </row>
    <row r="130" spans="8:8">
      <c r="H130" s="10"/>
    </row>
    <row r="131" spans="8:8">
      <c r="H131" s="10"/>
    </row>
    <row r="132" spans="8:8">
      <c r="H132" s="10"/>
    </row>
    <row r="133" spans="8:8">
      <c r="H133" s="10"/>
    </row>
    <row r="134" spans="8:8">
      <c r="H134" s="10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135"/>
  <sheetViews>
    <sheetView tabSelected="1" zoomScale="232" zoomScaleNormal="232" topLeftCell="I15" workbookViewId="0">
      <selection activeCell="D5" sqref="D5"/>
    </sheetView>
  </sheetViews>
  <sheetFormatPr defaultColWidth="8.72727272727273" defaultRowHeight="14.5"/>
  <cols>
    <col min="2" max="3" width="8.72727272727273" style="1"/>
    <col min="4" max="4" width="18.8181818181818" style="1" customWidth="1"/>
    <col min="5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0</v>
      </c>
    </row>
    <row r="5" spans="2:2">
      <c r="B5" s="1" t="s">
        <v>1</v>
      </c>
    </row>
    <row r="9" spans="6:6">
      <c r="F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ht="16" spans="2:12">
      <c r="B11" s="1" t="s">
        <v>53</v>
      </c>
      <c r="D11" s="9" t="s">
        <v>54</v>
      </c>
      <c r="G11" s="3"/>
      <c r="H11" s="10"/>
      <c r="I11" s="1">
        <v>2020</v>
      </c>
      <c r="J11" s="1" t="s">
        <v>42</v>
      </c>
      <c r="K11" s="1">
        <v>1</v>
      </c>
      <c r="L11" s="1">
        <v>1</v>
      </c>
    </row>
    <row r="12" spans="4:12">
      <c r="D12" s="1" t="str">
        <f t="shared" ref="D12:D41" si="0">D11</f>
        <v>SINKCCS_Immiscible</v>
      </c>
      <c r="H12" s="10"/>
      <c r="I12" s="1">
        <v>2021</v>
      </c>
      <c r="J12" s="1" t="str">
        <f t="shared" ref="J12:J41" si="1">J11</f>
        <v>LO</v>
      </c>
      <c r="K12" s="1">
        <v>1</v>
      </c>
      <c r="L12" s="1">
        <v>1</v>
      </c>
    </row>
    <row r="13" spans="4:12">
      <c r="D13" s="1" t="str">
        <f t="shared" si="0"/>
        <v>SINKCCS_Immiscible</v>
      </c>
      <c r="H13" s="10"/>
      <c r="I13" s="1">
        <v>2022</v>
      </c>
      <c r="J13" s="1" t="str">
        <f t="shared" si="1"/>
        <v>LO</v>
      </c>
      <c r="K13" s="1">
        <v>1</v>
      </c>
      <c r="L13" s="1">
        <v>1</v>
      </c>
    </row>
    <row r="14" spans="4:12">
      <c r="D14" s="1" t="str">
        <f t="shared" si="0"/>
        <v>SINKCCS_Immiscible</v>
      </c>
      <c r="H14" s="10"/>
      <c r="I14" s="1">
        <v>2023</v>
      </c>
      <c r="J14" s="1" t="str">
        <f t="shared" si="1"/>
        <v>LO</v>
      </c>
      <c r="K14" s="1">
        <v>1</v>
      </c>
      <c r="L14" s="1">
        <v>1</v>
      </c>
    </row>
    <row r="15" spans="4:12">
      <c r="D15" s="1" t="str">
        <f t="shared" si="0"/>
        <v>SINKCCS_Immiscible</v>
      </c>
      <c r="H15" s="10"/>
      <c r="I15" s="1">
        <v>2024</v>
      </c>
      <c r="J15" s="1" t="str">
        <f t="shared" si="1"/>
        <v>LO</v>
      </c>
      <c r="K15" s="1">
        <v>1</v>
      </c>
      <c r="L15" s="1">
        <v>1</v>
      </c>
    </row>
    <row r="16" spans="4:12">
      <c r="D16" s="1" t="str">
        <f t="shared" si="0"/>
        <v>SINKCCS_Immiscible</v>
      </c>
      <c r="H16" s="10"/>
      <c r="I16" s="1">
        <v>2025</v>
      </c>
      <c r="J16" s="1" t="str">
        <f t="shared" si="1"/>
        <v>LO</v>
      </c>
      <c r="K16" s="1">
        <v>1</v>
      </c>
      <c r="L16" s="1">
        <v>1</v>
      </c>
    </row>
    <row r="17" spans="4:12">
      <c r="D17" s="1" t="str">
        <f t="shared" si="0"/>
        <v>SINKCCS_Immiscible</v>
      </c>
      <c r="H17" s="10"/>
      <c r="I17" s="1">
        <v>2026</v>
      </c>
      <c r="J17" s="1" t="str">
        <f t="shared" si="1"/>
        <v>LO</v>
      </c>
      <c r="K17" s="1">
        <v>1</v>
      </c>
      <c r="L17" s="1">
        <v>1</v>
      </c>
    </row>
    <row r="18" spans="4:12">
      <c r="D18" s="1" t="str">
        <f t="shared" si="0"/>
        <v>SINKCCS_Immiscible</v>
      </c>
      <c r="H18" s="10"/>
      <c r="I18" s="1">
        <v>2027</v>
      </c>
      <c r="J18" s="1" t="str">
        <f t="shared" si="1"/>
        <v>LO</v>
      </c>
      <c r="K18" s="1">
        <v>1</v>
      </c>
      <c r="L18" s="1">
        <v>1</v>
      </c>
    </row>
    <row r="19" spans="4:12">
      <c r="D19" s="1" t="str">
        <f t="shared" si="0"/>
        <v>SINKCCS_Immiscible</v>
      </c>
      <c r="H19" s="10"/>
      <c r="I19" s="1">
        <v>2028</v>
      </c>
      <c r="J19" s="1" t="str">
        <f t="shared" si="1"/>
        <v>LO</v>
      </c>
      <c r="K19" s="1">
        <v>1</v>
      </c>
      <c r="L19" s="1">
        <v>1</v>
      </c>
    </row>
    <row r="20" spans="4:12">
      <c r="D20" s="1" t="str">
        <f t="shared" si="0"/>
        <v>SINKCCS_Immiscible</v>
      </c>
      <c r="H20" s="10"/>
      <c r="I20" s="1">
        <v>2029</v>
      </c>
      <c r="J20" s="1" t="str">
        <f t="shared" si="1"/>
        <v>LO</v>
      </c>
      <c r="K20" s="1">
        <v>1</v>
      </c>
      <c r="L20" s="1">
        <v>1</v>
      </c>
    </row>
    <row r="21" spans="4:12">
      <c r="D21" s="1" t="str">
        <f t="shared" si="0"/>
        <v>SINKCCS_Immiscible</v>
      </c>
      <c r="H21" s="10"/>
      <c r="I21" s="1">
        <v>2030</v>
      </c>
      <c r="J21" s="1" t="str">
        <f t="shared" si="1"/>
        <v>LO</v>
      </c>
      <c r="K21" s="1">
        <v>1</v>
      </c>
      <c r="L21" s="1">
        <v>1</v>
      </c>
    </row>
    <row r="22" spans="4:12">
      <c r="D22" s="1" t="str">
        <f t="shared" si="0"/>
        <v>SINKCCS_Immiscible</v>
      </c>
      <c r="H22" s="10"/>
      <c r="I22" s="1">
        <v>2031</v>
      </c>
      <c r="J22" s="1" t="str">
        <f t="shared" si="1"/>
        <v>LO</v>
      </c>
      <c r="K22" s="1">
        <v>1</v>
      </c>
      <c r="L22" s="1">
        <v>1</v>
      </c>
    </row>
    <row r="23" spans="4:12">
      <c r="D23" s="1" t="str">
        <f t="shared" si="0"/>
        <v>SINKCCS_Immiscible</v>
      </c>
      <c r="H23" s="10"/>
      <c r="I23" s="1">
        <v>2032</v>
      </c>
      <c r="J23" s="1" t="str">
        <f t="shared" si="1"/>
        <v>LO</v>
      </c>
      <c r="K23" s="1">
        <v>1</v>
      </c>
      <c r="L23" s="1">
        <v>1</v>
      </c>
    </row>
    <row r="24" spans="4:12">
      <c r="D24" s="1" t="str">
        <f t="shared" si="0"/>
        <v>SINKCCS_Immiscible</v>
      </c>
      <c r="H24" s="10"/>
      <c r="I24" s="1">
        <v>2033</v>
      </c>
      <c r="J24" s="1" t="str">
        <f t="shared" si="1"/>
        <v>LO</v>
      </c>
      <c r="K24" s="1">
        <v>1</v>
      </c>
      <c r="L24" s="1">
        <v>1</v>
      </c>
    </row>
    <row r="25" spans="4:12">
      <c r="D25" s="1" t="str">
        <f t="shared" si="0"/>
        <v>SINKCCS_Immiscible</v>
      </c>
      <c r="H25" s="10"/>
      <c r="I25" s="1">
        <v>2034</v>
      </c>
      <c r="J25" s="1" t="str">
        <f t="shared" si="1"/>
        <v>LO</v>
      </c>
      <c r="K25" s="1">
        <v>1</v>
      </c>
      <c r="L25" s="1">
        <v>1</v>
      </c>
    </row>
    <row r="26" spans="4:12">
      <c r="D26" s="1" t="str">
        <f t="shared" si="0"/>
        <v>SINKCCS_Immiscible</v>
      </c>
      <c r="H26" s="10"/>
      <c r="I26" s="1">
        <v>2035</v>
      </c>
      <c r="J26" s="1" t="str">
        <f t="shared" si="1"/>
        <v>LO</v>
      </c>
      <c r="K26" s="1">
        <v>1</v>
      </c>
      <c r="L26" s="1">
        <v>1</v>
      </c>
    </row>
    <row r="27" spans="4:12">
      <c r="D27" s="1" t="str">
        <f t="shared" si="0"/>
        <v>SINKCCS_Immiscible</v>
      </c>
      <c r="H27" s="10"/>
      <c r="I27" s="1">
        <v>2036</v>
      </c>
      <c r="J27" s="1" t="str">
        <f t="shared" si="1"/>
        <v>LO</v>
      </c>
      <c r="K27" s="1">
        <v>1</v>
      </c>
      <c r="L27" s="1">
        <v>1</v>
      </c>
    </row>
    <row r="28" spans="4:12">
      <c r="D28" s="1" t="str">
        <f t="shared" si="0"/>
        <v>SINKCCS_Immiscible</v>
      </c>
      <c r="H28" s="10"/>
      <c r="I28" s="1">
        <v>2037</v>
      </c>
      <c r="J28" s="1" t="str">
        <f t="shared" si="1"/>
        <v>LO</v>
      </c>
      <c r="K28" s="1">
        <v>1</v>
      </c>
      <c r="L28" s="1">
        <v>1</v>
      </c>
    </row>
    <row r="29" spans="4:12">
      <c r="D29" s="1" t="str">
        <f t="shared" si="0"/>
        <v>SINKCCS_Immiscible</v>
      </c>
      <c r="H29" s="10"/>
      <c r="I29" s="1">
        <v>2038</v>
      </c>
      <c r="J29" s="1" t="str">
        <f t="shared" si="1"/>
        <v>LO</v>
      </c>
      <c r="K29" s="1">
        <v>1</v>
      </c>
      <c r="L29" s="1">
        <v>1</v>
      </c>
    </row>
    <row r="30" spans="4:12">
      <c r="D30" s="1" t="str">
        <f t="shared" si="0"/>
        <v>SINKCCS_Immiscible</v>
      </c>
      <c r="H30" s="10"/>
      <c r="I30" s="1">
        <v>2039</v>
      </c>
      <c r="J30" s="1" t="str">
        <f t="shared" si="1"/>
        <v>LO</v>
      </c>
      <c r="K30" s="1">
        <v>1</v>
      </c>
      <c r="L30" s="1">
        <v>1</v>
      </c>
    </row>
    <row r="31" spans="4:12">
      <c r="D31" s="1" t="str">
        <f t="shared" si="0"/>
        <v>SINKCCS_Immiscible</v>
      </c>
      <c r="H31" s="10"/>
      <c r="I31" s="1">
        <v>2040</v>
      </c>
      <c r="J31" s="1" t="str">
        <f t="shared" si="1"/>
        <v>LO</v>
      </c>
      <c r="K31" s="1">
        <v>1</v>
      </c>
      <c r="L31" s="1">
        <v>1</v>
      </c>
    </row>
    <row r="32" spans="4:12">
      <c r="D32" s="1" t="str">
        <f t="shared" si="0"/>
        <v>SINKCCS_Immiscible</v>
      </c>
      <c r="H32" s="10"/>
      <c r="I32" s="1">
        <v>2041</v>
      </c>
      <c r="J32" s="1" t="str">
        <f t="shared" si="1"/>
        <v>LO</v>
      </c>
      <c r="K32" s="1">
        <v>1</v>
      </c>
      <c r="L32" s="1">
        <v>1</v>
      </c>
    </row>
    <row r="33" spans="4:12">
      <c r="D33" s="1" t="str">
        <f t="shared" si="0"/>
        <v>SINKCCS_Immiscible</v>
      </c>
      <c r="H33" s="10"/>
      <c r="I33" s="1">
        <v>2042</v>
      </c>
      <c r="J33" s="1" t="str">
        <f t="shared" si="1"/>
        <v>LO</v>
      </c>
      <c r="K33" s="1">
        <v>1</v>
      </c>
      <c r="L33" s="1">
        <v>1</v>
      </c>
    </row>
    <row r="34" spans="4:12">
      <c r="D34" s="1" t="str">
        <f t="shared" si="0"/>
        <v>SINKCCS_Immiscible</v>
      </c>
      <c r="H34" s="10"/>
      <c r="I34" s="1">
        <v>2043</v>
      </c>
      <c r="J34" s="1" t="str">
        <f t="shared" si="1"/>
        <v>LO</v>
      </c>
      <c r="K34" s="1">
        <v>1</v>
      </c>
      <c r="L34" s="1">
        <v>1</v>
      </c>
    </row>
    <row r="35" spans="4:12">
      <c r="D35" s="1" t="str">
        <f t="shared" si="0"/>
        <v>SINKCCS_Immiscible</v>
      </c>
      <c r="H35" s="10"/>
      <c r="I35" s="1">
        <v>2044</v>
      </c>
      <c r="J35" s="1" t="str">
        <f t="shared" si="1"/>
        <v>LO</v>
      </c>
      <c r="K35" s="1">
        <v>1</v>
      </c>
      <c r="L35" s="1">
        <v>1</v>
      </c>
    </row>
    <row r="36" spans="4:12">
      <c r="D36" s="1" t="str">
        <f t="shared" si="0"/>
        <v>SINKCCS_Immiscible</v>
      </c>
      <c r="H36" s="10"/>
      <c r="I36" s="1">
        <v>2045</v>
      </c>
      <c r="J36" s="1" t="str">
        <f t="shared" si="1"/>
        <v>LO</v>
      </c>
      <c r="K36" s="1">
        <v>1</v>
      </c>
      <c r="L36" s="1">
        <v>1</v>
      </c>
    </row>
    <row r="37" spans="4:12">
      <c r="D37" s="1" t="str">
        <f t="shared" si="0"/>
        <v>SINKCCS_Immiscible</v>
      </c>
      <c r="H37" s="10"/>
      <c r="I37" s="1">
        <v>2046</v>
      </c>
      <c r="J37" s="1" t="str">
        <f t="shared" si="1"/>
        <v>LO</v>
      </c>
      <c r="K37" s="1">
        <v>1</v>
      </c>
      <c r="L37" s="1">
        <v>1</v>
      </c>
    </row>
    <row r="38" spans="4:12">
      <c r="D38" s="1" t="str">
        <f t="shared" si="0"/>
        <v>SINKCCS_Immiscible</v>
      </c>
      <c r="H38" s="10"/>
      <c r="I38" s="1">
        <v>2047</v>
      </c>
      <c r="J38" s="1" t="str">
        <f t="shared" si="1"/>
        <v>LO</v>
      </c>
      <c r="K38" s="1">
        <v>1</v>
      </c>
      <c r="L38" s="1">
        <v>1</v>
      </c>
    </row>
    <row r="39" spans="4:12">
      <c r="D39" s="1" t="str">
        <f t="shared" si="0"/>
        <v>SINKCCS_Immiscible</v>
      </c>
      <c r="H39" s="10"/>
      <c r="I39" s="1">
        <v>2048</v>
      </c>
      <c r="J39" s="1" t="str">
        <f t="shared" si="1"/>
        <v>LO</v>
      </c>
      <c r="K39" s="1">
        <v>1</v>
      </c>
      <c r="L39" s="1">
        <v>1</v>
      </c>
    </row>
    <row r="40" spans="4:12">
      <c r="D40" s="1" t="str">
        <f t="shared" si="0"/>
        <v>SINKCCS_Immiscible</v>
      </c>
      <c r="H40" s="10"/>
      <c r="I40" s="1">
        <v>2049</v>
      </c>
      <c r="J40" s="1" t="str">
        <f t="shared" si="1"/>
        <v>LO</v>
      </c>
      <c r="K40" s="1">
        <v>1</v>
      </c>
      <c r="L40" s="1">
        <v>1</v>
      </c>
    </row>
    <row r="41" spans="4:12">
      <c r="D41" s="1" t="str">
        <f t="shared" si="0"/>
        <v>SINKCCS_Immiscible</v>
      </c>
      <c r="H41" s="10"/>
      <c r="I41" s="1">
        <v>2050</v>
      </c>
      <c r="J41" s="1" t="str">
        <f t="shared" si="1"/>
        <v>LO</v>
      </c>
      <c r="K41" s="1">
        <v>1</v>
      </c>
      <c r="L41" s="1">
        <v>1</v>
      </c>
    </row>
    <row r="42" ht="16" spans="4:12">
      <c r="D42" s="9" t="s">
        <v>55</v>
      </c>
      <c r="G42" s="3"/>
      <c r="H42" s="10"/>
      <c r="I42" s="1">
        <v>2020</v>
      </c>
      <c r="J42" s="1" t="s">
        <v>42</v>
      </c>
      <c r="K42" s="1">
        <v>1</v>
      </c>
      <c r="L42" s="1">
        <v>1</v>
      </c>
    </row>
    <row r="43" spans="4:12">
      <c r="D43" s="1" t="str">
        <f t="shared" ref="D43:D72" si="2">D42</f>
        <v>SINKCCS_Miscible</v>
      </c>
      <c r="H43" s="10"/>
      <c r="I43" s="1">
        <v>2021</v>
      </c>
      <c r="J43" s="1" t="str">
        <f t="shared" ref="J43:J72" si="3">J42</f>
        <v>LO</v>
      </c>
      <c r="K43" s="1">
        <v>1</v>
      </c>
      <c r="L43" s="1">
        <v>1</v>
      </c>
    </row>
    <row r="44" spans="4:12">
      <c r="D44" s="1" t="str">
        <f t="shared" si="2"/>
        <v>SINKCCS_Miscible</v>
      </c>
      <c r="H44" s="10"/>
      <c r="I44" s="1">
        <v>2022</v>
      </c>
      <c r="J44" s="1" t="str">
        <f t="shared" si="3"/>
        <v>LO</v>
      </c>
      <c r="K44" s="1">
        <v>1</v>
      </c>
      <c r="L44" s="1">
        <v>1</v>
      </c>
    </row>
    <row r="45" spans="4:12">
      <c r="D45" s="1" t="str">
        <f t="shared" si="2"/>
        <v>SINKCCS_Miscible</v>
      </c>
      <c r="H45" s="10"/>
      <c r="I45" s="1">
        <v>2023</v>
      </c>
      <c r="J45" s="1" t="str">
        <f t="shared" si="3"/>
        <v>LO</v>
      </c>
      <c r="K45" s="1">
        <v>1</v>
      </c>
      <c r="L45" s="1">
        <v>1</v>
      </c>
    </row>
    <row r="46" spans="4:12">
      <c r="D46" s="1" t="str">
        <f t="shared" si="2"/>
        <v>SINKCCS_Miscible</v>
      </c>
      <c r="H46" s="10"/>
      <c r="I46" s="1">
        <v>2024</v>
      </c>
      <c r="J46" s="1" t="str">
        <f t="shared" si="3"/>
        <v>LO</v>
      </c>
      <c r="K46" s="1">
        <v>1</v>
      </c>
      <c r="L46" s="1">
        <v>1</v>
      </c>
    </row>
    <row r="47" spans="4:12">
      <c r="D47" s="1" t="str">
        <f t="shared" si="2"/>
        <v>SINKCCS_Miscible</v>
      </c>
      <c r="H47" s="10"/>
      <c r="I47" s="1">
        <v>2025</v>
      </c>
      <c r="J47" s="1" t="str">
        <f t="shared" si="3"/>
        <v>LO</v>
      </c>
      <c r="K47" s="1">
        <v>1</v>
      </c>
      <c r="L47" s="1">
        <v>1</v>
      </c>
    </row>
    <row r="48" spans="4:12">
      <c r="D48" s="1" t="str">
        <f t="shared" si="2"/>
        <v>SINKCCS_Miscible</v>
      </c>
      <c r="H48" s="10"/>
      <c r="I48" s="1">
        <v>2026</v>
      </c>
      <c r="J48" s="1" t="str">
        <f t="shared" si="3"/>
        <v>LO</v>
      </c>
      <c r="K48" s="1">
        <v>1</v>
      </c>
      <c r="L48" s="1">
        <v>1</v>
      </c>
    </row>
    <row r="49" spans="4:12">
      <c r="D49" s="1" t="str">
        <f t="shared" si="2"/>
        <v>SINKCCS_Miscible</v>
      </c>
      <c r="H49" s="10"/>
      <c r="I49" s="1">
        <v>2027</v>
      </c>
      <c r="J49" s="1" t="str">
        <f t="shared" si="3"/>
        <v>LO</v>
      </c>
      <c r="K49" s="1">
        <v>1</v>
      </c>
      <c r="L49" s="1">
        <v>1</v>
      </c>
    </row>
    <row r="50" spans="4:12">
      <c r="D50" s="1" t="str">
        <f t="shared" si="2"/>
        <v>SINKCCS_Miscible</v>
      </c>
      <c r="H50" s="10"/>
      <c r="I50" s="1">
        <v>2028</v>
      </c>
      <c r="J50" s="1" t="str">
        <f t="shared" si="3"/>
        <v>LO</v>
      </c>
      <c r="K50" s="1">
        <v>1</v>
      </c>
      <c r="L50" s="1">
        <v>1</v>
      </c>
    </row>
    <row r="51" spans="4:12">
      <c r="D51" s="1" t="str">
        <f t="shared" si="2"/>
        <v>SINKCCS_Miscible</v>
      </c>
      <c r="H51" s="10"/>
      <c r="I51" s="1">
        <v>2029</v>
      </c>
      <c r="J51" s="1" t="str">
        <f t="shared" si="3"/>
        <v>LO</v>
      </c>
      <c r="K51" s="1">
        <v>1</v>
      </c>
      <c r="L51" s="1">
        <v>1</v>
      </c>
    </row>
    <row r="52" spans="4:12">
      <c r="D52" s="1" t="str">
        <f t="shared" si="2"/>
        <v>SINKCCS_Miscible</v>
      </c>
      <c r="H52" s="10"/>
      <c r="I52" s="1">
        <v>2030</v>
      </c>
      <c r="J52" s="1" t="str">
        <f t="shared" si="3"/>
        <v>LO</v>
      </c>
      <c r="K52" s="1">
        <v>1</v>
      </c>
      <c r="L52" s="1">
        <v>1</v>
      </c>
    </row>
    <row r="53" spans="4:12">
      <c r="D53" s="1" t="str">
        <f t="shared" si="2"/>
        <v>SINKCCS_Miscible</v>
      </c>
      <c r="H53" s="10"/>
      <c r="I53" s="1">
        <v>2031</v>
      </c>
      <c r="J53" s="1" t="str">
        <f t="shared" si="3"/>
        <v>LO</v>
      </c>
      <c r="K53" s="1">
        <v>1</v>
      </c>
      <c r="L53" s="1">
        <v>1</v>
      </c>
    </row>
    <row r="54" spans="4:12">
      <c r="D54" s="1" t="str">
        <f t="shared" si="2"/>
        <v>SINKCCS_Miscible</v>
      </c>
      <c r="H54" s="10"/>
      <c r="I54" s="1">
        <v>2032</v>
      </c>
      <c r="J54" s="1" t="str">
        <f t="shared" si="3"/>
        <v>LO</v>
      </c>
      <c r="K54" s="1">
        <v>1</v>
      </c>
      <c r="L54" s="1">
        <v>1</v>
      </c>
    </row>
    <row r="55" spans="4:12">
      <c r="D55" s="1" t="str">
        <f t="shared" si="2"/>
        <v>SINKCCS_Miscible</v>
      </c>
      <c r="H55" s="10"/>
      <c r="I55" s="1">
        <v>2033</v>
      </c>
      <c r="J55" s="1" t="str">
        <f t="shared" si="3"/>
        <v>LO</v>
      </c>
      <c r="K55" s="1">
        <v>1</v>
      </c>
      <c r="L55" s="1">
        <v>1</v>
      </c>
    </row>
    <row r="56" spans="4:12">
      <c r="D56" s="1" t="str">
        <f t="shared" si="2"/>
        <v>SINKCCS_Miscible</v>
      </c>
      <c r="H56" s="10"/>
      <c r="I56" s="1">
        <v>2034</v>
      </c>
      <c r="J56" s="1" t="str">
        <f t="shared" si="3"/>
        <v>LO</v>
      </c>
      <c r="K56" s="1">
        <v>1</v>
      </c>
      <c r="L56" s="1">
        <v>1</v>
      </c>
    </row>
    <row r="57" spans="4:12">
      <c r="D57" s="1" t="str">
        <f t="shared" si="2"/>
        <v>SINKCCS_Miscible</v>
      </c>
      <c r="H57" s="10"/>
      <c r="I57" s="1">
        <v>2035</v>
      </c>
      <c r="J57" s="1" t="str">
        <f t="shared" si="3"/>
        <v>LO</v>
      </c>
      <c r="K57" s="1">
        <v>1</v>
      </c>
      <c r="L57" s="1">
        <v>1</v>
      </c>
    </row>
    <row r="58" spans="4:12">
      <c r="D58" s="1" t="str">
        <f t="shared" si="2"/>
        <v>SINKCCS_Miscible</v>
      </c>
      <c r="H58" s="10"/>
      <c r="I58" s="1">
        <v>2036</v>
      </c>
      <c r="J58" s="1" t="str">
        <f t="shared" si="3"/>
        <v>LO</v>
      </c>
      <c r="K58" s="1">
        <v>1</v>
      </c>
      <c r="L58" s="1">
        <v>1</v>
      </c>
    </row>
    <row r="59" spans="4:12">
      <c r="D59" s="1" t="str">
        <f t="shared" si="2"/>
        <v>SINKCCS_Miscible</v>
      </c>
      <c r="H59" s="10"/>
      <c r="I59" s="1">
        <v>2037</v>
      </c>
      <c r="J59" s="1" t="str">
        <f t="shared" si="3"/>
        <v>LO</v>
      </c>
      <c r="K59" s="1">
        <v>1</v>
      </c>
      <c r="L59" s="1">
        <v>1</v>
      </c>
    </row>
    <row r="60" spans="4:12">
      <c r="D60" s="1" t="str">
        <f t="shared" si="2"/>
        <v>SINKCCS_Miscible</v>
      </c>
      <c r="H60" s="10"/>
      <c r="I60" s="1">
        <v>2038</v>
      </c>
      <c r="J60" s="1" t="str">
        <f t="shared" si="3"/>
        <v>LO</v>
      </c>
      <c r="K60" s="1">
        <v>1</v>
      </c>
      <c r="L60" s="1">
        <v>1</v>
      </c>
    </row>
    <row r="61" spans="4:12">
      <c r="D61" s="1" t="str">
        <f t="shared" si="2"/>
        <v>SINKCCS_Miscible</v>
      </c>
      <c r="H61" s="10"/>
      <c r="I61" s="1">
        <v>2039</v>
      </c>
      <c r="J61" s="1" t="str">
        <f t="shared" si="3"/>
        <v>LO</v>
      </c>
      <c r="K61" s="1">
        <v>1</v>
      </c>
      <c r="L61" s="1">
        <v>1</v>
      </c>
    </row>
    <row r="62" spans="4:12">
      <c r="D62" s="1" t="str">
        <f t="shared" si="2"/>
        <v>SINKCCS_Miscible</v>
      </c>
      <c r="H62" s="10"/>
      <c r="I62" s="1">
        <v>2040</v>
      </c>
      <c r="J62" s="1" t="str">
        <f t="shared" si="3"/>
        <v>LO</v>
      </c>
      <c r="K62" s="1">
        <v>1</v>
      </c>
      <c r="L62" s="1">
        <v>1</v>
      </c>
    </row>
    <row r="63" spans="4:12">
      <c r="D63" s="1" t="str">
        <f t="shared" si="2"/>
        <v>SINKCCS_Miscible</v>
      </c>
      <c r="H63" s="10"/>
      <c r="I63" s="1">
        <v>2041</v>
      </c>
      <c r="J63" s="1" t="str">
        <f t="shared" si="3"/>
        <v>LO</v>
      </c>
      <c r="K63" s="1">
        <v>1</v>
      </c>
      <c r="L63" s="1">
        <v>1</v>
      </c>
    </row>
    <row r="64" spans="4:12">
      <c r="D64" s="1" t="str">
        <f t="shared" si="2"/>
        <v>SINKCCS_Miscible</v>
      </c>
      <c r="H64" s="10"/>
      <c r="I64" s="1">
        <v>2042</v>
      </c>
      <c r="J64" s="1" t="str">
        <f t="shared" si="3"/>
        <v>LO</v>
      </c>
      <c r="K64" s="1">
        <v>1</v>
      </c>
      <c r="L64" s="1">
        <v>1</v>
      </c>
    </row>
    <row r="65" spans="4:12">
      <c r="D65" s="1" t="str">
        <f t="shared" si="2"/>
        <v>SINKCCS_Miscible</v>
      </c>
      <c r="H65" s="10"/>
      <c r="I65" s="1">
        <v>2043</v>
      </c>
      <c r="J65" s="1" t="str">
        <f t="shared" si="3"/>
        <v>LO</v>
      </c>
      <c r="K65" s="1">
        <v>1</v>
      </c>
      <c r="L65" s="1">
        <v>1</v>
      </c>
    </row>
    <row r="66" spans="4:12">
      <c r="D66" s="1" t="str">
        <f t="shared" si="2"/>
        <v>SINKCCS_Miscible</v>
      </c>
      <c r="H66" s="10"/>
      <c r="I66" s="1">
        <v>2044</v>
      </c>
      <c r="J66" s="1" t="str">
        <f t="shared" si="3"/>
        <v>LO</v>
      </c>
      <c r="K66" s="1">
        <v>1</v>
      </c>
      <c r="L66" s="1">
        <v>1</v>
      </c>
    </row>
    <row r="67" spans="4:12">
      <c r="D67" s="1" t="str">
        <f t="shared" si="2"/>
        <v>SINKCCS_Miscible</v>
      </c>
      <c r="H67" s="10"/>
      <c r="I67" s="1">
        <v>2045</v>
      </c>
      <c r="J67" s="1" t="str">
        <f t="shared" si="3"/>
        <v>LO</v>
      </c>
      <c r="K67" s="1">
        <v>1</v>
      </c>
      <c r="L67" s="1">
        <v>1</v>
      </c>
    </row>
    <row r="68" spans="4:12">
      <c r="D68" s="1" t="str">
        <f t="shared" si="2"/>
        <v>SINKCCS_Miscible</v>
      </c>
      <c r="H68" s="10"/>
      <c r="I68" s="1">
        <v>2046</v>
      </c>
      <c r="J68" s="1" t="str">
        <f t="shared" si="3"/>
        <v>LO</v>
      </c>
      <c r="K68" s="1">
        <v>1</v>
      </c>
      <c r="L68" s="1">
        <v>1</v>
      </c>
    </row>
    <row r="69" spans="4:12">
      <c r="D69" s="1" t="str">
        <f t="shared" si="2"/>
        <v>SINKCCS_Miscible</v>
      </c>
      <c r="H69" s="10"/>
      <c r="I69" s="1">
        <v>2047</v>
      </c>
      <c r="J69" s="1" t="str">
        <f t="shared" si="3"/>
        <v>LO</v>
      </c>
      <c r="K69" s="1">
        <v>1</v>
      </c>
      <c r="L69" s="1">
        <v>1</v>
      </c>
    </row>
    <row r="70" spans="4:12">
      <c r="D70" s="1" t="str">
        <f t="shared" si="2"/>
        <v>SINKCCS_Miscible</v>
      </c>
      <c r="H70" s="10"/>
      <c r="I70" s="1">
        <v>2048</v>
      </c>
      <c r="J70" s="1" t="str">
        <f t="shared" si="3"/>
        <v>LO</v>
      </c>
      <c r="K70" s="1">
        <v>1</v>
      </c>
      <c r="L70" s="1">
        <v>1</v>
      </c>
    </row>
    <row r="71" spans="4:12">
      <c r="D71" s="1" t="str">
        <f t="shared" si="2"/>
        <v>SINKCCS_Miscible</v>
      </c>
      <c r="H71" s="10"/>
      <c r="I71" s="1">
        <v>2049</v>
      </c>
      <c r="J71" s="1" t="str">
        <f t="shared" si="3"/>
        <v>LO</v>
      </c>
      <c r="K71" s="1">
        <v>1</v>
      </c>
      <c r="L71" s="1">
        <v>1</v>
      </c>
    </row>
    <row r="72" spans="4:12">
      <c r="D72" s="1" t="str">
        <f t="shared" si="2"/>
        <v>SINKCCS_Miscible</v>
      </c>
      <c r="H72" s="10"/>
      <c r="I72" s="1">
        <v>2050</v>
      </c>
      <c r="J72" s="1" t="str">
        <f t="shared" si="3"/>
        <v>LO</v>
      </c>
      <c r="K72" s="1">
        <v>1</v>
      </c>
      <c r="L72" s="1">
        <v>1</v>
      </c>
    </row>
    <row r="73" ht="16" spans="4:12">
      <c r="D73" s="9" t="s">
        <v>56</v>
      </c>
      <c r="G73" s="3"/>
      <c r="H73" s="10"/>
      <c r="I73" s="1">
        <v>2020</v>
      </c>
      <c r="J73" s="1" t="s">
        <v>42</v>
      </c>
      <c r="K73" s="1">
        <v>1</v>
      </c>
      <c r="L73" s="1">
        <v>1</v>
      </c>
    </row>
    <row r="74" spans="4:12">
      <c r="D74" s="1" t="str">
        <f t="shared" ref="D74:D103" si="4">D73</f>
        <v>SINKCCS_Saline</v>
      </c>
      <c r="H74" s="10"/>
      <c r="I74" s="1">
        <v>2021</v>
      </c>
      <c r="J74" s="1" t="str">
        <f t="shared" ref="J74:J103" si="5">J73</f>
        <v>LO</v>
      </c>
      <c r="K74" s="1">
        <v>1</v>
      </c>
      <c r="L74" s="1">
        <v>1</v>
      </c>
    </row>
    <row r="75" spans="4:12">
      <c r="D75" s="1" t="str">
        <f t="shared" si="4"/>
        <v>SINKCCS_Saline</v>
      </c>
      <c r="H75" s="10"/>
      <c r="I75" s="1">
        <v>2022</v>
      </c>
      <c r="J75" s="1" t="str">
        <f t="shared" si="5"/>
        <v>LO</v>
      </c>
      <c r="K75" s="1">
        <v>1</v>
      </c>
      <c r="L75" s="1">
        <v>1</v>
      </c>
    </row>
    <row r="76" spans="4:12">
      <c r="D76" s="1" t="str">
        <f t="shared" si="4"/>
        <v>SINKCCS_Saline</v>
      </c>
      <c r="H76" s="10"/>
      <c r="I76" s="1">
        <v>2023</v>
      </c>
      <c r="J76" s="1" t="str">
        <f t="shared" si="5"/>
        <v>LO</v>
      </c>
      <c r="K76" s="1">
        <v>1</v>
      </c>
      <c r="L76" s="1">
        <v>1</v>
      </c>
    </row>
    <row r="77" spans="4:12">
      <c r="D77" s="1" t="str">
        <f t="shared" si="4"/>
        <v>SINKCCS_Saline</v>
      </c>
      <c r="H77" s="10"/>
      <c r="I77" s="1">
        <v>2024</v>
      </c>
      <c r="J77" s="1" t="str">
        <f t="shared" si="5"/>
        <v>LO</v>
      </c>
      <c r="K77" s="1">
        <v>1</v>
      </c>
      <c r="L77" s="1">
        <v>1</v>
      </c>
    </row>
    <row r="78" spans="4:12">
      <c r="D78" s="1" t="str">
        <f t="shared" si="4"/>
        <v>SINKCCS_Saline</v>
      </c>
      <c r="H78" s="10"/>
      <c r="I78" s="1">
        <v>2025</v>
      </c>
      <c r="J78" s="1" t="str">
        <f t="shared" si="5"/>
        <v>LO</v>
      </c>
      <c r="K78" s="1">
        <v>1</v>
      </c>
      <c r="L78" s="1">
        <v>1</v>
      </c>
    </row>
    <row r="79" spans="4:12">
      <c r="D79" s="1" t="str">
        <f t="shared" si="4"/>
        <v>SINKCCS_Saline</v>
      </c>
      <c r="H79" s="10"/>
      <c r="I79" s="1">
        <v>2026</v>
      </c>
      <c r="J79" s="1" t="str">
        <f t="shared" si="5"/>
        <v>LO</v>
      </c>
      <c r="K79" s="1">
        <v>1</v>
      </c>
      <c r="L79" s="1">
        <v>1</v>
      </c>
    </row>
    <row r="80" spans="4:12">
      <c r="D80" s="1" t="str">
        <f t="shared" si="4"/>
        <v>SINKCCS_Saline</v>
      </c>
      <c r="H80" s="10"/>
      <c r="I80" s="1">
        <v>2027</v>
      </c>
      <c r="J80" s="1" t="str">
        <f t="shared" si="5"/>
        <v>LO</v>
      </c>
      <c r="K80" s="1">
        <v>1</v>
      </c>
      <c r="L80" s="1">
        <v>1</v>
      </c>
    </row>
    <row r="81" spans="4:12">
      <c r="D81" s="1" t="str">
        <f t="shared" si="4"/>
        <v>SINKCCS_Saline</v>
      </c>
      <c r="H81" s="10"/>
      <c r="I81" s="1">
        <v>2028</v>
      </c>
      <c r="J81" s="1" t="str">
        <f t="shared" si="5"/>
        <v>LO</v>
      </c>
      <c r="K81" s="1">
        <v>1</v>
      </c>
      <c r="L81" s="1">
        <v>1</v>
      </c>
    </row>
    <row r="82" spans="4:12">
      <c r="D82" s="1" t="str">
        <f t="shared" si="4"/>
        <v>SINKCCS_Saline</v>
      </c>
      <c r="H82" s="10"/>
      <c r="I82" s="1">
        <v>2029</v>
      </c>
      <c r="J82" s="1" t="str">
        <f t="shared" si="5"/>
        <v>LO</v>
      </c>
      <c r="K82" s="1">
        <v>1</v>
      </c>
      <c r="L82" s="1">
        <v>1</v>
      </c>
    </row>
    <row r="83" spans="4:12">
      <c r="D83" s="1" t="str">
        <f t="shared" si="4"/>
        <v>SINKCCS_Saline</v>
      </c>
      <c r="H83" s="10"/>
      <c r="I83" s="1">
        <v>2030</v>
      </c>
      <c r="J83" s="1" t="str">
        <f t="shared" si="5"/>
        <v>LO</v>
      </c>
      <c r="K83" s="1">
        <v>1</v>
      </c>
      <c r="L83" s="1">
        <v>1</v>
      </c>
    </row>
    <row r="84" spans="4:12">
      <c r="D84" s="1" t="str">
        <f t="shared" si="4"/>
        <v>SINKCCS_Saline</v>
      </c>
      <c r="H84" s="10"/>
      <c r="I84" s="1">
        <v>2031</v>
      </c>
      <c r="J84" s="1" t="str">
        <f t="shared" si="5"/>
        <v>LO</v>
      </c>
      <c r="K84" s="1">
        <v>1</v>
      </c>
      <c r="L84" s="1">
        <v>1</v>
      </c>
    </row>
    <row r="85" spans="4:12">
      <c r="D85" s="1" t="str">
        <f t="shared" si="4"/>
        <v>SINKCCS_Saline</v>
      </c>
      <c r="H85" s="10"/>
      <c r="I85" s="1">
        <v>2032</v>
      </c>
      <c r="J85" s="1" t="str">
        <f t="shared" si="5"/>
        <v>LO</v>
      </c>
      <c r="K85" s="1">
        <v>1</v>
      </c>
      <c r="L85" s="1">
        <v>1</v>
      </c>
    </row>
    <row r="86" spans="4:12">
      <c r="D86" s="1" t="str">
        <f t="shared" si="4"/>
        <v>SINKCCS_Saline</v>
      </c>
      <c r="H86" s="10"/>
      <c r="I86" s="1">
        <v>2033</v>
      </c>
      <c r="J86" s="1" t="str">
        <f t="shared" si="5"/>
        <v>LO</v>
      </c>
      <c r="K86" s="1">
        <v>1</v>
      </c>
      <c r="L86" s="1">
        <v>1</v>
      </c>
    </row>
    <row r="87" spans="4:12">
      <c r="D87" s="1" t="str">
        <f t="shared" si="4"/>
        <v>SINKCCS_Saline</v>
      </c>
      <c r="H87" s="10"/>
      <c r="I87" s="1">
        <v>2034</v>
      </c>
      <c r="J87" s="1" t="str">
        <f t="shared" si="5"/>
        <v>LO</v>
      </c>
      <c r="K87" s="1">
        <v>1</v>
      </c>
      <c r="L87" s="1">
        <v>1</v>
      </c>
    </row>
    <row r="88" spans="4:12">
      <c r="D88" s="1" t="str">
        <f t="shared" si="4"/>
        <v>SINKCCS_Saline</v>
      </c>
      <c r="H88" s="10"/>
      <c r="I88" s="1">
        <v>2035</v>
      </c>
      <c r="J88" s="1" t="str">
        <f t="shared" si="5"/>
        <v>LO</v>
      </c>
      <c r="K88" s="1">
        <v>1</v>
      </c>
      <c r="L88" s="1">
        <v>1</v>
      </c>
    </row>
    <row r="89" spans="4:12">
      <c r="D89" s="1" t="str">
        <f t="shared" si="4"/>
        <v>SINKCCS_Saline</v>
      </c>
      <c r="H89" s="10"/>
      <c r="I89" s="1">
        <v>2036</v>
      </c>
      <c r="J89" s="1" t="str">
        <f t="shared" si="5"/>
        <v>LO</v>
      </c>
      <c r="K89" s="1">
        <v>1</v>
      </c>
      <c r="L89" s="1">
        <v>1</v>
      </c>
    </row>
    <row r="90" spans="4:12">
      <c r="D90" s="1" t="str">
        <f t="shared" si="4"/>
        <v>SINKCCS_Saline</v>
      </c>
      <c r="H90" s="10"/>
      <c r="I90" s="1">
        <v>2037</v>
      </c>
      <c r="J90" s="1" t="str">
        <f t="shared" si="5"/>
        <v>LO</v>
      </c>
      <c r="K90" s="1">
        <v>1</v>
      </c>
      <c r="L90" s="1">
        <v>1</v>
      </c>
    </row>
    <row r="91" spans="4:12">
      <c r="D91" s="1" t="str">
        <f t="shared" si="4"/>
        <v>SINKCCS_Saline</v>
      </c>
      <c r="H91" s="10"/>
      <c r="I91" s="1">
        <v>2038</v>
      </c>
      <c r="J91" s="1" t="str">
        <f t="shared" si="5"/>
        <v>LO</v>
      </c>
      <c r="K91" s="1">
        <v>1</v>
      </c>
      <c r="L91" s="1">
        <v>1</v>
      </c>
    </row>
    <row r="92" spans="4:12">
      <c r="D92" s="1" t="str">
        <f t="shared" si="4"/>
        <v>SINKCCS_Saline</v>
      </c>
      <c r="H92" s="10"/>
      <c r="I92" s="1">
        <v>2039</v>
      </c>
      <c r="J92" s="1" t="str">
        <f t="shared" si="5"/>
        <v>LO</v>
      </c>
      <c r="K92" s="1">
        <v>1</v>
      </c>
      <c r="L92" s="1">
        <v>1</v>
      </c>
    </row>
    <row r="93" spans="4:12">
      <c r="D93" s="1" t="str">
        <f t="shared" si="4"/>
        <v>SINKCCS_Saline</v>
      </c>
      <c r="H93" s="10"/>
      <c r="I93" s="1">
        <v>2040</v>
      </c>
      <c r="J93" s="1" t="str">
        <f t="shared" si="5"/>
        <v>LO</v>
      </c>
      <c r="K93" s="1">
        <v>1</v>
      </c>
      <c r="L93" s="1">
        <v>1</v>
      </c>
    </row>
    <row r="94" spans="4:12">
      <c r="D94" s="1" t="str">
        <f t="shared" si="4"/>
        <v>SINKCCS_Saline</v>
      </c>
      <c r="H94" s="10"/>
      <c r="I94" s="1">
        <v>2041</v>
      </c>
      <c r="J94" s="1" t="str">
        <f t="shared" si="5"/>
        <v>LO</v>
      </c>
      <c r="K94" s="1">
        <v>1</v>
      </c>
      <c r="L94" s="1">
        <v>1</v>
      </c>
    </row>
    <row r="95" spans="4:12">
      <c r="D95" s="1" t="str">
        <f t="shared" si="4"/>
        <v>SINKCCS_Saline</v>
      </c>
      <c r="H95" s="10"/>
      <c r="I95" s="1">
        <v>2042</v>
      </c>
      <c r="J95" s="1" t="str">
        <f t="shared" si="5"/>
        <v>LO</v>
      </c>
      <c r="K95" s="1">
        <v>1</v>
      </c>
      <c r="L95" s="1">
        <v>1</v>
      </c>
    </row>
    <row r="96" spans="4:12">
      <c r="D96" s="1" t="str">
        <f t="shared" si="4"/>
        <v>SINKCCS_Saline</v>
      </c>
      <c r="H96" s="10"/>
      <c r="I96" s="1">
        <v>2043</v>
      </c>
      <c r="J96" s="1" t="str">
        <f t="shared" si="5"/>
        <v>LO</v>
      </c>
      <c r="K96" s="1">
        <v>1</v>
      </c>
      <c r="L96" s="1">
        <v>1</v>
      </c>
    </row>
    <row r="97" spans="4:12">
      <c r="D97" s="1" t="str">
        <f t="shared" si="4"/>
        <v>SINKCCS_Saline</v>
      </c>
      <c r="H97" s="10"/>
      <c r="I97" s="1">
        <v>2044</v>
      </c>
      <c r="J97" s="1" t="str">
        <f t="shared" si="5"/>
        <v>LO</v>
      </c>
      <c r="K97" s="1">
        <v>1</v>
      </c>
      <c r="L97" s="1">
        <v>1</v>
      </c>
    </row>
    <row r="98" spans="4:12">
      <c r="D98" s="1" t="str">
        <f t="shared" si="4"/>
        <v>SINKCCS_Saline</v>
      </c>
      <c r="H98" s="10"/>
      <c r="I98" s="1">
        <v>2045</v>
      </c>
      <c r="J98" s="1" t="str">
        <f t="shared" si="5"/>
        <v>LO</v>
      </c>
      <c r="K98" s="1">
        <v>1</v>
      </c>
      <c r="L98" s="1">
        <v>1</v>
      </c>
    </row>
    <row r="99" spans="4:12">
      <c r="D99" s="1" t="str">
        <f t="shared" si="4"/>
        <v>SINKCCS_Saline</v>
      </c>
      <c r="H99" s="10"/>
      <c r="I99" s="1">
        <v>2046</v>
      </c>
      <c r="J99" s="1" t="str">
        <f t="shared" si="5"/>
        <v>LO</v>
      </c>
      <c r="K99" s="1">
        <v>1</v>
      </c>
      <c r="L99" s="1">
        <v>1</v>
      </c>
    </row>
    <row r="100" spans="4:12">
      <c r="D100" s="1" t="str">
        <f t="shared" si="4"/>
        <v>SINKCCS_Saline</v>
      </c>
      <c r="H100" s="10"/>
      <c r="I100" s="1">
        <v>2047</v>
      </c>
      <c r="J100" s="1" t="str">
        <f t="shared" si="5"/>
        <v>LO</v>
      </c>
      <c r="K100" s="1">
        <v>1</v>
      </c>
      <c r="L100" s="1">
        <v>1</v>
      </c>
    </row>
    <row r="101" spans="4:12">
      <c r="D101" s="1" t="str">
        <f t="shared" si="4"/>
        <v>SINKCCS_Saline</v>
      </c>
      <c r="H101" s="10"/>
      <c r="I101" s="1">
        <v>2048</v>
      </c>
      <c r="J101" s="1" t="str">
        <f t="shared" si="5"/>
        <v>LO</v>
      </c>
      <c r="K101" s="1">
        <v>1</v>
      </c>
      <c r="L101" s="1">
        <v>1</v>
      </c>
    </row>
    <row r="102" spans="4:12">
      <c r="D102" s="1" t="str">
        <f t="shared" si="4"/>
        <v>SINKCCS_Saline</v>
      </c>
      <c r="H102" s="10"/>
      <c r="I102" s="1">
        <v>2049</v>
      </c>
      <c r="J102" s="1" t="str">
        <f t="shared" si="5"/>
        <v>LO</v>
      </c>
      <c r="K102" s="1">
        <v>1</v>
      </c>
      <c r="L102" s="1">
        <v>1</v>
      </c>
    </row>
    <row r="103" spans="4:12">
      <c r="D103" s="1" t="str">
        <f t="shared" si="4"/>
        <v>SINKCCS_Saline</v>
      </c>
      <c r="H103" s="10"/>
      <c r="I103" s="1">
        <v>2050</v>
      </c>
      <c r="J103" s="1" t="str">
        <f t="shared" si="5"/>
        <v>LO</v>
      </c>
      <c r="K103" s="1">
        <v>1</v>
      </c>
      <c r="L103" s="1">
        <v>1</v>
      </c>
    </row>
    <row r="104" ht="16" spans="4:12">
      <c r="D104" s="9" t="s">
        <v>57</v>
      </c>
      <c r="G104" s="11"/>
      <c r="H104" s="10"/>
      <c r="I104" s="1">
        <v>2020</v>
      </c>
      <c r="J104" s="1" t="s">
        <v>42</v>
      </c>
      <c r="K104" s="1">
        <v>1</v>
      </c>
      <c r="L104" s="1">
        <v>1</v>
      </c>
    </row>
    <row r="105" spans="4:12">
      <c r="D105" s="1" t="str">
        <f t="shared" ref="D105:D134" si="6">D104</f>
        <v>SINKCCU</v>
      </c>
      <c r="H105" s="10"/>
      <c r="I105" s="1">
        <v>2021</v>
      </c>
      <c r="J105" s="1" t="str">
        <f t="shared" ref="J105:J134" si="7">J104</f>
        <v>LO</v>
      </c>
      <c r="K105" s="1">
        <v>1</v>
      </c>
      <c r="L105" s="1">
        <v>1</v>
      </c>
    </row>
    <row r="106" spans="4:12">
      <c r="D106" s="1" t="str">
        <f t="shared" si="6"/>
        <v>SINKCCU</v>
      </c>
      <c r="H106" s="10"/>
      <c r="I106" s="1">
        <v>2022</v>
      </c>
      <c r="J106" s="1" t="str">
        <f t="shared" si="7"/>
        <v>LO</v>
      </c>
      <c r="K106" s="1">
        <v>1</v>
      </c>
      <c r="L106" s="1">
        <v>1</v>
      </c>
    </row>
    <row r="107" spans="4:12">
      <c r="D107" s="1" t="str">
        <f t="shared" si="6"/>
        <v>SINKCCU</v>
      </c>
      <c r="H107" s="10"/>
      <c r="I107" s="1">
        <v>2023</v>
      </c>
      <c r="J107" s="1" t="str">
        <f t="shared" si="7"/>
        <v>LO</v>
      </c>
      <c r="K107" s="1">
        <v>1</v>
      </c>
      <c r="L107" s="1">
        <v>1</v>
      </c>
    </row>
    <row r="108" spans="4:12">
      <c r="D108" s="1" t="str">
        <f t="shared" si="6"/>
        <v>SINKCCU</v>
      </c>
      <c r="H108" s="10"/>
      <c r="I108" s="1">
        <v>2024</v>
      </c>
      <c r="J108" s="1" t="str">
        <f t="shared" si="7"/>
        <v>LO</v>
      </c>
      <c r="K108" s="1">
        <v>1</v>
      </c>
      <c r="L108" s="1">
        <v>1</v>
      </c>
    </row>
    <row r="109" spans="4:12">
      <c r="D109" s="1" t="str">
        <f t="shared" si="6"/>
        <v>SINKCCU</v>
      </c>
      <c r="H109" s="10"/>
      <c r="I109" s="1">
        <v>2025</v>
      </c>
      <c r="J109" s="1" t="str">
        <f t="shared" si="7"/>
        <v>LO</v>
      </c>
      <c r="K109" s="1">
        <v>1</v>
      </c>
      <c r="L109" s="1">
        <v>1</v>
      </c>
    </row>
    <row r="110" spans="4:12">
      <c r="D110" s="1" t="str">
        <f t="shared" si="6"/>
        <v>SINKCCU</v>
      </c>
      <c r="H110" s="10"/>
      <c r="I110" s="1">
        <v>2026</v>
      </c>
      <c r="J110" s="1" t="str">
        <f t="shared" si="7"/>
        <v>LO</v>
      </c>
      <c r="K110" s="1">
        <v>1</v>
      </c>
      <c r="L110" s="1">
        <v>1</v>
      </c>
    </row>
    <row r="111" spans="4:12">
      <c r="D111" s="1" t="str">
        <f t="shared" si="6"/>
        <v>SINKCCU</v>
      </c>
      <c r="H111" s="10"/>
      <c r="I111" s="1">
        <v>2027</v>
      </c>
      <c r="J111" s="1" t="str">
        <f t="shared" si="7"/>
        <v>LO</v>
      </c>
      <c r="K111" s="1">
        <v>1</v>
      </c>
      <c r="L111" s="1">
        <v>1</v>
      </c>
    </row>
    <row r="112" spans="4:12">
      <c r="D112" s="1" t="str">
        <f t="shared" si="6"/>
        <v>SINKCCU</v>
      </c>
      <c r="H112" s="10"/>
      <c r="I112" s="1">
        <v>2028</v>
      </c>
      <c r="J112" s="1" t="str">
        <f t="shared" si="7"/>
        <v>LO</v>
      </c>
      <c r="K112" s="1">
        <v>1</v>
      </c>
      <c r="L112" s="1">
        <v>1</v>
      </c>
    </row>
    <row r="113" spans="4:12">
      <c r="D113" s="1" t="str">
        <f t="shared" si="6"/>
        <v>SINKCCU</v>
      </c>
      <c r="H113" s="10"/>
      <c r="I113" s="1">
        <v>2029</v>
      </c>
      <c r="J113" s="1" t="str">
        <f t="shared" si="7"/>
        <v>LO</v>
      </c>
      <c r="K113" s="1">
        <v>1</v>
      </c>
      <c r="L113" s="1">
        <v>1</v>
      </c>
    </row>
    <row r="114" spans="4:12">
      <c r="D114" s="1" t="str">
        <f t="shared" si="6"/>
        <v>SINKCCU</v>
      </c>
      <c r="H114" s="10"/>
      <c r="I114" s="1">
        <v>2030</v>
      </c>
      <c r="J114" s="1" t="str">
        <f t="shared" si="7"/>
        <v>LO</v>
      </c>
      <c r="K114" s="1">
        <v>1</v>
      </c>
      <c r="L114" s="1">
        <v>1</v>
      </c>
    </row>
    <row r="115" spans="4:12">
      <c r="D115" s="1" t="str">
        <f t="shared" si="6"/>
        <v>SINKCCU</v>
      </c>
      <c r="H115" s="10"/>
      <c r="I115" s="1">
        <v>2031</v>
      </c>
      <c r="J115" s="1" t="str">
        <f t="shared" si="7"/>
        <v>LO</v>
      </c>
      <c r="K115" s="1">
        <v>1</v>
      </c>
      <c r="L115" s="1">
        <v>1</v>
      </c>
    </row>
    <row r="116" spans="4:12">
      <c r="D116" s="1" t="str">
        <f t="shared" si="6"/>
        <v>SINKCCU</v>
      </c>
      <c r="H116" s="10"/>
      <c r="I116" s="1">
        <v>2032</v>
      </c>
      <c r="J116" s="1" t="str">
        <f t="shared" si="7"/>
        <v>LO</v>
      </c>
      <c r="K116" s="1">
        <v>1</v>
      </c>
      <c r="L116" s="1">
        <v>1</v>
      </c>
    </row>
    <row r="117" spans="4:12">
      <c r="D117" s="1" t="str">
        <f t="shared" si="6"/>
        <v>SINKCCU</v>
      </c>
      <c r="H117" s="10"/>
      <c r="I117" s="1">
        <v>2033</v>
      </c>
      <c r="J117" s="1" t="str">
        <f t="shared" si="7"/>
        <v>LO</v>
      </c>
      <c r="K117" s="1">
        <v>1</v>
      </c>
      <c r="L117" s="1">
        <v>1</v>
      </c>
    </row>
    <row r="118" spans="4:12">
      <c r="D118" s="1" t="str">
        <f t="shared" si="6"/>
        <v>SINKCCU</v>
      </c>
      <c r="H118" s="10"/>
      <c r="I118" s="1">
        <v>2034</v>
      </c>
      <c r="J118" s="1" t="str">
        <f t="shared" si="7"/>
        <v>LO</v>
      </c>
      <c r="K118" s="1">
        <v>1</v>
      </c>
      <c r="L118" s="1">
        <v>1</v>
      </c>
    </row>
    <row r="119" spans="4:12">
      <c r="D119" s="1" t="str">
        <f t="shared" si="6"/>
        <v>SINKCCU</v>
      </c>
      <c r="H119" s="10"/>
      <c r="I119" s="1">
        <v>2035</v>
      </c>
      <c r="J119" s="1" t="str">
        <f t="shared" si="7"/>
        <v>LO</v>
      </c>
      <c r="K119" s="1">
        <v>1</v>
      </c>
      <c r="L119" s="1">
        <v>1</v>
      </c>
    </row>
    <row r="120" spans="4:12">
      <c r="D120" s="1" t="str">
        <f t="shared" si="6"/>
        <v>SINKCCU</v>
      </c>
      <c r="H120" s="10"/>
      <c r="I120" s="1">
        <v>2036</v>
      </c>
      <c r="J120" s="1" t="str">
        <f t="shared" si="7"/>
        <v>LO</v>
      </c>
      <c r="K120" s="1">
        <v>1</v>
      </c>
      <c r="L120" s="1">
        <v>1</v>
      </c>
    </row>
    <row r="121" spans="4:12">
      <c r="D121" s="1" t="str">
        <f t="shared" si="6"/>
        <v>SINKCCU</v>
      </c>
      <c r="H121" s="10"/>
      <c r="I121" s="1">
        <v>2037</v>
      </c>
      <c r="J121" s="1" t="str">
        <f t="shared" si="7"/>
        <v>LO</v>
      </c>
      <c r="K121" s="1">
        <v>1</v>
      </c>
      <c r="L121" s="1">
        <v>1</v>
      </c>
    </row>
    <row r="122" spans="4:12">
      <c r="D122" s="1" t="str">
        <f t="shared" si="6"/>
        <v>SINKCCU</v>
      </c>
      <c r="H122" s="10"/>
      <c r="I122" s="1">
        <v>2038</v>
      </c>
      <c r="J122" s="1" t="str">
        <f t="shared" si="7"/>
        <v>LO</v>
      </c>
      <c r="K122" s="1">
        <v>1</v>
      </c>
      <c r="L122" s="1">
        <v>1</v>
      </c>
    </row>
    <row r="123" spans="4:12">
      <c r="D123" s="1" t="str">
        <f t="shared" si="6"/>
        <v>SINKCCU</v>
      </c>
      <c r="H123" s="10"/>
      <c r="I123" s="1">
        <v>2039</v>
      </c>
      <c r="J123" s="1" t="str">
        <f t="shared" si="7"/>
        <v>LO</v>
      </c>
      <c r="K123" s="1">
        <v>1</v>
      </c>
      <c r="L123" s="1">
        <v>1</v>
      </c>
    </row>
    <row r="124" spans="4:12">
      <c r="D124" s="1" t="str">
        <f t="shared" si="6"/>
        <v>SINKCCU</v>
      </c>
      <c r="H124" s="10"/>
      <c r="I124" s="1">
        <v>2040</v>
      </c>
      <c r="J124" s="1" t="str">
        <f t="shared" si="7"/>
        <v>LO</v>
      </c>
      <c r="K124" s="1">
        <v>1</v>
      </c>
      <c r="L124" s="1">
        <v>1</v>
      </c>
    </row>
    <row r="125" spans="4:12">
      <c r="D125" s="1" t="str">
        <f t="shared" si="6"/>
        <v>SINKCCU</v>
      </c>
      <c r="H125" s="10"/>
      <c r="I125" s="1">
        <v>2041</v>
      </c>
      <c r="J125" s="1" t="str">
        <f t="shared" si="7"/>
        <v>LO</v>
      </c>
      <c r="K125" s="1">
        <v>1</v>
      </c>
      <c r="L125" s="1">
        <v>1</v>
      </c>
    </row>
    <row r="126" spans="4:12">
      <c r="D126" s="1" t="str">
        <f t="shared" si="6"/>
        <v>SINKCCU</v>
      </c>
      <c r="H126" s="10"/>
      <c r="I126" s="1">
        <v>2042</v>
      </c>
      <c r="J126" s="1" t="str">
        <f t="shared" si="7"/>
        <v>LO</v>
      </c>
      <c r="K126" s="1">
        <v>1</v>
      </c>
      <c r="L126" s="1">
        <v>1</v>
      </c>
    </row>
    <row r="127" spans="4:12">
      <c r="D127" s="1" t="str">
        <f t="shared" si="6"/>
        <v>SINKCCU</v>
      </c>
      <c r="H127" s="10"/>
      <c r="I127" s="1">
        <v>2043</v>
      </c>
      <c r="J127" s="1" t="str">
        <f t="shared" si="7"/>
        <v>LO</v>
      </c>
      <c r="K127" s="1">
        <v>1</v>
      </c>
      <c r="L127" s="1">
        <v>1</v>
      </c>
    </row>
    <row r="128" spans="4:12">
      <c r="D128" s="1" t="str">
        <f t="shared" si="6"/>
        <v>SINKCCU</v>
      </c>
      <c r="H128" s="10"/>
      <c r="I128" s="1">
        <v>2044</v>
      </c>
      <c r="J128" s="1" t="str">
        <f t="shared" si="7"/>
        <v>LO</v>
      </c>
      <c r="K128" s="1">
        <v>1</v>
      </c>
      <c r="L128" s="1">
        <v>1</v>
      </c>
    </row>
    <row r="129" spans="4:12">
      <c r="D129" s="1" t="str">
        <f t="shared" si="6"/>
        <v>SINKCCU</v>
      </c>
      <c r="H129" s="10"/>
      <c r="I129" s="1">
        <v>2045</v>
      </c>
      <c r="J129" s="1" t="str">
        <f t="shared" si="7"/>
        <v>LO</v>
      </c>
      <c r="K129" s="1">
        <v>1</v>
      </c>
      <c r="L129" s="1">
        <v>1</v>
      </c>
    </row>
    <row r="130" spans="4:12">
      <c r="D130" s="1" t="str">
        <f t="shared" si="6"/>
        <v>SINKCCU</v>
      </c>
      <c r="H130" s="10"/>
      <c r="I130" s="1">
        <v>2046</v>
      </c>
      <c r="J130" s="1" t="str">
        <f t="shared" si="7"/>
        <v>LO</v>
      </c>
      <c r="K130" s="1">
        <v>1</v>
      </c>
      <c r="L130" s="1">
        <v>1</v>
      </c>
    </row>
    <row r="131" spans="4:12">
      <c r="D131" s="1" t="str">
        <f t="shared" si="6"/>
        <v>SINKCCU</v>
      </c>
      <c r="H131" s="10"/>
      <c r="I131" s="1">
        <v>2047</v>
      </c>
      <c r="J131" s="1" t="str">
        <f t="shared" si="7"/>
        <v>LO</v>
      </c>
      <c r="K131" s="1">
        <v>1</v>
      </c>
      <c r="L131" s="1">
        <v>1</v>
      </c>
    </row>
    <row r="132" spans="4:12">
      <c r="D132" s="1" t="str">
        <f t="shared" si="6"/>
        <v>SINKCCU</v>
      </c>
      <c r="H132" s="10"/>
      <c r="I132" s="1">
        <v>2048</v>
      </c>
      <c r="J132" s="1" t="str">
        <f t="shared" si="7"/>
        <v>LO</v>
      </c>
      <c r="K132" s="1">
        <v>1</v>
      </c>
      <c r="L132" s="1">
        <v>1</v>
      </c>
    </row>
    <row r="133" spans="4:12">
      <c r="D133" s="1" t="str">
        <f t="shared" si="6"/>
        <v>SINKCCU</v>
      </c>
      <c r="H133" s="10"/>
      <c r="I133" s="1">
        <v>2049</v>
      </c>
      <c r="J133" s="1" t="str">
        <f t="shared" si="7"/>
        <v>LO</v>
      </c>
      <c r="K133" s="1">
        <v>1</v>
      </c>
      <c r="L133" s="1">
        <v>1</v>
      </c>
    </row>
    <row r="134" spans="4:12">
      <c r="D134" s="1" t="str">
        <f t="shared" si="6"/>
        <v>SINKCCU</v>
      </c>
      <c r="H134" s="10"/>
      <c r="I134" s="1">
        <v>2050</v>
      </c>
      <c r="J134" s="1" t="str">
        <f t="shared" si="7"/>
        <v>LO</v>
      </c>
      <c r="K134" s="1">
        <v>1</v>
      </c>
      <c r="L134" s="1">
        <v>1</v>
      </c>
    </row>
    <row r="135" ht="16" spans="7:7">
      <c r="G135" s="12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5" zoomScaleNormal="65" topLeftCell="A4" workbookViewId="0">
      <selection activeCell="L11" sqref="L11:L4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58</v>
      </c>
      <c r="L10" s="1" t="s">
        <v>13</v>
      </c>
    </row>
    <row r="11" spans="2:17">
      <c r="B11" s="1" t="s">
        <v>59</v>
      </c>
      <c r="D11" s="3" t="s">
        <v>60</v>
      </c>
      <c r="G11"/>
      <c r="H11" s="1" t="s">
        <v>61</v>
      </c>
      <c r="I11" s="1">
        <v>2020</v>
      </c>
      <c r="J11" s="1" t="s">
        <v>16</v>
      </c>
      <c r="L11" s="1">
        <f>8823.795*0.000039356*366/3</f>
        <v>42.36685167444</v>
      </c>
      <c r="O11" s="3"/>
      <c r="P11" s="8" t="s">
        <v>62</v>
      </c>
      <c r="Q11" s="4" t="s">
        <v>63</v>
      </c>
    </row>
    <row r="12" spans="4:17">
      <c r="D12" s="3" t="s">
        <v>60</v>
      </c>
      <c r="G12"/>
      <c r="H12" s="1" t="s">
        <v>61</v>
      </c>
      <c r="I12" s="1">
        <v>2021</v>
      </c>
      <c r="J12" s="1" t="s">
        <v>16</v>
      </c>
      <c r="L12" s="1">
        <f t="shared" ref="L12:L41" si="0">L11</f>
        <v>42.36685167444</v>
      </c>
      <c r="P12" s="6"/>
      <c r="Q12" s="6"/>
    </row>
    <row r="13" spans="4:17">
      <c r="D13" s="3" t="s">
        <v>60</v>
      </c>
      <c r="G13"/>
      <c r="H13" s="1" t="s">
        <v>61</v>
      </c>
      <c r="I13" s="1">
        <v>2022</v>
      </c>
      <c r="J13" s="1" t="s">
        <v>16</v>
      </c>
      <c r="L13" s="1">
        <f t="shared" si="0"/>
        <v>42.36685167444</v>
      </c>
      <c r="P13" s="6"/>
      <c r="Q13" s="6"/>
    </row>
    <row r="14" spans="4:17">
      <c r="D14" s="3" t="s">
        <v>60</v>
      </c>
      <c r="G14"/>
      <c r="H14" s="1" t="s">
        <v>61</v>
      </c>
      <c r="I14" s="1">
        <v>2023</v>
      </c>
      <c r="J14" s="1" t="s">
        <v>16</v>
      </c>
      <c r="L14" s="1">
        <f t="shared" si="0"/>
        <v>42.36685167444</v>
      </c>
      <c r="P14" s="6"/>
      <c r="Q14" s="6"/>
    </row>
    <row r="15" spans="4:12">
      <c r="D15" s="3" t="s">
        <v>60</v>
      </c>
      <c r="G15"/>
      <c r="H15" s="1" t="s">
        <v>61</v>
      </c>
      <c r="I15" s="1">
        <v>2024</v>
      </c>
      <c r="J15" s="1" t="s">
        <v>16</v>
      </c>
      <c r="L15" s="1">
        <f t="shared" si="0"/>
        <v>42.36685167444</v>
      </c>
    </row>
    <row r="16" spans="4:12">
      <c r="D16" s="3" t="s">
        <v>60</v>
      </c>
      <c r="G16"/>
      <c r="H16" s="1" t="s">
        <v>61</v>
      </c>
      <c r="I16" s="1">
        <v>2025</v>
      </c>
      <c r="J16" s="1" t="s">
        <v>16</v>
      </c>
      <c r="L16" s="1">
        <f t="shared" si="0"/>
        <v>42.36685167444</v>
      </c>
    </row>
    <row r="17" spans="4:12">
      <c r="D17" s="3" t="s">
        <v>60</v>
      </c>
      <c r="G17"/>
      <c r="H17" s="1" t="s">
        <v>61</v>
      </c>
      <c r="I17" s="1">
        <v>2026</v>
      </c>
      <c r="J17" s="1" t="s">
        <v>16</v>
      </c>
      <c r="L17" s="1">
        <f t="shared" si="0"/>
        <v>42.36685167444</v>
      </c>
    </row>
    <row r="18" spans="4:12">
      <c r="D18" s="3" t="s">
        <v>60</v>
      </c>
      <c r="G18"/>
      <c r="H18" s="1" t="s">
        <v>61</v>
      </c>
      <c r="I18" s="1">
        <v>2027</v>
      </c>
      <c r="J18" s="1" t="s">
        <v>16</v>
      </c>
      <c r="L18" s="1">
        <f t="shared" si="0"/>
        <v>42.36685167444</v>
      </c>
    </row>
    <row r="19" spans="4:12">
      <c r="D19" s="3" t="s">
        <v>60</v>
      </c>
      <c r="G19"/>
      <c r="H19" s="1" t="s">
        <v>61</v>
      </c>
      <c r="I19" s="1">
        <v>2028</v>
      </c>
      <c r="J19" s="1" t="s">
        <v>16</v>
      </c>
      <c r="L19" s="1">
        <f t="shared" si="0"/>
        <v>42.36685167444</v>
      </c>
    </row>
    <row r="20" spans="4:12">
      <c r="D20" s="3" t="s">
        <v>60</v>
      </c>
      <c r="G20"/>
      <c r="H20" s="1" t="s">
        <v>61</v>
      </c>
      <c r="I20" s="1">
        <v>2029</v>
      </c>
      <c r="J20" s="1" t="s">
        <v>16</v>
      </c>
      <c r="L20" s="1">
        <f t="shared" si="0"/>
        <v>42.36685167444</v>
      </c>
    </row>
    <row r="21" spans="4:12">
      <c r="D21" s="3" t="s">
        <v>60</v>
      </c>
      <c r="G21"/>
      <c r="H21" s="1" t="s">
        <v>61</v>
      </c>
      <c r="I21" s="1">
        <v>2030</v>
      </c>
      <c r="J21" s="1" t="s">
        <v>16</v>
      </c>
      <c r="L21" s="1">
        <f t="shared" si="0"/>
        <v>42.36685167444</v>
      </c>
    </row>
    <row r="22" spans="4:12">
      <c r="D22" s="3" t="s">
        <v>60</v>
      </c>
      <c r="G22"/>
      <c r="H22" s="1" t="s">
        <v>61</v>
      </c>
      <c r="I22" s="1">
        <v>2031</v>
      </c>
      <c r="J22" s="1" t="s">
        <v>16</v>
      </c>
      <c r="L22" s="1">
        <f t="shared" si="0"/>
        <v>42.36685167444</v>
      </c>
    </row>
    <row r="23" spans="4:12">
      <c r="D23" s="3" t="s">
        <v>60</v>
      </c>
      <c r="G23"/>
      <c r="H23" s="1" t="s">
        <v>61</v>
      </c>
      <c r="I23" s="1">
        <v>2032</v>
      </c>
      <c r="J23" s="1" t="s">
        <v>16</v>
      </c>
      <c r="L23" s="1">
        <f t="shared" si="0"/>
        <v>42.36685167444</v>
      </c>
    </row>
    <row r="24" spans="4:12">
      <c r="D24" s="3" t="s">
        <v>60</v>
      </c>
      <c r="G24"/>
      <c r="H24" s="1" t="s">
        <v>61</v>
      </c>
      <c r="I24" s="1">
        <v>2033</v>
      </c>
      <c r="J24" s="1" t="s">
        <v>16</v>
      </c>
      <c r="L24" s="1">
        <f t="shared" si="0"/>
        <v>42.36685167444</v>
      </c>
    </row>
    <row r="25" spans="4:12">
      <c r="D25" s="3" t="s">
        <v>60</v>
      </c>
      <c r="G25"/>
      <c r="H25" s="1" t="s">
        <v>61</v>
      </c>
      <c r="I25" s="1">
        <v>2034</v>
      </c>
      <c r="J25" s="1" t="s">
        <v>16</v>
      </c>
      <c r="L25" s="1">
        <f t="shared" si="0"/>
        <v>42.36685167444</v>
      </c>
    </row>
    <row r="26" spans="4:12">
      <c r="D26" s="3" t="s">
        <v>60</v>
      </c>
      <c r="G26"/>
      <c r="H26" s="1" t="s">
        <v>61</v>
      </c>
      <c r="I26" s="1">
        <v>2035</v>
      </c>
      <c r="J26" s="1" t="s">
        <v>16</v>
      </c>
      <c r="L26" s="1">
        <f t="shared" si="0"/>
        <v>42.36685167444</v>
      </c>
    </row>
    <row r="27" spans="4:12">
      <c r="D27" s="3" t="s">
        <v>60</v>
      </c>
      <c r="G27"/>
      <c r="H27" s="1" t="s">
        <v>61</v>
      </c>
      <c r="I27" s="1">
        <v>2036</v>
      </c>
      <c r="J27" s="1" t="s">
        <v>16</v>
      </c>
      <c r="L27" s="1">
        <f t="shared" si="0"/>
        <v>42.36685167444</v>
      </c>
    </row>
    <row r="28" spans="4:12">
      <c r="D28" s="3" t="s">
        <v>60</v>
      </c>
      <c r="G28"/>
      <c r="H28" s="1" t="s">
        <v>61</v>
      </c>
      <c r="I28" s="1">
        <v>2037</v>
      </c>
      <c r="J28" s="1" t="s">
        <v>16</v>
      </c>
      <c r="L28" s="1">
        <f t="shared" si="0"/>
        <v>42.36685167444</v>
      </c>
    </row>
    <row r="29" spans="4:12">
      <c r="D29" s="3" t="s">
        <v>60</v>
      </c>
      <c r="G29"/>
      <c r="H29" s="1" t="s">
        <v>61</v>
      </c>
      <c r="I29" s="1">
        <v>2038</v>
      </c>
      <c r="J29" s="1" t="s">
        <v>16</v>
      </c>
      <c r="L29" s="1">
        <f t="shared" si="0"/>
        <v>42.36685167444</v>
      </c>
    </row>
    <row r="30" spans="4:12">
      <c r="D30" s="3" t="s">
        <v>60</v>
      </c>
      <c r="G30"/>
      <c r="H30" s="1" t="s">
        <v>61</v>
      </c>
      <c r="I30" s="1">
        <v>2039</v>
      </c>
      <c r="J30" s="1" t="s">
        <v>16</v>
      </c>
      <c r="L30" s="1">
        <f t="shared" si="0"/>
        <v>42.36685167444</v>
      </c>
    </row>
    <row r="31" spans="4:12">
      <c r="D31" s="3" t="s">
        <v>60</v>
      </c>
      <c r="G31"/>
      <c r="H31" s="1" t="s">
        <v>61</v>
      </c>
      <c r="I31" s="1">
        <v>2040</v>
      </c>
      <c r="J31" s="1" t="s">
        <v>16</v>
      </c>
      <c r="L31" s="1">
        <f t="shared" si="0"/>
        <v>42.36685167444</v>
      </c>
    </row>
    <row r="32" spans="4:12">
      <c r="D32" s="3" t="s">
        <v>60</v>
      </c>
      <c r="G32"/>
      <c r="H32" s="1" t="s">
        <v>61</v>
      </c>
      <c r="I32" s="1">
        <v>2041</v>
      </c>
      <c r="J32" s="1" t="s">
        <v>16</v>
      </c>
      <c r="L32" s="1">
        <f t="shared" si="0"/>
        <v>42.36685167444</v>
      </c>
    </row>
    <row r="33" spans="4:12">
      <c r="D33" s="3" t="s">
        <v>60</v>
      </c>
      <c r="G33"/>
      <c r="H33" s="1" t="s">
        <v>61</v>
      </c>
      <c r="I33" s="1">
        <v>2042</v>
      </c>
      <c r="J33" s="1" t="s">
        <v>16</v>
      </c>
      <c r="L33" s="1">
        <f t="shared" si="0"/>
        <v>42.36685167444</v>
      </c>
    </row>
    <row r="34" spans="4:12">
      <c r="D34" s="3" t="s">
        <v>60</v>
      </c>
      <c r="G34"/>
      <c r="H34" s="1" t="s">
        <v>61</v>
      </c>
      <c r="I34" s="1">
        <v>2043</v>
      </c>
      <c r="J34" s="1" t="s">
        <v>16</v>
      </c>
      <c r="L34" s="1">
        <f t="shared" si="0"/>
        <v>42.36685167444</v>
      </c>
    </row>
    <row r="35" spans="4:12">
      <c r="D35" s="3" t="s">
        <v>60</v>
      </c>
      <c r="G35"/>
      <c r="H35" s="1" t="s">
        <v>61</v>
      </c>
      <c r="I35" s="1">
        <v>2044</v>
      </c>
      <c r="J35" s="1" t="s">
        <v>16</v>
      </c>
      <c r="L35" s="1">
        <f t="shared" si="0"/>
        <v>42.36685167444</v>
      </c>
    </row>
    <row r="36" spans="4:12">
      <c r="D36" s="3" t="s">
        <v>60</v>
      </c>
      <c r="G36"/>
      <c r="H36" s="1" t="s">
        <v>61</v>
      </c>
      <c r="I36" s="1">
        <v>2045</v>
      </c>
      <c r="J36" s="1" t="s">
        <v>16</v>
      </c>
      <c r="L36" s="1">
        <f t="shared" si="0"/>
        <v>42.36685167444</v>
      </c>
    </row>
    <row r="37" spans="4:12">
      <c r="D37" s="3" t="s">
        <v>60</v>
      </c>
      <c r="G37"/>
      <c r="H37" s="1" t="s">
        <v>61</v>
      </c>
      <c r="I37" s="1">
        <v>2046</v>
      </c>
      <c r="J37" s="1" t="s">
        <v>16</v>
      </c>
      <c r="L37" s="1">
        <f t="shared" si="0"/>
        <v>42.36685167444</v>
      </c>
    </row>
    <row r="38" spans="4:12">
      <c r="D38" s="3" t="s">
        <v>60</v>
      </c>
      <c r="G38"/>
      <c r="H38" s="1" t="s">
        <v>61</v>
      </c>
      <c r="I38" s="1">
        <v>2047</v>
      </c>
      <c r="J38" s="1" t="s">
        <v>16</v>
      </c>
      <c r="L38" s="1">
        <f t="shared" si="0"/>
        <v>42.36685167444</v>
      </c>
    </row>
    <row r="39" spans="4:12">
      <c r="D39" s="3" t="s">
        <v>60</v>
      </c>
      <c r="G39"/>
      <c r="H39" s="1" t="s">
        <v>61</v>
      </c>
      <c r="I39" s="1">
        <v>2048</v>
      </c>
      <c r="J39" s="1" t="s">
        <v>16</v>
      </c>
      <c r="L39" s="1">
        <f t="shared" si="0"/>
        <v>42.36685167444</v>
      </c>
    </row>
    <row r="40" spans="4:12">
      <c r="D40" s="3" t="s">
        <v>60</v>
      </c>
      <c r="G40"/>
      <c r="H40" s="1" t="s">
        <v>61</v>
      </c>
      <c r="I40" s="1">
        <v>2049</v>
      </c>
      <c r="J40" s="1" t="s">
        <v>16</v>
      </c>
      <c r="L40" s="1">
        <f t="shared" si="0"/>
        <v>42.36685167444</v>
      </c>
    </row>
    <row r="41" spans="4:12">
      <c r="D41" s="3" t="s">
        <v>60</v>
      </c>
      <c r="G41"/>
      <c r="H41" s="1" t="s">
        <v>61</v>
      </c>
      <c r="I41" s="1">
        <v>2050</v>
      </c>
      <c r="J41" s="1" t="s">
        <v>16</v>
      </c>
      <c r="L41" s="1">
        <f t="shared" si="0"/>
        <v>42.36685167444</v>
      </c>
    </row>
    <row r="45" spans="14:14">
      <c r="N45" s="7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topLeftCell="B4" workbookViewId="0">
      <selection activeCell="L11" sqref="L11:L4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58</v>
      </c>
      <c r="L10" s="1" t="s">
        <v>13</v>
      </c>
    </row>
    <row r="11" spans="2:16">
      <c r="B11" s="1" t="s">
        <v>59</v>
      </c>
      <c r="D11" s="3" t="s">
        <v>64</v>
      </c>
      <c r="G11"/>
      <c r="H11" s="1" t="s">
        <v>61</v>
      </c>
      <c r="I11" s="1">
        <v>2020</v>
      </c>
      <c r="J11" s="1" t="s">
        <v>16</v>
      </c>
      <c r="L11" s="4">
        <f>0.06*366*10^9*0.0373/10^6/3</f>
        <v>273.036</v>
      </c>
      <c r="O11" s="3"/>
      <c r="P11" s="5" t="s">
        <v>65</v>
      </c>
    </row>
    <row r="12" spans="4:16">
      <c r="D12" s="3" t="s">
        <v>64</v>
      </c>
      <c r="G12"/>
      <c r="H12" s="1" t="s">
        <v>61</v>
      </c>
      <c r="I12" s="1">
        <v>2021</v>
      </c>
      <c r="J12" s="1" t="s">
        <v>16</v>
      </c>
      <c r="L12" s="4">
        <f t="shared" ref="L12:L21" si="0">0.06*366*10^9*0.0373/10^6/3</f>
        <v>273.036</v>
      </c>
      <c r="P12" s="6"/>
    </row>
    <row r="13" spans="4:16">
      <c r="D13" s="3" t="s">
        <v>64</v>
      </c>
      <c r="G13"/>
      <c r="H13" s="1" t="s">
        <v>61</v>
      </c>
      <c r="I13" s="1">
        <v>2022</v>
      </c>
      <c r="J13" s="1" t="s">
        <v>16</v>
      </c>
      <c r="L13" s="4">
        <f t="shared" si="0"/>
        <v>273.036</v>
      </c>
      <c r="P13" s="6"/>
    </row>
    <row r="14" spans="4:16">
      <c r="D14" s="3" t="s">
        <v>64</v>
      </c>
      <c r="G14"/>
      <c r="H14" s="1" t="s">
        <v>61</v>
      </c>
      <c r="I14" s="1">
        <v>2023</v>
      </c>
      <c r="J14" s="1" t="s">
        <v>16</v>
      </c>
      <c r="L14" s="4">
        <f t="shared" si="0"/>
        <v>273.036</v>
      </c>
      <c r="P14" s="6"/>
    </row>
    <row r="15" spans="4:12">
      <c r="D15" s="3" t="s">
        <v>64</v>
      </c>
      <c r="G15"/>
      <c r="H15" s="1" t="s">
        <v>61</v>
      </c>
      <c r="I15" s="1">
        <v>2024</v>
      </c>
      <c r="J15" s="1" t="s">
        <v>16</v>
      </c>
      <c r="L15" s="4">
        <f t="shared" si="0"/>
        <v>273.036</v>
      </c>
    </row>
    <row r="16" spans="4:12">
      <c r="D16" s="3" t="s">
        <v>64</v>
      </c>
      <c r="G16"/>
      <c r="H16" s="1" t="s">
        <v>61</v>
      </c>
      <c r="I16" s="1">
        <v>2025</v>
      </c>
      <c r="J16" s="1" t="s">
        <v>16</v>
      </c>
      <c r="L16" s="4">
        <f t="shared" si="0"/>
        <v>273.036</v>
      </c>
    </row>
    <row r="17" spans="4:12">
      <c r="D17" s="3" t="s">
        <v>64</v>
      </c>
      <c r="G17"/>
      <c r="H17" s="1" t="s">
        <v>61</v>
      </c>
      <c r="I17" s="1">
        <v>2026</v>
      </c>
      <c r="J17" s="1" t="s">
        <v>16</v>
      </c>
      <c r="L17" s="4">
        <f t="shared" si="0"/>
        <v>273.036</v>
      </c>
    </row>
    <row r="18" spans="4:12">
      <c r="D18" s="3" t="s">
        <v>64</v>
      </c>
      <c r="G18"/>
      <c r="H18" s="1" t="s">
        <v>61</v>
      </c>
      <c r="I18" s="1">
        <v>2027</v>
      </c>
      <c r="J18" s="1" t="s">
        <v>16</v>
      </c>
      <c r="L18" s="4">
        <f t="shared" si="0"/>
        <v>273.036</v>
      </c>
    </row>
    <row r="19" spans="4:12">
      <c r="D19" s="3" t="s">
        <v>64</v>
      </c>
      <c r="G19"/>
      <c r="H19" s="1" t="s">
        <v>61</v>
      </c>
      <c r="I19" s="1">
        <v>2028</v>
      </c>
      <c r="J19" s="1" t="s">
        <v>16</v>
      </c>
      <c r="L19" s="4">
        <f t="shared" si="0"/>
        <v>273.036</v>
      </c>
    </row>
    <row r="20" spans="4:12">
      <c r="D20" s="3" t="s">
        <v>64</v>
      </c>
      <c r="G20"/>
      <c r="H20" s="1" t="s">
        <v>61</v>
      </c>
      <c r="I20" s="1">
        <v>2029</v>
      </c>
      <c r="J20" s="1" t="s">
        <v>16</v>
      </c>
      <c r="L20" s="4">
        <f t="shared" si="0"/>
        <v>273.036</v>
      </c>
    </row>
    <row r="21" spans="4:12">
      <c r="D21" s="3" t="s">
        <v>64</v>
      </c>
      <c r="G21"/>
      <c r="H21" s="1" t="s">
        <v>61</v>
      </c>
      <c r="I21" s="1">
        <v>2030</v>
      </c>
      <c r="J21" s="1" t="s">
        <v>16</v>
      </c>
      <c r="L21" s="4">
        <f t="shared" si="0"/>
        <v>273.036</v>
      </c>
    </row>
    <row r="22" spans="4:12">
      <c r="D22" s="3" t="s">
        <v>64</v>
      </c>
      <c r="G22"/>
      <c r="H22" s="1" t="s">
        <v>61</v>
      </c>
      <c r="I22" s="1">
        <v>2031</v>
      </c>
      <c r="J22" s="1" t="s">
        <v>16</v>
      </c>
      <c r="L22" s="4">
        <f t="shared" ref="L22:L31" si="1">0.06*366*10^9*0.0373/10^6/3</f>
        <v>273.036</v>
      </c>
    </row>
    <row r="23" spans="4:12">
      <c r="D23" s="3" t="s">
        <v>64</v>
      </c>
      <c r="G23"/>
      <c r="H23" s="1" t="s">
        <v>61</v>
      </c>
      <c r="I23" s="1">
        <v>2032</v>
      </c>
      <c r="J23" s="1" t="s">
        <v>16</v>
      </c>
      <c r="L23" s="4">
        <f t="shared" si="1"/>
        <v>273.036</v>
      </c>
    </row>
    <row r="24" spans="4:12">
      <c r="D24" s="3" t="s">
        <v>64</v>
      </c>
      <c r="G24"/>
      <c r="H24" s="1" t="s">
        <v>61</v>
      </c>
      <c r="I24" s="1">
        <v>2033</v>
      </c>
      <c r="J24" s="1" t="s">
        <v>16</v>
      </c>
      <c r="L24" s="4">
        <f t="shared" si="1"/>
        <v>273.036</v>
      </c>
    </row>
    <row r="25" spans="4:12">
      <c r="D25" s="3" t="s">
        <v>64</v>
      </c>
      <c r="G25"/>
      <c r="H25" s="1" t="s">
        <v>61</v>
      </c>
      <c r="I25" s="1">
        <v>2034</v>
      </c>
      <c r="J25" s="1" t="s">
        <v>16</v>
      </c>
      <c r="L25" s="4">
        <f t="shared" si="1"/>
        <v>273.036</v>
      </c>
    </row>
    <row r="26" spans="4:12">
      <c r="D26" s="3" t="s">
        <v>64</v>
      </c>
      <c r="G26"/>
      <c r="H26" s="1" t="s">
        <v>61</v>
      </c>
      <c r="I26" s="1">
        <v>2035</v>
      </c>
      <c r="J26" s="1" t="s">
        <v>16</v>
      </c>
      <c r="L26" s="4">
        <f t="shared" si="1"/>
        <v>273.036</v>
      </c>
    </row>
    <row r="27" spans="4:12">
      <c r="D27" s="3" t="s">
        <v>64</v>
      </c>
      <c r="G27"/>
      <c r="H27" s="1" t="s">
        <v>61</v>
      </c>
      <c r="I27" s="1">
        <v>2036</v>
      </c>
      <c r="J27" s="1" t="s">
        <v>16</v>
      </c>
      <c r="L27" s="4">
        <f t="shared" si="1"/>
        <v>273.036</v>
      </c>
    </row>
    <row r="28" spans="4:12">
      <c r="D28" s="3" t="s">
        <v>64</v>
      </c>
      <c r="G28"/>
      <c r="H28" s="1" t="s">
        <v>61</v>
      </c>
      <c r="I28" s="1">
        <v>2037</v>
      </c>
      <c r="J28" s="1" t="s">
        <v>16</v>
      </c>
      <c r="L28" s="4">
        <f t="shared" si="1"/>
        <v>273.036</v>
      </c>
    </row>
    <row r="29" spans="4:12">
      <c r="D29" s="3" t="s">
        <v>64</v>
      </c>
      <c r="G29"/>
      <c r="H29" s="1" t="s">
        <v>61</v>
      </c>
      <c r="I29" s="1">
        <v>2038</v>
      </c>
      <c r="J29" s="1" t="s">
        <v>16</v>
      </c>
      <c r="L29" s="4">
        <f t="shared" si="1"/>
        <v>273.036</v>
      </c>
    </row>
    <row r="30" spans="4:12">
      <c r="D30" s="3" t="s">
        <v>64</v>
      </c>
      <c r="G30"/>
      <c r="H30" s="1" t="s">
        <v>61</v>
      </c>
      <c r="I30" s="1">
        <v>2039</v>
      </c>
      <c r="J30" s="1" t="s">
        <v>16</v>
      </c>
      <c r="L30" s="4">
        <f t="shared" si="1"/>
        <v>273.036</v>
      </c>
    </row>
    <row r="31" spans="4:12">
      <c r="D31" s="3" t="s">
        <v>64</v>
      </c>
      <c r="G31"/>
      <c r="H31" s="1" t="s">
        <v>61</v>
      </c>
      <c r="I31" s="1">
        <v>2040</v>
      </c>
      <c r="J31" s="1" t="s">
        <v>16</v>
      </c>
      <c r="L31" s="4">
        <f t="shared" si="1"/>
        <v>273.036</v>
      </c>
    </row>
    <row r="32" spans="4:12">
      <c r="D32" s="3" t="s">
        <v>64</v>
      </c>
      <c r="G32"/>
      <c r="H32" s="1" t="s">
        <v>61</v>
      </c>
      <c r="I32" s="1">
        <v>2041</v>
      </c>
      <c r="J32" s="1" t="s">
        <v>16</v>
      </c>
      <c r="L32" s="4">
        <f t="shared" ref="L32:L41" si="2">0.06*366*10^9*0.0373/10^6/3</f>
        <v>273.036</v>
      </c>
    </row>
    <row r="33" spans="4:12">
      <c r="D33" s="3" t="s">
        <v>64</v>
      </c>
      <c r="G33"/>
      <c r="H33" s="1" t="s">
        <v>61</v>
      </c>
      <c r="I33" s="1">
        <v>2042</v>
      </c>
      <c r="J33" s="1" t="s">
        <v>16</v>
      </c>
      <c r="L33" s="4">
        <f t="shared" si="2"/>
        <v>273.036</v>
      </c>
    </row>
    <row r="34" spans="4:12">
      <c r="D34" s="3" t="s">
        <v>64</v>
      </c>
      <c r="G34"/>
      <c r="H34" s="1" t="s">
        <v>61</v>
      </c>
      <c r="I34" s="1">
        <v>2043</v>
      </c>
      <c r="J34" s="1" t="s">
        <v>16</v>
      </c>
      <c r="L34" s="4">
        <f t="shared" si="2"/>
        <v>273.036</v>
      </c>
    </row>
    <row r="35" spans="4:12">
      <c r="D35" s="3" t="s">
        <v>64</v>
      </c>
      <c r="G35"/>
      <c r="H35" s="1" t="s">
        <v>61</v>
      </c>
      <c r="I35" s="1">
        <v>2044</v>
      </c>
      <c r="J35" s="1" t="s">
        <v>16</v>
      </c>
      <c r="L35" s="4">
        <f t="shared" si="2"/>
        <v>273.036</v>
      </c>
    </row>
    <row r="36" spans="4:12">
      <c r="D36" s="3" t="s">
        <v>64</v>
      </c>
      <c r="G36"/>
      <c r="H36" s="1" t="s">
        <v>61</v>
      </c>
      <c r="I36" s="1">
        <v>2045</v>
      </c>
      <c r="J36" s="1" t="s">
        <v>16</v>
      </c>
      <c r="L36" s="4">
        <f t="shared" si="2"/>
        <v>273.036</v>
      </c>
    </row>
    <row r="37" spans="4:12">
      <c r="D37" s="3" t="s">
        <v>64</v>
      </c>
      <c r="G37"/>
      <c r="H37" s="1" t="s">
        <v>61</v>
      </c>
      <c r="I37" s="1">
        <v>2046</v>
      </c>
      <c r="J37" s="1" t="s">
        <v>16</v>
      </c>
      <c r="L37" s="4">
        <f t="shared" si="2"/>
        <v>273.036</v>
      </c>
    </row>
    <row r="38" spans="4:12">
      <c r="D38" s="3" t="s">
        <v>64</v>
      </c>
      <c r="G38"/>
      <c r="H38" s="1" t="s">
        <v>61</v>
      </c>
      <c r="I38" s="1">
        <v>2047</v>
      </c>
      <c r="J38" s="1" t="s">
        <v>16</v>
      </c>
      <c r="L38" s="4">
        <f t="shared" si="2"/>
        <v>273.036</v>
      </c>
    </row>
    <row r="39" spans="4:12">
      <c r="D39" s="3" t="s">
        <v>64</v>
      </c>
      <c r="G39"/>
      <c r="H39" s="1" t="s">
        <v>61</v>
      </c>
      <c r="I39" s="1">
        <v>2048</v>
      </c>
      <c r="J39" s="1" t="s">
        <v>16</v>
      </c>
      <c r="L39" s="4">
        <f t="shared" si="2"/>
        <v>273.036</v>
      </c>
    </row>
    <row r="40" spans="4:12">
      <c r="D40" s="3" t="s">
        <v>64</v>
      </c>
      <c r="G40"/>
      <c r="H40" s="1" t="s">
        <v>61</v>
      </c>
      <c r="I40" s="1">
        <v>2049</v>
      </c>
      <c r="J40" s="1" t="s">
        <v>16</v>
      </c>
      <c r="L40" s="4">
        <f t="shared" si="2"/>
        <v>273.036</v>
      </c>
    </row>
    <row r="41" spans="4:12">
      <c r="D41" s="3" t="s">
        <v>64</v>
      </c>
      <c r="G41"/>
      <c r="H41" s="1" t="s">
        <v>61</v>
      </c>
      <c r="I41" s="1">
        <v>2050</v>
      </c>
      <c r="J41" s="1" t="s">
        <v>16</v>
      </c>
      <c r="L41" s="4">
        <f t="shared" si="2"/>
        <v>273.036</v>
      </c>
    </row>
    <row r="45" spans="14:14">
      <c r="N45" s="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21" workbookViewId="0">
      <selection activeCell="K45" sqref="K4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17</v>
      </c>
      <c r="G11" t="s">
        <v>18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14">
        <v>143.2202336</v>
      </c>
    </row>
    <row r="12" spans="7:14">
      <c r="G12" t="s">
        <v>18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7">
        <v>150.1147371</v>
      </c>
    </row>
    <row r="13" spans="7:14">
      <c r="G13" t="s">
        <v>18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7">
        <v>168.6509161</v>
      </c>
    </row>
    <row r="14" spans="7:14">
      <c r="G14" t="s">
        <v>18</v>
      </c>
      <c r="I14" s="1">
        <v>2023</v>
      </c>
      <c r="J14" s="1" t="s">
        <v>16</v>
      </c>
      <c r="K14" s="1">
        <v>1</v>
      </c>
      <c r="L14" s="1">
        <f t="shared" si="0"/>
        <v>172355.1221</v>
      </c>
      <c r="N14" s="7">
        <v>172.3551221</v>
      </c>
    </row>
    <row r="15" spans="7:14">
      <c r="G15" t="s">
        <v>18</v>
      </c>
      <c r="I15" s="1">
        <v>2024</v>
      </c>
      <c r="J15" s="1" t="s">
        <v>16</v>
      </c>
      <c r="K15" s="1">
        <v>1</v>
      </c>
      <c r="L15" s="1">
        <f t="shared" si="0"/>
        <v>170312.9734</v>
      </c>
      <c r="N15" s="7">
        <v>170.3129734</v>
      </c>
    </row>
    <row r="16" spans="7:14">
      <c r="G16" t="s">
        <v>18</v>
      </c>
      <c r="I16" s="1">
        <v>2025</v>
      </c>
      <c r="J16" s="1" t="s">
        <v>16</v>
      </c>
      <c r="K16" s="1">
        <v>1</v>
      </c>
      <c r="L16" s="1">
        <f t="shared" si="0"/>
        <v>169715.2979</v>
      </c>
      <c r="N16" s="7">
        <v>169.7152979</v>
      </c>
    </row>
    <row r="17" spans="7:14">
      <c r="G17" t="s">
        <v>18</v>
      </c>
      <c r="I17" s="1">
        <v>2026</v>
      </c>
      <c r="J17" s="1" t="s">
        <v>16</v>
      </c>
      <c r="K17" s="1">
        <v>1</v>
      </c>
      <c r="L17" s="1">
        <f t="shared" si="0"/>
        <v>167683.657</v>
      </c>
      <c r="N17" s="7">
        <v>167.683657</v>
      </c>
    </row>
    <row r="18" spans="7:14">
      <c r="G18" t="s">
        <v>18</v>
      </c>
      <c r="I18" s="1">
        <v>2027</v>
      </c>
      <c r="J18" s="1" t="s">
        <v>16</v>
      </c>
      <c r="K18" s="1">
        <v>1</v>
      </c>
      <c r="L18" s="1">
        <f t="shared" si="0"/>
        <v>164964.7777</v>
      </c>
      <c r="N18" s="7">
        <v>164.9647777</v>
      </c>
    </row>
    <row r="19" spans="7:14">
      <c r="G19" t="s">
        <v>18</v>
      </c>
      <c r="I19" s="1">
        <v>2028</v>
      </c>
      <c r="J19" s="1" t="s">
        <v>16</v>
      </c>
      <c r="K19" s="1">
        <v>1</v>
      </c>
      <c r="L19" s="1">
        <f t="shared" si="0"/>
        <v>160291.4484</v>
      </c>
      <c r="N19" s="7">
        <v>160.2914484</v>
      </c>
    </row>
    <row r="20" spans="7:14">
      <c r="G20" t="s">
        <v>18</v>
      </c>
      <c r="I20" s="1">
        <v>2029</v>
      </c>
      <c r="J20" s="1" t="s">
        <v>16</v>
      </c>
      <c r="K20" s="1">
        <v>1</v>
      </c>
      <c r="L20" s="1">
        <f t="shared" si="0"/>
        <v>155500.1386</v>
      </c>
      <c r="N20" s="7">
        <v>155.5001386</v>
      </c>
    </row>
    <row r="21" spans="7:14">
      <c r="G21" t="s">
        <v>18</v>
      </c>
      <c r="I21" s="1">
        <v>2030</v>
      </c>
      <c r="J21" s="1" t="s">
        <v>16</v>
      </c>
      <c r="K21" s="1">
        <v>1</v>
      </c>
      <c r="L21" s="1">
        <f t="shared" si="0"/>
        <v>149802.2157</v>
      </c>
      <c r="N21" s="7">
        <v>149.8022157</v>
      </c>
    </row>
    <row r="22" spans="7:14">
      <c r="G22" t="s">
        <v>18</v>
      </c>
      <c r="I22" s="1">
        <v>2031</v>
      </c>
      <c r="J22" s="1" t="s">
        <v>16</v>
      </c>
      <c r="K22" s="1">
        <v>1</v>
      </c>
      <c r="L22" s="1">
        <f t="shared" si="0"/>
        <v>143037.7123</v>
      </c>
      <c r="N22" s="7">
        <v>143.0377123</v>
      </c>
    </row>
    <row r="23" spans="7:14">
      <c r="G23" t="s">
        <v>18</v>
      </c>
      <c r="I23" s="1">
        <v>2032</v>
      </c>
      <c r="J23" s="1" t="s">
        <v>16</v>
      </c>
      <c r="K23" s="1">
        <v>1</v>
      </c>
      <c r="L23" s="1">
        <f t="shared" si="0"/>
        <v>135822.0573</v>
      </c>
      <c r="N23" s="7">
        <v>135.8220573</v>
      </c>
    </row>
    <row r="24" spans="7:14">
      <c r="G24" t="s">
        <v>18</v>
      </c>
      <c r="I24" s="1">
        <v>2033</v>
      </c>
      <c r="J24" s="1" t="s">
        <v>16</v>
      </c>
      <c r="K24" s="1">
        <v>1</v>
      </c>
      <c r="L24" s="1">
        <f t="shared" si="0"/>
        <v>128154.143</v>
      </c>
      <c r="N24" s="7">
        <v>128.154143</v>
      </c>
    </row>
    <row r="25" spans="7:14">
      <c r="G25" t="s">
        <v>18</v>
      </c>
      <c r="I25" s="1">
        <v>2034</v>
      </c>
      <c r="J25" s="1" t="s">
        <v>16</v>
      </c>
      <c r="K25" s="1">
        <v>1</v>
      </c>
      <c r="L25" s="1">
        <f t="shared" si="0"/>
        <v>120239.3251</v>
      </c>
      <c r="N25" s="7">
        <v>120.2393251</v>
      </c>
    </row>
    <row r="26" spans="7:14">
      <c r="G26" t="s">
        <v>18</v>
      </c>
      <c r="I26" s="1">
        <v>2035</v>
      </c>
      <c r="J26" s="1" t="s">
        <v>16</v>
      </c>
      <c r="K26" s="1">
        <v>1</v>
      </c>
      <c r="L26" s="1">
        <f t="shared" si="0"/>
        <v>111854.3941</v>
      </c>
      <c r="N26" s="7">
        <v>111.8543941</v>
      </c>
    </row>
    <row r="27" spans="7:14">
      <c r="G27" t="s">
        <v>18</v>
      </c>
      <c r="I27" s="1">
        <v>2036</v>
      </c>
      <c r="J27" s="1" t="s">
        <v>16</v>
      </c>
      <c r="K27" s="1">
        <v>1</v>
      </c>
      <c r="L27" s="1">
        <f t="shared" si="0"/>
        <v>103052.7266</v>
      </c>
      <c r="N27" s="7">
        <v>103.0527266</v>
      </c>
    </row>
    <row r="28" spans="7:14">
      <c r="G28" t="s">
        <v>18</v>
      </c>
      <c r="I28" s="1">
        <v>2037</v>
      </c>
      <c r="J28" s="1" t="s">
        <v>16</v>
      </c>
      <c r="K28" s="1">
        <v>1</v>
      </c>
      <c r="L28" s="1">
        <f t="shared" si="0"/>
        <v>94514.32349</v>
      </c>
      <c r="N28" s="7">
        <v>94.51432349</v>
      </c>
    </row>
    <row r="29" spans="7:14">
      <c r="G29" t="s">
        <v>18</v>
      </c>
      <c r="I29" s="1">
        <v>2038</v>
      </c>
      <c r="J29" s="1" t="s">
        <v>16</v>
      </c>
      <c r="K29" s="1">
        <v>1</v>
      </c>
      <c r="L29" s="1">
        <f t="shared" si="0"/>
        <v>86339.93504</v>
      </c>
      <c r="N29" s="7">
        <v>86.33993504</v>
      </c>
    </row>
    <row r="30" spans="7:14">
      <c r="G30" t="s">
        <v>18</v>
      </c>
      <c r="I30" s="1">
        <v>2039</v>
      </c>
      <c r="J30" s="1" t="s">
        <v>16</v>
      </c>
      <c r="K30" s="1">
        <v>1</v>
      </c>
      <c r="L30" s="1">
        <f t="shared" si="0"/>
        <v>78513.11029</v>
      </c>
      <c r="N30" s="7">
        <v>78.51311029</v>
      </c>
    </row>
    <row r="31" spans="7:14">
      <c r="G31" t="s">
        <v>18</v>
      </c>
      <c r="I31" s="1">
        <v>2040</v>
      </c>
      <c r="J31" s="1" t="s">
        <v>16</v>
      </c>
      <c r="K31" s="1">
        <v>1</v>
      </c>
      <c r="L31" s="1">
        <f t="shared" si="0"/>
        <v>70793.11405</v>
      </c>
      <c r="N31" s="7">
        <v>70.79311405</v>
      </c>
    </row>
    <row r="32" spans="7:14">
      <c r="G32" t="s">
        <v>18</v>
      </c>
      <c r="I32" s="1">
        <v>2041</v>
      </c>
      <c r="J32" s="1" t="s">
        <v>16</v>
      </c>
      <c r="K32" s="1">
        <v>1</v>
      </c>
      <c r="L32" s="1">
        <f t="shared" si="0"/>
        <v>63355.52275</v>
      </c>
      <c r="N32" s="7">
        <v>63.35552275</v>
      </c>
    </row>
    <row r="33" spans="7:14">
      <c r="G33" t="s">
        <v>18</v>
      </c>
      <c r="I33" s="1">
        <v>2042</v>
      </c>
      <c r="J33" s="1" t="s">
        <v>16</v>
      </c>
      <c r="K33" s="1">
        <v>1</v>
      </c>
      <c r="L33" s="1">
        <f t="shared" si="0"/>
        <v>56326.52758</v>
      </c>
      <c r="N33" s="7">
        <v>56.32652758</v>
      </c>
    </row>
    <row r="34" spans="7:14">
      <c r="G34" t="s">
        <v>18</v>
      </c>
      <c r="I34" s="1">
        <v>2043</v>
      </c>
      <c r="J34" s="1" t="s">
        <v>16</v>
      </c>
      <c r="K34" s="1">
        <v>1</v>
      </c>
      <c r="L34" s="1">
        <f t="shared" si="0"/>
        <v>49805.5338</v>
      </c>
      <c r="N34" s="7">
        <v>49.8055338</v>
      </c>
    </row>
    <row r="35" spans="7:14">
      <c r="G35" t="s">
        <v>18</v>
      </c>
      <c r="I35" s="1">
        <v>2044</v>
      </c>
      <c r="J35" s="1" t="s">
        <v>16</v>
      </c>
      <c r="K35" s="1">
        <v>1</v>
      </c>
      <c r="L35" s="1">
        <f t="shared" si="0"/>
        <v>43686.05709</v>
      </c>
      <c r="N35" s="7">
        <v>43.68605709</v>
      </c>
    </row>
    <row r="36" spans="7:14">
      <c r="G36" t="s">
        <v>18</v>
      </c>
      <c r="I36" s="1">
        <v>2045</v>
      </c>
      <c r="J36" s="1" t="s">
        <v>16</v>
      </c>
      <c r="K36" s="1">
        <v>1</v>
      </c>
      <c r="L36" s="1">
        <f t="shared" si="0"/>
        <v>37993.98822</v>
      </c>
      <c r="N36" s="7">
        <v>37.99398822</v>
      </c>
    </row>
    <row r="37" spans="7:14">
      <c r="G37" t="s">
        <v>18</v>
      </c>
      <c r="I37" s="1">
        <v>2046</v>
      </c>
      <c r="J37" s="1" t="s">
        <v>16</v>
      </c>
      <c r="K37" s="1">
        <v>1</v>
      </c>
      <c r="L37" s="1">
        <f t="shared" si="0"/>
        <v>32649.12163</v>
      </c>
      <c r="N37" s="7">
        <v>32.64912163</v>
      </c>
    </row>
    <row r="38" spans="7:14">
      <c r="G38" t="s">
        <v>18</v>
      </c>
      <c r="I38" s="1">
        <v>2047</v>
      </c>
      <c r="J38" s="1" t="s">
        <v>16</v>
      </c>
      <c r="K38" s="1">
        <v>1</v>
      </c>
      <c r="L38" s="1">
        <f t="shared" si="0"/>
        <v>27618.51744</v>
      </c>
      <c r="N38" s="7">
        <v>27.61851744</v>
      </c>
    </row>
    <row r="39" spans="7:14">
      <c r="G39" t="s">
        <v>18</v>
      </c>
      <c r="I39" s="1">
        <v>2048</v>
      </c>
      <c r="J39" s="1" t="s">
        <v>16</v>
      </c>
      <c r="K39" s="1">
        <v>1</v>
      </c>
      <c r="L39" s="1">
        <f t="shared" si="0"/>
        <v>22924.78914</v>
      </c>
      <c r="N39" s="7">
        <v>22.92478914</v>
      </c>
    </row>
    <row r="40" spans="7:14">
      <c r="G40" t="s">
        <v>18</v>
      </c>
      <c r="I40" s="1">
        <v>2049</v>
      </c>
      <c r="J40" s="1" t="s">
        <v>16</v>
      </c>
      <c r="K40" s="1">
        <v>1</v>
      </c>
      <c r="L40" s="1">
        <f t="shared" si="0"/>
        <v>18579.79972</v>
      </c>
      <c r="N40" s="7">
        <v>18.57979972</v>
      </c>
    </row>
    <row r="41" spans="7:14">
      <c r="G41" t="s">
        <v>18</v>
      </c>
      <c r="I41" s="1">
        <v>2050</v>
      </c>
      <c r="J41" s="1" t="s">
        <v>16</v>
      </c>
      <c r="K41" s="1">
        <v>1</v>
      </c>
      <c r="L41" s="1">
        <f t="shared" si="0"/>
        <v>14766.73454</v>
      </c>
      <c r="N41" s="7">
        <v>14.76673454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5" width="22.6363636363636" customWidth="1"/>
    <col min="16" max="18" width="12.8181818181818"/>
  </cols>
  <sheetData>
    <row r="1" spans="1:2">
      <c r="A1" s="1" t="s">
        <v>19</v>
      </c>
      <c r="B1" s="1" t="s">
        <v>20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17"/>
      <c r="P9" s="18" t="s">
        <v>21</v>
      </c>
      <c r="Q9" s="18" t="s">
        <v>22</v>
      </c>
      <c r="R9" s="19" t="s">
        <v>23</v>
      </c>
    </row>
    <row r="10" spans="2:18">
      <c r="B10" s="1" t="s">
        <v>24</v>
      </c>
      <c r="G10" t="s">
        <v>25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7"/>
      <c r="P10" s="14">
        <v>73.57588066</v>
      </c>
      <c r="Q10">
        <v>183.35403</v>
      </c>
      <c r="R10">
        <v>46.057254</v>
      </c>
    </row>
    <row r="11" spans="7:18">
      <c r="G11" t="s">
        <v>25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7"/>
      <c r="P11" s="1">
        <v>76.81255283</v>
      </c>
      <c r="Q11" s="7">
        <v>189.1523515</v>
      </c>
      <c r="R11" s="7">
        <v>46.98380465</v>
      </c>
    </row>
    <row r="12" spans="7:18">
      <c r="G12" t="s">
        <v>25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7"/>
      <c r="P12" s="1">
        <v>74.20667416</v>
      </c>
      <c r="Q12" s="7">
        <v>191.4234074</v>
      </c>
      <c r="R12" s="7">
        <v>45.93380072</v>
      </c>
    </row>
    <row r="13" spans="7:18">
      <c r="G13" t="s">
        <v>25</v>
      </c>
      <c r="I13" s="1">
        <v>2023</v>
      </c>
      <c r="J13" s="1" t="s">
        <v>16</v>
      </c>
      <c r="K13" s="1">
        <v>1</v>
      </c>
      <c r="L13" s="1">
        <f t="shared" si="0"/>
        <v>309823.70999</v>
      </c>
      <c r="N13" s="7"/>
      <c r="P13" s="1">
        <v>75.92864216</v>
      </c>
      <c r="Q13" s="7">
        <v>188.9921654</v>
      </c>
      <c r="R13" s="7">
        <v>44.90290243</v>
      </c>
    </row>
    <row r="14" spans="7:18">
      <c r="G14" t="s">
        <v>25</v>
      </c>
      <c r="I14" s="1">
        <v>2024</v>
      </c>
      <c r="J14" s="1" t="s">
        <v>16</v>
      </c>
      <c r="K14" s="1">
        <v>1</v>
      </c>
      <c r="L14" s="1">
        <f t="shared" si="0"/>
        <v>301427.55274</v>
      </c>
      <c r="N14" s="7"/>
      <c r="P14" s="1">
        <v>74.52501574</v>
      </c>
      <c r="Q14" s="7">
        <v>182.8381675</v>
      </c>
      <c r="R14" s="7">
        <v>44.0643695</v>
      </c>
    </row>
    <row r="15" spans="7:18">
      <c r="G15" t="s">
        <v>25</v>
      </c>
      <c r="I15" s="1">
        <v>2025</v>
      </c>
      <c r="J15" s="1" t="s">
        <v>16</v>
      </c>
      <c r="K15" s="1">
        <v>1</v>
      </c>
      <c r="L15" s="1">
        <f t="shared" si="0"/>
        <v>290395.40567</v>
      </c>
      <c r="N15" s="7"/>
      <c r="P15" s="1">
        <v>72.07338198</v>
      </c>
      <c r="Q15" s="7">
        <v>175.9847319</v>
      </c>
      <c r="R15" s="7">
        <v>42.33729179</v>
      </c>
    </row>
    <row r="16" spans="7:18">
      <c r="G16" t="s">
        <v>25</v>
      </c>
      <c r="I16" s="1">
        <v>2026</v>
      </c>
      <c r="J16" s="1" t="s">
        <v>16</v>
      </c>
      <c r="K16" s="1">
        <v>1</v>
      </c>
      <c r="L16" s="1">
        <f t="shared" si="0"/>
        <v>281488.39326</v>
      </c>
      <c r="N16" s="7"/>
      <c r="P16" s="1">
        <v>69.68119389</v>
      </c>
      <c r="Q16" s="7">
        <v>170.471229</v>
      </c>
      <c r="R16" s="7">
        <v>41.33597037</v>
      </c>
    </row>
    <row r="17" spans="7:18">
      <c r="G17" t="s">
        <v>25</v>
      </c>
      <c r="I17" s="1">
        <v>2027</v>
      </c>
      <c r="J17" s="1" t="s">
        <v>16</v>
      </c>
      <c r="K17" s="1">
        <v>1</v>
      </c>
      <c r="L17" s="1">
        <f t="shared" si="0"/>
        <v>270359.20554</v>
      </c>
      <c r="N17" s="7"/>
      <c r="P17" s="1">
        <v>68.24044312</v>
      </c>
      <c r="Q17" s="7">
        <v>161.7602226</v>
      </c>
      <c r="R17" s="7">
        <v>40.35853982</v>
      </c>
    </row>
    <row r="18" spans="7:18">
      <c r="G18" t="s">
        <v>25</v>
      </c>
      <c r="I18" s="1">
        <v>2028</v>
      </c>
      <c r="J18" s="1" t="s">
        <v>16</v>
      </c>
      <c r="K18" s="1">
        <v>1</v>
      </c>
      <c r="L18" s="1">
        <f t="shared" si="0"/>
        <v>256250.67237</v>
      </c>
      <c r="N18" s="7"/>
      <c r="P18" s="1">
        <v>65.91188097</v>
      </c>
      <c r="Q18" s="7">
        <v>151.1934463</v>
      </c>
      <c r="R18" s="7">
        <v>39.1453451</v>
      </c>
    </row>
    <row r="19" spans="7:18">
      <c r="G19" t="s">
        <v>25</v>
      </c>
      <c r="I19" s="1">
        <v>2029</v>
      </c>
      <c r="J19" s="1" t="s">
        <v>16</v>
      </c>
      <c r="K19" s="1">
        <v>1</v>
      </c>
      <c r="L19" s="1">
        <f t="shared" si="0"/>
        <v>238611.76951</v>
      </c>
      <c r="N19" s="7"/>
      <c r="P19" s="1">
        <v>61.58942183</v>
      </c>
      <c r="Q19" s="7">
        <v>139.0622867</v>
      </c>
      <c r="R19" s="7">
        <v>37.96006098</v>
      </c>
    </row>
    <row r="20" spans="7:18">
      <c r="G20" t="s">
        <v>25</v>
      </c>
      <c r="I20" s="1">
        <v>2030</v>
      </c>
      <c r="J20" s="1" t="s">
        <v>16</v>
      </c>
      <c r="K20" s="1">
        <v>1</v>
      </c>
      <c r="L20" s="1">
        <f t="shared" si="0"/>
        <v>220055.81598</v>
      </c>
      <c r="N20" s="7"/>
      <c r="P20" s="1">
        <v>57.12518162</v>
      </c>
      <c r="Q20" s="7">
        <v>126.2842178</v>
      </c>
      <c r="R20" s="7">
        <v>36.64641656</v>
      </c>
    </row>
    <row r="21" spans="7:18">
      <c r="G21" t="s">
        <v>25</v>
      </c>
      <c r="I21" s="1">
        <v>2031</v>
      </c>
      <c r="J21" s="1" t="s">
        <v>16</v>
      </c>
      <c r="K21" s="1">
        <v>1</v>
      </c>
      <c r="L21" s="1">
        <f t="shared" si="0"/>
        <v>206380.81084</v>
      </c>
      <c r="N21" s="7"/>
      <c r="P21" s="1">
        <v>54.97099716</v>
      </c>
      <c r="Q21" s="7">
        <v>115.1749474</v>
      </c>
      <c r="R21" s="7">
        <v>36.23486628</v>
      </c>
    </row>
    <row r="22" spans="7:18">
      <c r="G22" t="s">
        <v>25</v>
      </c>
      <c r="I22" s="1">
        <v>2032</v>
      </c>
      <c r="J22" s="1" t="s">
        <v>16</v>
      </c>
      <c r="K22" s="1">
        <v>1</v>
      </c>
      <c r="L22" s="1">
        <f t="shared" si="0"/>
        <v>192421.0083</v>
      </c>
      <c r="N22" s="7"/>
      <c r="P22" s="1">
        <v>52.09756511</v>
      </c>
      <c r="Q22" s="7">
        <v>104.4717157</v>
      </c>
      <c r="R22" s="7">
        <v>35.85172749</v>
      </c>
    </row>
    <row r="23" spans="7:18">
      <c r="G23" t="s">
        <v>25</v>
      </c>
      <c r="I23" s="1">
        <v>2033</v>
      </c>
      <c r="J23" s="1" t="s">
        <v>16</v>
      </c>
      <c r="K23" s="1">
        <v>1</v>
      </c>
      <c r="L23" s="1">
        <f t="shared" si="0"/>
        <v>176760.24424</v>
      </c>
      <c r="N23" s="7"/>
      <c r="P23" s="1">
        <v>48.93422411</v>
      </c>
      <c r="Q23" s="7">
        <v>92.41114016</v>
      </c>
      <c r="R23" s="7">
        <v>35.41487997</v>
      </c>
    </row>
    <row r="24" spans="7:18">
      <c r="G24" t="s">
        <v>25</v>
      </c>
      <c r="I24" s="1">
        <v>2034</v>
      </c>
      <c r="J24" s="1" t="s">
        <v>16</v>
      </c>
      <c r="K24" s="1">
        <v>1</v>
      </c>
      <c r="L24" s="1">
        <f t="shared" si="0"/>
        <v>160729.21249</v>
      </c>
      <c r="N24" s="7"/>
      <c r="P24" s="1">
        <v>45.32865225</v>
      </c>
      <c r="Q24" s="7">
        <v>80.54819469</v>
      </c>
      <c r="R24" s="7">
        <v>34.85236555</v>
      </c>
    </row>
    <row r="25" spans="7:18">
      <c r="G25" t="s">
        <v>25</v>
      </c>
      <c r="I25" s="1">
        <v>2035</v>
      </c>
      <c r="J25" s="1" t="s">
        <v>16</v>
      </c>
      <c r="K25" s="1">
        <v>1</v>
      </c>
      <c r="L25" s="1">
        <f t="shared" si="0"/>
        <v>148917.4602</v>
      </c>
      <c r="N25" s="7"/>
      <c r="P25" s="1">
        <v>43.76225209</v>
      </c>
      <c r="Q25" s="7">
        <v>70.82485012</v>
      </c>
      <c r="R25" s="7">
        <v>34.33035799</v>
      </c>
    </row>
    <row r="26" spans="7:18">
      <c r="G26" t="s">
        <v>25</v>
      </c>
      <c r="I26" s="1">
        <v>2036</v>
      </c>
      <c r="J26" s="1" t="s">
        <v>16</v>
      </c>
      <c r="K26" s="1">
        <v>1</v>
      </c>
      <c r="L26" s="1">
        <f t="shared" si="0"/>
        <v>136599.10679</v>
      </c>
      <c r="N26" s="7"/>
      <c r="P26" s="1">
        <v>40.64819274</v>
      </c>
      <c r="Q26" s="7">
        <v>62.17481698</v>
      </c>
      <c r="R26" s="7">
        <v>33.77609707</v>
      </c>
    </row>
    <row r="27" spans="7:18">
      <c r="G27" t="s">
        <v>25</v>
      </c>
      <c r="I27" s="1">
        <v>2037</v>
      </c>
      <c r="J27" s="1" t="s">
        <v>16</v>
      </c>
      <c r="K27" s="1">
        <v>1</v>
      </c>
      <c r="L27" s="1">
        <f t="shared" si="0"/>
        <v>124633.6316</v>
      </c>
      <c r="N27" s="7"/>
      <c r="P27" s="1">
        <v>37.47832104</v>
      </c>
      <c r="Q27" s="7">
        <v>53.96610446</v>
      </c>
      <c r="R27" s="7">
        <v>33.1892061</v>
      </c>
    </row>
    <row r="28" spans="7:18">
      <c r="G28" t="s">
        <v>25</v>
      </c>
      <c r="I28" s="1">
        <v>2038</v>
      </c>
      <c r="J28" s="1" t="s">
        <v>16</v>
      </c>
      <c r="K28" s="1">
        <v>1</v>
      </c>
      <c r="L28" s="1">
        <f t="shared" si="0"/>
        <v>114894.35647</v>
      </c>
      <c r="N28" s="7"/>
      <c r="P28" s="1">
        <v>33.99894704</v>
      </c>
      <c r="Q28" s="7">
        <v>48.3400597</v>
      </c>
      <c r="R28" s="7">
        <v>32.55534973</v>
      </c>
    </row>
    <row r="29" spans="7:18">
      <c r="G29" t="s">
        <v>25</v>
      </c>
      <c r="I29" s="1">
        <v>2039</v>
      </c>
      <c r="J29" s="1" t="s">
        <v>16</v>
      </c>
      <c r="K29" s="1">
        <v>1</v>
      </c>
      <c r="L29" s="1">
        <f t="shared" si="0"/>
        <v>107829.05353</v>
      </c>
      <c r="N29" s="7"/>
      <c r="P29" s="1">
        <v>30.89853978</v>
      </c>
      <c r="Q29" s="7">
        <v>44.97556922</v>
      </c>
      <c r="R29" s="7">
        <v>31.95494453</v>
      </c>
    </row>
    <row r="30" spans="7:18">
      <c r="G30" t="s">
        <v>25</v>
      </c>
      <c r="I30" s="1">
        <v>2040</v>
      </c>
      <c r="J30" s="1" t="s">
        <v>16</v>
      </c>
      <c r="K30" s="1">
        <v>1</v>
      </c>
      <c r="L30" s="1">
        <f t="shared" si="0"/>
        <v>101031.75117</v>
      </c>
      <c r="N30" s="7"/>
      <c r="P30" s="1">
        <v>28.38328985</v>
      </c>
      <c r="Q30" s="7">
        <v>41.27973697</v>
      </c>
      <c r="R30" s="7">
        <v>31.36872435</v>
      </c>
    </row>
    <row r="31" spans="7:18">
      <c r="G31" t="s">
        <v>25</v>
      </c>
      <c r="I31" s="1">
        <v>2041</v>
      </c>
      <c r="J31" s="1" t="s">
        <v>16</v>
      </c>
      <c r="K31" s="1">
        <v>1</v>
      </c>
      <c r="L31" s="1">
        <f t="shared" si="0"/>
        <v>94087.80726</v>
      </c>
      <c r="N31" s="7"/>
      <c r="P31" s="1">
        <v>26.32048844</v>
      </c>
      <c r="Q31" s="7">
        <v>37.13639633</v>
      </c>
      <c r="R31" s="7">
        <v>30.63092249</v>
      </c>
    </row>
    <row r="32" spans="7:18">
      <c r="G32" t="s">
        <v>25</v>
      </c>
      <c r="I32" s="1">
        <v>2042</v>
      </c>
      <c r="J32" s="1" t="s">
        <v>16</v>
      </c>
      <c r="K32" s="1">
        <v>1</v>
      </c>
      <c r="L32" s="1">
        <f t="shared" si="0"/>
        <v>89701.73492</v>
      </c>
      <c r="N32" s="7"/>
      <c r="P32" s="1">
        <v>25.16538086</v>
      </c>
      <c r="Q32" s="7">
        <v>34.53693019</v>
      </c>
      <c r="R32" s="7">
        <v>29.99942387</v>
      </c>
    </row>
    <row r="33" spans="7:18">
      <c r="G33" t="s">
        <v>25</v>
      </c>
      <c r="I33" s="1">
        <v>2043</v>
      </c>
      <c r="J33" s="1" t="s">
        <v>16</v>
      </c>
      <c r="K33" s="1">
        <v>1</v>
      </c>
      <c r="L33" s="1">
        <f t="shared" si="0"/>
        <v>85538.32563</v>
      </c>
      <c r="N33" s="7"/>
      <c r="P33" s="1">
        <v>23.99288735</v>
      </c>
      <c r="Q33" s="7">
        <v>32.13085374</v>
      </c>
      <c r="R33" s="7">
        <v>29.41458454</v>
      </c>
    </row>
    <row r="34" spans="7:18">
      <c r="G34" t="s">
        <v>25</v>
      </c>
      <c r="I34" s="1">
        <v>2044</v>
      </c>
      <c r="J34" s="1" t="s">
        <v>16</v>
      </c>
      <c r="K34" s="1">
        <v>1</v>
      </c>
      <c r="L34" s="1">
        <f t="shared" si="0"/>
        <v>81975.28699</v>
      </c>
      <c r="N34" s="7"/>
      <c r="P34" s="1">
        <v>23.11091826</v>
      </c>
      <c r="Q34" s="7">
        <v>29.9918386</v>
      </c>
      <c r="R34" s="7">
        <v>28.87253013</v>
      </c>
    </row>
    <row r="35" spans="7:18">
      <c r="G35" t="s">
        <v>25</v>
      </c>
      <c r="I35" s="1">
        <v>2045</v>
      </c>
      <c r="J35" s="1" t="s">
        <v>16</v>
      </c>
      <c r="K35" s="1">
        <v>1</v>
      </c>
      <c r="L35" s="1">
        <f t="shared" si="0"/>
        <v>77677.99897</v>
      </c>
      <c r="N35" s="7"/>
      <c r="P35" s="1">
        <v>22.34053179</v>
      </c>
      <c r="Q35" s="7">
        <v>26.98649427</v>
      </c>
      <c r="R35" s="7">
        <v>28.35097291</v>
      </c>
    </row>
    <row r="36" spans="7:18">
      <c r="G36" t="s">
        <v>25</v>
      </c>
      <c r="I36" s="1">
        <v>2046</v>
      </c>
      <c r="J36" s="1" t="s">
        <v>16</v>
      </c>
      <c r="K36" s="1">
        <v>1</v>
      </c>
      <c r="L36" s="1">
        <f t="shared" si="0"/>
        <v>73047.04569</v>
      </c>
      <c r="N36" s="7"/>
      <c r="P36" s="1">
        <v>21.50986558</v>
      </c>
      <c r="Q36" s="7">
        <v>23.70647213</v>
      </c>
      <c r="R36" s="7">
        <v>27.83070798</v>
      </c>
    </row>
    <row r="37" spans="7:18">
      <c r="G37" t="s">
        <v>25</v>
      </c>
      <c r="I37" s="1">
        <v>2047</v>
      </c>
      <c r="J37" s="1" t="s">
        <v>16</v>
      </c>
      <c r="K37" s="1">
        <v>1</v>
      </c>
      <c r="L37" s="1">
        <f t="shared" si="0"/>
        <v>70246.85031</v>
      </c>
      <c r="N37" s="7"/>
      <c r="P37" s="1">
        <v>20.91647133</v>
      </c>
      <c r="Q37" s="7">
        <v>21.98620828</v>
      </c>
      <c r="R37" s="7">
        <v>27.3441707</v>
      </c>
    </row>
    <row r="38" spans="7:18">
      <c r="G38" t="s">
        <v>25</v>
      </c>
      <c r="I38" s="1">
        <v>2048</v>
      </c>
      <c r="J38" s="1" t="s">
        <v>16</v>
      </c>
      <c r="K38" s="1">
        <v>1</v>
      </c>
      <c r="L38" s="1">
        <f t="shared" si="0"/>
        <v>67493.94999</v>
      </c>
      <c r="N38" s="7"/>
      <c r="P38" s="1">
        <v>20.24502532</v>
      </c>
      <c r="Q38" s="7">
        <v>20.35039071</v>
      </c>
      <c r="R38" s="7">
        <v>26.89853396</v>
      </c>
    </row>
    <row r="39" spans="7:18">
      <c r="G39" t="s">
        <v>25</v>
      </c>
      <c r="I39" s="1">
        <v>2049</v>
      </c>
      <c r="J39" s="1" t="s">
        <v>16</v>
      </c>
      <c r="K39" s="1">
        <v>1</v>
      </c>
      <c r="L39" s="1">
        <f t="shared" si="0"/>
        <v>65203.63521</v>
      </c>
      <c r="N39" s="7"/>
      <c r="P39" s="1">
        <v>19.81224124</v>
      </c>
      <c r="Q39" s="7">
        <v>18.85442128</v>
      </c>
      <c r="R39" s="7">
        <v>26.53697269</v>
      </c>
    </row>
    <row r="40" spans="7:18">
      <c r="G40" t="s">
        <v>25</v>
      </c>
      <c r="I40" s="1">
        <v>2050</v>
      </c>
      <c r="J40" s="1" t="s">
        <v>16</v>
      </c>
      <c r="K40" s="1">
        <v>1</v>
      </c>
      <c r="L40" s="1">
        <f t="shared" si="0"/>
        <v>62932.2707</v>
      </c>
      <c r="N40" s="7"/>
      <c r="P40" s="1">
        <v>19.37596273</v>
      </c>
      <c r="Q40" s="7">
        <v>17.35522222</v>
      </c>
      <c r="R40" s="7">
        <v>26.20108575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3" t="s">
        <v>26</v>
      </c>
    </row>
    <row r="11" spans="2:14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</row>
    <row r="12" spans="7:15">
      <c r="G12" t="s">
        <v>28</v>
      </c>
      <c r="I12" s="1">
        <v>2021</v>
      </c>
      <c r="J12" s="1" t="s">
        <v>16</v>
      </c>
      <c r="K12" s="1">
        <v>1</v>
      </c>
      <c r="L12" s="1">
        <f t="shared" ref="L11:L41" si="0">N12*1000</f>
        <v>0</v>
      </c>
      <c r="N12" s="7">
        <v>0</v>
      </c>
      <c r="O12" s="1"/>
    </row>
    <row r="13" spans="7:15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7">
        <v>0.001131733</v>
      </c>
      <c r="O13" s="1"/>
    </row>
    <row r="14" spans="7:15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0.310608</v>
      </c>
      <c r="N14" s="7">
        <v>0.000310608</v>
      </c>
      <c r="O14" s="1"/>
    </row>
    <row r="15" spans="7:15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67.3109</v>
      </c>
      <c r="N15" s="7">
        <v>0.0673109</v>
      </c>
      <c r="O15" s="1"/>
    </row>
    <row r="16" spans="7:15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164.262</v>
      </c>
      <c r="N16" s="7">
        <v>0.164262</v>
      </c>
      <c r="O16" s="1"/>
    </row>
    <row r="17" spans="7:15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244.863</v>
      </c>
      <c r="N17" s="7">
        <v>0.244863</v>
      </c>
      <c r="O17" s="1"/>
    </row>
    <row r="18" spans="7:15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303.812</v>
      </c>
      <c r="N18" s="7">
        <v>0.303812</v>
      </c>
      <c r="O18" s="1"/>
    </row>
    <row r="19" spans="7:15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344.792</v>
      </c>
      <c r="N19" s="7">
        <v>0.344792</v>
      </c>
      <c r="O19" s="1"/>
    </row>
    <row r="20" spans="7:15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414.536</v>
      </c>
      <c r="N20" s="7">
        <v>0.414536</v>
      </c>
      <c r="O20" s="1"/>
    </row>
    <row r="21" spans="7:15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529.492</v>
      </c>
      <c r="N21" s="7">
        <v>0.529492</v>
      </c>
      <c r="O21" s="1"/>
    </row>
    <row r="22" spans="7:15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426.109</v>
      </c>
      <c r="N22" s="7">
        <v>0.426109</v>
      </c>
      <c r="O22" s="1"/>
    </row>
    <row r="23" spans="7:15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200.5528</v>
      </c>
      <c r="N23" s="7">
        <v>0.2005528</v>
      </c>
      <c r="O23" s="1"/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0</v>
      </c>
      <c r="N24" s="7">
        <v>0</v>
      </c>
      <c r="O24" s="1">
        <v>-0.012553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0</v>
      </c>
      <c r="N25" s="7">
        <v>0</v>
      </c>
      <c r="O25" s="1">
        <v>-0.29885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0</v>
      </c>
      <c r="N26" s="7">
        <v>0</v>
      </c>
      <c r="O26" s="1">
        <v>-1.0398952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0</v>
      </c>
      <c r="N27" s="7">
        <v>0</v>
      </c>
      <c r="O27" s="1">
        <v>-2.128702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0</v>
      </c>
      <c r="N28" s="7">
        <v>0</v>
      </c>
      <c r="O28" s="1">
        <v>-3.0827072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0</v>
      </c>
      <c r="N29" s="7">
        <v>0</v>
      </c>
      <c r="O29" s="1">
        <v>-4.1835428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0</v>
      </c>
      <c r="N30" s="7">
        <v>0</v>
      </c>
      <c r="O30" s="1">
        <v>-5.394762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0</v>
      </c>
      <c r="N31" s="7">
        <v>0</v>
      </c>
      <c r="O31" s="1">
        <v>-6.7094956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0</v>
      </c>
      <c r="N32" s="7">
        <v>0</v>
      </c>
      <c r="O32" s="1">
        <v>-8.266304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0</v>
      </c>
      <c r="N33" s="7">
        <v>0</v>
      </c>
      <c r="O33" s="1">
        <v>-9.9409172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0</v>
      </c>
      <c r="N34" s="7">
        <v>0</v>
      </c>
      <c r="O34" s="1">
        <v>-11.042158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0</v>
      </c>
      <c r="N35" s="7">
        <v>0</v>
      </c>
      <c r="O35" s="1">
        <v>-12.1220788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0</v>
      </c>
      <c r="N36" s="7">
        <v>0</v>
      </c>
      <c r="O36" s="1">
        <v>-13.1658332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0</v>
      </c>
      <c r="N37" s="7">
        <v>0</v>
      </c>
      <c r="O37" s="1">
        <v>-14.5867332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0</v>
      </c>
      <c r="N38" s="7">
        <v>0</v>
      </c>
      <c r="O38" s="1">
        <v>-16.07081472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0</v>
      </c>
      <c r="N39" s="7">
        <v>0</v>
      </c>
      <c r="O39" s="1">
        <v>-17.60142056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0</v>
      </c>
      <c r="N40" s="7">
        <v>0</v>
      </c>
      <c r="O40" s="1">
        <v>-19.19615312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0</v>
      </c>
      <c r="N41" s="7">
        <v>0</v>
      </c>
      <c r="O41" s="1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3" max="13" width="10.5454545454545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3"/>
    </row>
    <row r="11" spans="2:14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30</v>
      </c>
      <c r="I12" s="1">
        <v>2021</v>
      </c>
      <c r="J12" s="1" t="s">
        <v>16</v>
      </c>
      <c r="K12" s="1">
        <v>1</v>
      </c>
      <c r="L12" s="1">
        <f t="shared" ref="L11:L41" si="0">N12*1000</f>
        <v>68516.82202</v>
      </c>
      <c r="N12" s="7">
        <v>68.51682202</v>
      </c>
    </row>
    <row r="13" spans="7:14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7">
        <v>70.79152977</v>
      </c>
    </row>
    <row r="14" spans="7:14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71019.13531</v>
      </c>
      <c r="N14" s="7">
        <v>71.01913531</v>
      </c>
    </row>
    <row r="15" spans="7:14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69476.96359</v>
      </c>
      <c r="N15" s="7">
        <v>69.47696359</v>
      </c>
    </row>
    <row r="16" spans="7:14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68456.15105</v>
      </c>
      <c r="N16" s="7">
        <v>68.45615105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68120.26137</v>
      </c>
      <c r="N17" s="7">
        <v>68.12026137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67666.10413</v>
      </c>
      <c r="N18" s="7">
        <v>67.66610413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67427.63968</v>
      </c>
      <c r="N19" s="7">
        <v>67.42763968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67270.27715</v>
      </c>
      <c r="N20" s="7">
        <v>67.27027715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66990.64801</v>
      </c>
      <c r="N21" s="7">
        <v>66.99064801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66768.00235</v>
      </c>
      <c r="N22" s="7">
        <v>66.76800235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66434.18657</v>
      </c>
      <c r="N23" s="7">
        <v>66.43418657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65956.03029</v>
      </c>
      <c r="N24" s="7">
        <v>65.95603029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65253.56464</v>
      </c>
      <c r="N25" s="7">
        <v>65.25356464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64364.44642</v>
      </c>
      <c r="N26" s="7">
        <v>64.36444642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63288.40235</v>
      </c>
      <c r="N27" s="7">
        <v>63.28840235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62112.70825</v>
      </c>
      <c r="N28" s="7">
        <v>62.11270825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60901.45089</v>
      </c>
      <c r="N29" s="7">
        <v>60.90145089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59723.4061</v>
      </c>
      <c r="N30" s="7">
        <v>59.7234061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58598.71227</v>
      </c>
      <c r="N31" s="7">
        <v>58.59871227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57516.27292</v>
      </c>
      <c r="N32" s="7">
        <v>57.51627292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56502.94697</v>
      </c>
      <c r="N33" s="7">
        <v>56.50294697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55545.35771</v>
      </c>
      <c r="N34" s="7">
        <v>55.54535771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54664.89303</v>
      </c>
      <c r="N35" s="7">
        <v>54.66489303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53777.15531</v>
      </c>
      <c r="N36" s="7">
        <v>53.77715531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52918.35459</v>
      </c>
      <c r="N37" s="7">
        <v>52.91835459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52154.00081</v>
      </c>
      <c r="N38" s="7">
        <v>52.15400081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51455.43074</v>
      </c>
      <c r="N39" s="7">
        <v>51.45543074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50816.86826</v>
      </c>
      <c r="N40" s="7">
        <v>50.81686826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50196.73369</v>
      </c>
      <c r="N41" s="7">
        <v>50.19673369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E21" sqref="E2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3"/>
    </row>
    <row r="11" spans="2:14">
      <c r="B11" s="1" t="s">
        <v>31</v>
      </c>
      <c r="G11" t="s">
        <v>32</v>
      </c>
      <c r="I11" s="1">
        <v>2020</v>
      </c>
      <c r="J11" s="1" t="s">
        <v>16</v>
      </c>
      <c r="K11" s="1">
        <v>1</v>
      </c>
      <c r="L11" s="1">
        <f t="shared" ref="L11:L25" si="0">N11*1000</f>
        <v>53684.46015</v>
      </c>
      <c r="N11" s="14">
        <v>53.68446015</v>
      </c>
    </row>
    <row r="12" spans="7:15">
      <c r="G12" t="s">
        <v>32</v>
      </c>
      <c r="I12" s="1">
        <v>2021</v>
      </c>
      <c r="J12" s="1" t="s">
        <v>16</v>
      </c>
      <c r="K12" s="1">
        <v>1</v>
      </c>
      <c r="L12" s="1">
        <f t="shared" si="0"/>
        <v>51677.81389</v>
      </c>
      <c r="N12" s="7">
        <v>51.67781389</v>
      </c>
      <c r="O12" s="1"/>
    </row>
    <row r="13" spans="7:15">
      <c r="G13" t="s">
        <v>32</v>
      </c>
      <c r="I13" s="1">
        <v>2022</v>
      </c>
      <c r="J13" s="1" t="s">
        <v>16</v>
      </c>
      <c r="K13" s="1">
        <v>1</v>
      </c>
      <c r="L13" s="1">
        <f t="shared" si="0"/>
        <v>55395.0355</v>
      </c>
      <c r="N13" s="7">
        <v>55.3950355</v>
      </c>
      <c r="O13" s="1"/>
    </row>
    <row r="14" spans="7:15">
      <c r="G14" t="s">
        <v>32</v>
      </c>
      <c r="I14" s="1">
        <v>2023</v>
      </c>
      <c r="J14" s="1" t="s">
        <v>16</v>
      </c>
      <c r="K14" s="1">
        <v>1</v>
      </c>
      <c r="L14" s="1">
        <f t="shared" si="0"/>
        <v>53106.14489</v>
      </c>
      <c r="N14" s="7">
        <v>53.10614489</v>
      </c>
      <c r="O14" s="1"/>
    </row>
    <row r="15" spans="7:15">
      <c r="G15" t="s">
        <v>32</v>
      </c>
      <c r="I15" s="1">
        <v>2024</v>
      </c>
      <c r="J15" s="1" t="s">
        <v>16</v>
      </c>
      <c r="K15" s="1">
        <v>1</v>
      </c>
      <c r="L15" s="1">
        <f t="shared" si="0"/>
        <v>44417.49638</v>
      </c>
      <c r="N15" s="7">
        <v>44.41749638</v>
      </c>
      <c r="O15" s="1"/>
    </row>
    <row r="16" spans="7:15">
      <c r="G16" t="s">
        <v>32</v>
      </c>
      <c r="I16" s="1">
        <v>2025</v>
      </c>
      <c r="J16" s="1" t="s">
        <v>16</v>
      </c>
      <c r="K16" s="1">
        <v>1</v>
      </c>
      <c r="L16" s="1">
        <f t="shared" si="0"/>
        <v>35194.2055</v>
      </c>
      <c r="N16" s="7">
        <v>35.1942055</v>
      </c>
      <c r="O16" s="1"/>
    </row>
    <row r="17" spans="7:15">
      <c r="G17" t="s">
        <v>32</v>
      </c>
      <c r="I17" s="1">
        <v>2026</v>
      </c>
      <c r="J17" s="1" t="s">
        <v>16</v>
      </c>
      <c r="K17" s="1">
        <v>1</v>
      </c>
      <c r="L17" s="1">
        <f t="shared" si="0"/>
        <v>36041.49071</v>
      </c>
      <c r="N17" s="7">
        <v>36.04149071</v>
      </c>
      <c r="O17" s="1"/>
    </row>
    <row r="18" spans="7:15">
      <c r="G18" t="s">
        <v>32</v>
      </c>
      <c r="I18" s="1">
        <v>2027</v>
      </c>
      <c r="J18" s="1" t="s">
        <v>16</v>
      </c>
      <c r="K18" s="1">
        <v>1</v>
      </c>
      <c r="L18" s="1">
        <f t="shared" si="0"/>
        <v>37364.65186</v>
      </c>
      <c r="N18" s="7">
        <v>37.36465186</v>
      </c>
      <c r="O18" s="1"/>
    </row>
    <row r="19" spans="7:15">
      <c r="G19" t="s">
        <v>32</v>
      </c>
      <c r="I19" s="1">
        <v>2028</v>
      </c>
      <c r="J19" s="1" t="s">
        <v>16</v>
      </c>
      <c r="K19" s="1">
        <v>1</v>
      </c>
      <c r="L19" s="1">
        <f t="shared" si="0"/>
        <v>37709.359</v>
      </c>
      <c r="N19" s="7">
        <v>37.709359</v>
      </c>
      <c r="O19" s="1"/>
    </row>
    <row r="20" spans="7:15">
      <c r="G20" t="s">
        <v>32</v>
      </c>
      <c r="I20" s="1">
        <v>2029</v>
      </c>
      <c r="J20" s="1" t="s">
        <v>16</v>
      </c>
      <c r="K20" s="1">
        <v>1</v>
      </c>
      <c r="L20" s="1">
        <f t="shared" si="0"/>
        <v>35185.60103</v>
      </c>
      <c r="N20" s="7">
        <v>35.18560103</v>
      </c>
      <c r="O20" s="1"/>
    </row>
    <row r="21" spans="7:15">
      <c r="G21" t="s">
        <v>32</v>
      </c>
      <c r="I21" s="1">
        <v>2030</v>
      </c>
      <c r="J21" s="1" t="s">
        <v>16</v>
      </c>
      <c r="K21" s="1">
        <v>1</v>
      </c>
      <c r="L21" s="1">
        <f t="shared" si="0"/>
        <v>28891.82598</v>
      </c>
      <c r="N21" s="7">
        <v>28.89182598</v>
      </c>
      <c r="O21" s="1"/>
    </row>
    <row r="22" spans="7:15">
      <c r="G22" t="s">
        <v>32</v>
      </c>
      <c r="I22" s="1">
        <v>2031</v>
      </c>
      <c r="J22" s="1" t="s">
        <v>16</v>
      </c>
      <c r="K22" s="1">
        <v>1</v>
      </c>
      <c r="L22" s="1">
        <f t="shared" si="0"/>
        <v>18517.26665</v>
      </c>
      <c r="N22" s="7">
        <v>18.51726665</v>
      </c>
      <c r="O22" s="1"/>
    </row>
    <row r="23" spans="7:15">
      <c r="G23" t="s">
        <v>32</v>
      </c>
      <c r="I23" s="1">
        <v>2032</v>
      </c>
      <c r="J23" s="1" t="s">
        <v>16</v>
      </c>
      <c r="K23" s="1">
        <v>1</v>
      </c>
      <c r="L23" s="1">
        <f t="shared" si="0"/>
        <v>9599.437222</v>
      </c>
      <c r="N23" s="7">
        <v>9.599437222</v>
      </c>
      <c r="O23" s="1"/>
    </row>
    <row r="24" spans="7:15">
      <c r="G24" t="s">
        <v>32</v>
      </c>
      <c r="I24" s="1">
        <v>2033</v>
      </c>
      <c r="J24" s="1" t="s">
        <v>16</v>
      </c>
      <c r="K24" s="1">
        <v>1</v>
      </c>
      <c r="L24" s="1">
        <f t="shared" si="0"/>
        <v>7082.706034</v>
      </c>
      <c r="N24" s="7">
        <v>7.082706034</v>
      </c>
      <c r="O24" s="1"/>
    </row>
    <row r="25" spans="7:15">
      <c r="G25" t="s">
        <v>32</v>
      </c>
      <c r="I25" s="1">
        <v>2034</v>
      </c>
      <c r="J25" s="1" t="s">
        <v>16</v>
      </c>
      <c r="K25" s="1">
        <v>1</v>
      </c>
      <c r="L25" s="1">
        <f t="shared" si="0"/>
        <v>1552.577644</v>
      </c>
      <c r="N25" s="7">
        <v>1.552577644</v>
      </c>
      <c r="O25" s="1"/>
    </row>
    <row r="26" spans="7:15">
      <c r="G26" t="s">
        <v>32</v>
      </c>
      <c r="I26" s="1">
        <v>2035</v>
      </c>
      <c r="J26" s="1" t="s">
        <v>16</v>
      </c>
      <c r="K26" s="1">
        <v>1</v>
      </c>
      <c r="L26" s="16">
        <f>N26</f>
        <v>0</v>
      </c>
      <c r="N26" s="7">
        <v>0</v>
      </c>
      <c r="O26" s="1">
        <v>-5.684425942</v>
      </c>
    </row>
    <row r="27" spans="7:15">
      <c r="G27" t="s">
        <v>32</v>
      </c>
      <c r="I27" s="1">
        <v>2036</v>
      </c>
      <c r="J27" s="1" t="s">
        <v>16</v>
      </c>
      <c r="K27" s="1">
        <v>1</v>
      </c>
      <c r="L27" s="16">
        <f>L26</f>
        <v>0</v>
      </c>
      <c r="N27" s="7">
        <v>0</v>
      </c>
      <c r="O27" s="1">
        <v>-8.146644488</v>
      </c>
    </row>
    <row r="28" spans="7:15">
      <c r="G28" t="s">
        <v>32</v>
      </c>
      <c r="I28" s="1">
        <v>2037</v>
      </c>
      <c r="J28" s="1" t="s">
        <v>16</v>
      </c>
      <c r="K28" s="1">
        <v>1</v>
      </c>
      <c r="L28" s="16">
        <f t="shared" ref="L28:L41" si="1">L27</f>
        <v>0</v>
      </c>
      <c r="N28" s="7">
        <v>0</v>
      </c>
      <c r="O28" s="1">
        <v>-10.5646591</v>
      </c>
    </row>
    <row r="29" spans="7:15">
      <c r="G29" t="s">
        <v>32</v>
      </c>
      <c r="I29" s="1">
        <v>2038</v>
      </c>
      <c r="J29" s="1" t="s">
        <v>16</v>
      </c>
      <c r="K29" s="1">
        <v>1</v>
      </c>
      <c r="L29" s="16">
        <f t="shared" si="1"/>
        <v>0</v>
      </c>
      <c r="N29" s="7">
        <v>0</v>
      </c>
      <c r="O29" s="1">
        <v>-12.89311463</v>
      </c>
    </row>
    <row r="30" spans="7:15">
      <c r="G30" t="s">
        <v>32</v>
      </c>
      <c r="I30" s="1">
        <v>2039</v>
      </c>
      <c r="J30" s="1" t="s">
        <v>16</v>
      </c>
      <c r="K30" s="1">
        <v>1</v>
      </c>
      <c r="L30" s="16">
        <f t="shared" si="1"/>
        <v>0</v>
      </c>
      <c r="N30" s="7">
        <v>0</v>
      </c>
      <c r="O30" s="1">
        <v>-15.02770215</v>
      </c>
    </row>
    <row r="31" spans="7:15">
      <c r="G31" t="s">
        <v>32</v>
      </c>
      <c r="I31" s="1">
        <v>2040</v>
      </c>
      <c r="J31" s="1" t="s">
        <v>16</v>
      </c>
      <c r="K31" s="1">
        <v>1</v>
      </c>
      <c r="L31" s="16">
        <f t="shared" si="1"/>
        <v>0</v>
      </c>
      <c r="N31" s="7">
        <v>0</v>
      </c>
      <c r="O31" s="1">
        <v>-16.8162183</v>
      </c>
    </row>
    <row r="32" spans="7:15">
      <c r="G32" t="s">
        <v>32</v>
      </c>
      <c r="I32" s="1">
        <v>2041</v>
      </c>
      <c r="J32" s="1" t="s">
        <v>16</v>
      </c>
      <c r="K32" s="1">
        <v>1</v>
      </c>
      <c r="L32" s="16">
        <f t="shared" si="1"/>
        <v>0</v>
      </c>
      <c r="N32" s="7">
        <v>0</v>
      </c>
      <c r="O32" s="1">
        <v>-19.07660605</v>
      </c>
    </row>
    <row r="33" spans="7:15">
      <c r="G33" t="s">
        <v>32</v>
      </c>
      <c r="I33" s="1">
        <v>2042</v>
      </c>
      <c r="J33" s="1" t="s">
        <v>16</v>
      </c>
      <c r="K33" s="1">
        <v>1</v>
      </c>
      <c r="L33" s="16">
        <f t="shared" si="1"/>
        <v>0</v>
      </c>
      <c r="N33" s="7">
        <v>0</v>
      </c>
      <c r="O33" s="1">
        <v>-20.90917289</v>
      </c>
    </row>
    <row r="34" spans="7:15">
      <c r="G34" t="s">
        <v>32</v>
      </c>
      <c r="I34" s="1">
        <v>2043</v>
      </c>
      <c r="J34" s="1" t="s">
        <v>16</v>
      </c>
      <c r="K34" s="1">
        <v>1</v>
      </c>
      <c r="L34" s="16">
        <f t="shared" si="1"/>
        <v>0</v>
      </c>
      <c r="N34" s="7">
        <v>0</v>
      </c>
      <c r="O34" s="1">
        <v>-22.88512888</v>
      </c>
    </row>
    <row r="35" spans="7:15">
      <c r="G35" t="s">
        <v>32</v>
      </c>
      <c r="I35" s="1">
        <v>2044</v>
      </c>
      <c r="J35" s="1" t="s">
        <v>16</v>
      </c>
      <c r="K35" s="1">
        <v>1</v>
      </c>
      <c r="L35" s="16">
        <f t="shared" si="1"/>
        <v>0</v>
      </c>
      <c r="N35" s="7">
        <v>0</v>
      </c>
      <c r="O35" s="1">
        <v>-25.0721844</v>
      </c>
    </row>
    <row r="36" spans="7:15">
      <c r="G36" t="s">
        <v>32</v>
      </c>
      <c r="I36" s="1">
        <v>2045</v>
      </c>
      <c r="J36" s="1" t="s">
        <v>16</v>
      </c>
      <c r="K36" s="1">
        <v>1</v>
      </c>
      <c r="L36" s="16">
        <f t="shared" si="1"/>
        <v>0</v>
      </c>
      <c r="N36" s="7">
        <v>0</v>
      </c>
      <c r="O36" s="1">
        <v>-27.17090334</v>
      </c>
    </row>
    <row r="37" spans="7:15">
      <c r="G37" t="s">
        <v>32</v>
      </c>
      <c r="I37" s="1">
        <v>2046</v>
      </c>
      <c r="J37" s="1" t="s">
        <v>16</v>
      </c>
      <c r="K37" s="1">
        <v>1</v>
      </c>
      <c r="L37" s="16">
        <f t="shared" si="1"/>
        <v>0</v>
      </c>
      <c r="N37" s="7">
        <v>0</v>
      </c>
      <c r="O37" s="1">
        <v>-29.06183699</v>
      </c>
    </row>
    <row r="38" spans="7:15">
      <c r="G38" t="s">
        <v>32</v>
      </c>
      <c r="I38" s="1">
        <v>2047</v>
      </c>
      <c r="J38" s="1" t="s">
        <v>16</v>
      </c>
      <c r="K38" s="1">
        <v>1</v>
      </c>
      <c r="L38" s="16">
        <f t="shared" si="1"/>
        <v>0</v>
      </c>
      <c r="N38" s="7">
        <v>0</v>
      </c>
      <c r="O38" s="1">
        <v>-30.81684052</v>
      </c>
    </row>
    <row r="39" spans="7:15">
      <c r="G39" t="s">
        <v>32</v>
      </c>
      <c r="I39" s="1">
        <v>2048</v>
      </c>
      <c r="J39" s="1" t="s">
        <v>16</v>
      </c>
      <c r="K39" s="1">
        <v>1</v>
      </c>
      <c r="L39" s="16">
        <f t="shared" si="1"/>
        <v>0</v>
      </c>
      <c r="N39" s="7">
        <v>0</v>
      </c>
      <c r="O39" s="1">
        <v>-32.47989663</v>
      </c>
    </row>
    <row r="40" spans="7:15">
      <c r="G40" t="s">
        <v>32</v>
      </c>
      <c r="I40" s="1">
        <v>2049</v>
      </c>
      <c r="J40" s="1" t="s">
        <v>16</v>
      </c>
      <c r="K40" s="1">
        <v>1</v>
      </c>
      <c r="L40" s="16">
        <f t="shared" si="1"/>
        <v>0</v>
      </c>
      <c r="N40" s="7">
        <v>0</v>
      </c>
      <c r="O40" s="1">
        <v>-34.07793585</v>
      </c>
    </row>
    <row r="41" spans="7:15">
      <c r="G41" t="s">
        <v>32</v>
      </c>
      <c r="I41" s="1">
        <v>2050</v>
      </c>
      <c r="J41" s="1" t="s">
        <v>16</v>
      </c>
      <c r="K41" s="1">
        <v>1</v>
      </c>
      <c r="L41" s="16">
        <f t="shared" si="1"/>
        <v>0</v>
      </c>
      <c r="N41" s="7">
        <v>0</v>
      </c>
      <c r="O41" s="1">
        <v>-36.01528864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M6" sqref="M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33</v>
      </c>
      <c r="R10" s="13"/>
    </row>
    <row r="11" spans="2:17">
      <c r="B11" s="1" t="s">
        <v>34</v>
      </c>
      <c r="G11" t="s">
        <v>35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35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7">
        <v>87.16960461</v>
      </c>
    </row>
    <row r="13" spans="7:17">
      <c r="G13" t="s">
        <v>35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7">
        <v>81.92832281</v>
      </c>
    </row>
    <row r="14" spans="7:17">
      <c r="G14" t="s">
        <v>35</v>
      </c>
      <c r="I14" s="1">
        <v>2023</v>
      </c>
      <c r="J14" s="1" t="s">
        <v>16</v>
      </c>
      <c r="K14" s="1">
        <v>1</v>
      </c>
      <c r="L14" s="1">
        <f t="shared" si="0"/>
        <v>42503.7481292234</v>
      </c>
      <c r="Q14" s="7">
        <v>81.03311981</v>
      </c>
    </row>
    <row r="15" spans="7:17">
      <c r="G15" t="s">
        <v>35</v>
      </c>
      <c r="I15" s="1">
        <v>2024</v>
      </c>
      <c r="J15" s="1" t="s">
        <v>16</v>
      </c>
      <c r="K15" s="1">
        <v>1</v>
      </c>
      <c r="L15" s="1">
        <f t="shared" si="0"/>
        <v>41548.7168669619</v>
      </c>
      <c r="Q15" s="7">
        <v>79.21235891</v>
      </c>
    </row>
    <row r="16" spans="7:17">
      <c r="G16" t="s">
        <v>35</v>
      </c>
      <c r="I16" s="1">
        <v>2025</v>
      </c>
      <c r="J16" s="1" t="s">
        <v>16</v>
      </c>
      <c r="K16" s="1">
        <v>1</v>
      </c>
      <c r="L16" s="1">
        <f t="shared" si="0"/>
        <v>40363.7667780654</v>
      </c>
      <c r="Q16" s="7">
        <v>76.95325926</v>
      </c>
    </row>
    <row r="17" spans="7:17">
      <c r="G17" t="s">
        <v>35</v>
      </c>
      <c r="I17" s="1">
        <v>2026</v>
      </c>
      <c r="J17" s="1" t="s">
        <v>16</v>
      </c>
      <c r="K17" s="1">
        <v>1</v>
      </c>
      <c r="L17" s="1">
        <f t="shared" si="0"/>
        <v>39293.3290015668</v>
      </c>
      <c r="Q17" s="7">
        <v>74.91247659</v>
      </c>
    </row>
    <row r="18" spans="7:17">
      <c r="G18" t="s">
        <v>35</v>
      </c>
      <c r="I18" s="1">
        <v>2027</v>
      </c>
      <c r="J18" s="1" t="s">
        <v>16</v>
      </c>
      <c r="K18" s="1">
        <v>1</v>
      </c>
      <c r="L18" s="1">
        <f t="shared" si="0"/>
        <v>38162.4404553133</v>
      </c>
      <c r="Q18" s="7">
        <v>72.75644492</v>
      </c>
    </row>
    <row r="19" spans="7:17">
      <c r="G19" t="s">
        <v>35</v>
      </c>
      <c r="I19" s="1">
        <v>2028</v>
      </c>
      <c r="J19" s="1" t="s">
        <v>16</v>
      </c>
      <c r="K19" s="1">
        <v>1</v>
      </c>
      <c r="L19" s="1">
        <f t="shared" si="0"/>
        <v>37048.6457936648</v>
      </c>
      <c r="Q19" s="7">
        <v>70.63300263</v>
      </c>
    </row>
    <row r="20" spans="7:17">
      <c r="G20" t="s">
        <v>35</v>
      </c>
      <c r="I20" s="1">
        <v>2029</v>
      </c>
      <c r="J20" s="1" t="s">
        <v>16</v>
      </c>
      <c r="K20" s="1">
        <v>1</v>
      </c>
      <c r="L20" s="1">
        <f t="shared" si="0"/>
        <v>35894.2603302452</v>
      </c>
      <c r="Q20" s="7">
        <v>68.43217424</v>
      </c>
    </row>
    <row r="21" spans="7:17">
      <c r="G21" t="s">
        <v>35</v>
      </c>
      <c r="I21" s="1">
        <v>2030</v>
      </c>
      <c r="J21" s="1" t="s">
        <v>16</v>
      </c>
      <c r="K21" s="1">
        <v>1</v>
      </c>
      <c r="L21" s="1">
        <f t="shared" si="0"/>
        <v>34680.6638547684</v>
      </c>
      <c r="Q21" s="7">
        <v>66.11846044</v>
      </c>
    </row>
    <row r="22" spans="7:17">
      <c r="G22" t="s">
        <v>35</v>
      </c>
      <c r="I22" s="1">
        <v>2031</v>
      </c>
      <c r="J22" s="1" t="s">
        <v>16</v>
      </c>
      <c r="K22" s="1">
        <v>1</v>
      </c>
      <c r="L22" s="1">
        <f t="shared" si="0"/>
        <v>33503.0034995913</v>
      </c>
      <c r="Q22" s="7">
        <v>63.87325862</v>
      </c>
    </row>
    <row r="23" spans="7:17">
      <c r="G23" t="s">
        <v>35</v>
      </c>
      <c r="I23" s="1">
        <v>2032</v>
      </c>
      <c r="J23" s="1" t="s">
        <v>16</v>
      </c>
      <c r="K23" s="1">
        <v>1</v>
      </c>
      <c r="L23" s="1">
        <f t="shared" si="0"/>
        <v>32120.4815811989</v>
      </c>
      <c r="Q23" s="7">
        <v>61.23748956</v>
      </c>
    </row>
    <row r="24" spans="7:17">
      <c r="G24" t="s">
        <v>35</v>
      </c>
      <c r="I24" s="1">
        <v>2033</v>
      </c>
      <c r="J24" s="1" t="s">
        <v>16</v>
      </c>
      <c r="K24" s="1">
        <v>1</v>
      </c>
      <c r="L24" s="1">
        <f t="shared" si="0"/>
        <v>30771.1031273842</v>
      </c>
      <c r="Q24" s="7">
        <v>58.6649083</v>
      </c>
    </row>
    <row r="25" spans="7:17">
      <c r="G25" t="s">
        <v>35</v>
      </c>
      <c r="I25" s="1">
        <v>2034</v>
      </c>
      <c r="J25" s="1" t="s">
        <v>16</v>
      </c>
      <c r="K25" s="1">
        <v>1</v>
      </c>
      <c r="L25" s="1">
        <f t="shared" si="0"/>
        <v>29351.1698515668</v>
      </c>
      <c r="Q25" s="7">
        <v>55.95781473</v>
      </c>
    </row>
    <row r="26" spans="7:18">
      <c r="G26" t="s">
        <v>35</v>
      </c>
      <c r="I26" s="1">
        <v>2035</v>
      </c>
      <c r="J26" s="1" t="s">
        <v>16</v>
      </c>
      <c r="K26" s="1">
        <v>1</v>
      </c>
      <c r="L26" s="1">
        <f t="shared" si="0"/>
        <v>27802.9507152589</v>
      </c>
      <c r="Q26" s="7">
        <v>53.006145</v>
      </c>
      <c r="R26">
        <v>-6.180210064</v>
      </c>
    </row>
    <row r="27" spans="7:18">
      <c r="G27" t="s">
        <v>35</v>
      </c>
      <c r="I27" s="1">
        <v>2036</v>
      </c>
      <c r="J27" s="1" t="s">
        <v>16</v>
      </c>
      <c r="K27" s="1">
        <v>1</v>
      </c>
      <c r="L27" s="1">
        <f t="shared" si="0"/>
        <v>26335.3591496594</v>
      </c>
      <c r="Q27" s="7">
        <v>50.20819121</v>
      </c>
      <c r="R27">
        <v>-8.377055855</v>
      </c>
    </row>
    <row r="28" spans="7:18">
      <c r="G28" t="s">
        <v>35</v>
      </c>
      <c r="I28" s="1">
        <v>2037</v>
      </c>
      <c r="J28" s="1" t="s">
        <v>16</v>
      </c>
      <c r="K28" s="1">
        <v>1</v>
      </c>
      <c r="L28" s="1">
        <f t="shared" si="0"/>
        <v>25151.4801580381</v>
      </c>
      <c r="Q28" s="7">
        <v>47.9511336</v>
      </c>
      <c r="R28">
        <v>-10.61957522</v>
      </c>
    </row>
    <row r="29" spans="7:18">
      <c r="G29" t="s">
        <v>35</v>
      </c>
      <c r="I29" s="1">
        <v>2038</v>
      </c>
      <c r="J29" s="1" t="s">
        <v>16</v>
      </c>
      <c r="K29" s="1">
        <v>1</v>
      </c>
      <c r="L29" s="1">
        <f t="shared" si="0"/>
        <v>23938.822238079</v>
      </c>
      <c r="Q29" s="7">
        <v>45.63920915</v>
      </c>
      <c r="R29">
        <v>-12.81215095</v>
      </c>
    </row>
    <row r="30" spans="7:18">
      <c r="G30" t="s">
        <v>35</v>
      </c>
      <c r="I30" s="1">
        <v>2039</v>
      </c>
      <c r="J30" s="1" t="s">
        <v>16</v>
      </c>
      <c r="K30" s="1">
        <v>1</v>
      </c>
      <c r="L30" s="1">
        <f t="shared" si="0"/>
        <v>22776.8910211853</v>
      </c>
      <c r="Q30" s="7">
        <v>43.42399483</v>
      </c>
      <c r="R30">
        <v>-14.87106076</v>
      </c>
    </row>
    <row r="31" spans="7:18">
      <c r="G31" t="s">
        <v>35</v>
      </c>
      <c r="I31" s="1">
        <v>2040</v>
      </c>
      <c r="J31" s="1" t="s">
        <v>16</v>
      </c>
      <c r="K31" s="1">
        <v>1</v>
      </c>
      <c r="L31" s="1">
        <f t="shared" si="0"/>
        <v>21655.5905117847</v>
      </c>
      <c r="Q31" s="7">
        <v>41.28624269</v>
      </c>
      <c r="R31">
        <v>-16.4795872</v>
      </c>
    </row>
    <row r="32" spans="7:18">
      <c r="G32" t="s">
        <v>35</v>
      </c>
      <c r="I32" s="1">
        <v>2041</v>
      </c>
      <c r="J32" s="1" t="s">
        <v>16</v>
      </c>
      <c r="K32" s="1">
        <v>1</v>
      </c>
      <c r="L32" s="1">
        <f t="shared" si="0"/>
        <v>20533.8883382834</v>
      </c>
      <c r="Q32" s="7">
        <v>39.14772478</v>
      </c>
      <c r="R32">
        <v>-18.44727958</v>
      </c>
    </row>
    <row r="33" spans="7:18">
      <c r="G33" t="s">
        <v>35</v>
      </c>
      <c r="I33" s="1">
        <v>2042</v>
      </c>
      <c r="J33" s="1" t="s">
        <v>16</v>
      </c>
      <c r="K33" s="1">
        <v>1</v>
      </c>
      <c r="L33" s="1">
        <f t="shared" si="0"/>
        <v>19469.2378251362</v>
      </c>
      <c r="Q33" s="7">
        <v>37.11797549</v>
      </c>
      <c r="R33">
        <v>-20.20071619</v>
      </c>
    </row>
    <row r="34" spans="7:18">
      <c r="G34" t="s">
        <v>35</v>
      </c>
      <c r="I34" s="1">
        <v>2043</v>
      </c>
      <c r="J34" s="1" t="s">
        <v>16</v>
      </c>
      <c r="K34" s="1">
        <v>1</v>
      </c>
      <c r="L34" s="1">
        <f t="shared" si="0"/>
        <v>18436.1297168256</v>
      </c>
      <c r="Q34" s="7">
        <v>35.14836159</v>
      </c>
      <c r="R34">
        <v>-22.15722077</v>
      </c>
    </row>
    <row r="35" spans="7:18">
      <c r="G35" t="s">
        <v>35</v>
      </c>
      <c r="I35" s="1">
        <v>2044</v>
      </c>
      <c r="J35" s="1" t="s">
        <v>16</v>
      </c>
      <c r="K35" s="1">
        <v>1</v>
      </c>
      <c r="L35" s="1">
        <f t="shared" si="0"/>
        <v>17486.518688079</v>
      </c>
      <c r="Q35" s="7">
        <v>33.33793433</v>
      </c>
      <c r="R35">
        <v>-24.34974926</v>
      </c>
    </row>
    <row r="36" spans="7:18">
      <c r="G36" t="s">
        <v>35</v>
      </c>
      <c r="I36" s="1">
        <v>2045</v>
      </c>
      <c r="J36" s="1" t="s">
        <v>16</v>
      </c>
      <c r="K36" s="1">
        <v>1</v>
      </c>
      <c r="L36" s="1">
        <f t="shared" si="0"/>
        <v>16603.4085467302</v>
      </c>
      <c r="Q36" s="7">
        <v>31.65429058</v>
      </c>
      <c r="R36">
        <v>-26.46567382</v>
      </c>
    </row>
    <row r="37" spans="7:18">
      <c r="G37" t="s">
        <v>35</v>
      </c>
      <c r="I37" s="1">
        <v>2046</v>
      </c>
      <c r="J37" s="1" t="s">
        <v>16</v>
      </c>
      <c r="K37" s="1">
        <v>1</v>
      </c>
      <c r="L37" s="1">
        <f t="shared" si="0"/>
        <v>15839.9108190736</v>
      </c>
      <c r="Q37" s="7">
        <v>30.19868712</v>
      </c>
      <c r="R37">
        <v>-28.28177019</v>
      </c>
    </row>
    <row r="38" spans="7:18">
      <c r="G38" t="s">
        <v>35</v>
      </c>
      <c r="I38" s="1">
        <v>2047</v>
      </c>
      <c r="J38" s="1" t="s">
        <v>16</v>
      </c>
      <c r="K38" s="1">
        <v>1</v>
      </c>
      <c r="L38" s="1">
        <f t="shared" si="0"/>
        <v>14974.387052861</v>
      </c>
      <c r="Q38" s="7">
        <v>28.54857168</v>
      </c>
      <c r="R38">
        <v>-30.10375906</v>
      </c>
    </row>
    <row r="39" spans="7:18">
      <c r="G39" t="s">
        <v>35</v>
      </c>
      <c r="I39" s="1">
        <v>2048</v>
      </c>
      <c r="J39" s="1" t="s">
        <v>16</v>
      </c>
      <c r="K39" s="1">
        <v>1</v>
      </c>
      <c r="L39" s="1">
        <f t="shared" si="0"/>
        <v>14256.4907079019</v>
      </c>
      <c r="Q39" s="7">
        <v>27.17990696</v>
      </c>
      <c r="R39">
        <v>-31.88349658</v>
      </c>
    </row>
    <row r="40" spans="7:18">
      <c r="G40" t="s">
        <v>35</v>
      </c>
      <c r="I40" s="1">
        <v>2049</v>
      </c>
      <c r="J40" s="1" t="s">
        <v>16</v>
      </c>
      <c r="K40" s="1">
        <v>1</v>
      </c>
      <c r="L40" s="1">
        <f t="shared" si="0"/>
        <v>13618.3018885559</v>
      </c>
      <c r="Q40" s="7">
        <v>25.96320412</v>
      </c>
      <c r="R40">
        <v>-33.64222028</v>
      </c>
    </row>
    <row r="41" spans="7:18">
      <c r="G41" t="s">
        <v>35</v>
      </c>
      <c r="I41" s="1">
        <v>2050</v>
      </c>
      <c r="J41" s="1" t="s">
        <v>16</v>
      </c>
      <c r="K41" s="1">
        <v>1</v>
      </c>
      <c r="L41" s="1">
        <f t="shared" si="0"/>
        <v>13051.0075356948</v>
      </c>
      <c r="Q41" s="7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N12" sqref="N12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36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33</v>
      </c>
      <c r="R10" s="13"/>
    </row>
    <row r="11" spans="2:17">
      <c r="B11" s="1" t="s">
        <v>37</v>
      </c>
      <c r="G11" t="s">
        <v>38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38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7">
        <v>87.16960461</v>
      </c>
    </row>
    <row r="13" spans="7:17">
      <c r="G13" t="s">
        <v>38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7">
        <v>81.92832281</v>
      </c>
    </row>
    <row r="14" spans="7:17">
      <c r="G14" t="s">
        <v>38</v>
      </c>
      <c r="I14" s="1">
        <v>2023</v>
      </c>
      <c r="J14" s="1" t="s">
        <v>16</v>
      </c>
      <c r="K14" s="1">
        <v>1</v>
      </c>
      <c r="L14" s="1">
        <f t="shared" si="0"/>
        <v>38529.3716807766</v>
      </c>
      <c r="Q14" s="7">
        <v>81.03311981</v>
      </c>
    </row>
    <row r="15" spans="7:17">
      <c r="G15" t="s">
        <v>38</v>
      </c>
      <c r="I15" s="1">
        <v>2024</v>
      </c>
      <c r="J15" s="1" t="s">
        <v>16</v>
      </c>
      <c r="K15" s="1">
        <v>1</v>
      </c>
      <c r="L15" s="1">
        <f t="shared" si="0"/>
        <v>37663.6420430381</v>
      </c>
      <c r="Q15" s="7">
        <v>79.21235891</v>
      </c>
    </row>
    <row r="16" spans="7:17">
      <c r="G16" t="s">
        <v>38</v>
      </c>
      <c r="I16" s="1">
        <v>2025</v>
      </c>
      <c r="J16" s="1" t="s">
        <v>16</v>
      </c>
      <c r="K16" s="1">
        <v>1</v>
      </c>
      <c r="L16" s="1">
        <f t="shared" si="0"/>
        <v>36589.4924819346</v>
      </c>
      <c r="Q16" s="7">
        <v>76.95325926</v>
      </c>
    </row>
    <row r="17" spans="7:17">
      <c r="G17" t="s">
        <v>38</v>
      </c>
      <c r="I17" s="1">
        <v>2026</v>
      </c>
      <c r="J17" s="1" t="s">
        <v>16</v>
      </c>
      <c r="K17" s="1">
        <v>1</v>
      </c>
      <c r="L17" s="1">
        <f t="shared" si="0"/>
        <v>35619.1475884332</v>
      </c>
      <c r="Q17" s="7">
        <v>74.91247659</v>
      </c>
    </row>
    <row r="18" spans="7:17">
      <c r="G18" t="s">
        <v>38</v>
      </c>
      <c r="I18" s="1">
        <v>2027</v>
      </c>
      <c r="J18" s="1" t="s">
        <v>16</v>
      </c>
      <c r="K18" s="1">
        <v>1</v>
      </c>
      <c r="L18" s="1">
        <f t="shared" si="0"/>
        <v>34594.0044646867</v>
      </c>
      <c r="Q18" s="7">
        <v>72.75644492</v>
      </c>
    </row>
    <row r="19" spans="7:17">
      <c r="G19" t="s">
        <v>38</v>
      </c>
      <c r="I19" s="1">
        <v>2028</v>
      </c>
      <c r="J19" s="1" t="s">
        <v>16</v>
      </c>
      <c r="K19" s="1">
        <v>1</v>
      </c>
      <c r="L19" s="1">
        <f t="shared" si="0"/>
        <v>33584.3568363351</v>
      </c>
      <c r="Q19" s="7">
        <v>70.63300263</v>
      </c>
    </row>
    <row r="20" spans="7:17">
      <c r="G20" t="s">
        <v>38</v>
      </c>
      <c r="I20" s="1">
        <v>2029</v>
      </c>
      <c r="J20" s="1" t="s">
        <v>16</v>
      </c>
      <c r="K20" s="1">
        <v>1</v>
      </c>
      <c r="L20" s="1">
        <f t="shared" si="0"/>
        <v>32537.9139097548</v>
      </c>
      <c r="Q20" s="7">
        <v>68.43217424</v>
      </c>
    </row>
    <row r="21" spans="7:17">
      <c r="G21" t="s">
        <v>38</v>
      </c>
      <c r="I21" s="1">
        <v>2030</v>
      </c>
      <c r="J21" s="1" t="s">
        <v>16</v>
      </c>
      <c r="K21" s="1">
        <v>1</v>
      </c>
      <c r="L21" s="1">
        <f t="shared" si="0"/>
        <v>31437.7965852316</v>
      </c>
      <c r="Q21" s="7">
        <v>66.11846044</v>
      </c>
    </row>
    <row r="22" spans="7:17">
      <c r="G22" t="s">
        <v>38</v>
      </c>
      <c r="I22" s="1">
        <v>2031</v>
      </c>
      <c r="J22" s="1" t="s">
        <v>16</v>
      </c>
      <c r="K22" s="1">
        <v>1</v>
      </c>
      <c r="L22" s="1">
        <f t="shared" si="0"/>
        <v>30370.2551204087</v>
      </c>
      <c r="Q22" s="7">
        <v>63.87325862</v>
      </c>
    </row>
    <row r="23" spans="7:17">
      <c r="G23" t="s">
        <v>38</v>
      </c>
      <c r="I23" s="1">
        <v>2032</v>
      </c>
      <c r="J23" s="1" t="s">
        <v>16</v>
      </c>
      <c r="K23" s="1">
        <v>1</v>
      </c>
      <c r="L23" s="1">
        <f t="shared" si="0"/>
        <v>29117.0079788011</v>
      </c>
      <c r="Q23" s="7">
        <v>61.23748956</v>
      </c>
    </row>
    <row r="24" spans="7:17">
      <c r="G24" t="s">
        <v>38</v>
      </c>
      <c r="I24" s="1">
        <v>2033</v>
      </c>
      <c r="J24" s="1" t="s">
        <v>16</v>
      </c>
      <c r="K24" s="1">
        <v>1</v>
      </c>
      <c r="L24" s="1">
        <f t="shared" si="0"/>
        <v>27893.8051726158</v>
      </c>
      <c r="Q24" s="7">
        <v>58.6649083</v>
      </c>
    </row>
    <row r="25" spans="7:17">
      <c r="G25" t="s">
        <v>38</v>
      </c>
      <c r="I25" s="1">
        <v>2034</v>
      </c>
      <c r="J25" s="1" t="s">
        <v>16</v>
      </c>
      <c r="K25" s="1">
        <v>1</v>
      </c>
      <c r="L25" s="1">
        <f t="shared" si="0"/>
        <v>26606.6448784332</v>
      </c>
      <c r="Q25" s="7">
        <v>55.95781473</v>
      </c>
    </row>
    <row r="26" spans="7:18">
      <c r="G26" t="s">
        <v>38</v>
      </c>
      <c r="I26" s="1">
        <v>2035</v>
      </c>
      <c r="J26" s="1" t="s">
        <v>16</v>
      </c>
      <c r="K26" s="1">
        <v>1</v>
      </c>
      <c r="L26" s="1">
        <f t="shared" si="0"/>
        <v>25203.1942847411</v>
      </c>
      <c r="Q26" s="7">
        <v>53.006145</v>
      </c>
      <c r="R26">
        <v>-6.180210064</v>
      </c>
    </row>
    <row r="27" spans="7:18">
      <c r="G27" t="s">
        <v>38</v>
      </c>
      <c r="I27" s="1">
        <v>2036</v>
      </c>
      <c r="J27" s="1" t="s">
        <v>16</v>
      </c>
      <c r="K27" s="1">
        <v>1</v>
      </c>
      <c r="L27" s="1">
        <f t="shared" si="0"/>
        <v>23872.8320603406</v>
      </c>
      <c r="Q27" s="7">
        <v>50.20819121</v>
      </c>
      <c r="R27">
        <v>-8.377055855</v>
      </c>
    </row>
    <row r="28" spans="7:18">
      <c r="G28" t="s">
        <v>38</v>
      </c>
      <c r="I28" s="1">
        <v>2037</v>
      </c>
      <c r="J28" s="1" t="s">
        <v>16</v>
      </c>
      <c r="K28" s="1">
        <v>1</v>
      </c>
      <c r="L28" s="1">
        <f t="shared" si="0"/>
        <v>22799.6534419619</v>
      </c>
      <c r="Q28" s="7">
        <v>47.9511336</v>
      </c>
      <c r="R28">
        <v>-10.61957522</v>
      </c>
    </row>
    <row r="29" spans="7:18">
      <c r="G29" t="s">
        <v>38</v>
      </c>
      <c r="I29" s="1">
        <v>2038</v>
      </c>
      <c r="J29" s="1" t="s">
        <v>16</v>
      </c>
      <c r="K29" s="1">
        <v>1</v>
      </c>
      <c r="L29" s="1">
        <f t="shared" si="0"/>
        <v>21700.386911921</v>
      </c>
      <c r="Q29" s="7">
        <v>45.63920915</v>
      </c>
      <c r="R29">
        <v>-12.81215095</v>
      </c>
    </row>
    <row r="30" spans="7:18">
      <c r="G30" t="s">
        <v>38</v>
      </c>
      <c r="I30" s="1">
        <v>2039</v>
      </c>
      <c r="J30" s="1" t="s">
        <v>16</v>
      </c>
      <c r="K30" s="1">
        <v>1</v>
      </c>
      <c r="L30" s="1">
        <f t="shared" si="0"/>
        <v>20647.1038088147</v>
      </c>
      <c r="Q30" s="7">
        <v>43.42399483</v>
      </c>
      <c r="R30">
        <v>-14.87106076</v>
      </c>
    </row>
    <row r="31" spans="7:18">
      <c r="G31" t="s">
        <v>38</v>
      </c>
      <c r="I31" s="1">
        <v>2040</v>
      </c>
      <c r="J31" s="1" t="s">
        <v>16</v>
      </c>
      <c r="K31" s="1">
        <v>1</v>
      </c>
      <c r="L31" s="1">
        <f t="shared" si="0"/>
        <v>19630.6521782153</v>
      </c>
      <c r="Q31" s="7">
        <v>41.28624269</v>
      </c>
      <c r="R31">
        <v>-16.4795872</v>
      </c>
    </row>
    <row r="32" spans="7:18">
      <c r="G32" t="s">
        <v>38</v>
      </c>
      <c r="I32" s="1">
        <v>2041</v>
      </c>
      <c r="J32" s="1" t="s">
        <v>16</v>
      </c>
      <c r="K32" s="1">
        <v>1</v>
      </c>
      <c r="L32" s="1">
        <f t="shared" si="0"/>
        <v>18613.8364417166</v>
      </c>
      <c r="Q32" s="7">
        <v>39.14772478</v>
      </c>
      <c r="R32">
        <v>-18.44727958</v>
      </c>
    </row>
    <row r="33" spans="7:18">
      <c r="G33" t="s">
        <v>38</v>
      </c>
      <c r="I33" s="1">
        <v>2042</v>
      </c>
      <c r="J33" s="1" t="s">
        <v>16</v>
      </c>
      <c r="K33" s="1">
        <v>1</v>
      </c>
      <c r="L33" s="1">
        <f t="shared" si="0"/>
        <v>17648.7376648638</v>
      </c>
      <c r="Q33" s="7">
        <v>37.11797549</v>
      </c>
      <c r="R33">
        <v>-20.20071619</v>
      </c>
    </row>
    <row r="34" spans="7:18">
      <c r="G34" t="s">
        <v>38</v>
      </c>
      <c r="I34" s="1">
        <v>2043</v>
      </c>
      <c r="J34" s="1" t="s">
        <v>16</v>
      </c>
      <c r="K34" s="1">
        <v>1</v>
      </c>
      <c r="L34" s="1">
        <f t="shared" si="0"/>
        <v>16712.2318731744</v>
      </c>
      <c r="Q34" s="7">
        <v>35.14836159</v>
      </c>
      <c r="R34">
        <v>-22.15722077</v>
      </c>
    </row>
    <row r="35" spans="7:18">
      <c r="G35" t="s">
        <v>38</v>
      </c>
      <c r="I35" s="1">
        <v>2044</v>
      </c>
      <c r="J35" s="1" t="s">
        <v>16</v>
      </c>
      <c r="K35" s="1">
        <v>1</v>
      </c>
      <c r="L35" s="1">
        <f t="shared" si="0"/>
        <v>15851.415641921</v>
      </c>
      <c r="Q35" s="7">
        <v>33.33793433</v>
      </c>
      <c r="R35">
        <v>-24.34974926</v>
      </c>
    </row>
    <row r="36" spans="7:18">
      <c r="G36" t="s">
        <v>38</v>
      </c>
      <c r="I36" s="1">
        <v>2045</v>
      </c>
      <c r="J36" s="1" t="s">
        <v>16</v>
      </c>
      <c r="K36" s="1">
        <v>1</v>
      </c>
      <c r="L36" s="1">
        <f t="shared" si="0"/>
        <v>15050.8820332698</v>
      </c>
      <c r="Q36" s="7">
        <v>31.65429058</v>
      </c>
      <c r="R36">
        <v>-26.46567382</v>
      </c>
    </row>
    <row r="37" spans="7:18">
      <c r="G37" t="s">
        <v>38</v>
      </c>
      <c r="I37" s="1">
        <v>2046</v>
      </c>
      <c r="J37" s="1" t="s">
        <v>16</v>
      </c>
      <c r="K37" s="1">
        <v>1</v>
      </c>
      <c r="L37" s="1">
        <f t="shared" si="0"/>
        <v>14358.7763009264</v>
      </c>
      <c r="Q37" s="7">
        <v>30.19868712</v>
      </c>
      <c r="R37">
        <v>-28.28177019</v>
      </c>
    </row>
    <row r="38" spans="7:18">
      <c r="G38" t="s">
        <v>38</v>
      </c>
      <c r="I38" s="1">
        <v>2047</v>
      </c>
      <c r="J38" s="1" t="s">
        <v>16</v>
      </c>
      <c r="K38" s="1">
        <v>1</v>
      </c>
      <c r="L38" s="1">
        <f t="shared" si="0"/>
        <v>13574.184627139</v>
      </c>
      <c r="Q38" s="7">
        <v>28.54857168</v>
      </c>
      <c r="R38">
        <v>-30.10375906</v>
      </c>
    </row>
    <row r="39" spans="7:18">
      <c r="G39" t="s">
        <v>38</v>
      </c>
      <c r="I39" s="1">
        <v>2048</v>
      </c>
      <c r="J39" s="1" t="s">
        <v>16</v>
      </c>
      <c r="K39" s="1">
        <v>1</v>
      </c>
      <c r="L39" s="1">
        <f t="shared" si="0"/>
        <v>12923.4162520981</v>
      </c>
      <c r="Q39" s="7">
        <v>27.17990696</v>
      </c>
      <c r="R39">
        <v>-31.88349658</v>
      </c>
    </row>
    <row r="40" spans="7:18">
      <c r="G40" t="s">
        <v>38</v>
      </c>
      <c r="I40" s="1">
        <v>2049</v>
      </c>
      <c r="J40" s="1" t="s">
        <v>16</v>
      </c>
      <c r="K40" s="1">
        <v>1</v>
      </c>
      <c r="L40" s="1">
        <f t="shared" si="0"/>
        <v>12344.9022314441</v>
      </c>
      <c r="Q40" s="7">
        <v>25.96320412</v>
      </c>
      <c r="R40">
        <v>-33.64222028</v>
      </c>
    </row>
    <row r="41" spans="7:18">
      <c r="G41" t="s">
        <v>38</v>
      </c>
      <c r="I41" s="1">
        <v>2050</v>
      </c>
      <c r="J41" s="1" t="s">
        <v>16</v>
      </c>
      <c r="K41" s="1">
        <v>1</v>
      </c>
      <c r="L41" s="1">
        <f t="shared" si="0"/>
        <v>11830.6535843052</v>
      </c>
      <c r="Q41" s="7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15"/>
  </sheetPr>
  <dimension ref="B4:S41"/>
  <sheetViews>
    <sheetView zoomScale="66" zoomScaleNormal="66" topLeftCell="A4" workbookViewId="0">
      <selection activeCell="F42" sqref="F42"/>
    </sheetView>
  </sheetViews>
  <sheetFormatPr defaultColWidth="8.72727272727273" defaultRowHeight="14.5"/>
  <cols>
    <col min="1" max="1" width="9" style="1"/>
    <col min="2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7" spans="10:10">
      <c r="J7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3"/>
    </row>
    <row r="11" spans="2:19">
      <c r="B11" s="1" t="s">
        <v>40</v>
      </c>
      <c r="D11" s="3" t="s">
        <v>41</v>
      </c>
      <c r="H11" s="10"/>
      <c r="I11" s="1">
        <v>2020</v>
      </c>
      <c r="J11" s="1" t="s">
        <v>42</v>
      </c>
      <c r="K11" s="1">
        <v>1</v>
      </c>
      <c r="L11" s="1">
        <f>-ELECO2!O11*1000</f>
        <v>0</v>
      </c>
      <c r="N11" s="1"/>
      <c r="O11" s="1"/>
      <c r="P11" s="14"/>
      <c r="S11" s="14"/>
    </row>
    <row r="12" spans="4:19">
      <c r="D12" s="3" t="str">
        <f t="shared" ref="D12:D41" si="0">D11</f>
        <v>SINKCCU_Fake_Elc</v>
      </c>
      <c r="H12" s="10"/>
      <c r="I12" s="1">
        <v>2021</v>
      </c>
      <c r="J12" s="1" t="s">
        <v>42</v>
      </c>
      <c r="K12" s="1">
        <v>1</v>
      </c>
      <c r="L12" s="1">
        <f>-ELECO2!O12*1000</f>
        <v>0</v>
      </c>
      <c r="N12" s="1"/>
      <c r="O12" s="1"/>
      <c r="P12" s="14"/>
      <c r="R12" s="1"/>
      <c r="S12" s="14"/>
    </row>
    <row r="13" spans="4:19">
      <c r="D13" s="3" t="str">
        <f t="shared" si="0"/>
        <v>SINKCCU_Fake_Elc</v>
      </c>
      <c r="H13" s="10"/>
      <c r="I13" s="1">
        <v>2022</v>
      </c>
      <c r="J13" s="1" t="s">
        <v>42</v>
      </c>
      <c r="K13" s="1">
        <v>1</v>
      </c>
      <c r="L13" s="1">
        <f>-ELECO2!O13*1000</f>
        <v>0</v>
      </c>
      <c r="N13" s="1"/>
      <c r="O13" s="1"/>
      <c r="P13" s="14"/>
      <c r="R13" s="1"/>
      <c r="S13" s="14"/>
    </row>
    <row r="14" spans="4:19">
      <c r="D14" s="3" t="str">
        <f t="shared" si="0"/>
        <v>SINKCCU_Fake_Elc</v>
      </c>
      <c r="H14" s="10"/>
      <c r="I14" s="1">
        <v>2023</v>
      </c>
      <c r="J14" s="1" t="s">
        <v>42</v>
      </c>
      <c r="K14" s="1">
        <v>1</v>
      </c>
      <c r="L14" s="1">
        <f>-ELECO2!O14*1000</f>
        <v>0</v>
      </c>
      <c r="N14" s="1"/>
      <c r="O14" s="1"/>
      <c r="P14" s="15"/>
      <c r="R14" s="1"/>
      <c r="S14" s="14"/>
    </row>
    <row r="15" spans="4:19">
      <c r="D15" s="3" t="str">
        <f t="shared" si="0"/>
        <v>SINKCCU_Fake_Elc</v>
      </c>
      <c r="H15" s="10"/>
      <c r="I15" s="1">
        <v>2024</v>
      </c>
      <c r="J15" s="1" t="s">
        <v>42</v>
      </c>
      <c r="K15" s="1">
        <v>1</v>
      </c>
      <c r="L15" s="1">
        <f>-ELECO2!O15*1000</f>
        <v>0</v>
      </c>
      <c r="N15" s="1"/>
      <c r="O15" s="1"/>
      <c r="P15" s="15"/>
      <c r="R15" s="1"/>
      <c r="S15" s="14"/>
    </row>
    <row r="16" spans="4:19">
      <c r="D16" s="3" t="str">
        <f t="shared" si="0"/>
        <v>SINKCCU_Fake_Elc</v>
      </c>
      <c r="H16" s="10"/>
      <c r="I16" s="1">
        <v>2025</v>
      </c>
      <c r="J16" s="1" t="s">
        <v>42</v>
      </c>
      <c r="K16" s="1">
        <v>1</v>
      </c>
      <c r="L16" s="1">
        <f>-ELECO2!O16*1000</f>
        <v>0</v>
      </c>
      <c r="N16" s="1"/>
      <c r="O16" s="1"/>
      <c r="P16" s="15"/>
      <c r="R16" s="1"/>
      <c r="S16" s="14"/>
    </row>
    <row r="17" spans="4:19">
      <c r="D17" s="3" t="str">
        <f t="shared" si="0"/>
        <v>SINKCCU_Fake_Elc</v>
      </c>
      <c r="H17" s="10"/>
      <c r="I17" s="1">
        <v>2026</v>
      </c>
      <c r="J17" s="1" t="s">
        <v>42</v>
      </c>
      <c r="K17" s="1">
        <v>1</v>
      </c>
      <c r="L17" s="1">
        <f>-ELECO2!O17*1000</f>
        <v>0</v>
      </c>
      <c r="N17" s="1"/>
      <c r="O17" s="1"/>
      <c r="P17" s="15"/>
      <c r="R17" s="1"/>
      <c r="S17" s="14"/>
    </row>
    <row r="18" spans="4:19">
      <c r="D18" s="3" t="str">
        <f t="shared" si="0"/>
        <v>SINKCCU_Fake_Elc</v>
      </c>
      <c r="H18" s="10"/>
      <c r="I18" s="1">
        <v>2027</v>
      </c>
      <c r="J18" s="1" t="s">
        <v>42</v>
      </c>
      <c r="K18" s="1">
        <v>1</v>
      </c>
      <c r="L18" s="1">
        <f>-ELECO2!O18*1000</f>
        <v>0</v>
      </c>
      <c r="N18" s="1"/>
      <c r="O18" s="1"/>
      <c r="P18" s="15"/>
      <c r="R18" s="1"/>
      <c r="S18" s="14"/>
    </row>
    <row r="19" spans="4:19">
      <c r="D19" s="3" t="str">
        <f t="shared" si="0"/>
        <v>SINKCCU_Fake_Elc</v>
      </c>
      <c r="H19" s="10"/>
      <c r="I19" s="1">
        <v>2028</v>
      </c>
      <c r="J19" s="1" t="s">
        <v>42</v>
      </c>
      <c r="K19" s="1">
        <v>1</v>
      </c>
      <c r="L19" s="1">
        <f>-ELECO2!O19*1000</f>
        <v>0</v>
      </c>
      <c r="N19" s="1"/>
      <c r="O19" s="1"/>
      <c r="P19" s="15"/>
      <c r="R19" s="1"/>
      <c r="S19" s="14"/>
    </row>
    <row r="20" spans="4:19">
      <c r="D20" s="3" t="str">
        <f t="shared" si="0"/>
        <v>SINKCCU_Fake_Elc</v>
      </c>
      <c r="H20" s="10"/>
      <c r="I20" s="1">
        <v>2029</v>
      </c>
      <c r="J20" s="1" t="s">
        <v>42</v>
      </c>
      <c r="K20" s="1">
        <v>1</v>
      </c>
      <c r="L20" s="1">
        <f>-ELECO2!O20*1000</f>
        <v>0</v>
      </c>
      <c r="N20" s="1"/>
      <c r="O20" s="1"/>
      <c r="P20" s="14"/>
      <c r="R20" s="1"/>
      <c r="S20" s="14"/>
    </row>
    <row r="21" spans="4:19">
      <c r="D21" s="3" t="str">
        <f t="shared" si="0"/>
        <v>SINKCCU_Fake_Elc</v>
      </c>
      <c r="H21" s="10"/>
      <c r="I21" s="1">
        <v>2030</v>
      </c>
      <c r="J21" s="1" t="s">
        <v>42</v>
      </c>
      <c r="K21" s="1">
        <v>1</v>
      </c>
      <c r="L21" s="1">
        <f>-ELECO2!O21*1000</f>
        <v>0</v>
      </c>
      <c r="N21" s="1"/>
      <c r="O21" s="1"/>
      <c r="P21" s="14"/>
      <c r="R21" s="1"/>
      <c r="S21" s="14"/>
    </row>
    <row r="22" spans="4:19">
      <c r="D22" s="3" t="str">
        <f t="shared" si="0"/>
        <v>SINKCCU_Fake_Elc</v>
      </c>
      <c r="H22" s="10"/>
      <c r="I22" s="1">
        <v>2031</v>
      </c>
      <c r="J22" s="1" t="s">
        <v>42</v>
      </c>
      <c r="K22" s="1">
        <v>1</v>
      </c>
      <c r="L22" s="1">
        <f>-ELECO2!O22*1000</f>
        <v>0</v>
      </c>
      <c r="N22" s="1"/>
      <c r="O22" s="1"/>
      <c r="P22" s="14"/>
      <c r="R22" s="1"/>
      <c r="S22" s="14"/>
    </row>
    <row r="23" spans="4:19">
      <c r="D23" s="3" t="str">
        <f t="shared" si="0"/>
        <v>SINKCCU_Fake_Elc</v>
      </c>
      <c r="H23" s="10"/>
      <c r="I23" s="1">
        <v>2032</v>
      </c>
      <c r="J23" s="1" t="s">
        <v>42</v>
      </c>
      <c r="K23" s="1">
        <v>1</v>
      </c>
      <c r="L23" s="1">
        <f>-ELECO2!O23*1000</f>
        <v>0</v>
      </c>
      <c r="N23" s="1"/>
      <c r="O23" s="1"/>
      <c r="P23" s="14"/>
      <c r="R23" s="1"/>
      <c r="S23" s="14"/>
    </row>
    <row r="24" spans="4:19">
      <c r="D24" s="3" t="str">
        <f t="shared" si="0"/>
        <v>SINKCCU_Fake_Elc</v>
      </c>
      <c r="H24" s="10"/>
      <c r="I24" s="1">
        <v>2033</v>
      </c>
      <c r="J24" s="1" t="s">
        <v>42</v>
      </c>
      <c r="K24" s="1">
        <v>1</v>
      </c>
      <c r="L24" s="1">
        <f>-ELECO2!O24*1000</f>
        <v>0</v>
      </c>
      <c r="N24" s="1"/>
      <c r="O24" s="1"/>
      <c r="P24" s="14"/>
      <c r="R24" s="1"/>
      <c r="S24" s="14"/>
    </row>
    <row r="25" spans="4:19">
      <c r="D25" s="3" t="str">
        <f t="shared" si="0"/>
        <v>SINKCCU_Fake_Elc</v>
      </c>
      <c r="H25" s="10"/>
      <c r="I25" s="1">
        <v>2034</v>
      </c>
      <c r="J25" s="1" t="s">
        <v>42</v>
      </c>
      <c r="K25" s="1">
        <v>1</v>
      </c>
      <c r="L25" s="1">
        <f>-ELECO2!O25*1000</f>
        <v>0</v>
      </c>
      <c r="N25" s="1"/>
      <c r="O25" s="1"/>
      <c r="P25" s="14"/>
      <c r="R25" s="1"/>
      <c r="S25" s="14"/>
    </row>
    <row r="26" spans="4:19">
      <c r="D26" s="3" t="str">
        <f t="shared" si="0"/>
        <v>SINKCCU_Fake_Elc</v>
      </c>
      <c r="H26" s="10"/>
      <c r="I26" s="1">
        <v>2035</v>
      </c>
      <c r="J26" s="1" t="s">
        <v>42</v>
      </c>
      <c r="K26" s="1">
        <v>1</v>
      </c>
      <c r="L26" s="1">
        <f>-ELECO2!O26*1000</f>
        <v>5684.425942</v>
      </c>
      <c r="N26" s="1"/>
      <c r="O26" s="1"/>
      <c r="P26" s="14"/>
      <c r="R26" s="1"/>
      <c r="S26" s="14"/>
    </row>
    <row r="27" spans="4:19">
      <c r="D27" s="3" t="str">
        <f t="shared" si="0"/>
        <v>SINKCCU_Fake_Elc</v>
      </c>
      <c r="H27" s="10"/>
      <c r="I27" s="1">
        <v>2036</v>
      </c>
      <c r="J27" s="1" t="s">
        <v>42</v>
      </c>
      <c r="K27" s="1">
        <v>1</v>
      </c>
      <c r="L27" s="1">
        <f>-ELECO2!O27*1000</f>
        <v>8146.644488</v>
      </c>
      <c r="N27" s="1"/>
      <c r="O27" s="1"/>
      <c r="P27" s="14"/>
      <c r="R27" s="1"/>
      <c r="S27" s="14"/>
    </row>
    <row r="28" spans="4:19">
      <c r="D28" s="3" t="str">
        <f t="shared" si="0"/>
        <v>SINKCCU_Fake_Elc</v>
      </c>
      <c r="H28" s="10"/>
      <c r="I28" s="1">
        <v>2037</v>
      </c>
      <c r="J28" s="1" t="s">
        <v>42</v>
      </c>
      <c r="K28" s="1">
        <v>1</v>
      </c>
      <c r="L28" s="1">
        <f>-ELECO2!O28*1000</f>
        <v>10564.6591</v>
      </c>
      <c r="N28" s="1"/>
      <c r="O28" s="1"/>
      <c r="P28" s="14"/>
      <c r="R28" s="1"/>
      <c r="S28" s="14"/>
    </row>
    <row r="29" spans="4:19">
      <c r="D29" s="3" t="str">
        <f t="shared" si="0"/>
        <v>SINKCCU_Fake_Elc</v>
      </c>
      <c r="H29" s="10"/>
      <c r="I29" s="1">
        <v>2038</v>
      </c>
      <c r="J29" s="1" t="s">
        <v>42</v>
      </c>
      <c r="K29" s="1">
        <v>1</v>
      </c>
      <c r="L29" s="1">
        <f>-ELECO2!O29*1000</f>
        <v>12893.11463</v>
      </c>
      <c r="N29" s="1"/>
      <c r="O29" s="1"/>
      <c r="P29" s="14"/>
      <c r="R29" s="1"/>
      <c r="S29" s="14"/>
    </row>
    <row r="30" spans="4:19">
      <c r="D30" s="3" t="str">
        <f t="shared" si="0"/>
        <v>SINKCCU_Fake_Elc</v>
      </c>
      <c r="H30" s="10"/>
      <c r="I30" s="1">
        <v>2039</v>
      </c>
      <c r="J30" s="1" t="s">
        <v>42</v>
      </c>
      <c r="K30" s="1">
        <v>1</v>
      </c>
      <c r="L30" s="1">
        <f>-ELECO2!O30*1000</f>
        <v>15027.70215</v>
      </c>
      <c r="N30" s="1"/>
      <c r="O30" s="1"/>
      <c r="P30" s="14"/>
      <c r="R30" s="1"/>
      <c r="S30" s="14"/>
    </row>
    <row r="31" spans="4:19">
      <c r="D31" s="3" t="str">
        <f t="shared" si="0"/>
        <v>SINKCCU_Fake_Elc</v>
      </c>
      <c r="H31" s="10"/>
      <c r="I31" s="1">
        <v>2040</v>
      </c>
      <c r="J31" s="1" t="s">
        <v>42</v>
      </c>
      <c r="K31" s="1">
        <v>1</v>
      </c>
      <c r="L31" s="1">
        <f>-ELECO2!O31*1000</f>
        <v>16816.2183</v>
      </c>
      <c r="N31" s="1"/>
      <c r="O31" s="1"/>
      <c r="P31" s="14"/>
      <c r="R31" s="1"/>
      <c r="S31" s="14"/>
    </row>
    <row r="32" spans="4:19">
      <c r="D32" s="3" t="str">
        <f t="shared" si="0"/>
        <v>SINKCCU_Fake_Elc</v>
      </c>
      <c r="H32" s="10"/>
      <c r="I32" s="1">
        <v>2041</v>
      </c>
      <c r="J32" s="1" t="s">
        <v>42</v>
      </c>
      <c r="K32" s="1">
        <v>1</v>
      </c>
      <c r="L32" s="1">
        <f>-ELECO2!O32*1000</f>
        <v>19076.60605</v>
      </c>
      <c r="N32" s="1"/>
      <c r="O32" s="1"/>
      <c r="P32" s="14"/>
      <c r="R32" s="1"/>
      <c r="S32" s="14"/>
    </row>
    <row r="33" spans="4:19">
      <c r="D33" s="3" t="str">
        <f t="shared" si="0"/>
        <v>SINKCCU_Fake_Elc</v>
      </c>
      <c r="H33" s="10"/>
      <c r="I33" s="1">
        <v>2042</v>
      </c>
      <c r="J33" s="1" t="s">
        <v>42</v>
      </c>
      <c r="K33" s="1">
        <v>1</v>
      </c>
      <c r="L33" s="1">
        <f>-ELECO2!O33*1000</f>
        <v>20909.17289</v>
      </c>
      <c r="N33" s="1"/>
      <c r="O33" s="1"/>
      <c r="P33" s="14"/>
      <c r="R33" s="1"/>
      <c r="S33" s="14"/>
    </row>
    <row r="34" spans="4:19">
      <c r="D34" s="3" t="str">
        <f t="shared" si="0"/>
        <v>SINKCCU_Fake_Elc</v>
      </c>
      <c r="H34" s="10"/>
      <c r="I34" s="1">
        <v>2043</v>
      </c>
      <c r="J34" s="1" t="s">
        <v>42</v>
      </c>
      <c r="K34" s="1">
        <v>1</v>
      </c>
      <c r="L34" s="1">
        <f>-ELECO2!O34*1000</f>
        <v>22885.12888</v>
      </c>
      <c r="N34" s="1"/>
      <c r="O34" s="1"/>
      <c r="P34" s="14"/>
      <c r="R34" s="1"/>
      <c r="S34" s="14"/>
    </row>
    <row r="35" spans="4:19">
      <c r="D35" s="3" t="str">
        <f t="shared" si="0"/>
        <v>SINKCCU_Fake_Elc</v>
      </c>
      <c r="H35" s="10"/>
      <c r="I35" s="1">
        <v>2044</v>
      </c>
      <c r="J35" s="1" t="s">
        <v>42</v>
      </c>
      <c r="K35" s="1">
        <v>1</v>
      </c>
      <c r="L35" s="1">
        <f>-ELECO2!O35*1000</f>
        <v>25072.1844</v>
      </c>
      <c r="N35" s="1"/>
      <c r="O35" s="1"/>
      <c r="P35" s="14"/>
      <c r="R35" s="1"/>
      <c r="S35" s="14"/>
    </row>
    <row r="36" spans="4:19">
      <c r="D36" s="3" t="str">
        <f t="shared" si="0"/>
        <v>SINKCCU_Fake_Elc</v>
      </c>
      <c r="H36" s="10"/>
      <c r="I36" s="1">
        <v>2045</v>
      </c>
      <c r="J36" s="1" t="s">
        <v>42</v>
      </c>
      <c r="K36" s="1">
        <v>1</v>
      </c>
      <c r="L36" s="1">
        <f>-ELECO2!O36*1000</f>
        <v>27170.90334</v>
      </c>
      <c r="N36" s="1"/>
      <c r="O36" s="1"/>
      <c r="P36" s="14"/>
      <c r="R36" s="1"/>
      <c r="S36" s="14"/>
    </row>
    <row r="37" spans="4:19">
      <c r="D37" s="3" t="str">
        <f t="shared" si="0"/>
        <v>SINKCCU_Fake_Elc</v>
      </c>
      <c r="H37" s="10"/>
      <c r="I37" s="1">
        <v>2046</v>
      </c>
      <c r="J37" s="1" t="s">
        <v>42</v>
      </c>
      <c r="K37" s="1">
        <v>1</v>
      </c>
      <c r="L37" s="1">
        <f>-ELECO2!O37*1000</f>
        <v>29061.83699</v>
      </c>
      <c r="N37" s="1"/>
      <c r="O37" s="1"/>
      <c r="P37" s="14"/>
      <c r="R37" s="1"/>
      <c r="S37" s="14"/>
    </row>
    <row r="38" spans="4:19">
      <c r="D38" s="3" t="str">
        <f t="shared" si="0"/>
        <v>SINKCCU_Fake_Elc</v>
      </c>
      <c r="H38" s="10"/>
      <c r="I38" s="1">
        <v>2047</v>
      </c>
      <c r="J38" s="1" t="s">
        <v>42</v>
      </c>
      <c r="K38" s="1">
        <v>1</v>
      </c>
      <c r="L38" s="1">
        <f>-ELECO2!O38*1000</f>
        <v>30816.84052</v>
      </c>
      <c r="N38" s="1"/>
      <c r="O38" s="1"/>
      <c r="P38" s="14"/>
      <c r="R38" s="1"/>
      <c r="S38" s="14"/>
    </row>
    <row r="39" spans="4:19">
      <c r="D39" s="3" t="str">
        <f t="shared" si="0"/>
        <v>SINKCCU_Fake_Elc</v>
      </c>
      <c r="H39" s="10"/>
      <c r="I39" s="1">
        <v>2048</v>
      </c>
      <c r="J39" s="1" t="s">
        <v>42</v>
      </c>
      <c r="K39" s="1">
        <v>1</v>
      </c>
      <c r="L39" s="1">
        <f>-ELECO2!O39*1000</f>
        <v>32479.89663</v>
      </c>
      <c r="N39" s="1"/>
      <c r="O39" s="1"/>
      <c r="P39" s="14"/>
      <c r="R39" s="1"/>
      <c r="S39" s="14"/>
    </row>
    <row r="40" spans="4:19">
      <c r="D40" s="3" t="str">
        <f t="shared" si="0"/>
        <v>SINKCCU_Fake_Elc</v>
      </c>
      <c r="H40" s="10"/>
      <c r="I40" s="1">
        <v>2049</v>
      </c>
      <c r="J40" s="1" t="s">
        <v>42</v>
      </c>
      <c r="K40" s="1">
        <v>1</v>
      </c>
      <c r="L40" s="1">
        <f>-ELECO2!O40*1000</f>
        <v>34077.93585</v>
      </c>
      <c r="N40" s="1"/>
      <c r="O40" s="1"/>
      <c r="P40" s="14"/>
      <c r="R40" s="1"/>
      <c r="S40" s="14"/>
    </row>
    <row r="41" spans="4:19">
      <c r="D41" s="3" t="str">
        <f t="shared" si="0"/>
        <v>SINKCCU_Fake_Elc</v>
      </c>
      <c r="H41" s="10"/>
      <c r="I41" s="1">
        <v>2050</v>
      </c>
      <c r="J41" s="1" t="s">
        <v>42</v>
      </c>
      <c r="K41" s="1">
        <v>1</v>
      </c>
      <c r="L41" s="1">
        <f>-ELECO2!O41*1000</f>
        <v>36015.28864</v>
      </c>
      <c r="N41" s="1"/>
      <c r="O41" s="1"/>
      <c r="P41" s="14"/>
      <c r="R41" s="1"/>
      <c r="S41" s="14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TotalCO2</vt:lpstr>
      <vt:lpstr>TRACO2</vt:lpstr>
      <vt:lpstr>INDCO2</vt:lpstr>
      <vt:lpstr>HYDROGENCO2</vt:lpstr>
      <vt:lpstr>AGRCO2</vt:lpstr>
      <vt:lpstr>ELECO2</vt:lpstr>
      <vt:lpstr>RSDCO2</vt:lpstr>
      <vt:lpstr>COMCO2</vt:lpstr>
      <vt:lpstr>SNKCO2_Elc</vt:lpstr>
      <vt:lpstr>SNKCO2_H2</vt:lpstr>
      <vt:lpstr>SNKCO2_DAC</vt:lpstr>
      <vt:lpstr>FORCO2_2</vt:lpstr>
      <vt:lpstr>AllStorageOrUse</vt:lpstr>
      <vt:lpstr>AllStorageOrUse_TECH</vt:lpstr>
      <vt:lpstr>IMPOIL_BND</vt:lpstr>
      <vt:lpstr>IMPGAS_BND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李潇</cp:lastModifiedBy>
  <dcterms:created xsi:type="dcterms:W3CDTF">2009-05-27T15:40:00Z</dcterms:created>
  <dcterms:modified xsi:type="dcterms:W3CDTF">2024-12-28T19:27:09Z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1033-12.2.0.19307</vt:lpwstr>
  </property>
</Properties>
</file>