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3" activeTab="3"/>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 ref="R9" authorId="0">
      <text>
        <r>
          <rPr>
            <b/>
            <sz val="9"/>
            <rFont val="Times New Roman"/>
            <charset val="0"/>
          </rPr>
          <t>xli9:</t>
        </r>
        <r>
          <rPr>
            <sz val="9"/>
            <rFont val="Times New Roman"/>
            <charset val="0"/>
          </rPr>
          <t xml:space="preserve">
If you put constraint on waste co2 too, there is dummy in 2050 so we remove it</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<sst xmlns="http://schemas.openxmlformats.org/spreadsheetml/2006/main" count="3785" uniqueCount="147">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</sst>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imes New Roman"/>
      <charset val="134"/>
    </font>
    <font>
      <sz val="9"/>
      <name val="Times New Roman"/>
      <charset val="134"/>
    </font>
    <font>
      <b/>
      <sz val="9"/>
      <name val="Tahoma"/>
      <charset val="1"/>
    </font>
    <font>
      <sz val="9"/>
      <name val="Times New Roman"/>
      <charset val="0"/>
    </font>
    <font>
      <b/>
      <sz val="9"/>
      <name val="Times New Roman"/>
      <charset val="0"/>
    </font>
    <font>
      <sz val="9"/>
      <name val="Tahoma"/>
      <charset val="1"/>
    </font>
  </fonts>
  <fills count="42">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4" borderId="11" applyNumberFormat="0" applyAlignment="0" applyProtection="0">
      <alignment vertical="center"/>
    </xf>
    <xf numFmtId="0" fontId="29" fillId="15" borderId="12" applyNumberFormat="0" applyAlignment="0" applyProtection="0">
      <alignment vertical="center"/>
    </xf>
    <xf numFmtId="0" fontId="30" fillId="15" borderId="11" applyNumberFormat="0" applyAlignment="0" applyProtection="0">
      <alignment vertical="center"/>
    </xf>
    <xf numFmtId="0" fontId="31" fillId="16"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10"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7" fillId="38" borderId="0" applyNumberFormat="0" applyBorder="0" applyAlignment="0" applyProtection="0">
      <alignment vertical="center"/>
    </xf>
    <xf numFmtId="0" fontId="37" fillId="7"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3">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8" borderId="0" xfId="0" applyFont="1" applyFill="1" applyAlignment="1"/>
    <xf numFmtId="0" fontId="0" fillId="12" borderId="0" xfId="0" applyFill="1"/>
    <xf numFmtId="0" fontId="2" fillId="12" borderId="0" xfId="0" applyNumberFormat="1" applyFont="1" applyFill="1" applyBorder="1" applyAlignment="1" applyProtection="1">
      <alignment vertical="center"/>
    </xf>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13" workbookViewId="0">
      <selection activeCell="R26" sqref="R26"/>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60"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61" t="s">
        <v>16</v>
      </c>
      <c r="H11" s="56"/>
      <c r="I11" s="56">
        <v>2020</v>
      </c>
      <c r="J11" s="56" t="s">
        <v>17</v>
      </c>
      <c r="K11" s="56">
        <v>1</v>
      </c>
      <c r="L11" s="56"/>
      <c r="M11" s="61"/>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2">
        <f>N26</f>
        <v>0</v>
      </c>
      <c r="N26" s="20">
        <v>0</v>
      </c>
      <c r="O26">
        <v>-6.180210064</v>
      </c>
    </row>
    <row r="27" spans="7:15">
      <c r="G27" t="s">
        <v>16</v>
      </c>
      <c r="I27" s="16">
        <v>2036</v>
      </c>
      <c r="J27" s="16" t="s">
        <v>17</v>
      </c>
      <c r="K27" s="16">
        <v>1</v>
      </c>
      <c r="L27" s="62">
        <f t="shared" ref="L27:L41" si="1">L26</f>
        <v>0</v>
      </c>
      <c r="N27" s="20">
        <v>0</v>
      </c>
      <c r="O27">
        <v>-8.377055855</v>
      </c>
    </row>
    <row r="28" spans="7:15">
      <c r="G28" t="s">
        <v>16</v>
      </c>
      <c r="I28" s="16">
        <v>2037</v>
      </c>
      <c r="J28" s="16" t="s">
        <v>17</v>
      </c>
      <c r="K28" s="16">
        <v>1</v>
      </c>
      <c r="L28" s="62">
        <f t="shared" si="1"/>
        <v>0</v>
      </c>
      <c r="N28" s="20">
        <v>0</v>
      </c>
      <c r="O28">
        <v>-10.61957522</v>
      </c>
    </row>
    <row r="29" spans="7:15">
      <c r="G29" t="s">
        <v>16</v>
      </c>
      <c r="I29" s="16">
        <v>2038</v>
      </c>
      <c r="J29" s="16" t="s">
        <v>17</v>
      </c>
      <c r="K29" s="16">
        <v>1</v>
      </c>
      <c r="L29" s="62">
        <f t="shared" si="1"/>
        <v>0</v>
      </c>
      <c r="N29" s="20">
        <v>0</v>
      </c>
      <c r="O29">
        <v>-12.81215095</v>
      </c>
    </row>
    <row r="30" spans="7:15">
      <c r="G30" t="s">
        <v>16</v>
      </c>
      <c r="I30" s="16">
        <v>2039</v>
      </c>
      <c r="J30" s="16" t="s">
        <v>17</v>
      </c>
      <c r="K30" s="16">
        <v>1</v>
      </c>
      <c r="L30" s="62">
        <f t="shared" si="1"/>
        <v>0</v>
      </c>
      <c r="N30" s="20">
        <v>0</v>
      </c>
      <c r="O30">
        <v>-14.87106076</v>
      </c>
    </row>
    <row r="31" spans="7:15">
      <c r="G31" t="s">
        <v>16</v>
      </c>
      <c r="I31" s="16">
        <v>2040</v>
      </c>
      <c r="J31" s="16" t="s">
        <v>17</v>
      </c>
      <c r="K31" s="16">
        <v>1</v>
      </c>
      <c r="L31" s="62">
        <f t="shared" si="1"/>
        <v>0</v>
      </c>
      <c r="N31" s="20">
        <v>0</v>
      </c>
      <c r="O31">
        <v>-16.4795872</v>
      </c>
    </row>
    <row r="32" spans="7:15">
      <c r="G32" t="s">
        <v>16</v>
      </c>
      <c r="I32" s="16">
        <v>2041</v>
      </c>
      <c r="J32" s="16" t="s">
        <v>17</v>
      </c>
      <c r="K32" s="16">
        <v>1</v>
      </c>
      <c r="L32" s="62">
        <f t="shared" si="1"/>
        <v>0</v>
      </c>
      <c r="N32" s="20">
        <v>0</v>
      </c>
      <c r="O32">
        <v>-18.44727958</v>
      </c>
    </row>
    <row r="33" spans="7:15">
      <c r="G33" t="s">
        <v>16</v>
      </c>
      <c r="I33" s="16">
        <v>2042</v>
      </c>
      <c r="J33" s="16" t="s">
        <v>17</v>
      </c>
      <c r="K33" s="16">
        <v>1</v>
      </c>
      <c r="L33" s="62">
        <f t="shared" si="1"/>
        <v>0</v>
      </c>
      <c r="N33" s="20">
        <v>0</v>
      </c>
      <c r="O33">
        <v>-20.20071619</v>
      </c>
    </row>
    <row r="34" spans="7:15">
      <c r="G34" t="s">
        <v>16</v>
      </c>
      <c r="I34" s="16">
        <v>2043</v>
      </c>
      <c r="J34" s="16" t="s">
        <v>17</v>
      </c>
      <c r="K34" s="16">
        <v>1</v>
      </c>
      <c r="L34" s="62">
        <f t="shared" si="1"/>
        <v>0</v>
      </c>
      <c r="N34" s="20">
        <v>0</v>
      </c>
      <c r="O34">
        <v>-22.15722077</v>
      </c>
    </row>
    <row r="35" spans="7:15">
      <c r="G35" t="s">
        <v>16</v>
      </c>
      <c r="I35" s="16">
        <v>2044</v>
      </c>
      <c r="J35" s="16" t="s">
        <v>17</v>
      </c>
      <c r="K35" s="16">
        <v>1</v>
      </c>
      <c r="L35" s="62">
        <f t="shared" si="1"/>
        <v>0</v>
      </c>
      <c r="N35" s="20">
        <v>0</v>
      </c>
      <c r="O35">
        <v>-24.34974926</v>
      </c>
    </row>
    <row r="36" spans="7:15">
      <c r="G36" t="s">
        <v>16</v>
      </c>
      <c r="I36" s="16">
        <v>2045</v>
      </c>
      <c r="J36" s="16" t="s">
        <v>17</v>
      </c>
      <c r="K36" s="16">
        <v>1</v>
      </c>
      <c r="L36" s="62">
        <f t="shared" si="1"/>
        <v>0</v>
      </c>
      <c r="N36" s="20">
        <v>0</v>
      </c>
      <c r="O36">
        <v>-26.46567382</v>
      </c>
    </row>
    <row r="37" spans="7:15">
      <c r="G37" t="s">
        <v>16</v>
      </c>
      <c r="I37" s="16">
        <v>2046</v>
      </c>
      <c r="J37" s="16" t="s">
        <v>17</v>
      </c>
      <c r="K37" s="16">
        <v>1</v>
      </c>
      <c r="L37" s="62">
        <f t="shared" si="1"/>
        <v>0</v>
      </c>
      <c r="N37" s="20">
        <v>0</v>
      </c>
      <c r="O37">
        <v>-28.28177019</v>
      </c>
    </row>
    <row r="38" spans="7:15">
      <c r="G38" t="s">
        <v>16</v>
      </c>
      <c r="I38" s="16">
        <v>2047</v>
      </c>
      <c r="J38" s="16" t="s">
        <v>17</v>
      </c>
      <c r="K38" s="16">
        <v>1</v>
      </c>
      <c r="L38" s="62">
        <f t="shared" si="1"/>
        <v>0</v>
      </c>
      <c r="N38" s="20">
        <v>0</v>
      </c>
      <c r="O38">
        <v>-30.10375906</v>
      </c>
    </row>
    <row r="39" spans="7:15">
      <c r="G39" t="s">
        <v>16</v>
      </c>
      <c r="I39" s="16">
        <v>2048</v>
      </c>
      <c r="J39" s="16" t="s">
        <v>17</v>
      </c>
      <c r="K39" s="16">
        <v>1</v>
      </c>
      <c r="L39" s="62">
        <f t="shared" si="1"/>
        <v>0</v>
      </c>
      <c r="N39" s="20">
        <v>0</v>
      </c>
      <c r="O39">
        <v>-31.88349658</v>
      </c>
    </row>
    <row r="40" spans="7:15">
      <c r="G40" t="s">
        <v>16</v>
      </c>
      <c r="I40" s="16">
        <v>2049</v>
      </c>
      <c r="J40" s="16" t="s">
        <v>17</v>
      </c>
      <c r="K40" s="16">
        <v>1</v>
      </c>
      <c r="L40" s="62">
        <f t="shared" si="1"/>
        <v>0</v>
      </c>
      <c r="N40" s="20">
        <v>0</v>
      </c>
      <c r="O40">
        <v>-33.64222028</v>
      </c>
    </row>
    <row r="41" spans="7:15">
      <c r="G41" t="s">
        <v>16</v>
      </c>
      <c r="I41" s="16">
        <v>2050</v>
      </c>
      <c r="J41" s="16" t="s">
        <v>17</v>
      </c>
      <c r="K41" s="16">
        <v>1</v>
      </c>
      <c r="L41" s="62">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topLeftCell="A15"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S41"/>
  <sheetViews>
    <sheetView zoomScale="67" zoomScaleNormal="67" topLeftCell="A9" workbookViewId="0">
      <selection activeCell="L44" sqref="L44"/>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D11</f>
        <v>SINKCCU_Fake_OtherSectors</v>
      </c>
      <c r="H12" s="19"/>
      <c r="I12" s="16">
        <v>2021</v>
      </c>
      <c r="J12" s="16" t="s">
        <v>17</v>
      </c>
      <c r="K12" s="16">
        <v>1</v>
      </c>
      <c r="L12" s="16">
        <f t="shared" si="0"/>
        <v>0</v>
      </c>
      <c r="N12" s="16">
        <f t="shared" si="1"/>
        <v>0</v>
      </c>
      <c r="P12" s="28">
        <v>0</v>
      </c>
      <c r="S12">
        <v>-17.30257254</v>
      </c>
    </row>
    <row r="13" spans="4:19">
      <c r="D13" s="1" t="str">
        <f t="shared" ref="D12:D41" si="2">D12</f>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D11" sqref="D1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9">
        <v>0</v>
      </c>
      <c r="O24">
        <v>-0.134108</v>
      </c>
    </row>
    <row r="25" spans="7:15">
      <c r="G25" t="s">
        <v>21</v>
      </c>
      <c r="I25" s="16">
        <v>2034</v>
      </c>
      <c r="J25" s="16" t="s">
        <v>17</v>
      </c>
      <c r="K25" s="16">
        <v>1</v>
      </c>
      <c r="L25" s="16">
        <v>0</v>
      </c>
      <c r="N25" s="59">
        <v>0</v>
      </c>
      <c r="O25">
        <v>-0.5101056</v>
      </c>
    </row>
    <row r="26" spans="7:15">
      <c r="G26" t="s">
        <v>21</v>
      </c>
      <c r="I26" s="16">
        <v>2035</v>
      </c>
      <c r="J26" s="16" t="s">
        <v>17</v>
      </c>
      <c r="K26" s="16">
        <v>1</v>
      </c>
      <c r="L26" s="16">
        <f t="shared" ref="L26:L41" si="1">L25</f>
        <v>0</v>
      </c>
      <c r="N26" s="59">
        <v>0</v>
      </c>
      <c r="O26">
        <v>-1.4024116</v>
      </c>
    </row>
    <row r="27" spans="7:15">
      <c r="G27" t="s">
        <v>21</v>
      </c>
      <c r="I27" s="16">
        <v>2036</v>
      </c>
      <c r="J27" s="16" t="s">
        <v>17</v>
      </c>
      <c r="K27" s="16">
        <v>1</v>
      </c>
      <c r="L27" s="16">
        <f t="shared" si="1"/>
        <v>0</v>
      </c>
      <c r="N27" s="59">
        <v>0</v>
      </c>
      <c r="O27">
        <v>-2.635778</v>
      </c>
    </row>
    <row r="28" spans="7:15">
      <c r="G28" t="s">
        <v>21</v>
      </c>
      <c r="I28" s="16">
        <v>2037</v>
      </c>
      <c r="J28" s="16" t="s">
        <v>17</v>
      </c>
      <c r="K28" s="16">
        <v>1</v>
      </c>
      <c r="L28" s="16">
        <f t="shared" si="1"/>
        <v>0</v>
      </c>
      <c r="N28" s="59">
        <v>0</v>
      </c>
      <c r="O28">
        <v>-3.7248196</v>
      </c>
    </row>
    <row r="29" spans="7:15">
      <c r="G29" t="s">
        <v>21</v>
      </c>
      <c r="I29" s="16">
        <v>2038</v>
      </c>
      <c r="J29" s="16" t="s">
        <v>17</v>
      </c>
      <c r="K29" s="16">
        <v>1</v>
      </c>
      <c r="L29" s="16">
        <f t="shared" si="1"/>
        <v>0</v>
      </c>
      <c r="N29" s="59">
        <v>0</v>
      </c>
      <c r="O29">
        <v>-5.0245944</v>
      </c>
    </row>
    <row r="30" spans="7:15">
      <c r="G30" t="s">
        <v>21</v>
      </c>
      <c r="I30" s="16">
        <v>2039</v>
      </c>
      <c r="J30" s="16" t="s">
        <v>17</v>
      </c>
      <c r="K30" s="16">
        <v>1</v>
      </c>
      <c r="L30" s="16">
        <f t="shared" si="1"/>
        <v>0</v>
      </c>
      <c r="N30" s="59">
        <v>0</v>
      </c>
      <c r="O30">
        <v>-6.4905976</v>
      </c>
    </row>
    <row r="31" spans="7:15">
      <c r="G31" t="s">
        <v>21</v>
      </c>
      <c r="I31" s="16">
        <v>2040</v>
      </c>
      <c r="J31" s="16" t="s">
        <v>17</v>
      </c>
      <c r="K31" s="16">
        <v>1</v>
      </c>
      <c r="L31" s="16">
        <f t="shared" si="1"/>
        <v>0</v>
      </c>
      <c r="N31" s="59">
        <v>0</v>
      </c>
      <c r="O31">
        <v>-8.236068</v>
      </c>
    </row>
    <row r="32" spans="7:15">
      <c r="G32" t="s">
        <v>21</v>
      </c>
      <c r="I32" s="16">
        <v>2041</v>
      </c>
      <c r="J32" s="16" t="s">
        <v>17</v>
      </c>
      <c r="K32" s="16">
        <v>1</v>
      </c>
      <c r="L32" s="16">
        <f t="shared" si="1"/>
        <v>0</v>
      </c>
      <c r="N32" s="59">
        <v>0</v>
      </c>
      <c r="O32">
        <v>-10.152918</v>
      </c>
    </row>
    <row r="33" spans="7:15">
      <c r="G33" t="s">
        <v>21</v>
      </c>
      <c r="I33" s="16">
        <v>2042</v>
      </c>
      <c r="J33" s="16" t="s">
        <v>17</v>
      </c>
      <c r="K33" s="16">
        <v>1</v>
      </c>
      <c r="L33" s="16">
        <f t="shared" si="1"/>
        <v>0</v>
      </c>
      <c r="N33" s="59">
        <v>0</v>
      </c>
      <c r="O33">
        <v>-12.3220596</v>
      </c>
    </row>
    <row r="34" spans="7:15">
      <c r="G34" t="s">
        <v>21</v>
      </c>
      <c r="I34" s="16">
        <v>2043</v>
      </c>
      <c r="J34" s="16" t="s">
        <v>17</v>
      </c>
      <c r="K34" s="16">
        <v>1</v>
      </c>
      <c r="L34" s="16">
        <f t="shared" si="1"/>
        <v>0</v>
      </c>
      <c r="N34" s="59">
        <v>0</v>
      </c>
      <c r="O34">
        <v>-13.7317244</v>
      </c>
    </row>
    <row r="35" spans="7:15">
      <c r="G35" t="s">
        <v>21</v>
      </c>
      <c r="I35" s="16">
        <v>2044</v>
      </c>
      <c r="J35" s="16" t="s">
        <v>17</v>
      </c>
      <c r="K35" s="16">
        <v>1</v>
      </c>
      <c r="L35" s="16">
        <f t="shared" si="1"/>
        <v>0</v>
      </c>
      <c r="N35" s="59">
        <v>0</v>
      </c>
      <c r="O35">
        <v>-15.1351048</v>
      </c>
    </row>
    <row r="36" spans="7:15">
      <c r="G36" t="s">
        <v>21</v>
      </c>
      <c r="I36" s="16">
        <v>2045</v>
      </c>
      <c r="J36" s="16" t="s">
        <v>17</v>
      </c>
      <c r="K36" s="16">
        <v>1</v>
      </c>
      <c r="L36" s="16">
        <f t="shared" si="1"/>
        <v>0</v>
      </c>
      <c r="N36" s="59">
        <v>0</v>
      </c>
      <c r="O36">
        <v>-16.4217484</v>
      </c>
    </row>
    <row r="37" spans="7:15">
      <c r="G37" t="s">
        <v>21</v>
      </c>
      <c r="I37" s="16">
        <v>2046</v>
      </c>
      <c r="J37" s="16" t="s">
        <v>17</v>
      </c>
      <c r="K37" s="16">
        <v>1</v>
      </c>
      <c r="L37" s="16">
        <f t="shared" si="1"/>
        <v>0</v>
      </c>
      <c r="N37" s="59">
        <v>0</v>
      </c>
      <c r="O37">
        <v>-18.23905032</v>
      </c>
    </row>
    <row r="38" spans="7:15">
      <c r="G38" t="s">
        <v>21</v>
      </c>
      <c r="I38" s="16">
        <v>2047</v>
      </c>
      <c r="J38" s="16" t="s">
        <v>17</v>
      </c>
      <c r="K38" s="16">
        <v>1</v>
      </c>
      <c r="L38" s="16">
        <f t="shared" si="1"/>
        <v>0</v>
      </c>
      <c r="N38" s="59">
        <v>0</v>
      </c>
      <c r="O38">
        <v>-20.01555344</v>
      </c>
    </row>
    <row r="39" spans="7:15">
      <c r="G39" t="s">
        <v>21</v>
      </c>
      <c r="I39" s="16">
        <v>2048</v>
      </c>
      <c r="J39" s="16" t="s">
        <v>17</v>
      </c>
      <c r="K39" s="16">
        <v>1</v>
      </c>
      <c r="L39" s="16">
        <f t="shared" si="1"/>
        <v>0</v>
      </c>
      <c r="N39" s="59">
        <v>0</v>
      </c>
      <c r="O39">
        <v>-21.74925968</v>
      </c>
    </row>
    <row r="40" spans="7:15">
      <c r="G40" t="s">
        <v>21</v>
      </c>
      <c r="I40" s="16">
        <v>2049</v>
      </c>
      <c r="J40" s="16" t="s">
        <v>17</v>
      </c>
      <c r="K40" s="16">
        <v>1</v>
      </c>
      <c r="L40" s="16">
        <f t="shared" si="1"/>
        <v>0</v>
      </c>
      <c r="N40" s="59">
        <v>0</v>
      </c>
      <c r="O40">
        <v>-23.46094608</v>
      </c>
    </row>
    <row r="41" spans="7:15">
      <c r="G41" t="s">
        <v>21</v>
      </c>
      <c r="I41" s="16">
        <v>2050</v>
      </c>
      <c r="J41" s="16" t="s">
        <v>17</v>
      </c>
      <c r="K41" s="16">
        <v>1</v>
      </c>
      <c r="L41" s="16">
        <f t="shared" si="1"/>
        <v>0</v>
      </c>
      <c r="N41" s="59">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3"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3"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N27" sqref="N27"/>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P42"/>
  <sheetViews>
    <sheetView zoomScale="59" zoomScaleNormal="59" topLeftCell="A27" workbookViewId="0">
      <selection activeCell="J44" sqref="J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 t="shared" si="0"/>
        <v>83997.41757</v>
      </c>
      <c r="N29" s="20">
        <v>83.99741757</v>
      </c>
    </row>
    <row r="30" spans="7:14">
      <c r="G30" t="s">
        <v>23</v>
      </c>
      <c r="I30" s="16">
        <v>2039</v>
      </c>
      <c r="J30" s="16" t="s">
        <v>17</v>
      </c>
      <c r="K30" s="16">
        <v>1</v>
      </c>
      <c r="L30" s="16">
        <f t="shared" si="0"/>
        <v>76378.08009</v>
      </c>
      <c r="N30" s="20">
        <v>76.37808009</v>
      </c>
    </row>
    <row r="31" spans="7:14">
      <c r="G31" t="s">
        <v>23</v>
      </c>
      <c r="I31" s="16">
        <v>2040</v>
      </c>
      <c r="J31" s="16" t="s">
        <v>17</v>
      </c>
      <c r="K31" s="16">
        <v>1</v>
      </c>
      <c r="L31" s="53">
        <f t="shared" ref="L31:L36" si="1">N31*1000*1.1</f>
        <v>75755.215921</v>
      </c>
      <c r="N31" s="20">
        <v>68.86837811</v>
      </c>
    </row>
    <row r="32" spans="7:14">
      <c r="G32" t="s">
        <v>23</v>
      </c>
      <c r="I32" s="16">
        <v>2041</v>
      </c>
      <c r="J32" s="16" t="s">
        <v>17</v>
      </c>
      <c r="K32" s="16">
        <v>1</v>
      </c>
      <c r="L32" s="53">
        <f t="shared" si="1"/>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6">
      <c r="G37" t="s">
        <v>23</v>
      </c>
      <c r="I37" s="16">
        <v>2046</v>
      </c>
      <c r="J37" s="16" t="s">
        <v>17</v>
      </c>
      <c r="K37" s="16">
        <v>1</v>
      </c>
      <c r="N37" s="20">
        <v>31.78085527</v>
      </c>
      <c r="P37" s="53">
        <f>N37*1000*1.1</f>
        <v>34958.940797</v>
      </c>
    </row>
    <row r="38" spans="7:16">
      <c r="G38" t="s">
        <v>23</v>
      </c>
      <c r="I38" s="16">
        <v>2047</v>
      </c>
      <c r="J38" s="16" t="s">
        <v>17</v>
      </c>
      <c r="K38" s="16">
        <v>1</v>
      </c>
      <c r="N38" s="20">
        <v>26.89498763</v>
      </c>
      <c r="P38" s="53">
        <f>N38*1000*1.1</f>
        <v>29584.486393</v>
      </c>
    </row>
    <row r="39" spans="7:16">
      <c r="G39" t="s">
        <v>23</v>
      </c>
      <c r="I39" s="16">
        <v>2048</v>
      </c>
      <c r="J39" s="16" t="s">
        <v>17</v>
      </c>
      <c r="K39" s="16">
        <v>1</v>
      </c>
      <c r="N39" s="20">
        <v>22.35253594</v>
      </c>
      <c r="P39" s="53">
        <f>N39*1000*1.1</f>
        <v>24587.789534</v>
      </c>
    </row>
    <row r="40" spans="7:16">
      <c r="G40" t="s">
        <v>23</v>
      </c>
      <c r="I40" s="16">
        <v>2049</v>
      </c>
      <c r="J40" s="16" t="s">
        <v>17</v>
      </c>
      <c r="K40" s="16">
        <v>1</v>
      </c>
      <c r="N40" s="20">
        <v>18.09483061</v>
      </c>
      <c r="P40" s="53">
        <f>N40*1000*1.1</f>
        <v>19904.313671</v>
      </c>
    </row>
    <row r="41" spans="7:16">
      <c r="G41" t="s">
        <v>23</v>
      </c>
      <c r="I41" s="16">
        <v>2050</v>
      </c>
      <c r="J41" s="16" t="s">
        <v>17</v>
      </c>
      <c r="K41" s="16">
        <v>1</v>
      </c>
      <c r="N41" s="20">
        <v>14.2978521</v>
      </c>
      <c r="P41" s="53">
        <f>N41*1000*1.1</f>
        <v>15727.63731</v>
      </c>
    </row>
    <row r="42" spans="16:16">
      <c r="P42" s="16"/>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tabSelected="1" zoomScale="57" zoomScaleNormal="57" topLeftCell="B26" workbookViewId="0">
      <selection activeCell="N41" sqref="N41"/>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7" t="s">
        <v>28</v>
      </c>
      <c r="T9" t="s">
        <v>29</v>
      </c>
    </row>
    <row r="10" spans="2:20">
      <c r="B10" s="16" t="s">
        <v>30</v>
      </c>
      <c r="G10" t="s">
        <v>31</v>
      </c>
      <c r="I10" s="16">
        <v>2020</v>
      </c>
      <c r="J10" s="16" t="s">
        <v>17</v>
      </c>
      <c r="K10" s="16">
        <v>1</v>
      </c>
      <c r="L10" s="16">
        <f>SUM(P10:Q10)*1000</f>
        <v>256929.91066</v>
      </c>
      <c r="N10" s="20"/>
      <c r="P10" s="28">
        <v>73.57588066</v>
      </c>
      <c r="Q10">
        <v>183.35403</v>
      </c>
      <c r="R10" s="57">
        <v>46.057254</v>
      </c>
      <c r="T10" s="28">
        <v>-17.30257254</v>
      </c>
    </row>
    <row r="11" spans="7:20">
      <c r="G11" t="s">
        <v>31</v>
      </c>
      <c r="I11" s="16">
        <v>2021</v>
      </c>
      <c r="J11" s="16" t="s">
        <v>17</v>
      </c>
      <c r="K11" s="16">
        <v>1</v>
      </c>
      <c r="L11" s="16">
        <f t="shared" ref="L11:L40" si="0">SUM(P11:Q11)*1000</f>
        <v>265964.90433</v>
      </c>
      <c r="N11" s="20"/>
      <c r="P11" s="20">
        <v>76.81255283</v>
      </c>
      <c r="Q11" s="20">
        <v>189.1523515</v>
      </c>
      <c r="R11" s="58">
        <v>46.98380465</v>
      </c>
      <c r="T11" s="28">
        <v>-15.40632582</v>
      </c>
    </row>
    <row r="12" spans="7:20">
      <c r="G12" t="s">
        <v>31</v>
      </c>
      <c r="I12" s="16">
        <v>2022</v>
      </c>
      <c r="J12" s="16" t="s">
        <v>17</v>
      </c>
      <c r="K12" s="16">
        <v>1</v>
      </c>
      <c r="L12" s="16">
        <f t="shared" si="0"/>
        <v>265630.08156</v>
      </c>
      <c r="N12" s="20"/>
      <c r="P12" s="20">
        <v>74.20667416</v>
      </c>
      <c r="Q12" s="20">
        <v>191.4234074</v>
      </c>
      <c r="R12" s="58">
        <v>45.93380072</v>
      </c>
      <c r="T12" s="28">
        <v>-17.23053509</v>
      </c>
    </row>
    <row r="13" spans="7:20">
      <c r="G13" t="s">
        <v>31</v>
      </c>
      <c r="I13" s="16">
        <v>2023</v>
      </c>
      <c r="J13" s="16" t="s">
        <v>17</v>
      </c>
      <c r="K13" s="16">
        <v>1</v>
      </c>
      <c r="L13" s="16">
        <f t="shared" si="0"/>
        <v>264826.06675</v>
      </c>
      <c r="N13" s="20"/>
      <c r="P13" s="20">
        <v>75.91317615</v>
      </c>
      <c r="Q13" s="20">
        <v>188.9128906</v>
      </c>
      <c r="R13" s="58">
        <v>44.89153103</v>
      </c>
      <c r="T13" s="28">
        <v>-19.05474437</v>
      </c>
    </row>
    <row r="14" spans="7:20">
      <c r="G14" t="s">
        <v>31</v>
      </c>
      <c r="I14" s="16">
        <v>2024</v>
      </c>
      <c r="J14" s="16" t="s">
        <v>17</v>
      </c>
      <c r="K14" s="16">
        <v>1</v>
      </c>
      <c r="L14" s="16">
        <f t="shared" si="0"/>
        <v>257966.44231</v>
      </c>
      <c r="N14" s="20"/>
      <c r="P14" s="20">
        <v>74.57508591</v>
      </c>
      <c r="Q14" s="20">
        <v>183.3913564</v>
      </c>
      <c r="R14" s="58">
        <v>44.09905335</v>
      </c>
      <c r="T14" s="28">
        <v>-20.87895364</v>
      </c>
    </row>
    <row r="15" spans="7:20">
      <c r="G15" t="s">
        <v>31</v>
      </c>
      <c r="I15" s="16">
        <v>2025</v>
      </c>
      <c r="J15" s="16" t="s">
        <v>17</v>
      </c>
      <c r="K15" s="16">
        <v>1</v>
      </c>
      <c r="L15" s="16">
        <f t="shared" si="0"/>
        <v>249429.31051</v>
      </c>
      <c r="N15" s="20"/>
      <c r="P15" s="20">
        <v>72.15813951</v>
      </c>
      <c r="Q15" s="20">
        <v>177.271171</v>
      </c>
      <c r="R15" s="58">
        <v>42.4046265</v>
      </c>
      <c r="T15" s="28">
        <v>-22.70316291</v>
      </c>
    </row>
    <row r="16" spans="7:20">
      <c r="G16" t="s">
        <v>31</v>
      </c>
      <c r="I16" s="16">
        <v>2026</v>
      </c>
      <c r="J16" s="16" t="s">
        <v>17</v>
      </c>
      <c r="K16" s="16">
        <v>1</v>
      </c>
      <c r="L16" s="16">
        <f t="shared" si="0"/>
        <v>242263.22701</v>
      </c>
      <c r="N16" s="20"/>
      <c r="P16" s="20">
        <v>69.65448481</v>
      </c>
      <c r="Q16" s="20">
        <v>172.6087422</v>
      </c>
      <c r="R16" s="58">
        <v>41.43356466</v>
      </c>
      <c r="T16" s="28">
        <v>-24.52737218</v>
      </c>
    </row>
    <row r="17" spans="7:20">
      <c r="G17" t="s">
        <v>31</v>
      </c>
      <c r="I17" s="16">
        <v>2027</v>
      </c>
      <c r="J17" s="16" t="s">
        <v>17</v>
      </c>
      <c r="K17" s="16">
        <v>1</v>
      </c>
      <c r="L17" s="16">
        <f t="shared" si="0"/>
        <v>233791.77458</v>
      </c>
      <c r="N17" s="20"/>
      <c r="P17" s="20">
        <v>68.02326498</v>
      </c>
      <c r="Q17" s="20">
        <v>165.7685096</v>
      </c>
      <c r="R17" s="58">
        <v>40.46110625</v>
      </c>
      <c r="T17" s="28">
        <v>-26.35158146</v>
      </c>
    </row>
    <row r="18" spans="7:20">
      <c r="G18" t="s">
        <v>31</v>
      </c>
      <c r="I18" s="16">
        <v>2028</v>
      </c>
      <c r="J18" s="16" t="s">
        <v>17</v>
      </c>
      <c r="K18" s="16">
        <v>1</v>
      </c>
      <c r="L18" s="16">
        <f t="shared" si="0"/>
        <v>222529.46642</v>
      </c>
      <c r="N18" s="20"/>
      <c r="P18" s="20">
        <v>65.38544422</v>
      </c>
      <c r="Q18" s="20">
        <v>157.1440222</v>
      </c>
      <c r="R18" s="58">
        <v>39.19910803</v>
      </c>
      <c r="T18" s="28">
        <v>-28.17579073</v>
      </c>
    </row>
    <row r="19" spans="7:20">
      <c r="G19" t="s">
        <v>31</v>
      </c>
      <c r="I19" s="16">
        <v>2029</v>
      </c>
      <c r="J19" s="16" t="s">
        <v>17</v>
      </c>
      <c r="K19" s="16">
        <v>1</v>
      </c>
      <c r="L19" s="16">
        <f t="shared" si="0"/>
        <v>207824.16285</v>
      </c>
      <c r="N19" s="20"/>
      <c r="P19" s="20">
        <v>60.96120725</v>
      </c>
      <c r="Q19" s="20">
        <v>146.8629556</v>
      </c>
      <c r="R19" s="58">
        <v>37.94543523</v>
      </c>
      <c r="T19" s="28">
        <v>-30</v>
      </c>
    </row>
    <row r="20" spans="7:20">
      <c r="G20" t="s">
        <v>31</v>
      </c>
      <c r="I20" s="16">
        <v>2030</v>
      </c>
      <c r="J20" s="16" t="s">
        <v>17</v>
      </c>
      <c r="K20" s="16">
        <v>1</v>
      </c>
      <c r="L20" s="16">
        <f t="shared" si="0"/>
        <v>191381.78979</v>
      </c>
      <c r="N20" s="20"/>
      <c r="P20" s="20">
        <v>56.54267449</v>
      </c>
      <c r="Q20" s="20">
        <v>134.8391153</v>
      </c>
      <c r="R20" s="58">
        <v>36.6100428</v>
      </c>
      <c r="T20" s="28">
        <v>-31</v>
      </c>
    </row>
    <row r="21" spans="7:20">
      <c r="G21" t="s">
        <v>31</v>
      </c>
      <c r="I21" s="16">
        <v>2031</v>
      </c>
      <c r="J21" s="16" t="s">
        <v>17</v>
      </c>
      <c r="K21" s="16">
        <v>1</v>
      </c>
      <c r="L21" s="16">
        <f t="shared" si="0"/>
        <v>178186.00674</v>
      </c>
      <c r="N21" s="20"/>
      <c r="P21" s="20">
        <v>54.46291834</v>
      </c>
      <c r="Q21" s="20">
        <v>123.7230884</v>
      </c>
      <c r="R21" s="58">
        <v>36.11297381</v>
      </c>
      <c r="T21" s="28">
        <v>-32</v>
      </c>
    </row>
    <row r="22" spans="7:20">
      <c r="G22" t="s">
        <v>31</v>
      </c>
      <c r="I22" s="16">
        <v>2032</v>
      </c>
      <c r="J22" s="16" t="s">
        <v>17</v>
      </c>
      <c r="K22" s="16">
        <v>1</v>
      </c>
      <c r="L22" s="16">
        <f t="shared" si="0"/>
        <v>164759.17734</v>
      </c>
      <c r="N22" s="20"/>
      <c r="P22" s="20">
        <v>51.61645744</v>
      </c>
      <c r="Q22" s="20">
        <v>113.1427199</v>
      </c>
      <c r="R22" s="58">
        <v>35.64935033</v>
      </c>
      <c r="T22" s="28">
        <v>-33</v>
      </c>
    </row>
    <row r="23" spans="7:20">
      <c r="G23" t="s">
        <v>31</v>
      </c>
      <c r="I23" s="16">
        <v>2033</v>
      </c>
      <c r="J23" s="16" t="s">
        <v>17</v>
      </c>
      <c r="K23" s="16">
        <v>1</v>
      </c>
      <c r="L23" s="16">
        <f t="shared" si="0"/>
        <v>151860.53652</v>
      </c>
      <c r="N23" s="20"/>
      <c r="P23" s="20">
        <v>49.26306062</v>
      </c>
      <c r="Q23" s="20">
        <v>102.5974759</v>
      </c>
      <c r="R23" s="58">
        <v>35.14571652</v>
      </c>
      <c r="T23" s="28">
        <v>-34</v>
      </c>
    </row>
    <row r="24" spans="7:20">
      <c r="G24" t="s">
        <v>31</v>
      </c>
      <c r="I24" s="16">
        <v>2034</v>
      </c>
      <c r="J24" s="16" t="s">
        <v>17</v>
      </c>
      <c r="K24" s="16">
        <v>1</v>
      </c>
      <c r="L24" s="16">
        <f t="shared" si="0"/>
        <v>139325.20641</v>
      </c>
      <c r="N24" s="20"/>
      <c r="P24" s="20">
        <v>46.83002163</v>
      </c>
      <c r="Q24" s="20">
        <v>92.49518478</v>
      </c>
      <c r="R24" s="58">
        <v>34.60264472</v>
      </c>
      <c r="T24" s="28">
        <v>-35</v>
      </c>
    </row>
    <row r="25" spans="7:20">
      <c r="G25" t="s">
        <v>31</v>
      </c>
      <c r="I25" s="16">
        <v>2035</v>
      </c>
      <c r="J25" s="16" t="s">
        <v>17</v>
      </c>
      <c r="K25" s="16">
        <v>1</v>
      </c>
      <c r="L25" s="16">
        <f t="shared" si="0"/>
        <v>129074.84359</v>
      </c>
      <c r="P25" s="20">
        <v>45.43781315</v>
      </c>
      <c r="Q25" s="20">
        <v>83.63703044</v>
      </c>
      <c r="R25" s="58">
        <v>34.11998337</v>
      </c>
      <c r="T25" s="28">
        <v>-36</v>
      </c>
    </row>
    <row r="26" spans="7:20">
      <c r="G26" t="s">
        <v>31</v>
      </c>
      <c r="I26" s="16">
        <v>2036</v>
      </c>
      <c r="J26" s="16" t="s">
        <v>17</v>
      </c>
      <c r="K26" s="16">
        <v>1</v>
      </c>
      <c r="L26" s="16">
        <f t="shared" si="0"/>
        <v>117031.63771</v>
      </c>
      <c r="P26" s="20">
        <v>42.39814088</v>
      </c>
      <c r="Q26" s="20">
        <v>74.63349683</v>
      </c>
      <c r="R26" s="58">
        <v>33.6309419</v>
      </c>
      <c r="T26" s="28">
        <v>-37</v>
      </c>
    </row>
    <row r="27" spans="7:20">
      <c r="G27" t="s">
        <v>31</v>
      </c>
      <c r="I27" s="16">
        <v>2037</v>
      </c>
      <c r="J27" s="16" t="s">
        <v>17</v>
      </c>
      <c r="K27" s="16">
        <v>1</v>
      </c>
      <c r="L27" s="16">
        <f t="shared" si="0"/>
        <v>105048.98874</v>
      </c>
      <c r="P27" s="20">
        <v>39.54132139</v>
      </c>
      <c r="Q27" s="20">
        <v>65.50766735</v>
      </c>
      <c r="R27" s="58">
        <v>33.10020108</v>
      </c>
      <c r="T27" s="28">
        <v>-38</v>
      </c>
    </row>
    <row r="28" spans="7:20">
      <c r="G28" t="s">
        <v>31</v>
      </c>
      <c r="I28" s="16">
        <v>2038</v>
      </c>
      <c r="J28" s="16" t="s">
        <v>17</v>
      </c>
      <c r="K28" s="16">
        <v>1</v>
      </c>
      <c r="L28" s="16">
        <f t="shared" si="0"/>
        <v>95455.64805</v>
      </c>
      <c r="P28" s="20">
        <v>36.58257851</v>
      </c>
      <c r="Q28" s="20">
        <v>58.87306954</v>
      </c>
      <c r="R28" s="58">
        <v>32.51511826</v>
      </c>
      <c r="T28" s="28">
        <v>-39</v>
      </c>
    </row>
    <row r="29" spans="7:20">
      <c r="G29" t="s">
        <v>31</v>
      </c>
      <c r="I29" s="16">
        <v>2039</v>
      </c>
      <c r="J29" s="16" t="s">
        <v>17</v>
      </c>
      <c r="K29" s="16">
        <v>1</v>
      </c>
      <c r="L29" s="16">
        <f t="shared" si="0"/>
        <v>89222.99834</v>
      </c>
      <c r="P29" s="20">
        <v>33.68633261</v>
      </c>
      <c r="Q29" s="20">
        <v>55.53666573</v>
      </c>
      <c r="R29" s="58">
        <v>31.98097403</v>
      </c>
      <c r="T29" s="28">
        <v>-40</v>
      </c>
    </row>
    <row r="30" spans="7:20">
      <c r="G30" t="s">
        <v>31</v>
      </c>
      <c r="I30" s="16">
        <v>2040</v>
      </c>
      <c r="J30" s="16" t="s">
        <v>17</v>
      </c>
      <c r="K30" s="16">
        <v>1</v>
      </c>
      <c r="L30" s="56">
        <f>L29</f>
        <v>89222.99834</v>
      </c>
      <c r="P30" s="20">
        <v>30.06667329</v>
      </c>
      <c r="Q30" s="20">
        <v>52.02803603</v>
      </c>
      <c r="R30" s="58">
        <v>31.43365158</v>
      </c>
      <c r="T30" s="28">
        <v>-41</v>
      </c>
    </row>
    <row r="31" spans="7:20">
      <c r="G31" t="s">
        <v>31</v>
      </c>
      <c r="I31" s="16">
        <v>2041</v>
      </c>
      <c r="J31" s="16" t="s">
        <v>17</v>
      </c>
      <c r="K31" s="16">
        <v>1</v>
      </c>
      <c r="L31" s="56">
        <f t="shared" ref="L31:L40" si="1">L30</f>
        <v>89222.99834</v>
      </c>
      <c r="P31" s="20">
        <v>27.05425281</v>
      </c>
      <c r="Q31" s="20">
        <v>47.81056568</v>
      </c>
      <c r="R31" s="58">
        <v>30.75217849</v>
      </c>
      <c r="T31" s="28">
        <v>-42</v>
      </c>
    </row>
    <row r="32" spans="7:20">
      <c r="G32" t="s">
        <v>31</v>
      </c>
      <c r="I32" s="16">
        <v>2042</v>
      </c>
      <c r="J32" s="16" t="s">
        <v>17</v>
      </c>
      <c r="K32" s="16">
        <v>1</v>
      </c>
      <c r="L32" s="56">
        <f t="shared" si="1"/>
        <v>89222.99834</v>
      </c>
      <c r="P32" s="20">
        <v>25.50652088</v>
      </c>
      <c r="Q32" s="20">
        <v>45.29177179</v>
      </c>
      <c r="R32" s="58">
        <v>30.17682564</v>
      </c>
      <c r="T32" s="28">
        <v>-43</v>
      </c>
    </row>
    <row r="33" spans="7:20">
      <c r="G33" t="s">
        <v>31</v>
      </c>
      <c r="I33" s="16">
        <v>2043</v>
      </c>
      <c r="J33" s="16" t="s">
        <v>17</v>
      </c>
      <c r="K33" s="16">
        <v>1</v>
      </c>
      <c r="L33" s="56">
        <f t="shared" si="1"/>
        <v>89222.99834</v>
      </c>
      <c r="P33" s="20">
        <v>24.38823505</v>
      </c>
      <c r="Q33" s="20">
        <v>43.35530839</v>
      </c>
      <c r="R33" s="58">
        <v>29.60381554</v>
      </c>
      <c r="T33" s="28">
        <v>-44</v>
      </c>
    </row>
    <row r="34" spans="7:20">
      <c r="G34" t="s">
        <v>31</v>
      </c>
      <c r="I34" s="16">
        <v>2044</v>
      </c>
      <c r="J34" s="16" t="s">
        <v>17</v>
      </c>
      <c r="K34" s="16">
        <v>1</v>
      </c>
      <c r="L34" s="56">
        <f t="shared" si="1"/>
        <v>89222.99834</v>
      </c>
      <c r="P34" s="20">
        <v>23.24361514</v>
      </c>
      <c r="Q34" s="20">
        <v>41.33981175</v>
      </c>
      <c r="R34" s="58">
        <v>29.07735401</v>
      </c>
      <c r="T34" s="28">
        <v>-45</v>
      </c>
    </row>
    <row r="35" spans="7:20">
      <c r="G35" t="s">
        <v>31</v>
      </c>
      <c r="I35" s="16">
        <v>2045</v>
      </c>
      <c r="J35" s="16" t="s">
        <v>17</v>
      </c>
      <c r="K35" s="16">
        <v>1</v>
      </c>
      <c r="L35" s="56">
        <f t="shared" si="1"/>
        <v>89222.99834</v>
      </c>
      <c r="P35" s="20">
        <v>22.52632113</v>
      </c>
      <c r="Q35" s="20">
        <v>39.4803992</v>
      </c>
      <c r="R35" s="58">
        <v>28.56452897</v>
      </c>
      <c r="T35" s="28">
        <v>-46</v>
      </c>
    </row>
    <row r="36" spans="7:20">
      <c r="G36" t="s">
        <v>31</v>
      </c>
      <c r="I36" s="16">
        <v>2046</v>
      </c>
      <c r="J36" s="16" t="s">
        <v>17</v>
      </c>
      <c r="K36" s="16">
        <v>1</v>
      </c>
      <c r="L36" s="56">
        <f t="shared" si="1"/>
        <v>89222.99834</v>
      </c>
      <c r="P36" s="20">
        <v>21.67822849</v>
      </c>
      <c r="Q36" s="20">
        <v>37.83372709</v>
      </c>
      <c r="R36" s="58">
        <v>28.06050775</v>
      </c>
      <c r="T36" s="28">
        <v>-47</v>
      </c>
    </row>
    <row r="37" spans="7:20">
      <c r="G37" t="s">
        <v>31</v>
      </c>
      <c r="I37" s="16">
        <v>2047</v>
      </c>
      <c r="J37" s="16" t="s">
        <v>17</v>
      </c>
      <c r="K37" s="16">
        <v>1</v>
      </c>
      <c r="L37" s="56">
        <f t="shared" si="1"/>
        <v>89222.99834</v>
      </c>
      <c r="P37" s="20">
        <v>20.82485252</v>
      </c>
      <c r="Q37" s="20">
        <v>36.28121566</v>
      </c>
      <c r="R37" s="58">
        <v>27.59453265</v>
      </c>
      <c r="T37" s="28">
        <v>-48</v>
      </c>
    </row>
    <row r="38" spans="7:20">
      <c r="G38" t="s">
        <v>31</v>
      </c>
      <c r="I38" s="16">
        <v>2048</v>
      </c>
      <c r="J38" s="16" t="s">
        <v>17</v>
      </c>
      <c r="K38" s="16">
        <v>1</v>
      </c>
      <c r="L38" s="56">
        <f t="shared" si="1"/>
        <v>89222.99834</v>
      </c>
      <c r="P38" s="20">
        <v>20.20542524</v>
      </c>
      <c r="Q38" s="20">
        <v>34.74463757</v>
      </c>
      <c r="R38" s="58">
        <v>27.15182853</v>
      </c>
      <c r="T38" s="28">
        <v>-49</v>
      </c>
    </row>
    <row r="39" spans="7:20">
      <c r="G39" t="s">
        <v>31</v>
      </c>
      <c r="I39" s="16">
        <v>2049</v>
      </c>
      <c r="J39" s="16" t="s">
        <v>17</v>
      </c>
      <c r="K39" s="16">
        <v>1</v>
      </c>
      <c r="L39" s="56">
        <f t="shared" si="1"/>
        <v>89222.99834</v>
      </c>
      <c r="P39" s="20">
        <v>19.54219027</v>
      </c>
      <c r="Q39" s="20">
        <v>33.28264818</v>
      </c>
      <c r="R39" s="58">
        <v>26.73311801</v>
      </c>
      <c r="T39" s="28">
        <v>-50</v>
      </c>
    </row>
    <row r="40" spans="7:18">
      <c r="G40" t="s">
        <v>31</v>
      </c>
      <c r="I40" s="16">
        <v>2050</v>
      </c>
      <c r="J40" s="16" t="s">
        <v>17</v>
      </c>
      <c r="K40" s="16">
        <v>1</v>
      </c>
      <c r="L40" s="56">
        <f t="shared" si="1"/>
        <v>89222.99834</v>
      </c>
      <c r="P40" s="20">
        <v>19.10080467</v>
      </c>
      <c r="Q40" s="20">
        <v>31.86210077</v>
      </c>
      <c r="R40" s="58">
        <v>26.35733217</v>
      </c>
    </row>
    <row r="45" spans="7:11">
      <c r="G45" s="49" t="s">
        <v>32</v>
      </c>
      <c r="I45" s="16">
        <v>2020</v>
      </c>
      <c r="J45" s="16" t="s">
        <v>17</v>
      </c>
      <c r="K45" s="16">
        <v>1</v>
      </c>
    </row>
    <row r="46" spans="7:11">
      <c r="G46" s="16" t="str">
        <f>G45</f>
        <v>WASTECO2N</v>
      </c>
      <c r="I46" s="16">
        <v>2021</v>
      </c>
      <c r="J46" s="16" t="s">
        <v>17</v>
      </c>
      <c r="K46" s="16">
        <v>1</v>
      </c>
    </row>
    <row r="47" spans="7:11">
      <c r="G47" s="16" t="str">
        <f t="shared" ref="G47:G75" si="2">G46</f>
        <v>WASTECO2N</v>
      </c>
      <c r="I47" s="16">
        <v>2022</v>
      </c>
      <c r="J47" s="16" t="s">
        <v>17</v>
      </c>
      <c r="K47" s="16">
        <v>1</v>
      </c>
    </row>
    <row r="48" spans="7:11">
      <c r="G48" s="16" t="str">
        <f t="shared" si="2"/>
        <v>WASTECO2N</v>
      </c>
      <c r="I48" s="16">
        <v>2023</v>
      </c>
      <c r="J48" s="16" t="s">
        <v>17</v>
      </c>
      <c r="K48" s="16">
        <v>1</v>
      </c>
    </row>
    <row r="49" spans="7:11">
      <c r="G49" s="16" t="str">
        <f t="shared" si="2"/>
        <v>WASTECO2N</v>
      </c>
      <c r="I49" s="16">
        <v>2024</v>
      </c>
      <c r="J49" s="16" t="s">
        <v>17</v>
      </c>
      <c r="K49" s="16">
        <v>1</v>
      </c>
    </row>
    <row r="50" spans="7:11">
      <c r="G50" s="16" t="str">
        <f t="shared" si="2"/>
        <v>WASTECO2N</v>
      </c>
      <c r="I50" s="16">
        <v>2025</v>
      </c>
      <c r="J50" s="16" t="s">
        <v>17</v>
      </c>
      <c r="K50" s="16">
        <v>1</v>
      </c>
    </row>
    <row r="51" spans="7:11">
      <c r="G51" s="16" t="str">
        <f t="shared" si="2"/>
        <v>WASTECO2N</v>
      </c>
      <c r="I51" s="16">
        <v>2026</v>
      </c>
      <c r="J51" s="16" t="s">
        <v>17</v>
      </c>
      <c r="K51" s="16">
        <v>1</v>
      </c>
    </row>
    <row r="52" spans="7:11">
      <c r="G52" s="16" t="str">
        <f t="shared" si="2"/>
        <v>WASTECO2N</v>
      </c>
      <c r="I52" s="16">
        <v>2027</v>
      </c>
      <c r="J52" s="16" t="s">
        <v>17</v>
      </c>
      <c r="K52" s="16">
        <v>1</v>
      </c>
    </row>
    <row r="53" spans="7:11">
      <c r="G53" s="16" t="str">
        <f t="shared" si="2"/>
        <v>WASTECO2N</v>
      </c>
      <c r="I53" s="16">
        <v>2028</v>
      </c>
      <c r="J53" s="16" t="s">
        <v>17</v>
      </c>
      <c r="K53" s="16">
        <v>1</v>
      </c>
    </row>
    <row r="54" spans="7:11">
      <c r="G54" s="16" t="str">
        <f t="shared" si="2"/>
        <v>WASTECO2N</v>
      </c>
      <c r="I54" s="16">
        <v>2029</v>
      </c>
      <c r="J54" s="16" t="s">
        <v>17</v>
      </c>
      <c r="K54" s="16">
        <v>1</v>
      </c>
    </row>
    <row r="55" spans="7:11">
      <c r="G55" s="16" t="str">
        <f t="shared" si="2"/>
        <v>WASTECO2N</v>
      </c>
      <c r="I55" s="16">
        <v>2030</v>
      </c>
      <c r="J55" s="16" t="s">
        <v>17</v>
      </c>
      <c r="K55" s="16">
        <v>1</v>
      </c>
    </row>
    <row r="56" spans="7:11">
      <c r="G56" s="16" t="str">
        <f t="shared" si="2"/>
        <v>WASTECO2N</v>
      </c>
      <c r="I56" s="16">
        <v>2031</v>
      </c>
      <c r="J56" s="16" t="s">
        <v>17</v>
      </c>
      <c r="K56" s="16">
        <v>1</v>
      </c>
    </row>
    <row r="57" spans="7:11">
      <c r="G57" s="16" t="str">
        <f t="shared" si="2"/>
        <v>WASTECO2N</v>
      </c>
      <c r="I57" s="16">
        <v>2032</v>
      </c>
      <c r="J57" s="16" t="s">
        <v>17</v>
      </c>
      <c r="K57" s="16">
        <v>1</v>
      </c>
    </row>
    <row r="58" spans="7:11">
      <c r="G58" s="16" t="str">
        <f t="shared" si="2"/>
        <v>WASTECO2N</v>
      </c>
      <c r="I58" s="16">
        <v>2033</v>
      </c>
      <c r="J58" s="16" t="s">
        <v>17</v>
      </c>
      <c r="K58" s="16">
        <v>1</v>
      </c>
    </row>
    <row r="59" spans="7:11">
      <c r="G59" s="16" t="str">
        <f t="shared" si="2"/>
        <v>WASTECO2N</v>
      </c>
      <c r="I59" s="16">
        <v>2034</v>
      </c>
      <c r="J59" s="16" t="s">
        <v>17</v>
      </c>
      <c r="K59" s="16">
        <v>1</v>
      </c>
    </row>
    <row r="60" spans="7:11">
      <c r="G60" s="16" t="str">
        <f t="shared" si="2"/>
        <v>WASTECO2N</v>
      </c>
      <c r="I60" s="16">
        <v>2035</v>
      </c>
      <c r="J60" s="16" t="s">
        <v>17</v>
      </c>
      <c r="K60" s="16">
        <v>1</v>
      </c>
    </row>
    <row r="61" spans="7:11">
      <c r="G61" s="16" t="str">
        <f t="shared" si="2"/>
        <v>WASTECO2N</v>
      </c>
      <c r="I61" s="16">
        <v>2036</v>
      </c>
      <c r="J61" s="16" t="s">
        <v>17</v>
      </c>
      <c r="K61" s="16">
        <v>1</v>
      </c>
    </row>
    <row r="62" spans="7:11">
      <c r="G62" s="16" t="str">
        <f t="shared" si="2"/>
        <v>WASTECO2N</v>
      </c>
      <c r="I62" s="16">
        <v>2037</v>
      </c>
      <c r="J62" s="16" t="s">
        <v>17</v>
      </c>
      <c r="K62" s="16">
        <v>1</v>
      </c>
    </row>
    <row r="63" spans="7:11">
      <c r="G63" s="16" t="str">
        <f t="shared" si="2"/>
        <v>WASTECO2N</v>
      </c>
      <c r="I63" s="16">
        <v>2038</v>
      </c>
      <c r="J63" s="16" t="s">
        <v>17</v>
      </c>
      <c r="K63" s="16">
        <v>1</v>
      </c>
    </row>
    <row r="64" spans="7:11">
      <c r="G64" s="16" t="str">
        <f t="shared" si="2"/>
        <v>WASTECO2N</v>
      </c>
      <c r="I64" s="16">
        <v>2039</v>
      </c>
      <c r="J64" s="16" t="s">
        <v>17</v>
      </c>
      <c r="K64" s="16">
        <v>1</v>
      </c>
    </row>
    <row r="65" spans="7:11">
      <c r="G65" s="16" t="str">
        <f t="shared" si="2"/>
        <v>WASTECO2N</v>
      </c>
      <c r="I65" s="16">
        <v>2040</v>
      </c>
      <c r="J65" s="16" t="s">
        <v>17</v>
      </c>
      <c r="K65" s="16">
        <v>1</v>
      </c>
    </row>
    <row r="66" spans="7:11">
      <c r="G66" s="16" t="str">
        <f t="shared" si="2"/>
        <v>WASTECO2N</v>
      </c>
      <c r="I66" s="16">
        <v>2041</v>
      </c>
      <c r="J66" s="16" t="s">
        <v>17</v>
      </c>
      <c r="K66" s="16">
        <v>1</v>
      </c>
    </row>
    <row r="67" spans="7:11">
      <c r="G67" s="16" t="str">
        <f t="shared" si="2"/>
        <v>WASTECO2N</v>
      </c>
      <c r="I67" s="16">
        <v>2042</v>
      </c>
      <c r="J67" s="16" t="s">
        <v>17</v>
      </c>
      <c r="K67" s="16">
        <v>1</v>
      </c>
    </row>
    <row r="68" spans="7:11">
      <c r="G68" s="16" t="str">
        <f t="shared" si="2"/>
        <v>WASTECO2N</v>
      </c>
      <c r="I68" s="16">
        <v>2043</v>
      </c>
      <c r="J68" s="16" t="s">
        <v>17</v>
      </c>
      <c r="K68" s="16">
        <v>1</v>
      </c>
    </row>
    <row r="69" spans="7:11">
      <c r="G69" s="16" t="str">
        <f t="shared" si="2"/>
        <v>WASTECO2N</v>
      </c>
      <c r="I69" s="16">
        <v>2044</v>
      </c>
      <c r="J69" s="16" t="s">
        <v>17</v>
      </c>
      <c r="K69" s="16">
        <v>1</v>
      </c>
    </row>
    <row r="70" spans="7:11">
      <c r="G70" s="16" t="str">
        <f t="shared" si="2"/>
        <v>WASTECO2N</v>
      </c>
      <c r="I70" s="16">
        <v>2045</v>
      </c>
      <c r="J70" s="16" t="s">
        <v>17</v>
      </c>
      <c r="K70" s="16">
        <v>1</v>
      </c>
    </row>
    <row r="71" spans="7:11">
      <c r="G71" s="16" t="str">
        <f t="shared" si="2"/>
        <v>WASTECO2N</v>
      </c>
      <c r="I71" s="16">
        <v>2046</v>
      </c>
      <c r="J71" s="16" t="s">
        <v>17</v>
      </c>
      <c r="K71" s="16">
        <v>1</v>
      </c>
    </row>
    <row r="72" spans="7:11">
      <c r="G72" s="16" t="str">
        <f t="shared" si="2"/>
        <v>WASTECO2N</v>
      </c>
      <c r="I72" s="16">
        <v>2047</v>
      </c>
      <c r="J72" s="16" t="s">
        <v>17</v>
      </c>
      <c r="K72" s="16">
        <v>1</v>
      </c>
    </row>
    <row r="73" spans="7:11">
      <c r="G73" s="16" t="str">
        <f t="shared" si="2"/>
        <v>WASTECO2N</v>
      </c>
      <c r="I73" s="16">
        <v>2048</v>
      </c>
      <c r="J73" s="16" t="s">
        <v>17</v>
      </c>
      <c r="K73" s="16">
        <v>1</v>
      </c>
    </row>
    <row r="74" spans="7:11">
      <c r="G74" s="16" t="str">
        <f t="shared" si="2"/>
        <v>WASTECO2N</v>
      </c>
      <c r="I74" s="16">
        <v>2049</v>
      </c>
      <c r="J74" s="16" t="s">
        <v>17</v>
      </c>
      <c r="K74" s="16">
        <v>1</v>
      </c>
    </row>
    <row r="75" spans="7:11">
      <c r="G75" s="16" t="str">
        <f t="shared" si="2"/>
        <v>WASTECO2N</v>
      </c>
      <c r="I75" s="16">
        <v>2050</v>
      </c>
      <c r="J75" s="16" t="s">
        <v>17</v>
      </c>
      <c r="K75"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zoomScale="72" zoomScaleNormal="72" topLeftCell="A30"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71" zoomScaleNormal="71" topLeftCell="A30" workbookViewId="0">
      <selection activeCell="K43" sqref="K43"/>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28" workbookViewId="0">
      <selection activeCell="N27" sqref="N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23"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2025-03-04T17:05:28Z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