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8710" firstSheet="2" activeTab="6"/>
  </bookViews>
  <sheets>
    <sheet name="TotalCO2" sheetId="16" r:id="rId1"/>
    <sheet name="TRACO2" sheetId="17" r:id="rId2"/>
    <sheet name="INDCO2" sheetId="18" r:id="rId3"/>
    <sheet name="HYDROGENCO2" sheetId="19" r:id="rId4"/>
    <sheet name="AGRCO2" sheetId="20" r:id="rId5"/>
    <sheet name="ELECO2" sheetId="21" r:id="rId6"/>
    <sheet name="SNKCO2" sheetId="26" r:id="rId7"/>
    <sheet name="RSDCO2" sheetId="23" r:id="rId8"/>
    <sheet name="COMCO2" sheetId="22" r:id="rId9"/>
    <sheet name="IMPOIL_BND" sheetId="24" r:id="rId10"/>
    <sheet name="IMPGAS_BND" sheetId="25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L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3.xml><?xml version="1.0" encoding="utf-8"?>
<comments xmlns="http://schemas.openxmlformats.org/spreadsheetml/2006/main">
  <authors>
    <author>xli9</author>
  </authors>
  <commentList>
    <comment ref="L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sharedStrings.xml><?xml version="1.0" encoding="utf-8"?>
<sst xmlns="http://schemas.openxmlformats.org/spreadsheetml/2006/main" count="922" uniqueCount="50">
  <si>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</si>
  <si>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</si>
  <si>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</si>
  <si>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</si>
  <si>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</si>
  <si>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</si>
  <si>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</si>
  <si>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</si>
  <si>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</si>
  <si>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</si>
  <si>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</si>
  <si>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</si>
  <si>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</si>
  <si>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</si>
  <si>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</si>
  <si>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TOTCO2</t>
  </si>
  <si>
    <t>UP</t>
  </si>
  <si>
    <t>AU_TRACO2_BND</t>
  </si>
  <si>
    <t>TRACO2N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</si>
  <si>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</si>
  <si>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</si>
  <si>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</si>
  <si>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</si>
  <si>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</si>
  <si>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</si>
  <si>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</si>
  <si>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original series</t>
  </si>
  <si>
    <t>AU_HYDROGENCO2_BND</t>
  </si>
  <si>
    <t>HYDROGENCO2N</t>
  </si>
  <si>
    <t>AU_AGRCO2_BND</t>
  </si>
  <si>
    <t>AGRCO2N</t>
  </si>
  <si>
    <t>AU_ELCCO2_BND</t>
  </si>
  <si>
    <t>ELCCO2N</t>
  </si>
  <si>
    <t>AU_SNKCO2_BND</t>
  </si>
  <si>
    <t>SNKCO2N</t>
  </si>
  <si>
    <t>VAR_FOut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</si>
  <si>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</si>
  <si>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</si>
  <si>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</si>
  <si>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</si>
  <si>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</si>
  <si>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</si>
  <si>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*</t>
  </si>
  <si>
    <t>AU_IMPOIL_BND</t>
  </si>
  <si>
    <t>IMPOILCRD</t>
  </si>
  <si>
    <t>ACT_BND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</si>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</sst>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1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10"/>
      <name val="Arial"/>
      <charset val="0"/>
    </font>
    <font>
      <sz val="10"/>
      <color theme="1"/>
      <name val="Arial"/>
      <charset val="0"/>
    </font>
    <font>
      <sz val="11"/>
      <color rgb="FFFF0000"/>
      <name val="Arial"/>
      <charset val="0"/>
    </font>
    <font>
      <sz val="11"/>
      <color indexed="8"/>
      <name val="Calibri"/>
      <charset val="134"/>
    </font>
    <font>
      <b/>
      <sz val="10"/>
      <color theme="1"/>
      <name val="Arial"/>
      <charset val="0"/>
    </font>
    <font>
      <sz val="10"/>
      <name val="Arial"/>
      <charset val="134"/>
    </font>
    <font>
      <sz val="8"/>
      <color rgb="FF000000"/>
      <name val="Segoe UI"/>
      <charset val="134"/>
    </font>
    <font>
      <b/>
      <sz val="11"/>
      <color rgb="FFFF000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0"/>
    </font>
    <font>
      <sz val="9"/>
      <name val="Times New Roman"/>
      <charset val="0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4" applyNumberFormat="0" applyAlignment="0" applyProtection="0">
      <alignment vertical="center"/>
    </xf>
    <xf numFmtId="0" fontId="19" fillId="6" borderId="5" applyNumberFormat="0" applyAlignment="0" applyProtection="0">
      <alignment vertical="center"/>
    </xf>
    <xf numFmtId="0" fontId="20" fillId="6" borderId="4" applyNumberFormat="0" applyAlignment="0" applyProtection="0">
      <alignment vertical="center"/>
    </xf>
    <xf numFmtId="0" fontId="21" fillId="7" borderId="6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7" fillId="0" borderId="0"/>
    <xf numFmtId="0" fontId="5" fillId="0" borderId="0"/>
  </cellStyleXfs>
  <cellXfs count="17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0" fillId="0" borderId="0" xfId="0" applyFill="1" applyAlignment="1">
      <alignment vertical="center"/>
    </xf>
    <xf numFmtId="0" fontId="4" fillId="0" borderId="0" xfId="0" applyFont="1" applyFill="1" applyBorder="1" applyAlignment="1"/>
    <xf numFmtId="0" fontId="5" fillId="0" borderId="0" xfId="0" applyNumberFormat="1" applyFont="1" applyFill="1" applyBorder="1" applyAlignment="1" applyProtection="1">
      <alignment vertical="center"/>
    </xf>
    <xf numFmtId="0" fontId="0" fillId="0" borderId="0" xfId="0" applyFont="1"/>
    <xf numFmtId="0" fontId="6" fillId="0" borderId="0" xfId="0" applyFont="1" applyFill="1" applyBorder="1" applyAlignment="1"/>
    <xf numFmtId="0" fontId="7" fillId="2" borderId="0" xfId="0" applyFont="1" applyFill="1" applyBorder="1"/>
    <xf numFmtId="0" fontId="8" fillId="0" borderId="0" xfId="0" applyFont="1"/>
    <xf numFmtId="11" fontId="0" fillId="0" borderId="0" xfId="0" applyNumberFormat="1" applyFill="1" applyAlignment="1">
      <alignment vertical="center"/>
    </xf>
    <xf numFmtId="0" fontId="9" fillId="0" borderId="0" xfId="0" applyFont="1" applyFill="1" applyAlignment="1"/>
    <xf numFmtId="0" fontId="7" fillId="0" borderId="0" xfId="0" applyFont="1" applyFill="1" applyBorder="1"/>
    <xf numFmtId="0" fontId="7" fillId="3" borderId="0" xfId="0" applyFont="1" applyFill="1" applyBorder="1"/>
    <xf numFmtId="0" fontId="0" fillId="3" borderId="0" xfId="0" applyFill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58645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5864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N18" sqref="N18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14</v>
      </c>
      <c r="G11" s="1" t="s">
        <v>15</v>
      </c>
      <c r="I11" s="1">
        <v>2020</v>
      </c>
      <c r="J11" s="1" t="s">
        <v>16</v>
      </c>
      <c r="K11" s="1">
        <v>1</v>
      </c>
      <c r="L11" s="1">
        <f>N11*1000</f>
        <v>645400.5013</v>
      </c>
      <c r="N11" s="5">
        <v>645.4005013</v>
      </c>
    </row>
    <row r="12" spans="7:12">
      <c r="G12" s="1" t="str">
        <f>G11</f>
        <v>TOTCO2</v>
      </c>
      <c r="I12" s="1">
        <v>2021</v>
      </c>
      <c r="J12" s="1" t="s">
        <v>16</v>
      </c>
      <c r="K12" s="1">
        <v>1</v>
      </c>
      <c r="L12" s="1">
        <v>653125.114</v>
      </c>
    </row>
    <row r="13" spans="7:12">
      <c r="G13" s="1" t="str">
        <f t="shared" ref="G13:G41" si="0">G12</f>
        <v>TOTCO2</v>
      </c>
      <c r="I13" s="1">
        <v>2022</v>
      </c>
      <c r="J13" s="1" t="s">
        <v>16</v>
      </c>
      <c r="K13" s="1">
        <v>1</v>
      </c>
      <c r="L13" s="1">
        <v>672924.49</v>
      </c>
    </row>
    <row r="14" spans="7:12">
      <c r="G14" s="1" t="str">
        <f t="shared" si="0"/>
        <v>TOTCO2</v>
      </c>
      <c r="I14" s="1">
        <v>2023</v>
      </c>
      <c r="J14" s="1" t="s">
        <v>16</v>
      </c>
      <c r="K14" s="1">
        <v>1</v>
      </c>
      <c r="L14" s="1">
        <v>670107.0075</v>
      </c>
    </row>
    <row r="15" spans="7:12">
      <c r="G15" s="1" t="str">
        <f t="shared" si="0"/>
        <v>TOTCO2</v>
      </c>
      <c r="I15" s="1">
        <v>2024</v>
      </c>
      <c r="J15" s="1" t="s">
        <v>16</v>
      </c>
      <c r="K15" s="1">
        <v>1</v>
      </c>
      <c r="L15" s="1">
        <v>645859.9116</v>
      </c>
    </row>
    <row r="16" spans="7:12">
      <c r="G16" s="1" t="str">
        <f t="shared" si="0"/>
        <v>TOTCO2</v>
      </c>
      <c r="I16" s="1">
        <v>2025</v>
      </c>
      <c r="J16" s="1" t="s">
        <v>16</v>
      </c>
      <c r="K16" s="1">
        <v>1</v>
      </c>
      <c r="L16" s="1">
        <v>619999.6277</v>
      </c>
    </row>
    <row r="17" spans="7:12">
      <c r="G17" s="1" t="str">
        <f t="shared" si="0"/>
        <v>TOTCO2</v>
      </c>
      <c r="I17" s="1">
        <v>2026</v>
      </c>
      <c r="J17" s="1" t="s">
        <v>16</v>
      </c>
      <c r="K17" s="1">
        <v>1</v>
      </c>
      <c r="L17" s="1">
        <v>605787.9787</v>
      </c>
    </row>
    <row r="18" spans="7:12">
      <c r="G18" s="1" t="str">
        <f t="shared" si="0"/>
        <v>TOTCO2</v>
      </c>
      <c r="I18" s="1">
        <v>2027</v>
      </c>
      <c r="J18" s="1" t="s">
        <v>16</v>
      </c>
      <c r="K18" s="1">
        <v>1</v>
      </c>
      <c r="L18" s="1">
        <v>588887.6194</v>
      </c>
    </row>
    <row r="19" spans="7:12">
      <c r="G19" s="1" t="str">
        <f t="shared" si="0"/>
        <v>TOTCO2</v>
      </c>
      <c r="I19" s="1">
        <v>2028</v>
      </c>
      <c r="J19" s="1" t="s">
        <v>16</v>
      </c>
      <c r="K19" s="1">
        <v>1</v>
      </c>
      <c r="L19" s="1">
        <v>566305.3018</v>
      </c>
    </row>
    <row r="20" spans="7:12">
      <c r="G20" s="1" t="str">
        <f t="shared" si="0"/>
        <v>TOTCO2</v>
      </c>
      <c r="I20" s="1">
        <v>2029</v>
      </c>
      <c r="J20" s="1" t="s">
        <v>16</v>
      </c>
      <c r="K20" s="1">
        <v>1</v>
      </c>
      <c r="L20" s="1">
        <v>537238.5599</v>
      </c>
    </row>
    <row r="21" spans="7:12">
      <c r="G21" s="1" t="str">
        <f t="shared" si="0"/>
        <v>TOTCO2</v>
      </c>
      <c r="I21" s="1">
        <v>2030</v>
      </c>
      <c r="J21" s="1" t="s">
        <v>16</v>
      </c>
      <c r="K21" s="1">
        <v>1</v>
      </c>
      <c r="L21" s="1">
        <v>502387.9181</v>
      </c>
    </row>
    <row r="22" spans="7:12">
      <c r="G22" s="1" t="str">
        <f t="shared" si="0"/>
        <v>TOTCO2</v>
      </c>
      <c r="I22" s="1">
        <v>2031</v>
      </c>
      <c r="J22" s="1" t="s">
        <v>16</v>
      </c>
      <c r="K22" s="1">
        <v>1</v>
      </c>
      <c r="L22" s="1">
        <v>468000.6646</v>
      </c>
    </row>
    <row r="23" spans="7:12">
      <c r="G23" s="1" t="str">
        <f t="shared" si="0"/>
        <v>TOTCO2</v>
      </c>
      <c r="I23" s="1">
        <v>2032</v>
      </c>
      <c r="J23" s="1" t="s">
        <v>16</v>
      </c>
      <c r="K23" s="1">
        <v>1</v>
      </c>
      <c r="L23" s="1">
        <v>433704.9849</v>
      </c>
    </row>
    <row r="24" spans="7:12">
      <c r="G24" s="1" t="str">
        <f t="shared" si="0"/>
        <v>TOTCO2</v>
      </c>
      <c r="I24" s="1">
        <v>2033</v>
      </c>
      <c r="J24" s="1" t="s">
        <v>16</v>
      </c>
      <c r="K24" s="1">
        <v>1</v>
      </c>
      <c r="L24" s="1">
        <v>403574.118</v>
      </c>
    </row>
    <row r="25" spans="7:12">
      <c r="G25" s="1" t="str">
        <f t="shared" si="0"/>
        <v>TOTCO2</v>
      </c>
      <c r="I25" s="1">
        <v>2034</v>
      </c>
      <c r="J25" s="1" t="s">
        <v>16</v>
      </c>
      <c r="K25" s="1">
        <v>1</v>
      </c>
      <c r="L25" s="1">
        <v>369347.9121</v>
      </c>
    </row>
    <row r="26" spans="7:12">
      <c r="G26" s="1" t="str">
        <f t="shared" si="0"/>
        <v>TOTCO2</v>
      </c>
      <c r="I26" s="1">
        <v>2035</v>
      </c>
      <c r="J26" s="1" t="s">
        <v>16</v>
      </c>
      <c r="K26" s="1">
        <v>1</v>
      </c>
      <c r="L26" s="1">
        <v>336212.9083</v>
      </c>
    </row>
    <row r="27" spans="7:12">
      <c r="G27" s="1" t="str">
        <f t="shared" si="0"/>
        <v>TOTCO2</v>
      </c>
      <c r="I27" s="1">
        <v>2036</v>
      </c>
      <c r="J27" s="1" t="s">
        <v>16</v>
      </c>
      <c r="K27" s="1">
        <v>1</v>
      </c>
      <c r="L27" s="1">
        <v>306437.743</v>
      </c>
    </row>
    <row r="28" spans="7:12">
      <c r="G28" s="1" t="str">
        <f t="shared" si="0"/>
        <v>TOTCO2</v>
      </c>
      <c r="I28" s="1">
        <v>2037</v>
      </c>
      <c r="J28" s="1" t="s">
        <v>16</v>
      </c>
      <c r="K28" s="1">
        <v>1</v>
      </c>
      <c r="L28" s="1">
        <v>277724.0117</v>
      </c>
    </row>
    <row r="29" spans="7:12">
      <c r="G29" s="1" t="str">
        <f t="shared" si="0"/>
        <v>TOTCO2</v>
      </c>
      <c r="I29" s="1">
        <v>2038</v>
      </c>
      <c r="J29" s="1" t="s">
        <v>16</v>
      </c>
      <c r="K29" s="1">
        <v>1</v>
      </c>
      <c r="L29" s="1">
        <v>251197.8887</v>
      </c>
    </row>
    <row r="30" spans="7:12">
      <c r="G30" s="1" t="str">
        <f t="shared" si="0"/>
        <v>TOTCO2</v>
      </c>
      <c r="I30" s="1">
        <v>2039</v>
      </c>
      <c r="J30" s="1" t="s">
        <v>16</v>
      </c>
      <c r="K30" s="1">
        <v>1</v>
      </c>
      <c r="L30" s="1">
        <v>227561.8848</v>
      </c>
    </row>
    <row r="31" spans="7:12">
      <c r="G31" s="1" t="str">
        <f t="shared" si="0"/>
        <v>TOTCO2</v>
      </c>
      <c r="I31" s="1">
        <v>2040</v>
      </c>
      <c r="J31" s="1" t="s">
        <v>16</v>
      </c>
      <c r="K31" s="1">
        <v>1</v>
      </c>
      <c r="L31" s="1">
        <v>204238.3831</v>
      </c>
    </row>
    <row r="32" spans="7:12">
      <c r="G32" s="1" t="str">
        <f t="shared" si="0"/>
        <v>TOTCO2</v>
      </c>
      <c r="I32" s="1">
        <v>2041</v>
      </c>
      <c r="J32" s="1" t="s">
        <v>16</v>
      </c>
      <c r="K32" s="1">
        <v>1</v>
      </c>
      <c r="L32" s="1">
        <v>179940.54</v>
      </c>
    </row>
    <row r="33" spans="7:12">
      <c r="G33" s="1" t="str">
        <f t="shared" si="0"/>
        <v>TOTCO2</v>
      </c>
      <c r="I33" s="1">
        <v>2042</v>
      </c>
      <c r="J33" s="1" t="s">
        <v>16</v>
      </c>
      <c r="K33" s="1">
        <v>1</v>
      </c>
      <c r="L33" s="1">
        <v>158608.3559</v>
      </c>
    </row>
    <row r="34" spans="7:12">
      <c r="G34" s="1" t="str">
        <f t="shared" si="0"/>
        <v>TOTCO2</v>
      </c>
      <c r="I34" s="1">
        <v>2043</v>
      </c>
      <c r="J34" s="1" t="s">
        <v>16</v>
      </c>
      <c r="K34" s="1">
        <v>1</v>
      </c>
      <c r="L34" s="1">
        <v>138027.6697</v>
      </c>
    </row>
    <row r="35" spans="7:12">
      <c r="G35" s="1" t="str">
        <f t="shared" si="0"/>
        <v>TOTCO2</v>
      </c>
      <c r="I35" s="1">
        <v>2044</v>
      </c>
      <c r="J35" s="1" t="s">
        <v>16</v>
      </c>
      <c r="K35" s="1">
        <v>1</v>
      </c>
      <c r="L35" s="1">
        <v>117950.9088</v>
      </c>
    </row>
    <row r="36" spans="7:12">
      <c r="G36" s="1" t="str">
        <f t="shared" si="0"/>
        <v>TOTCO2</v>
      </c>
      <c r="I36" s="1">
        <v>2045</v>
      </c>
      <c r="J36" s="1" t="s">
        <v>16</v>
      </c>
      <c r="K36" s="1">
        <v>1</v>
      </c>
      <c r="L36" s="1">
        <v>97264.12239</v>
      </c>
    </row>
    <row r="37" spans="7:12">
      <c r="G37" s="1" t="str">
        <f t="shared" si="0"/>
        <v>TOTCO2</v>
      </c>
      <c r="I37" s="1">
        <v>2046</v>
      </c>
      <c r="J37" s="1" t="s">
        <v>16</v>
      </c>
      <c r="K37" s="1">
        <v>1</v>
      </c>
      <c r="L37" s="1">
        <v>76143.46043</v>
      </c>
    </row>
    <row r="38" spans="7:12">
      <c r="G38" s="1" t="str">
        <f t="shared" si="0"/>
        <v>TOTCO2</v>
      </c>
      <c r="I38" s="1">
        <v>2047</v>
      </c>
      <c r="J38" s="1" t="s">
        <v>16</v>
      </c>
      <c r="K38" s="1">
        <v>1</v>
      </c>
      <c r="L38" s="1">
        <v>56629.45367</v>
      </c>
    </row>
    <row r="39" spans="7:12">
      <c r="G39" s="1" t="str">
        <f t="shared" si="0"/>
        <v>TOTCO2</v>
      </c>
      <c r="I39" s="1">
        <v>2048</v>
      </c>
      <c r="J39" s="1" t="s">
        <v>16</v>
      </c>
      <c r="K39" s="1">
        <v>1</v>
      </c>
      <c r="L39" s="1">
        <v>37413.52735</v>
      </c>
    </row>
    <row r="40" spans="7:12">
      <c r="G40" s="1" t="str">
        <f t="shared" si="0"/>
        <v>TOTCO2</v>
      </c>
      <c r="I40" s="1">
        <v>2049</v>
      </c>
      <c r="J40" s="1" t="s">
        <v>16</v>
      </c>
      <c r="K40" s="1">
        <v>1</v>
      </c>
      <c r="L40" s="1">
        <v>18780.31418</v>
      </c>
    </row>
    <row r="41" spans="7:12">
      <c r="G41" s="1" t="str">
        <f t="shared" si="0"/>
        <v>TOTCO2</v>
      </c>
      <c r="I41" s="1">
        <v>2050</v>
      </c>
      <c r="J41" s="1" t="s">
        <v>16</v>
      </c>
      <c r="K41" s="1">
        <v>1</v>
      </c>
      <c r="L41" s="1">
        <v>0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workbookViewId="0">
      <selection activeCell="N16" sqref="N1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42</v>
      </c>
      <c r="L10" s="1" t="s">
        <v>13</v>
      </c>
    </row>
    <row r="11" spans="2:17">
      <c r="B11" s="1" t="s">
        <v>43</v>
      </c>
      <c r="D11" s="3" t="s">
        <v>44</v>
      </c>
      <c r="G11"/>
      <c r="H11" s="1" t="s">
        <v>45</v>
      </c>
      <c r="I11" s="1">
        <v>2020</v>
      </c>
      <c r="J11" s="1" t="s">
        <v>16</v>
      </c>
      <c r="L11" s="1">
        <f>8823.795*0.000039356*366</f>
        <v>127.10055502332</v>
      </c>
      <c r="N11" s="5"/>
      <c r="O11" s="3"/>
      <c r="P11" s="9" t="s">
        <v>46</v>
      </c>
      <c r="Q11" s="4" t="s">
        <v>47</v>
      </c>
    </row>
    <row r="12" spans="4:17">
      <c r="D12" s="3" t="s">
        <v>44</v>
      </c>
      <c r="G12"/>
      <c r="H12" s="1" t="s">
        <v>45</v>
      </c>
      <c r="I12" s="1">
        <v>2021</v>
      </c>
      <c r="J12" s="1" t="s">
        <v>16</v>
      </c>
      <c r="L12" s="1">
        <f t="shared" ref="L12:L41" si="0">L11</f>
        <v>127.10055502332</v>
      </c>
      <c r="N12" s="7"/>
      <c r="P12" s="8"/>
      <c r="Q12" s="8"/>
    </row>
    <row r="13" spans="4:17">
      <c r="D13" s="3" t="s">
        <v>44</v>
      </c>
      <c r="G13"/>
      <c r="H13" s="1" t="s">
        <v>45</v>
      </c>
      <c r="I13" s="1">
        <v>2022</v>
      </c>
      <c r="J13" s="1" t="s">
        <v>16</v>
      </c>
      <c r="L13" s="1">
        <f t="shared" si="0"/>
        <v>127.10055502332</v>
      </c>
      <c r="N13" s="7"/>
      <c r="P13" s="8"/>
      <c r="Q13" s="8"/>
    </row>
    <row r="14" spans="4:17">
      <c r="D14" s="3" t="s">
        <v>44</v>
      </c>
      <c r="G14"/>
      <c r="H14" s="1" t="s">
        <v>45</v>
      </c>
      <c r="I14" s="1">
        <v>2023</v>
      </c>
      <c r="J14" s="1" t="s">
        <v>16</v>
      </c>
      <c r="L14" s="1">
        <f t="shared" si="0"/>
        <v>127.10055502332</v>
      </c>
      <c r="N14" s="7"/>
      <c r="P14" s="8"/>
      <c r="Q14" s="8"/>
    </row>
    <row r="15" spans="4:14">
      <c r="D15" s="3" t="s">
        <v>44</v>
      </c>
      <c r="G15"/>
      <c r="H15" s="1" t="s">
        <v>45</v>
      </c>
      <c r="I15" s="1">
        <v>2024</v>
      </c>
      <c r="J15" s="1" t="s">
        <v>16</v>
      </c>
      <c r="L15" s="1">
        <f t="shared" si="0"/>
        <v>127.10055502332</v>
      </c>
      <c r="N15" s="7"/>
    </row>
    <row r="16" spans="4:14">
      <c r="D16" s="3" t="s">
        <v>44</v>
      </c>
      <c r="G16"/>
      <c r="H16" s="1" t="s">
        <v>45</v>
      </c>
      <c r="I16" s="1">
        <v>2025</v>
      </c>
      <c r="J16" s="1" t="s">
        <v>16</v>
      </c>
      <c r="L16" s="1">
        <f t="shared" si="0"/>
        <v>127.10055502332</v>
      </c>
      <c r="N16" s="7"/>
    </row>
    <row r="17" spans="4:14">
      <c r="D17" s="3" t="s">
        <v>44</v>
      </c>
      <c r="G17"/>
      <c r="H17" s="1" t="s">
        <v>45</v>
      </c>
      <c r="I17" s="1">
        <v>2026</v>
      </c>
      <c r="J17" s="1" t="s">
        <v>16</v>
      </c>
      <c r="L17" s="1">
        <f t="shared" si="0"/>
        <v>127.10055502332</v>
      </c>
      <c r="N17" s="7"/>
    </row>
    <row r="18" spans="4:14">
      <c r="D18" s="3" t="s">
        <v>44</v>
      </c>
      <c r="G18"/>
      <c r="H18" s="1" t="s">
        <v>45</v>
      </c>
      <c r="I18" s="1">
        <v>2027</v>
      </c>
      <c r="J18" s="1" t="s">
        <v>16</v>
      </c>
      <c r="L18" s="1">
        <f t="shared" si="0"/>
        <v>127.10055502332</v>
      </c>
      <c r="N18" s="7"/>
    </row>
    <row r="19" spans="4:14">
      <c r="D19" s="3" t="s">
        <v>44</v>
      </c>
      <c r="G19"/>
      <c r="H19" s="1" t="s">
        <v>45</v>
      </c>
      <c r="I19" s="1">
        <v>2028</v>
      </c>
      <c r="J19" s="1" t="s">
        <v>16</v>
      </c>
      <c r="L19" s="1">
        <f t="shared" si="0"/>
        <v>127.10055502332</v>
      </c>
      <c r="N19" s="7"/>
    </row>
    <row r="20" spans="4:14">
      <c r="D20" s="3" t="s">
        <v>44</v>
      </c>
      <c r="G20"/>
      <c r="H20" s="1" t="s">
        <v>45</v>
      </c>
      <c r="I20" s="1">
        <v>2029</v>
      </c>
      <c r="J20" s="1" t="s">
        <v>16</v>
      </c>
      <c r="L20" s="1">
        <f t="shared" si="0"/>
        <v>127.10055502332</v>
      </c>
      <c r="N20" s="7"/>
    </row>
    <row r="21" spans="4:14">
      <c r="D21" s="3" t="s">
        <v>44</v>
      </c>
      <c r="G21"/>
      <c r="H21" s="1" t="s">
        <v>45</v>
      </c>
      <c r="I21" s="1">
        <v>2030</v>
      </c>
      <c r="J21" s="1" t="s">
        <v>16</v>
      </c>
      <c r="L21" s="1">
        <f t="shared" si="0"/>
        <v>127.10055502332</v>
      </c>
      <c r="N21" s="7"/>
    </row>
    <row r="22" spans="4:14">
      <c r="D22" s="3" t="s">
        <v>44</v>
      </c>
      <c r="G22"/>
      <c r="H22" s="1" t="s">
        <v>45</v>
      </c>
      <c r="I22" s="1">
        <v>2031</v>
      </c>
      <c r="J22" s="1" t="s">
        <v>16</v>
      </c>
      <c r="L22" s="1">
        <f t="shared" si="0"/>
        <v>127.10055502332</v>
      </c>
      <c r="N22" s="7"/>
    </row>
    <row r="23" spans="4:14">
      <c r="D23" s="3" t="s">
        <v>44</v>
      </c>
      <c r="G23"/>
      <c r="H23" s="1" t="s">
        <v>45</v>
      </c>
      <c r="I23" s="1">
        <v>2032</v>
      </c>
      <c r="J23" s="1" t="s">
        <v>16</v>
      </c>
      <c r="L23" s="1">
        <f t="shared" si="0"/>
        <v>127.10055502332</v>
      </c>
      <c r="N23" s="7"/>
    </row>
    <row r="24" spans="4:14">
      <c r="D24" s="3" t="s">
        <v>44</v>
      </c>
      <c r="G24"/>
      <c r="H24" s="1" t="s">
        <v>45</v>
      </c>
      <c r="I24" s="1">
        <v>2033</v>
      </c>
      <c r="J24" s="1" t="s">
        <v>16</v>
      </c>
      <c r="L24" s="1">
        <f t="shared" si="0"/>
        <v>127.10055502332</v>
      </c>
      <c r="N24" s="7"/>
    </row>
    <row r="25" spans="4:14">
      <c r="D25" s="3" t="s">
        <v>44</v>
      </c>
      <c r="G25"/>
      <c r="H25" s="1" t="s">
        <v>45</v>
      </c>
      <c r="I25" s="1">
        <v>2034</v>
      </c>
      <c r="J25" s="1" t="s">
        <v>16</v>
      </c>
      <c r="L25" s="1">
        <f t="shared" si="0"/>
        <v>127.10055502332</v>
      </c>
      <c r="N25" s="7"/>
    </row>
    <row r="26" spans="4:14">
      <c r="D26" s="3" t="s">
        <v>44</v>
      </c>
      <c r="G26"/>
      <c r="H26" s="1" t="s">
        <v>45</v>
      </c>
      <c r="I26" s="1">
        <v>2035</v>
      </c>
      <c r="J26" s="1" t="s">
        <v>16</v>
      </c>
      <c r="L26" s="1">
        <f t="shared" si="0"/>
        <v>127.10055502332</v>
      </c>
      <c r="N26" s="7"/>
    </row>
    <row r="27" spans="4:14">
      <c r="D27" s="3" t="s">
        <v>44</v>
      </c>
      <c r="G27"/>
      <c r="H27" s="1" t="s">
        <v>45</v>
      </c>
      <c r="I27" s="1">
        <v>2036</v>
      </c>
      <c r="J27" s="1" t="s">
        <v>16</v>
      </c>
      <c r="L27" s="1">
        <f t="shared" si="0"/>
        <v>127.10055502332</v>
      </c>
      <c r="N27" s="7"/>
    </row>
    <row r="28" spans="4:14">
      <c r="D28" s="3" t="s">
        <v>44</v>
      </c>
      <c r="G28"/>
      <c r="H28" s="1" t="s">
        <v>45</v>
      </c>
      <c r="I28" s="1">
        <v>2037</v>
      </c>
      <c r="J28" s="1" t="s">
        <v>16</v>
      </c>
      <c r="L28" s="1">
        <f t="shared" si="0"/>
        <v>127.10055502332</v>
      </c>
      <c r="N28" s="7"/>
    </row>
    <row r="29" spans="4:14">
      <c r="D29" s="3" t="s">
        <v>44</v>
      </c>
      <c r="G29"/>
      <c r="H29" s="1" t="s">
        <v>45</v>
      </c>
      <c r="I29" s="1">
        <v>2038</v>
      </c>
      <c r="J29" s="1" t="s">
        <v>16</v>
      </c>
      <c r="L29" s="1">
        <f t="shared" si="0"/>
        <v>127.10055502332</v>
      </c>
      <c r="N29" s="7"/>
    </row>
    <row r="30" spans="4:14">
      <c r="D30" s="3" t="s">
        <v>44</v>
      </c>
      <c r="G30"/>
      <c r="H30" s="1" t="s">
        <v>45</v>
      </c>
      <c r="I30" s="1">
        <v>2039</v>
      </c>
      <c r="J30" s="1" t="s">
        <v>16</v>
      </c>
      <c r="L30" s="1">
        <f t="shared" si="0"/>
        <v>127.10055502332</v>
      </c>
      <c r="N30" s="7"/>
    </row>
    <row r="31" spans="4:14">
      <c r="D31" s="3" t="s">
        <v>44</v>
      </c>
      <c r="G31"/>
      <c r="H31" s="1" t="s">
        <v>45</v>
      </c>
      <c r="I31" s="1">
        <v>2040</v>
      </c>
      <c r="J31" s="1" t="s">
        <v>16</v>
      </c>
      <c r="L31" s="1">
        <f t="shared" si="0"/>
        <v>127.10055502332</v>
      </c>
      <c r="N31" s="7"/>
    </row>
    <row r="32" spans="4:14">
      <c r="D32" s="3" t="s">
        <v>44</v>
      </c>
      <c r="G32"/>
      <c r="H32" s="1" t="s">
        <v>45</v>
      </c>
      <c r="I32" s="1">
        <v>2041</v>
      </c>
      <c r="J32" s="1" t="s">
        <v>16</v>
      </c>
      <c r="L32" s="1">
        <f t="shared" si="0"/>
        <v>127.10055502332</v>
      </c>
      <c r="N32" s="7"/>
    </row>
    <row r="33" spans="4:14">
      <c r="D33" s="3" t="s">
        <v>44</v>
      </c>
      <c r="G33"/>
      <c r="H33" s="1" t="s">
        <v>45</v>
      </c>
      <c r="I33" s="1">
        <v>2042</v>
      </c>
      <c r="J33" s="1" t="s">
        <v>16</v>
      </c>
      <c r="L33" s="1">
        <f t="shared" si="0"/>
        <v>127.10055502332</v>
      </c>
      <c r="N33" s="7"/>
    </row>
    <row r="34" spans="4:14">
      <c r="D34" s="3" t="s">
        <v>44</v>
      </c>
      <c r="G34"/>
      <c r="H34" s="1" t="s">
        <v>45</v>
      </c>
      <c r="I34" s="1">
        <v>2043</v>
      </c>
      <c r="J34" s="1" t="s">
        <v>16</v>
      </c>
      <c r="L34" s="1">
        <f t="shared" si="0"/>
        <v>127.10055502332</v>
      </c>
      <c r="N34" s="7"/>
    </row>
    <row r="35" spans="4:14">
      <c r="D35" s="3" t="s">
        <v>44</v>
      </c>
      <c r="G35"/>
      <c r="H35" s="1" t="s">
        <v>45</v>
      </c>
      <c r="I35" s="1">
        <v>2044</v>
      </c>
      <c r="J35" s="1" t="s">
        <v>16</v>
      </c>
      <c r="L35" s="1">
        <f t="shared" si="0"/>
        <v>127.10055502332</v>
      </c>
      <c r="N35" s="7"/>
    </row>
    <row r="36" spans="4:14">
      <c r="D36" s="3" t="s">
        <v>44</v>
      </c>
      <c r="G36"/>
      <c r="H36" s="1" t="s">
        <v>45</v>
      </c>
      <c r="I36" s="1">
        <v>2045</v>
      </c>
      <c r="J36" s="1" t="s">
        <v>16</v>
      </c>
      <c r="L36" s="1">
        <f t="shared" si="0"/>
        <v>127.10055502332</v>
      </c>
      <c r="N36" s="7"/>
    </row>
    <row r="37" spans="4:14">
      <c r="D37" s="3" t="s">
        <v>44</v>
      </c>
      <c r="G37"/>
      <c r="H37" s="1" t="s">
        <v>45</v>
      </c>
      <c r="I37" s="1">
        <v>2046</v>
      </c>
      <c r="J37" s="1" t="s">
        <v>16</v>
      </c>
      <c r="L37" s="1">
        <f t="shared" si="0"/>
        <v>127.10055502332</v>
      </c>
      <c r="N37" s="7"/>
    </row>
    <row r="38" spans="4:14">
      <c r="D38" s="3" t="s">
        <v>44</v>
      </c>
      <c r="G38"/>
      <c r="H38" s="1" t="s">
        <v>45</v>
      </c>
      <c r="I38" s="1">
        <v>2047</v>
      </c>
      <c r="J38" s="1" t="s">
        <v>16</v>
      </c>
      <c r="L38" s="1">
        <f t="shared" si="0"/>
        <v>127.10055502332</v>
      </c>
      <c r="N38" s="7"/>
    </row>
    <row r="39" spans="4:14">
      <c r="D39" s="3" t="s">
        <v>44</v>
      </c>
      <c r="G39"/>
      <c r="H39" s="1" t="s">
        <v>45</v>
      </c>
      <c r="I39" s="1">
        <v>2048</v>
      </c>
      <c r="J39" s="1" t="s">
        <v>16</v>
      </c>
      <c r="L39" s="1">
        <f t="shared" si="0"/>
        <v>127.10055502332</v>
      </c>
      <c r="N39" s="7"/>
    </row>
    <row r="40" spans="4:14">
      <c r="D40" s="3" t="s">
        <v>44</v>
      </c>
      <c r="G40"/>
      <c r="H40" s="1" t="s">
        <v>45</v>
      </c>
      <c r="I40" s="1">
        <v>2049</v>
      </c>
      <c r="J40" s="1" t="s">
        <v>16</v>
      </c>
      <c r="L40" s="1">
        <f t="shared" si="0"/>
        <v>127.10055502332</v>
      </c>
      <c r="N40" s="7"/>
    </row>
    <row r="41" spans="4:12">
      <c r="D41" s="3" t="s">
        <v>44</v>
      </c>
      <c r="G41"/>
      <c r="H41" s="1" t="s">
        <v>45</v>
      </c>
      <c r="I41" s="1">
        <v>2050</v>
      </c>
      <c r="J41" s="1" t="s">
        <v>16</v>
      </c>
      <c r="L41" s="1">
        <f t="shared" si="0"/>
        <v>127.10055502332</v>
      </c>
    </row>
    <row r="45" spans="14:14">
      <c r="N45" s="7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45"/>
  <sheetViews>
    <sheetView workbookViewId="0">
      <selection activeCell="O9" sqref="O9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42</v>
      </c>
      <c r="L10" s="1" t="s">
        <v>13</v>
      </c>
    </row>
    <row r="11" spans="2:16">
      <c r="B11" s="1" t="s">
        <v>43</v>
      </c>
      <c r="D11" s="3" t="s">
        <v>48</v>
      </c>
      <c r="G11"/>
      <c r="H11" s="1" t="s">
        <v>45</v>
      </c>
      <c r="I11" s="1">
        <v>2020</v>
      </c>
      <c r="J11" s="1" t="s">
        <v>16</v>
      </c>
      <c r="L11" s="4">
        <f t="shared" ref="L11:L20" si="0">0.06*366*10^9*0.0373/10^6</f>
        <v>819.108</v>
      </c>
      <c r="N11" s="5"/>
      <c r="O11" s="3"/>
      <c r="P11" s="6" t="s">
        <v>49</v>
      </c>
    </row>
    <row r="12" spans="4:16">
      <c r="D12" s="3" t="s">
        <v>48</v>
      </c>
      <c r="G12"/>
      <c r="H12" s="1" t="s">
        <v>45</v>
      </c>
      <c r="I12" s="1">
        <v>2021</v>
      </c>
      <c r="J12" s="1" t="s">
        <v>16</v>
      </c>
      <c r="L12" s="4">
        <f t="shared" si="0"/>
        <v>819.108</v>
      </c>
      <c r="N12" s="7"/>
      <c r="P12" s="8"/>
    </row>
    <row r="13" spans="4:16">
      <c r="D13" s="3" t="s">
        <v>48</v>
      </c>
      <c r="G13"/>
      <c r="H13" s="1" t="s">
        <v>45</v>
      </c>
      <c r="I13" s="1">
        <v>2022</v>
      </c>
      <c r="J13" s="1" t="s">
        <v>16</v>
      </c>
      <c r="L13" s="4">
        <f t="shared" si="0"/>
        <v>819.108</v>
      </c>
      <c r="N13" s="7"/>
      <c r="P13" s="8"/>
    </row>
    <row r="14" spans="4:16">
      <c r="D14" s="3" t="s">
        <v>48</v>
      </c>
      <c r="G14"/>
      <c r="H14" s="1" t="s">
        <v>45</v>
      </c>
      <c r="I14" s="1">
        <v>2023</v>
      </c>
      <c r="J14" s="1" t="s">
        <v>16</v>
      </c>
      <c r="L14" s="4">
        <f t="shared" si="0"/>
        <v>819.108</v>
      </c>
      <c r="N14" s="7"/>
      <c r="P14" s="8"/>
    </row>
    <row r="15" spans="4:14">
      <c r="D15" s="3" t="s">
        <v>48</v>
      </c>
      <c r="G15"/>
      <c r="H15" s="1" t="s">
        <v>45</v>
      </c>
      <c r="I15" s="1">
        <v>2024</v>
      </c>
      <c r="J15" s="1" t="s">
        <v>16</v>
      </c>
      <c r="L15" s="4">
        <f t="shared" si="0"/>
        <v>819.108</v>
      </c>
      <c r="N15" s="7"/>
    </row>
    <row r="16" spans="4:14">
      <c r="D16" s="3" t="s">
        <v>48</v>
      </c>
      <c r="G16"/>
      <c r="H16" s="1" t="s">
        <v>45</v>
      </c>
      <c r="I16" s="1">
        <v>2025</v>
      </c>
      <c r="J16" s="1" t="s">
        <v>16</v>
      </c>
      <c r="L16" s="4">
        <f t="shared" si="0"/>
        <v>819.108</v>
      </c>
      <c r="N16" s="7"/>
    </row>
    <row r="17" spans="4:14">
      <c r="D17" s="3" t="s">
        <v>48</v>
      </c>
      <c r="G17"/>
      <c r="H17" s="1" t="s">
        <v>45</v>
      </c>
      <c r="I17" s="1">
        <v>2026</v>
      </c>
      <c r="J17" s="1" t="s">
        <v>16</v>
      </c>
      <c r="L17" s="4">
        <f t="shared" si="0"/>
        <v>819.108</v>
      </c>
      <c r="N17" s="7"/>
    </row>
    <row r="18" spans="4:14">
      <c r="D18" s="3" t="s">
        <v>48</v>
      </c>
      <c r="G18"/>
      <c r="H18" s="1" t="s">
        <v>45</v>
      </c>
      <c r="I18" s="1">
        <v>2027</v>
      </c>
      <c r="J18" s="1" t="s">
        <v>16</v>
      </c>
      <c r="L18" s="4">
        <f t="shared" si="0"/>
        <v>819.108</v>
      </c>
      <c r="N18" s="7"/>
    </row>
    <row r="19" spans="4:14">
      <c r="D19" s="3" t="s">
        <v>48</v>
      </c>
      <c r="G19"/>
      <c r="H19" s="1" t="s">
        <v>45</v>
      </c>
      <c r="I19" s="1">
        <v>2028</v>
      </c>
      <c r="J19" s="1" t="s">
        <v>16</v>
      </c>
      <c r="L19" s="4">
        <f t="shared" si="0"/>
        <v>819.108</v>
      </c>
      <c r="N19" s="7"/>
    </row>
    <row r="20" spans="4:14">
      <c r="D20" s="3" t="s">
        <v>48</v>
      </c>
      <c r="G20"/>
      <c r="H20" s="1" t="s">
        <v>45</v>
      </c>
      <c r="I20" s="1">
        <v>2029</v>
      </c>
      <c r="J20" s="1" t="s">
        <v>16</v>
      </c>
      <c r="L20" s="4">
        <f t="shared" si="0"/>
        <v>819.108</v>
      </c>
      <c r="N20" s="7"/>
    </row>
    <row r="21" spans="4:14">
      <c r="D21" s="3" t="s">
        <v>48</v>
      </c>
      <c r="G21"/>
      <c r="H21" s="1" t="s">
        <v>45</v>
      </c>
      <c r="I21" s="1">
        <v>2030</v>
      </c>
      <c r="J21" s="1" t="s">
        <v>16</v>
      </c>
      <c r="L21" s="1">
        <f t="shared" ref="L21:L41" si="1">L20</f>
        <v>819.108</v>
      </c>
      <c r="N21" s="7"/>
    </row>
    <row r="22" spans="4:14">
      <c r="D22" s="3" t="s">
        <v>48</v>
      </c>
      <c r="G22"/>
      <c r="H22" s="1" t="s">
        <v>45</v>
      </c>
      <c r="I22" s="1">
        <v>2031</v>
      </c>
      <c r="J22" s="1" t="s">
        <v>16</v>
      </c>
      <c r="L22" s="1">
        <f t="shared" si="1"/>
        <v>819.108</v>
      </c>
      <c r="N22" s="7"/>
    </row>
    <row r="23" spans="4:14">
      <c r="D23" s="3" t="s">
        <v>48</v>
      </c>
      <c r="G23"/>
      <c r="H23" s="1" t="s">
        <v>45</v>
      </c>
      <c r="I23" s="1">
        <v>2032</v>
      </c>
      <c r="J23" s="1" t="s">
        <v>16</v>
      </c>
      <c r="L23" s="1">
        <f t="shared" si="1"/>
        <v>819.108</v>
      </c>
      <c r="N23" s="7"/>
    </row>
    <row r="24" spans="4:14">
      <c r="D24" s="3" t="s">
        <v>48</v>
      </c>
      <c r="G24"/>
      <c r="H24" s="1" t="s">
        <v>45</v>
      </c>
      <c r="I24" s="1">
        <v>2033</v>
      </c>
      <c r="J24" s="1" t="s">
        <v>16</v>
      </c>
      <c r="L24" s="1">
        <f t="shared" si="1"/>
        <v>819.108</v>
      </c>
      <c r="N24" s="7"/>
    </row>
    <row r="25" spans="4:14">
      <c r="D25" s="3" t="s">
        <v>48</v>
      </c>
      <c r="G25"/>
      <c r="H25" s="1" t="s">
        <v>45</v>
      </c>
      <c r="I25" s="1">
        <v>2034</v>
      </c>
      <c r="J25" s="1" t="s">
        <v>16</v>
      </c>
      <c r="L25" s="1">
        <f t="shared" si="1"/>
        <v>819.108</v>
      </c>
      <c r="N25" s="7"/>
    </row>
    <row r="26" spans="4:14">
      <c r="D26" s="3" t="s">
        <v>48</v>
      </c>
      <c r="G26"/>
      <c r="H26" s="1" t="s">
        <v>45</v>
      </c>
      <c r="I26" s="1">
        <v>2035</v>
      </c>
      <c r="J26" s="1" t="s">
        <v>16</v>
      </c>
      <c r="L26" s="1">
        <f t="shared" si="1"/>
        <v>819.108</v>
      </c>
      <c r="N26" s="7"/>
    </row>
    <row r="27" spans="4:14">
      <c r="D27" s="3" t="s">
        <v>48</v>
      </c>
      <c r="G27"/>
      <c r="H27" s="1" t="s">
        <v>45</v>
      </c>
      <c r="I27" s="1">
        <v>2036</v>
      </c>
      <c r="J27" s="1" t="s">
        <v>16</v>
      </c>
      <c r="L27" s="1">
        <f t="shared" si="1"/>
        <v>819.108</v>
      </c>
      <c r="N27" s="7"/>
    </row>
    <row r="28" spans="4:14">
      <c r="D28" s="3" t="s">
        <v>48</v>
      </c>
      <c r="G28"/>
      <c r="H28" s="1" t="s">
        <v>45</v>
      </c>
      <c r="I28" s="1">
        <v>2037</v>
      </c>
      <c r="J28" s="1" t="s">
        <v>16</v>
      </c>
      <c r="L28" s="1">
        <f t="shared" si="1"/>
        <v>819.108</v>
      </c>
      <c r="N28" s="7"/>
    </row>
    <row r="29" spans="4:14">
      <c r="D29" s="3" t="s">
        <v>48</v>
      </c>
      <c r="G29"/>
      <c r="H29" s="1" t="s">
        <v>45</v>
      </c>
      <c r="I29" s="1">
        <v>2038</v>
      </c>
      <c r="J29" s="1" t="s">
        <v>16</v>
      </c>
      <c r="L29" s="1">
        <f t="shared" si="1"/>
        <v>819.108</v>
      </c>
      <c r="N29" s="7"/>
    </row>
    <row r="30" spans="4:14">
      <c r="D30" s="3" t="s">
        <v>48</v>
      </c>
      <c r="G30"/>
      <c r="H30" s="1" t="s">
        <v>45</v>
      </c>
      <c r="I30" s="1">
        <v>2039</v>
      </c>
      <c r="J30" s="1" t="s">
        <v>16</v>
      </c>
      <c r="L30" s="1">
        <f t="shared" si="1"/>
        <v>819.108</v>
      </c>
      <c r="N30" s="7"/>
    </row>
    <row r="31" spans="4:14">
      <c r="D31" s="3" t="s">
        <v>48</v>
      </c>
      <c r="G31"/>
      <c r="H31" s="1" t="s">
        <v>45</v>
      </c>
      <c r="I31" s="1">
        <v>2040</v>
      </c>
      <c r="J31" s="1" t="s">
        <v>16</v>
      </c>
      <c r="L31" s="1">
        <f t="shared" si="1"/>
        <v>819.108</v>
      </c>
      <c r="N31" s="7"/>
    </row>
    <row r="32" spans="4:14">
      <c r="D32" s="3" t="s">
        <v>48</v>
      </c>
      <c r="G32"/>
      <c r="H32" s="1" t="s">
        <v>45</v>
      </c>
      <c r="I32" s="1">
        <v>2041</v>
      </c>
      <c r="J32" s="1" t="s">
        <v>16</v>
      </c>
      <c r="L32" s="1">
        <f t="shared" si="1"/>
        <v>819.108</v>
      </c>
      <c r="N32" s="7"/>
    </row>
    <row r="33" spans="4:14">
      <c r="D33" s="3" t="s">
        <v>48</v>
      </c>
      <c r="G33"/>
      <c r="H33" s="1" t="s">
        <v>45</v>
      </c>
      <c r="I33" s="1">
        <v>2042</v>
      </c>
      <c r="J33" s="1" t="s">
        <v>16</v>
      </c>
      <c r="L33" s="1">
        <f t="shared" si="1"/>
        <v>819.108</v>
      </c>
      <c r="N33" s="7"/>
    </row>
    <row r="34" spans="4:14">
      <c r="D34" s="3" t="s">
        <v>48</v>
      </c>
      <c r="G34"/>
      <c r="H34" s="1" t="s">
        <v>45</v>
      </c>
      <c r="I34" s="1">
        <v>2043</v>
      </c>
      <c r="J34" s="1" t="s">
        <v>16</v>
      </c>
      <c r="L34" s="1">
        <f t="shared" si="1"/>
        <v>819.108</v>
      </c>
      <c r="N34" s="7"/>
    </row>
    <row r="35" spans="4:14">
      <c r="D35" s="3" t="s">
        <v>48</v>
      </c>
      <c r="G35"/>
      <c r="H35" s="1" t="s">
        <v>45</v>
      </c>
      <c r="I35" s="1">
        <v>2044</v>
      </c>
      <c r="J35" s="1" t="s">
        <v>16</v>
      </c>
      <c r="L35" s="1">
        <f t="shared" si="1"/>
        <v>819.108</v>
      </c>
      <c r="N35" s="7"/>
    </row>
    <row r="36" spans="4:14">
      <c r="D36" s="3" t="s">
        <v>48</v>
      </c>
      <c r="G36"/>
      <c r="H36" s="1" t="s">
        <v>45</v>
      </c>
      <c r="I36" s="1">
        <v>2045</v>
      </c>
      <c r="J36" s="1" t="s">
        <v>16</v>
      </c>
      <c r="L36" s="1">
        <f t="shared" si="1"/>
        <v>819.108</v>
      </c>
      <c r="N36" s="7"/>
    </row>
    <row r="37" spans="4:14">
      <c r="D37" s="3" t="s">
        <v>48</v>
      </c>
      <c r="G37"/>
      <c r="H37" s="1" t="s">
        <v>45</v>
      </c>
      <c r="I37" s="1">
        <v>2046</v>
      </c>
      <c r="J37" s="1" t="s">
        <v>16</v>
      </c>
      <c r="L37" s="1">
        <f t="shared" si="1"/>
        <v>819.108</v>
      </c>
      <c r="N37" s="7"/>
    </row>
    <row r="38" spans="4:14">
      <c r="D38" s="3" t="s">
        <v>48</v>
      </c>
      <c r="G38"/>
      <c r="H38" s="1" t="s">
        <v>45</v>
      </c>
      <c r="I38" s="1">
        <v>2047</v>
      </c>
      <c r="J38" s="1" t="s">
        <v>16</v>
      </c>
      <c r="L38" s="1">
        <f t="shared" si="1"/>
        <v>819.108</v>
      </c>
      <c r="N38" s="7"/>
    </row>
    <row r="39" spans="4:14">
      <c r="D39" s="3" t="s">
        <v>48</v>
      </c>
      <c r="G39"/>
      <c r="H39" s="1" t="s">
        <v>45</v>
      </c>
      <c r="I39" s="1">
        <v>2048</v>
      </c>
      <c r="J39" s="1" t="s">
        <v>16</v>
      </c>
      <c r="L39" s="1">
        <f t="shared" si="1"/>
        <v>819.108</v>
      </c>
      <c r="N39" s="7"/>
    </row>
    <row r="40" spans="4:14">
      <c r="D40" s="3" t="s">
        <v>48</v>
      </c>
      <c r="G40"/>
      <c r="H40" s="1" t="s">
        <v>45</v>
      </c>
      <c r="I40" s="1">
        <v>2049</v>
      </c>
      <c r="J40" s="1" t="s">
        <v>16</v>
      </c>
      <c r="L40" s="1">
        <f t="shared" si="1"/>
        <v>819.108</v>
      </c>
      <c r="N40" s="7"/>
    </row>
    <row r="41" spans="4:12">
      <c r="D41" s="3" t="s">
        <v>48</v>
      </c>
      <c r="G41"/>
      <c r="H41" s="1" t="s">
        <v>45</v>
      </c>
      <c r="I41" s="1">
        <v>2050</v>
      </c>
      <c r="J41" s="1" t="s">
        <v>16</v>
      </c>
      <c r="L41" s="1">
        <f t="shared" si="1"/>
        <v>819.108</v>
      </c>
    </row>
    <row r="45" spans="14:14">
      <c r="N45" s="7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7"/>
  <sheetViews>
    <sheetView topLeftCell="A28" workbookViewId="0">
      <selection activeCell="L44" sqref="L44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17</v>
      </c>
      <c r="G11" t="s">
        <v>18</v>
      </c>
      <c r="I11" s="1">
        <v>2020</v>
      </c>
      <c r="J11" s="1" t="s">
        <v>16</v>
      </c>
      <c r="K11" s="1">
        <v>1</v>
      </c>
      <c r="L11" s="1">
        <f>N11*1000</f>
        <v>143220.2336</v>
      </c>
      <c r="N11" s="5">
        <v>143.2202336</v>
      </c>
    </row>
    <row r="12" spans="7:14">
      <c r="G12" t="s">
        <v>18</v>
      </c>
      <c r="I12" s="1">
        <v>2021</v>
      </c>
      <c r="J12" s="1" t="s">
        <v>16</v>
      </c>
      <c r="K12" s="1">
        <v>1</v>
      </c>
      <c r="L12" s="1">
        <f t="shared" ref="L12:L41" si="0">N12*1000</f>
        <v>150114.7371</v>
      </c>
      <c r="N12" s="7">
        <v>150.1147371</v>
      </c>
    </row>
    <row r="13" spans="7:14">
      <c r="G13" t="s">
        <v>18</v>
      </c>
      <c r="I13" s="1">
        <v>2022</v>
      </c>
      <c r="J13" s="1" t="s">
        <v>16</v>
      </c>
      <c r="K13" s="1">
        <v>1</v>
      </c>
      <c r="L13" s="1">
        <f t="shared" si="0"/>
        <v>168650.9161</v>
      </c>
      <c r="N13" s="7">
        <v>168.6509161</v>
      </c>
    </row>
    <row r="14" spans="7:14">
      <c r="G14" t="s">
        <v>18</v>
      </c>
      <c r="I14" s="1">
        <v>2023</v>
      </c>
      <c r="J14" s="1" t="s">
        <v>16</v>
      </c>
      <c r="K14" s="1">
        <v>1</v>
      </c>
      <c r="L14" s="1">
        <f t="shared" si="0"/>
        <v>172355.1221</v>
      </c>
      <c r="N14" s="7">
        <v>172.3551221</v>
      </c>
    </row>
    <row r="15" spans="7:14">
      <c r="G15" t="s">
        <v>18</v>
      </c>
      <c r="I15" s="1">
        <v>2024</v>
      </c>
      <c r="J15" s="1" t="s">
        <v>16</v>
      </c>
      <c r="K15" s="1">
        <v>1</v>
      </c>
      <c r="L15" s="1">
        <f t="shared" si="0"/>
        <v>170312.9734</v>
      </c>
      <c r="N15" s="7">
        <v>170.3129734</v>
      </c>
    </row>
    <row r="16" spans="7:14">
      <c r="G16" t="s">
        <v>18</v>
      </c>
      <c r="I16" s="1">
        <v>2025</v>
      </c>
      <c r="J16" s="1" t="s">
        <v>16</v>
      </c>
      <c r="K16" s="1">
        <v>1</v>
      </c>
      <c r="L16" s="1">
        <f t="shared" si="0"/>
        <v>169715.2979</v>
      </c>
      <c r="N16" s="7">
        <v>169.7152979</v>
      </c>
    </row>
    <row r="17" spans="7:14">
      <c r="G17" t="s">
        <v>18</v>
      </c>
      <c r="I17" s="1">
        <v>2026</v>
      </c>
      <c r="J17" s="1" t="s">
        <v>16</v>
      </c>
      <c r="K17" s="1">
        <v>1</v>
      </c>
      <c r="L17" s="1">
        <f t="shared" si="0"/>
        <v>167683.657</v>
      </c>
      <c r="N17" s="7">
        <v>167.683657</v>
      </c>
    </row>
    <row r="18" spans="7:14">
      <c r="G18" t="s">
        <v>18</v>
      </c>
      <c r="I18" s="1">
        <v>2027</v>
      </c>
      <c r="J18" s="1" t="s">
        <v>16</v>
      </c>
      <c r="K18" s="1">
        <v>1</v>
      </c>
      <c r="L18" s="1">
        <f t="shared" si="0"/>
        <v>164964.7777</v>
      </c>
      <c r="N18" s="7">
        <v>164.9647777</v>
      </c>
    </row>
    <row r="19" spans="7:14">
      <c r="G19" t="s">
        <v>18</v>
      </c>
      <c r="I19" s="1">
        <v>2028</v>
      </c>
      <c r="J19" s="1" t="s">
        <v>16</v>
      </c>
      <c r="K19" s="1">
        <v>1</v>
      </c>
      <c r="L19" s="1">
        <f t="shared" si="0"/>
        <v>160291.4484</v>
      </c>
      <c r="N19" s="7">
        <v>160.2914484</v>
      </c>
    </row>
    <row r="20" spans="7:14">
      <c r="G20" t="s">
        <v>18</v>
      </c>
      <c r="I20" s="1">
        <v>2029</v>
      </c>
      <c r="J20" s="1" t="s">
        <v>16</v>
      </c>
      <c r="K20" s="1">
        <v>1</v>
      </c>
      <c r="L20" s="1">
        <f t="shared" si="0"/>
        <v>155500.1386</v>
      </c>
      <c r="N20" s="7">
        <v>155.5001386</v>
      </c>
    </row>
    <row r="21" spans="7:14">
      <c r="G21" t="s">
        <v>18</v>
      </c>
      <c r="I21" s="1">
        <v>2030</v>
      </c>
      <c r="J21" s="1" t="s">
        <v>16</v>
      </c>
      <c r="K21" s="1">
        <v>1</v>
      </c>
      <c r="L21" s="1">
        <f t="shared" si="0"/>
        <v>149802.2157</v>
      </c>
      <c r="N21" s="7">
        <v>149.8022157</v>
      </c>
    </row>
    <row r="22" spans="7:14">
      <c r="G22" t="s">
        <v>18</v>
      </c>
      <c r="I22" s="1">
        <v>2031</v>
      </c>
      <c r="J22" s="1" t="s">
        <v>16</v>
      </c>
      <c r="K22" s="1">
        <v>1</v>
      </c>
      <c r="L22" s="1">
        <f t="shared" si="0"/>
        <v>143037.7123</v>
      </c>
      <c r="N22" s="7">
        <v>143.0377123</v>
      </c>
    </row>
    <row r="23" spans="7:14">
      <c r="G23" t="s">
        <v>18</v>
      </c>
      <c r="I23" s="1">
        <v>2032</v>
      </c>
      <c r="J23" s="1" t="s">
        <v>16</v>
      </c>
      <c r="K23" s="1">
        <v>1</v>
      </c>
      <c r="L23" s="1">
        <f t="shared" si="0"/>
        <v>135822.0573</v>
      </c>
      <c r="N23" s="7">
        <v>135.8220573</v>
      </c>
    </row>
    <row r="24" spans="7:14">
      <c r="G24" t="s">
        <v>18</v>
      </c>
      <c r="I24" s="1">
        <v>2033</v>
      </c>
      <c r="J24" s="1" t="s">
        <v>16</v>
      </c>
      <c r="K24" s="1">
        <v>1</v>
      </c>
      <c r="L24" s="1">
        <f t="shared" si="0"/>
        <v>128154.143</v>
      </c>
      <c r="N24" s="7">
        <v>128.154143</v>
      </c>
    </row>
    <row r="25" spans="7:14">
      <c r="G25" t="s">
        <v>18</v>
      </c>
      <c r="I25" s="1">
        <v>2034</v>
      </c>
      <c r="J25" s="1" t="s">
        <v>16</v>
      </c>
      <c r="K25" s="1">
        <v>1</v>
      </c>
      <c r="L25" s="1">
        <f t="shared" si="0"/>
        <v>120239.3251</v>
      </c>
      <c r="N25" s="7">
        <v>120.2393251</v>
      </c>
    </row>
    <row r="26" spans="7:14">
      <c r="G26" t="s">
        <v>18</v>
      </c>
      <c r="I26" s="1">
        <v>2035</v>
      </c>
      <c r="J26" s="1" t="s">
        <v>16</v>
      </c>
      <c r="K26" s="1">
        <v>1</v>
      </c>
      <c r="L26" s="1">
        <f t="shared" si="0"/>
        <v>111854.3941</v>
      </c>
      <c r="N26" s="7">
        <v>111.8543941</v>
      </c>
    </row>
    <row r="27" spans="7:14">
      <c r="G27" t="s">
        <v>18</v>
      </c>
      <c r="I27" s="1">
        <v>2036</v>
      </c>
      <c r="J27" s="1" t="s">
        <v>16</v>
      </c>
      <c r="K27" s="1">
        <v>1</v>
      </c>
      <c r="L27" s="1">
        <f t="shared" si="0"/>
        <v>103052.7266</v>
      </c>
      <c r="N27" s="7">
        <v>103.0527266</v>
      </c>
    </row>
    <row r="28" spans="7:14">
      <c r="G28" t="s">
        <v>18</v>
      </c>
      <c r="I28" s="1">
        <v>2037</v>
      </c>
      <c r="J28" s="1" t="s">
        <v>16</v>
      </c>
      <c r="K28" s="1">
        <v>1</v>
      </c>
      <c r="L28" s="1">
        <f t="shared" si="0"/>
        <v>94514.32349</v>
      </c>
      <c r="N28" s="7">
        <v>94.51432349</v>
      </c>
    </row>
    <row r="29" spans="7:14">
      <c r="G29" t="s">
        <v>18</v>
      </c>
      <c r="I29" s="1">
        <v>2038</v>
      </c>
      <c r="J29" s="1" t="s">
        <v>16</v>
      </c>
      <c r="K29" s="1">
        <v>1</v>
      </c>
      <c r="L29" s="1">
        <f t="shared" si="0"/>
        <v>86339.93504</v>
      </c>
      <c r="N29" s="7">
        <v>86.33993504</v>
      </c>
    </row>
    <row r="30" spans="7:14">
      <c r="G30" t="s">
        <v>18</v>
      </c>
      <c r="I30" s="1">
        <v>2039</v>
      </c>
      <c r="J30" s="1" t="s">
        <v>16</v>
      </c>
      <c r="K30" s="1">
        <v>1</v>
      </c>
      <c r="L30" s="1">
        <f t="shared" si="0"/>
        <v>78513.11029</v>
      </c>
      <c r="N30" s="7">
        <v>78.51311029</v>
      </c>
    </row>
    <row r="31" spans="7:14">
      <c r="G31" t="s">
        <v>18</v>
      </c>
      <c r="I31" s="1">
        <v>2040</v>
      </c>
      <c r="J31" s="1" t="s">
        <v>16</v>
      </c>
      <c r="K31" s="1">
        <v>1</v>
      </c>
      <c r="L31" s="1">
        <f t="shared" si="0"/>
        <v>70793.11405</v>
      </c>
      <c r="N31" s="7">
        <v>70.79311405</v>
      </c>
    </row>
    <row r="32" spans="7:14">
      <c r="G32" t="s">
        <v>18</v>
      </c>
      <c r="I32" s="1">
        <v>2041</v>
      </c>
      <c r="J32" s="1" t="s">
        <v>16</v>
      </c>
      <c r="K32" s="1">
        <v>1</v>
      </c>
      <c r="L32" s="1">
        <f t="shared" si="0"/>
        <v>63355.52275</v>
      </c>
      <c r="N32" s="7">
        <v>63.35552275</v>
      </c>
    </row>
    <row r="33" spans="7:14">
      <c r="G33" t="s">
        <v>18</v>
      </c>
      <c r="I33" s="1">
        <v>2042</v>
      </c>
      <c r="J33" s="1" t="s">
        <v>16</v>
      </c>
      <c r="K33" s="1">
        <v>1</v>
      </c>
      <c r="L33" s="1">
        <f t="shared" si="0"/>
        <v>56326.52758</v>
      </c>
      <c r="N33" s="7">
        <v>56.32652758</v>
      </c>
    </row>
    <row r="34" spans="7:14">
      <c r="G34" t="s">
        <v>18</v>
      </c>
      <c r="I34" s="1">
        <v>2043</v>
      </c>
      <c r="J34" s="1" t="s">
        <v>16</v>
      </c>
      <c r="K34" s="1">
        <v>1</v>
      </c>
      <c r="L34" s="1">
        <f t="shared" si="0"/>
        <v>49805.5338</v>
      </c>
      <c r="N34" s="7">
        <v>49.8055338</v>
      </c>
    </row>
    <row r="35" spans="7:14">
      <c r="G35" t="s">
        <v>18</v>
      </c>
      <c r="I35" s="1">
        <v>2044</v>
      </c>
      <c r="J35" s="1" t="s">
        <v>16</v>
      </c>
      <c r="K35" s="1">
        <v>1</v>
      </c>
      <c r="L35" s="1">
        <f t="shared" si="0"/>
        <v>43686.05709</v>
      </c>
      <c r="N35" s="7">
        <v>43.68605709</v>
      </c>
    </row>
    <row r="36" spans="7:14">
      <c r="G36" t="s">
        <v>18</v>
      </c>
      <c r="I36" s="1">
        <v>2045</v>
      </c>
      <c r="J36" s="1" t="s">
        <v>16</v>
      </c>
      <c r="K36" s="1">
        <v>1</v>
      </c>
      <c r="L36" s="1">
        <f t="shared" si="0"/>
        <v>37993.98822</v>
      </c>
      <c r="N36" s="7">
        <v>37.99398822</v>
      </c>
    </row>
    <row r="37" spans="7:14">
      <c r="G37" t="s">
        <v>18</v>
      </c>
      <c r="I37" s="1">
        <v>2046</v>
      </c>
      <c r="J37" s="1" t="s">
        <v>16</v>
      </c>
      <c r="K37" s="1">
        <v>1</v>
      </c>
      <c r="L37" s="1">
        <f t="shared" si="0"/>
        <v>32649.12163</v>
      </c>
      <c r="N37" s="7">
        <v>32.64912163</v>
      </c>
    </row>
    <row r="38" spans="7:14">
      <c r="G38" t="s">
        <v>18</v>
      </c>
      <c r="I38" s="1">
        <v>2047</v>
      </c>
      <c r="J38" s="1" t="s">
        <v>16</v>
      </c>
      <c r="K38" s="1">
        <v>1</v>
      </c>
      <c r="L38" s="1">
        <f t="shared" si="0"/>
        <v>27618.51744</v>
      </c>
      <c r="N38" s="7">
        <v>27.61851744</v>
      </c>
    </row>
    <row r="39" spans="7:14">
      <c r="G39" t="s">
        <v>18</v>
      </c>
      <c r="I39" s="1">
        <v>2048</v>
      </c>
      <c r="J39" s="1" t="s">
        <v>16</v>
      </c>
      <c r="K39" s="1">
        <v>1</v>
      </c>
      <c r="L39" s="1">
        <f t="shared" si="0"/>
        <v>22924.78914</v>
      </c>
      <c r="N39" s="7">
        <v>22.92478914</v>
      </c>
    </row>
    <row r="40" spans="7:14">
      <c r="G40" t="s">
        <v>18</v>
      </c>
      <c r="I40" s="1">
        <v>2049</v>
      </c>
      <c r="J40" s="1" t="s">
        <v>16</v>
      </c>
      <c r="K40" s="1">
        <v>1</v>
      </c>
      <c r="L40" s="1">
        <f t="shared" si="0"/>
        <v>18579.79972</v>
      </c>
      <c r="N40" s="7">
        <v>18.57979972</v>
      </c>
    </row>
    <row r="41" spans="7:12">
      <c r="G41" t="s">
        <v>18</v>
      </c>
      <c r="I41" s="1">
        <v>2050</v>
      </c>
      <c r="J41" s="1" t="s">
        <v>16</v>
      </c>
      <c r="K41" s="1">
        <v>1</v>
      </c>
      <c r="L41" s="13">
        <f>L40</f>
        <v>18579.79972</v>
      </c>
    </row>
    <row r="47" spans="12:14">
      <c r="L47" s="1">
        <f>N47*1000</f>
        <v>14766.73454</v>
      </c>
      <c r="N47" s="7">
        <v>14.76673454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zoomScale="70" zoomScaleNormal="70" workbookViewId="0">
      <selection activeCell="G10" sqref="G10:L10"/>
    </sheetView>
  </sheetViews>
  <sheetFormatPr defaultColWidth="8.72727272727273" defaultRowHeight="14.5"/>
  <cols>
    <col min="1" max="1" width="65.0909090909091" style="1" customWidth="1"/>
    <col min="2" max="10" width="8.72727272727273" style="1"/>
    <col min="11" max="11" width="11.5454545454545" style="1" customWidth="1"/>
    <col min="12" max="12" width="12.8181818181818" style="1"/>
    <col min="14" max="14" width="19.5454545454545" customWidth="1"/>
    <col min="15" max="15" width="22.6363636363636" customWidth="1"/>
    <col min="16" max="18" width="12.8181818181818"/>
  </cols>
  <sheetData>
    <row r="1" spans="1:2">
      <c r="A1" s="1" t="s">
        <v>19</v>
      </c>
      <c r="B1" s="1" t="s">
        <v>20</v>
      </c>
    </row>
    <row r="4" spans="2:2">
      <c r="B4" s="2" t="s">
        <v>0</v>
      </c>
    </row>
    <row r="5" spans="2:2">
      <c r="B5" s="1" t="s">
        <v>1</v>
      </c>
    </row>
    <row r="8" spans="10:10">
      <c r="J8" s="1" t="s">
        <v>2</v>
      </c>
    </row>
    <row r="9" spans="2:18">
      <c r="B9" s="1" t="s">
        <v>3</v>
      </c>
      <c r="C9" s="1" t="s">
        <v>4</v>
      </c>
      <c r="D9" s="1" t="s">
        <v>5</v>
      </c>
      <c r="E9" s="1" t="s">
        <v>6</v>
      </c>
      <c r="F9" s="1" t="s">
        <v>7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12</v>
      </c>
      <c r="L9" s="1" t="s">
        <v>13</v>
      </c>
      <c r="N9" s="14"/>
      <c r="P9" s="15" t="s">
        <v>21</v>
      </c>
      <c r="Q9" s="15" t="s">
        <v>22</v>
      </c>
      <c r="R9" s="16" t="s">
        <v>23</v>
      </c>
    </row>
    <row r="10" spans="2:18">
      <c r="B10" s="1" t="s">
        <v>24</v>
      </c>
      <c r="G10" t="s">
        <v>25</v>
      </c>
      <c r="I10" s="1">
        <v>2020</v>
      </c>
      <c r="J10" s="1" t="s">
        <v>16</v>
      </c>
      <c r="K10" s="1">
        <v>1</v>
      </c>
      <c r="L10" s="1">
        <f>SUM(P10:R10)*1000</f>
        <v>302987.16466</v>
      </c>
      <c r="N10" s="7"/>
      <c r="P10" s="5">
        <v>73.57588066</v>
      </c>
      <c r="Q10">
        <v>183.35403</v>
      </c>
      <c r="R10">
        <v>46.057254</v>
      </c>
    </row>
    <row r="11" spans="7:18">
      <c r="G11" t="s">
        <v>25</v>
      </c>
      <c r="I11" s="1">
        <v>2021</v>
      </c>
      <c r="J11" s="1" t="s">
        <v>16</v>
      </c>
      <c r="K11" s="1">
        <v>1</v>
      </c>
      <c r="L11" s="1">
        <f t="shared" ref="L11:L40" si="0">SUM(P11:R11)*1000</f>
        <v>312948.70898</v>
      </c>
      <c r="N11" s="7"/>
      <c r="P11" s="1">
        <v>76.81255283</v>
      </c>
      <c r="Q11" s="7">
        <v>189.1523515</v>
      </c>
      <c r="R11" s="7">
        <v>46.98380465</v>
      </c>
    </row>
    <row r="12" spans="7:18">
      <c r="G12" t="s">
        <v>25</v>
      </c>
      <c r="I12" s="1">
        <v>2022</v>
      </c>
      <c r="J12" s="1" t="s">
        <v>16</v>
      </c>
      <c r="K12" s="1">
        <v>1</v>
      </c>
      <c r="L12" s="1">
        <f t="shared" si="0"/>
        <v>311563.88228</v>
      </c>
      <c r="N12" s="7"/>
      <c r="P12" s="1">
        <v>74.20667416</v>
      </c>
      <c r="Q12" s="7">
        <v>191.4234074</v>
      </c>
      <c r="R12" s="7">
        <v>45.93380072</v>
      </c>
    </row>
    <row r="13" spans="7:18">
      <c r="G13" t="s">
        <v>25</v>
      </c>
      <c r="I13" s="1">
        <v>2023</v>
      </c>
      <c r="J13" s="1" t="s">
        <v>16</v>
      </c>
      <c r="K13" s="1">
        <v>1</v>
      </c>
      <c r="L13" s="1">
        <f t="shared" si="0"/>
        <v>309823.70999</v>
      </c>
      <c r="N13" s="7"/>
      <c r="P13" s="1">
        <v>75.92864216</v>
      </c>
      <c r="Q13" s="7">
        <v>188.9921654</v>
      </c>
      <c r="R13" s="7">
        <v>44.90290243</v>
      </c>
    </row>
    <row r="14" spans="7:18">
      <c r="G14" t="s">
        <v>25</v>
      </c>
      <c r="I14" s="1">
        <v>2024</v>
      </c>
      <c r="J14" s="1" t="s">
        <v>16</v>
      </c>
      <c r="K14" s="1">
        <v>1</v>
      </c>
      <c r="L14" s="1">
        <f t="shared" si="0"/>
        <v>301427.55274</v>
      </c>
      <c r="N14" s="7"/>
      <c r="P14" s="1">
        <v>74.52501574</v>
      </c>
      <c r="Q14" s="7">
        <v>182.8381675</v>
      </c>
      <c r="R14" s="7">
        <v>44.0643695</v>
      </c>
    </row>
    <row r="15" spans="7:18">
      <c r="G15" t="s">
        <v>25</v>
      </c>
      <c r="I15" s="1">
        <v>2025</v>
      </c>
      <c r="J15" s="1" t="s">
        <v>16</v>
      </c>
      <c r="K15" s="1">
        <v>1</v>
      </c>
      <c r="L15" s="1">
        <f t="shared" si="0"/>
        <v>290395.40567</v>
      </c>
      <c r="N15" s="7"/>
      <c r="P15" s="1">
        <v>72.07338198</v>
      </c>
      <c r="Q15" s="7">
        <v>175.9847319</v>
      </c>
      <c r="R15" s="7">
        <v>42.33729179</v>
      </c>
    </row>
    <row r="16" spans="7:18">
      <c r="G16" t="s">
        <v>25</v>
      </c>
      <c r="I16" s="1">
        <v>2026</v>
      </c>
      <c r="J16" s="1" t="s">
        <v>16</v>
      </c>
      <c r="K16" s="1">
        <v>1</v>
      </c>
      <c r="L16" s="1">
        <f t="shared" si="0"/>
        <v>281488.39326</v>
      </c>
      <c r="N16" s="7"/>
      <c r="P16" s="1">
        <v>69.68119389</v>
      </c>
      <c r="Q16" s="7">
        <v>170.471229</v>
      </c>
      <c r="R16" s="7">
        <v>41.33597037</v>
      </c>
    </row>
    <row r="17" spans="7:18">
      <c r="G17" t="s">
        <v>25</v>
      </c>
      <c r="I17" s="1">
        <v>2027</v>
      </c>
      <c r="J17" s="1" t="s">
        <v>16</v>
      </c>
      <c r="K17" s="1">
        <v>1</v>
      </c>
      <c r="L17" s="1">
        <f t="shared" si="0"/>
        <v>270359.20554</v>
      </c>
      <c r="N17" s="7"/>
      <c r="P17" s="1">
        <v>68.24044312</v>
      </c>
      <c r="Q17" s="7">
        <v>161.7602226</v>
      </c>
      <c r="R17" s="7">
        <v>40.35853982</v>
      </c>
    </row>
    <row r="18" spans="7:18">
      <c r="G18" t="s">
        <v>25</v>
      </c>
      <c r="I18" s="1">
        <v>2028</v>
      </c>
      <c r="J18" s="1" t="s">
        <v>16</v>
      </c>
      <c r="K18" s="1">
        <v>1</v>
      </c>
      <c r="L18" s="1">
        <f t="shared" si="0"/>
        <v>256250.67237</v>
      </c>
      <c r="N18" s="7"/>
      <c r="P18" s="1">
        <v>65.91188097</v>
      </c>
      <c r="Q18" s="7">
        <v>151.1934463</v>
      </c>
      <c r="R18" s="7">
        <v>39.1453451</v>
      </c>
    </row>
    <row r="19" spans="7:18">
      <c r="G19" t="s">
        <v>25</v>
      </c>
      <c r="I19" s="1">
        <v>2029</v>
      </c>
      <c r="J19" s="1" t="s">
        <v>16</v>
      </c>
      <c r="K19" s="1">
        <v>1</v>
      </c>
      <c r="L19" s="1">
        <f t="shared" si="0"/>
        <v>238611.76951</v>
      </c>
      <c r="N19" s="7"/>
      <c r="P19" s="1">
        <v>61.58942183</v>
      </c>
      <c r="Q19" s="7">
        <v>139.0622867</v>
      </c>
      <c r="R19" s="7">
        <v>37.96006098</v>
      </c>
    </row>
    <row r="20" spans="7:18">
      <c r="G20" t="s">
        <v>25</v>
      </c>
      <c r="I20" s="1">
        <v>2030</v>
      </c>
      <c r="J20" s="1" t="s">
        <v>16</v>
      </c>
      <c r="K20" s="1">
        <v>1</v>
      </c>
      <c r="L20" s="1">
        <f t="shared" si="0"/>
        <v>220055.81598</v>
      </c>
      <c r="N20" s="7"/>
      <c r="P20" s="1">
        <v>57.12518162</v>
      </c>
      <c r="Q20" s="7">
        <v>126.2842178</v>
      </c>
      <c r="R20" s="7">
        <v>36.64641656</v>
      </c>
    </row>
    <row r="21" spans="7:18">
      <c r="G21" t="s">
        <v>25</v>
      </c>
      <c r="I21" s="1">
        <v>2031</v>
      </c>
      <c r="J21" s="1" t="s">
        <v>16</v>
      </c>
      <c r="K21" s="1">
        <v>1</v>
      </c>
      <c r="L21" s="1">
        <f t="shared" si="0"/>
        <v>206380.81084</v>
      </c>
      <c r="N21" s="7"/>
      <c r="P21" s="1">
        <v>54.97099716</v>
      </c>
      <c r="Q21" s="7">
        <v>115.1749474</v>
      </c>
      <c r="R21" s="7">
        <v>36.23486628</v>
      </c>
    </row>
    <row r="22" spans="7:18">
      <c r="G22" t="s">
        <v>25</v>
      </c>
      <c r="I22" s="1">
        <v>2032</v>
      </c>
      <c r="J22" s="1" t="s">
        <v>16</v>
      </c>
      <c r="K22" s="1">
        <v>1</v>
      </c>
      <c r="L22" s="1">
        <f t="shared" si="0"/>
        <v>192421.0083</v>
      </c>
      <c r="N22" s="7"/>
      <c r="P22" s="1">
        <v>52.09756511</v>
      </c>
      <c r="Q22" s="7">
        <v>104.4717157</v>
      </c>
      <c r="R22" s="7">
        <v>35.85172749</v>
      </c>
    </row>
    <row r="23" spans="7:18">
      <c r="G23" t="s">
        <v>25</v>
      </c>
      <c r="I23" s="1">
        <v>2033</v>
      </c>
      <c r="J23" s="1" t="s">
        <v>16</v>
      </c>
      <c r="K23" s="1">
        <v>1</v>
      </c>
      <c r="L23" s="1">
        <f t="shared" si="0"/>
        <v>176760.24424</v>
      </c>
      <c r="N23" s="7"/>
      <c r="P23" s="1">
        <v>48.93422411</v>
      </c>
      <c r="Q23" s="7">
        <v>92.41114016</v>
      </c>
      <c r="R23" s="7">
        <v>35.41487997</v>
      </c>
    </row>
    <row r="24" spans="7:18">
      <c r="G24" t="s">
        <v>25</v>
      </c>
      <c r="I24" s="1">
        <v>2034</v>
      </c>
      <c r="J24" s="1" t="s">
        <v>16</v>
      </c>
      <c r="K24" s="1">
        <v>1</v>
      </c>
      <c r="L24" s="1">
        <f t="shared" si="0"/>
        <v>160729.21249</v>
      </c>
      <c r="N24" s="7"/>
      <c r="P24" s="1">
        <v>45.32865225</v>
      </c>
      <c r="Q24" s="7">
        <v>80.54819469</v>
      </c>
      <c r="R24" s="7">
        <v>34.85236555</v>
      </c>
    </row>
    <row r="25" spans="7:18">
      <c r="G25" t="s">
        <v>25</v>
      </c>
      <c r="I25" s="1">
        <v>2035</v>
      </c>
      <c r="J25" s="1" t="s">
        <v>16</v>
      </c>
      <c r="K25" s="1">
        <v>1</v>
      </c>
      <c r="L25" s="1">
        <f t="shared" si="0"/>
        <v>148917.4602</v>
      </c>
      <c r="N25" s="7"/>
      <c r="P25" s="1">
        <v>43.76225209</v>
      </c>
      <c r="Q25" s="7">
        <v>70.82485012</v>
      </c>
      <c r="R25" s="7">
        <v>34.33035799</v>
      </c>
    </row>
    <row r="26" spans="7:18">
      <c r="G26" t="s">
        <v>25</v>
      </c>
      <c r="I26" s="1">
        <v>2036</v>
      </c>
      <c r="J26" s="1" t="s">
        <v>16</v>
      </c>
      <c r="K26" s="1">
        <v>1</v>
      </c>
      <c r="L26" s="1">
        <f t="shared" si="0"/>
        <v>136599.10679</v>
      </c>
      <c r="N26" s="7"/>
      <c r="P26" s="1">
        <v>40.64819274</v>
      </c>
      <c r="Q26" s="7">
        <v>62.17481698</v>
      </c>
      <c r="R26" s="7">
        <v>33.77609707</v>
      </c>
    </row>
    <row r="27" spans="7:18">
      <c r="G27" t="s">
        <v>25</v>
      </c>
      <c r="I27" s="1">
        <v>2037</v>
      </c>
      <c r="J27" s="1" t="s">
        <v>16</v>
      </c>
      <c r="K27" s="1">
        <v>1</v>
      </c>
      <c r="L27" s="1">
        <f t="shared" si="0"/>
        <v>124633.6316</v>
      </c>
      <c r="N27" s="7"/>
      <c r="P27" s="1">
        <v>37.47832104</v>
      </c>
      <c r="Q27" s="7">
        <v>53.96610446</v>
      </c>
      <c r="R27" s="7">
        <v>33.1892061</v>
      </c>
    </row>
    <row r="28" spans="7:18">
      <c r="G28" t="s">
        <v>25</v>
      </c>
      <c r="I28" s="1">
        <v>2038</v>
      </c>
      <c r="J28" s="1" t="s">
        <v>16</v>
      </c>
      <c r="K28" s="1">
        <v>1</v>
      </c>
      <c r="L28" s="1">
        <f t="shared" si="0"/>
        <v>114894.35647</v>
      </c>
      <c r="N28" s="7"/>
      <c r="P28" s="1">
        <v>33.99894704</v>
      </c>
      <c r="Q28" s="7">
        <v>48.3400597</v>
      </c>
      <c r="R28" s="7">
        <v>32.55534973</v>
      </c>
    </row>
    <row r="29" spans="7:18">
      <c r="G29" t="s">
        <v>25</v>
      </c>
      <c r="I29" s="1">
        <v>2039</v>
      </c>
      <c r="J29" s="1" t="s">
        <v>16</v>
      </c>
      <c r="K29" s="1">
        <v>1</v>
      </c>
      <c r="L29" s="1">
        <f t="shared" si="0"/>
        <v>107829.05353</v>
      </c>
      <c r="N29" s="7"/>
      <c r="P29" s="1">
        <v>30.89853978</v>
      </c>
      <c r="Q29" s="7">
        <v>44.97556922</v>
      </c>
      <c r="R29" s="7">
        <v>31.95494453</v>
      </c>
    </row>
    <row r="30" spans="7:18">
      <c r="G30" t="s">
        <v>25</v>
      </c>
      <c r="I30" s="1">
        <v>2040</v>
      </c>
      <c r="J30" s="1" t="s">
        <v>16</v>
      </c>
      <c r="K30" s="1">
        <v>1</v>
      </c>
      <c r="L30" s="1">
        <f t="shared" si="0"/>
        <v>101031.75117</v>
      </c>
      <c r="N30" s="7"/>
      <c r="P30" s="1">
        <v>28.38328985</v>
      </c>
      <c r="Q30" s="7">
        <v>41.27973697</v>
      </c>
      <c r="R30" s="7">
        <v>31.36872435</v>
      </c>
    </row>
    <row r="31" spans="7:18">
      <c r="G31" t="s">
        <v>25</v>
      </c>
      <c r="I31" s="1">
        <v>2041</v>
      </c>
      <c r="J31" s="1" t="s">
        <v>16</v>
      </c>
      <c r="K31" s="1">
        <v>1</v>
      </c>
      <c r="L31" s="1">
        <f t="shared" si="0"/>
        <v>94087.80726</v>
      </c>
      <c r="N31" s="7"/>
      <c r="P31" s="1">
        <v>26.32048844</v>
      </c>
      <c r="Q31" s="7">
        <v>37.13639633</v>
      </c>
      <c r="R31" s="7">
        <v>30.63092249</v>
      </c>
    </row>
    <row r="32" spans="7:18">
      <c r="G32" t="s">
        <v>25</v>
      </c>
      <c r="I32" s="1">
        <v>2042</v>
      </c>
      <c r="J32" s="1" t="s">
        <v>16</v>
      </c>
      <c r="K32" s="1">
        <v>1</v>
      </c>
      <c r="L32" s="1">
        <f t="shared" si="0"/>
        <v>89701.73492</v>
      </c>
      <c r="N32" s="7"/>
      <c r="P32" s="1">
        <v>25.16538086</v>
      </c>
      <c r="Q32" s="7">
        <v>34.53693019</v>
      </c>
      <c r="R32" s="7">
        <v>29.99942387</v>
      </c>
    </row>
    <row r="33" spans="7:18">
      <c r="G33" t="s">
        <v>25</v>
      </c>
      <c r="I33" s="1">
        <v>2043</v>
      </c>
      <c r="J33" s="1" t="s">
        <v>16</v>
      </c>
      <c r="K33" s="1">
        <v>1</v>
      </c>
      <c r="L33" s="1">
        <f t="shared" si="0"/>
        <v>85538.32563</v>
      </c>
      <c r="N33" s="7"/>
      <c r="P33" s="1">
        <v>23.99288735</v>
      </c>
      <c r="Q33" s="7">
        <v>32.13085374</v>
      </c>
      <c r="R33" s="7">
        <v>29.41458454</v>
      </c>
    </row>
    <row r="34" spans="7:18">
      <c r="G34" t="s">
        <v>25</v>
      </c>
      <c r="I34" s="1">
        <v>2044</v>
      </c>
      <c r="J34" s="1" t="s">
        <v>16</v>
      </c>
      <c r="K34" s="1">
        <v>1</v>
      </c>
      <c r="L34" s="1">
        <f t="shared" si="0"/>
        <v>81975.28699</v>
      </c>
      <c r="N34" s="7"/>
      <c r="P34" s="1">
        <v>23.11091826</v>
      </c>
      <c r="Q34" s="7">
        <v>29.9918386</v>
      </c>
      <c r="R34" s="7">
        <v>28.87253013</v>
      </c>
    </row>
    <row r="35" spans="7:18">
      <c r="G35" t="s">
        <v>25</v>
      </c>
      <c r="I35" s="1">
        <v>2045</v>
      </c>
      <c r="J35" s="1" t="s">
        <v>16</v>
      </c>
      <c r="K35" s="1">
        <v>1</v>
      </c>
      <c r="L35" s="1">
        <f t="shared" si="0"/>
        <v>77677.99897</v>
      </c>
      <c r="N35" s="7"/>
      <c r="P35" s="1">
        <v>22.34053179</v>
      </c>
      <c r="Q35" s="7">
        <v>26.98649427</v>
      </c>
      <c r="R35" s="7">
        <v>28.35097291</v>
      </c>
    </row>
    <row r="36" spans="7:18">
      <c r="G36" t="s">
        <v>25</v>
      </c>
      <c r="I36" s="1">
        <v>2046</v>
      </c>
      <c r="J36" s="1" t="s">
        <v>16</v>
      </c>
      <c r="K36" s="1">
        <v>1</v>
      </c>
      <c r="L36" s="1">
        <f t="shared" si="0"/>
        <v>73047.04569</v>
      </c>
      <c r="N36" s="7"/>
      <c r="P36" s="1">
        <v>21.50986558</v>
      </c>
      <c r="Q36" s="7">
        <v>23.70647213</v>
      </c>
      <c r="R36" s="7">
        <v>27.83070798</v>
      </c>
    </row>
    <row r="37" spans="7:18">
      <c r="G37" t="s">
        <v>25</v>
      </c>
      <c r="I37" s="1">
        <v>2047</v>
      </c>
      <c r="J37" s="1" t="s">
        <v>16</v>
      </c>
      <c r="K37" s="1">
        <v>1</v>
      </c>
      <c r="L37" s="1">
        <f t="shared" si="0"/>
        <v>70246.85031</v>
      </c>
      <c r="N37" s="7"/>
      <c r="P37" s="1">
        <v>20.91647133</v>
      </c>
      <c r="Q37" s="7">
        <v>21.98620828</v>
      </c>
      <c r="R37" s="7">
        <v>27.3441707</v>
      </c>
    </row>
    <row r="38" spans="7:18">
      <c r="G38" t="s">
        <v>25</v>
      </c>
      <c r="I38" s="1">
        <v>2048</v>
      </c>
      <c r="J38" s="1" t="s">
        <v>16</v>
      </c>
      <c r="K38" s="1">
        <v>1</v>
      </c>
      <c r="L38" s="1">
        <f t="shared" si="0"/>
        <v>67493.94999</v>
      </c>
      <c r="N38" s="7"/>
      <c r="P38" s="1">
        <v>20.24502532</v>
      </c>
      <c r="Q38" s="7">
        <v>20.35039071</v>
      </c>
      <c r="R38" s="7">
        <v>26.89853396</v>
      </c>
    </row>
    <row r="39" spans="7:18">
      <c r="G39" t="s">
        <v>25</v>
      </c>
      <c r="I39" s="1">
        <v>2049</v>
      </c>
      <c r="J39" s="1" t="s">
        <v>16</v>
      </c>
      <c r="K39" s="1">
        <v>1</v>
      </c>
      <c r="L39" s="1">
        <f t="shared" si="0"/>
        <v>65203.63521</v>
      </c>
      <c r="N39" s="7"/>
      <c r="P39" s="1">
        <v>19.81224124</v>
      </c>
      <c r="Q39" s="7">
        <v>18.85442128</v>
      </c>
      <c r="R39" s="7">
        <v>26.53697269</v>
      </c>
    </row>
    <row r="40" spans="7:18">
      <c r="G40" t="s">
        <v>25</v>
      </c>
      <c r="I40" s="1">
        <v>2050</v>
      </c>
      <c r="J40" s="1" t="s">
        <v>16</v>
      </c>
      <c r="K40" s="1">
        <v>1</v>
      </c>
      <c r="L40" s="1">
        <f t="shared" si="0"/>
        <v>62932.2707</v>
      </c>
      <c r="N40" s="7"/>
      <c r="P40" s="1">
        <v>19.37596273</v>
      </c>
      <c r="Q40" s="7">
        <v>17.35522222</v>
      </c>
      <c r="R40" s="7">
        <v>26.20108575</v>
      </c>
    </row>
  </sheetData>
  <pageMargins left="0.75" right="0.75" top="1" bottom="1" header="0.5" footer="0.5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0" t="s">
        <v>26</v>
      </c>
    </row>
    <row r="11" spans="2:14">
      <c r="B11" s="1" t="s">
        <v>27</v>
      </c>
      <c r="G11" t="s">
        <v>28</v>
      </c>
      <c r="I11" s="1">
        <v>2020</v>
      </c>
      <c r="J11" s="1" t="s">
        <v>16</v>
      </c>
      <c r="K11" s="1">
        <v>1</v>
      </c>
      <c r="L11" s="1">
        <f>N11*1000</f>
        <v>0</v>
      </c>
      <c r="N11">
        <v>0</v>
      </c>
    </row>
    <row r="12" spans="7:15">
      <c r="G12" t="s">
        <v>28</v>
      </c>
      <c r="I12" s="1">
        <v>2021</v>
      </c>
      <c r="J12" s="1" t="s">
        <v>16</v>
      </c>
      <c r="K12" s="1">
        <v>1</v>
      </c>
      <c r="L12" s="1">
        <f t="shared" ref="L11:L41" si="0">N12*1000</f>
        <v>0</v>
      </c>
      <c r="N12" s="7">
        <v>0</v>
      </c>
      <c r="O12" s="1"/>
    </row>
    <row r="13" spans="7:15">
      <c r="G13" t="s">
        <v>28</v>
      </c>
      <c r="I13" s="1">
        <v>2022</v>
      </c>
      <c r="J13" s="1" t="s">
        <v>16</v>
      </c>
      <c r="K13" s="1">
        <v>1</v>
      </c>
      <c r="L13" s="1">
        <f t="shared" si="0"/>
        <v>1.131733</v>
      </c>
      <c r="N13" s="7">
        <v>0.001131733</v>
      </c>
      <c r="O13" s="1"/>
    </row>
    <row r="14" spans="7:15">
      <c r="G14" t="s">
        <v>28</v>
      </c>
      <c r="I14" s="1">
        <v>2023</v>
      </c>
      <c r="J14" s="1" t="s">
        <v>16</v>
      </c>
      <c r="K14" s="1">
        <v>1</v>
      </c>
      <c r="L14" s="1">
        <f t="shared" si="0"/>
        <v>0.310608</v>
      </c>
      <c r="N14" s="7">
        <v>0.000310608</v>
      </c>
      <c r="O14" s="1"/>
    </row>
    <row r="15" spans="7:15">
      <c r="G15" t="s">
        <v>28</v>
      </c>
      <c r="I15" s="1">
        <v>2024</v>
      </c>
      <c r="J15" s="1" t="s">
        <v>16</v>
      </c>
      <c r="K15" s="1">
        <v>1</v>
      </c>
      <c r="L15" s="1">
        <f t="shared" si="0"/>
        <v>67.3109</v>
      </c>
      <c r="N15" s="7">
        <v>0.0673109</v>
      </c>
      <c r="O15" s="1"/>
    </row>
    <row r="16" spans="7:15">
      <c r="G16" t="s">
        <v>28</v>
      </c>
      <c r="I16" s="1">
        <v>2025</v>
      </c>
      <c r="J16" s="1" t="s">
        <v>16</v>
      </c>
      <c r="K16" s="1">
        <v>1</v>
      </c>
      <c r="L16" s="1">
        <f t="shared" si="0"/>
        <v>164.262</v>
      </c>
      <c r="N16" s="7">
        <v>0.164262</v>
      </c>
      <c r="O16" s="1"/>
    </row>
    <row r="17" spans="7:15">
      <c r="G17" t="s">
        <v>28</v>
      </c>
      <c r="I17" s="1">
        <v>2026</v>
      </c>
      <c r="J17" s="1" t="s">
        <v>16</v>
      </c>
      <c r="K17" s="1">
        <v>1</v>
      </c>
      <c r="L17" s="1">
        <f t="shared" si="0"/>
        <v>244.863</v>
      </c>
      <c r="N17" s="7">
        <v>0.244863</v>
      </c>
      <c r="O17" s="1"/>
    </row>
    <row r="18" spans="7:15">
      <c r="G18" t="s">
        <v>28</v>
      </c>
      <c r="I18" s="1">
        <v>2027</v>
      </c>
      <c r="J18" s="1" t="s">
        <v>16</v>
      </c>
      <c r="K18" s="1">
        <v>1</v>
      </c>
      <c r="L18" s="1">
        <f t="shared" si="0"/>
        <v>303.812</v>
      </c>
      <c r="N18" s="7">
        <v>0.303812</v>
      </c>
      <c r="O18" s="1"/>
    </row>
    <row r="19" spans="7:15">
      <c r="G19" t="s">
        <v>28</v>
      </c>
      <c r="I19" s="1">
        <v>2028</v>
      </c>
      <c r="J19" s="1" t="s">
        <v>16</v>
      </c>
      <c r="K19" s="1">
        <v>1</v>
      </c>
      <c r="L19" s="1">
        <f t="shared" si="0"/>
        <v>344.792</v>
      </c>
      <c r="N19" s="7">
        <v>0.344792</v>
      </c>
      <c r="O19" s="1"/>
    </row>
    <row r="20" spans="7:15">
      <c r="G20" t="s">
        <v>28</v>
      </c>
      <c r="I20" s="1">
        <v>2029</v>
      </c>
      <c r="J20" s="1" t="s">
        <v>16</v>
      </c>
      <c r="K20" s="1">
        <v>1</v>
      </c>
      <c r="L20" s="1">
        <f t="shared" si="0"/>
        <v>414.536</v>
      </c>
      <c r="N20" s="7">
        <v>0.414536</v>
      </c>
      <c r="O20" s="1"/>
    </row>
    <row r="21" spans="7:15">
      <c r="G21" t="s">
        <v>28</v>
      </c>
      <c r="I21" s="1">
        <v>2030</v>
      </c>
      <c r="J21" s="1" t="s">
        <v>16</v>
      </c>
      <c r="K21" s="1">
        <v>1</v>
      </c>
      <c r="L21" s="1">
        <f t="shared" si="0"/>
        <v>529.492</v>
      </c>
      <c r="N21" s="7">
        <v>0.529492</v>
      </c>
      <c r="O21" s="1"/>
    </row>
    <row r="22" spans="7:15">
      <c r="G22" t="s">
        <v>28</v>
      </c>
      <c r="I22" s="1">
        <v>2031</v>
      </c>
      <c r="J22" s="1" t="s">
        <v>16</v>
      </c>
      <c r="K22" s="1">
        <v>1</v>
      </c>
      <c r="L22" s="1">
        <f t="shared" si="0"/>
        <v>426.109</v>
      </c>
      <c r="N22" s="7">
        <v>0.426109</v>
      </c>
      <c r="O22" s="1"/>
    </row>
    <row r="23" spans="7:15">
      <c r="G23" t="s">
        <v>28</v>
      </c>
      <c r="I23" s="1">
        <v>2032</v>
      </c>
      <c r="J23" s="1" t="s">
        <v>16</v>
      </c>
      <c r="K23" s="1">
        <v>1</v>
      </c>
      <c r="L23" s="1">
        <f t="shared" si="0"/>
        <v>200.5528</v>
      </c>
      <c r="N23" s="7">
        <v>0.2005528</v>
      </c>
      <c r="O23" s="1"/>
    </row>
    <row r="24" spans="7:15">
      <c r="G24" t="s">
        <v>28</v>
      </c>
      <c r="I24" s="1">
        <v>2033</v>
      </c>
      <c r="J24" s="1" t="s">
        <v>16</v>
      </c>
      <c r="K24" s="1">
        <v>1</v>
      </c>
      <c r="L24" s="1">
        <f t="shared" si="0"/>
        <v>0</v>
      </c>
      <c r="N24" s="7">
        <v>0</v>
      </c>
      <c r="O24" s="1">
        <v>-0.012553</v>
      </c>
    </row>
    <row r="25" spans="7:15">
      <c r="G25" t="s">
        <v>28</v>
      </c>
      <c r="I25" s="1">
        <v>2034</v>
      </c>
      <c r="J25" s="1" t="s">
        <v>16</v>
      </c>
      <c r="K25" s="1">
        <v>1</v>
      </c>
      <c r="L25" s="1">
        <f t="shared" si="0"/>
        <v>0</v>
      </c>
      <c r="N25" s="7">
        <v>0</v>
      </c>
      <c r="O25" s="1">
        <v>-0.29885</v>
      </c>
    </row>
    <row r="26" spans="7:15">
      <c r="G26" t="s">
        <v>28</v>
      </c>
      <c r="I26" s="1">
        <v>2035</v>
      </c>
      <c r="J26" s="1" t="s">
        <v>16</v>
      </c>
      <c r="K26" s="1">
        <v>1</v>
      </c>
      <c r="L26" s="1">
        <f t="shared" si="0"/>
        <v>0</v>
      </c>
      <c r="N26" s="7">
        <v>0</v>
      </c>
      <c r="O26" s="1">
        <v>-1.0398952</v>
      </c>
    </row>
    <row r="27" spans="7:15">
      <c r="G27" t="s">
        <v>28</v>
      </c>
      <c r="I27" s="1">
        <v>2036</v>
      </c>
      <c r="J27" s="1" t="s">
        <v>16</v>
      </c>
      <c r="K27" s="1">
        <v>1</v>
      </c>
      <c r="L27" s="1">
        <f t="shared" si="0"/>
        <v>0</v>
      </c>
      <c r="N27" s="7">
        <v>0</v>
      </c>
      <c r="O27" s="1">
        <v>-2.128702</v>
      </c>
    </row>
    <row r="28" spans="7:15">
      <c r="G28" t="s">
        <v>28</v>
      </c>
      <c r="I28" s="1">
        <v>2037</v>
      </c>
      <c r="J28" s="1" t="s">
        <v>16</v>
      </c>
      <c r="K28" s="1">
        <v>1</v>
      </c>
      <c r="L28" s="1">
        <f t="shared" si="0"/>
        <v>0</v>
      </c>
      <c r="N28" s="7">
        <v>0</v>
      </c>
      <c r="O28" s="1">
        <v>-3.0827072</v>
      </c>
    </row>
    <row r="29" spans="7:15">
      <c r="G29" t="s">
        <v>28</v>
      </c>
      <c r="I29" s="1">
        <v>2038</v>
      </c>
      <c r="J29" s="1" t="s">
        <v>16</v>
      </c>
      <c r="K29" s="1">
        <v>1</v>
      </c>
      <c r="L29" s="1">
        <f t="shared" si="0"/>
        <v>0</v>
      </c>
      <c r="N29" s="7">
        <v>0</v>
      </c>
      <c r="O29" s="1">
        <v>-4.1835428</v>
      </c>
    </row>
    <row r="30" spans="7:15">
      <c r="G30" t="s">
        <v>28</v>
      </c>
      <c r="I30" s="1">
        <v>2039</v>
      </c>
      <c r="J30" s="1" t="s">
        <v>16</v>
      </c>
      <c r="K30" s="1">
        <v>1</v>
      </c>
      <c r="L30" s="1">
        <f t="shared" si="0"/>
        <v>0</v>
      </c>
      <c r="N30" s="7">
        <v>0</v>
      </c>
      <c r="O30" s="1">
        <v>-5.394762</v>
      </c>
    </row>
    <row r="31" spans="7:15">
      <c r="G31" t="s">
        <v>28</v>
      </c>
      <c r="I31" s="1">
        <v>2040</v>
      </c>
      <c r="J31" s="1" t="s">
        <v>16</v>
      </c>
      <c r="K31" s="1">
        <v>1</v>
      </c>
      <c r="L31" s="1">
        <f t="shared" si="0"/>
        <v>0</v>
      </c>
      <c r="N31" s="7">
        <v>0</v>
      </c>
      <c r="O31" s="1">
        <v>-6.7094956</v>
      </c>
    </row>
    <row r="32" spans="7:15">
      <c r="G32" t="s">
        <v>28</v>
      </c>
      <c r="I32" s="1">
        <v>2041</v>
      </c>
      <c r="J32" s="1" t="s">
        <v>16</v>
      </c>
      <c r="K32" s="1">
        <v>1</v>
      </c>
      <c r="L32" s="1">
        <f t="shared" si="0"/>
        <v>0</v>
      </c>
      <c r="N32" s="7">
        <v>0</v>
      </c>
      <c r="O32" s="1">
        <v>-8.266304</v>
      </c>
    </row>
    <row r="33" spans="7:15">
      <c r="G33" t="s">
        <v>28</v>
      </c>
      <c r="I33" s="1">
        <v>2042</v>
      </c>
      <c r="J33" s="1" t="s">
        <v>16</v>
      </c>
      <c r="K33" s="1">
        <v>1</v>
      </c>
      <c r="L33" s="1">
        <f t="shared" si="0"/>
        <v>0</v>
      </c>
      <c r="N33" s="7">
        <v>0</v>
      </c>
      <c r="O33" s="1">
        <v>-9.9409172</v>
      </c>
    </row>
    <row r="34" spans="7:15">
      <c r="G34" t="s">
        <v>28</v>
      </c>
      <c r="I34" s="1">
        <v>2043</v>
      </c>
      <c r="J34" s="1" t="s">
        <v>16</v>
      </c>
      <c r="K34" s="1">
        <v>1</v>
      </c>
      <c r="L34" s="1">
        <f t="shared" si="0"/>
        <v>0</v>
      </c>
      <c r="N34" s="7">
        <v>0</v>
      </c>
      <c r="O34" s="1">
        <v>-11.042158</v>
      </c>
    </row>
    <row r="35" spans="7:15">
      <c r="G35" t="s">
        <v>28</v>
      </c>
      <c r="I35" s="1">
        <v>2044</v>
      </c>
      <c r="J35" s="1" t="s">
        <v>16</v>
      </c>
      <c r="K35" s="1">
        <v>1</v>
      </c>
      <c r="L35" s="1">
        <f t="shared" si="0"/>
        <v>0</v>
      </c>
      <c r="N35" s="7">
        <v>0</v>
      </c>
      <c r="O35" s="1">
        <v>-12.1220788</v>
      </c>
    </row>
    <row r="36" spans="7:15">
      <c r="G36" t="s">
        <v>28</v>
      </c>
      <c r="I36" s="1">
        <v>2045</v>
      </c>
      <c r="J36" s="1" t="s">
        <v>16</v>
      </c>
      <c r="K36" s="1">
        <v>1</v>
      </c>
      <c r="L36" s="1">
        <f t="shared" si="0"/>
        <v>0</v>
      </c>
      <c r="N36" s="7">
        <v>0</v>
      </c>
      <c r="O36" s="1">
        <v>-13.1658332</v>
      </c>
    </row>
    <row r="37" spans="7:15">
      <c r="G37" t="s">
        <v>28</v>
      </c>
      <c r="I37" s="1">
        <v>2046</v>
      </c>
      <c r="J37" s="1" t="s">
        <v>16</v>
      </c>
      <c r="K37" s="1">
        <v>1</v>
      </c>
      <c r="L37" s="1">
        <f t="shared" si="0"/>
        <v>0</v>
      </c>
      <c r="N37" s="7">
        <v>0</v>
      </c>
      <c r="O37" s="1">
        <v>-14.5867332</v>
      </c>
    </row>
    <row r="38" spans="7:15">
      <c r="G38" t="s">
        <v>28</v>
      </c>
      <c r="I38" s="1">
        <v>2047</v>
      </c>
      <c r="J38" s="1" t="s">
        <v>16</v>
      </c>
      <c r="K38" s="1">
        <v>1</v>
      </c>
      <c r="L38" s="1">
        <f t="shared" si="0"/>
        <v>0</v>
      </c>
      <c r="N38" s="7">
        <v>0</v>
      </c>
      <c r="O38" s="1">
        <v>-16.07081472</v>
      </c>
    </row>
    <row r="39" spans="7:15">
      <c r="G39" t="s">
        <v>28</v>
      </c>
      <c r="I39" s="1">
        <v>2048</v>
      </c>
      <c r="J39" s="1" t="s">
        <v>16</v>
      </c>
      <c r="K39" s="1">
        <v>1</v>
      </c>
      <c r="L39" s="1">
        <f t="shared" si="0"/>
        <v>0</v>
      </c>
      <c r="N39" s="7">
        <v>0</v>
      </c>
      <c r="O39" s="1">
        <v>-17.60142056</v>
      </c>
    </row>
    <row r="40" spans="7:15">
      <c r="G40" t="s">
        <v>28</v>
      </c>
      <c r="I40" s="1">
        <v>2049</v>
      </c>
      <c r="J40" s="1" t="s">
        <v>16</v>
      </c>
      <c r="K40" s="1">
        <v>1</v>
      </c>
      <c r="L40" s="1">
        <f t="shared" si="0"/>
        <v>0</v>
      </c>
      <c r="N40" s="7">
        <v>0</v>
      </c>
      <c r="O40" s="1">
        <v>-19.19615312</v>
      </c>
    </row>
    <row r="41" spans="7:15">
      <c r="G41" t="s">
        <v>28</v>
      </c>
      <c r="I41" s="1">
        <v>2050</v>
      </c>
      <c r="J41" s="1" t="s">
        <v>16</v>
      </c>
      <c r="K41" s="1">
        <v>1</v>
      </c>
      <c r="L41" s="1">
        <f t="shared" si="0"/>
        <v>0</v>
      </c>
      <c r="N41" s="7">
        <v>0</v>
      </c>
      <c r="O41" s="1">
        <v>-20.7578472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A31" workbookViewId="0">
      <selection activeCell="G11" sqref="G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3" max="13" width="10.5454545454545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0"/>
    </row>
    <row r="11" spans="2:14">
      <c r="B11" s="1" t="s">
        <v>29</v>
      </c>
      <c r="G11" t="s">
        <v>30</v>
      </c>
      <c r="I11" s="1">
        <v>2020</v>
      </c>
      <c r="J11" s="1" t="s">
        <v>16</v>
      </c>
      <c r="K11" s="1">
        <v>1</v>
      </c>
      <c r="L11" s="1">
        <f>N11*1000</f>
        <v>69778.457</v>
      </c>
      <c r="N11">
        <v>69.778457</v>
      </c>
    </row>
    <row r="12" spans="7:14">
      <c r="G12" t="s">
        <v>30</v>
      </c>
      <c r="I12" s="1">
        <v>2021</v>
      </c>
      <c r="J12" s="1" t="s">
        <v>16</v>
      </c>
      <c r="K12" s="1">
        <v>1</v>
      </c>
      <c r="L12" s="1">
        <f t="shared" ref="L11:L41" si="0">N12*1000</f>
        <v>68516.82202</v>
      </c>
      <c r="N12" s="7">
        <v>68.51682202</v>
      </c>
    </row>
    <row r="13" spans="7:14">
      <c r="G13" t="s">
        <v>30</v>
      </c>
      <c r="I13" s="1">
        <v>2022</v>
      </c>
      <c r="J13" s="1" t="s">
        <v>16</v>
      </c>
      <c r="K13" s="1">
        <v>1</v>
      </c>
      <c r="L13" s="1">
        <f t="shared" si="0"/>
        <v>70791.52977</v>
      </c>
      <c r="N13" s="7">
        <v>70.79152977</v>
      </c>
    </row>
    <row r="14" spans="7:14">
      <c r="G14" t="s">
        <v>30</v>
      </c>
      <c r="I14" s="1">
        <v>2023</v>
      </c>
      <c r="J14" s="1" t="s">
        <v>16</v>
      </c>
      <c r="K14" s="1">
        <v>1</v>
      </c>
      <c r="L14" s="1">
        <f t="shared" si="0"/>
        <v>71019.13531</v>
      </c>
      <c r="N14" s="7">
        <v>71.01913531</v>
      </c>
    </row>
    <row r="15" spans="7:14">
      <c r="G15" t="s">
        <v>30</v>
      </c>
      <c r="I15" s="1">
        <v>2024</v>
      </c>
      <c r="J15" s="1" t="s">
        <v>16</v>
      </c>
      <c r="K15" s="1">
        <v>1</v>
      </c>
      <c r="L15" s="1">
        <f t="shared" si="0"/>
        <v>69476.96359</v>
      </c>
      <c r="N15" s="7">
        <v>69.47696359</v>
      </c>
    </row>
    <row r="16" spans="7:14">
      <c r="G16" t="s">
        <v>30</v>
      </c>
      <c r="I16" s="1">
        <v>2025</v>
      </c>
      <c r="J16" s="1" t="s">
        <v>16</v>
      </c>
      <c r="K16" s="1">
        <v>1</v>
      </c>
      <c r="L16" s="1">
        <f t="shared" si="0"/>
        <v>68456.15105</v>
      </c>
      <c r="N16" s="7">
        <v>68.45615105</v>
      </c>
    </row>
    <row r="17" spans="7:14">
      <c r="G17" t="s">
        <v>30</v>
      </c>
      <c r="I17" s="1">
        <v>2026</v>
      </c>
      <c r="J17" s="1" t="s">
        <v>16</v>
      </c>
      <c r="K17" s="1">
        <v>1</v>
      </c>
      <c r="L17" s="1">
        <f t="shared" si="0"/>
        <v>68120.26137</v>
      </c>
      <c r="N17" s="7">
        <v>68.12026137</v>
      </c>
    </row>
    <row r="18" spans="7:14">
      <c r="G18" t="s">
        <v>30</v>
      </c>
      <c r="I18" s="1">
        <v>2027</v>
      </c>
      <c r="J18" s="1" t="s">
        <v>16</v>
      </c>
      <c r="K18" s="1">
        <v>1</v>
      </c>
      <c r="L18" s="1">
        <f t="shared" si="0"/>
        <v>67666.10413</v>
      </c>
      <c r="N18" s="7">
        <v>67.66610413</v>
      </c>
    </row>
    <row r="19" spans="7:14">
      <c r="G19" t="s">
        <v>30</v>
      </c>
      <c r="I19" s="1">
        <v>2028</v>
      </c>
      <c r="J19" s="1" t="s">
        <v>16</v>
      </c>
      <c r="K19" s="1">
        <v>1</v>
      </c>
      <c r="L19" s="1">
        <f t="shared" si="0"/>
        <v>67427.63968</v>
      </c>
      <c r="N19" s="7">
        <v>67.42763968</v>
      </c>
    </row>
    <row r="20" spans="7:14">
      <c r="G20" t="s">
        <v>30</v>
      </c>
      <c r="I20" s="1">
        <v>2029</v>
      </c>
      <c r="J20" s="1" t="s">
        <v>16</v>
      </c>
      <c r="K20" s="1">
        <v>1</v>
      </c>
      <c r="L20" s="1">
        <f t="shared" si="0"/>
        <v>67270.27715</v>
      </c>
      <c r="N20" s="7">
        <v>67.27027715</v>
      </c>
    </row>
    <row r="21" spans="7:14">
      <c r="G21" t="s">
        <v>30</v>
      </c>
      <c r="I21" s="1">
        <v>2030</v>
      </c>
      <c r="J21" s="1" t="s">
        <v>16</v>
      </c>
      <c r="K21" s="1">
        <v>1</v>
      </c>
      <c r="L21" s="1">
        <f t="shared" si="0"/>
        <v>66990.64801</v>
      </c>
      <c r="N21" s="7">
        <v>66.99064801</v>
      </c>
    </row>
    <row r="22" spans="7:14">
      <c r="G22" t="s">
        <v>30</v>
      </c>
      <c r="I22" s="1">
        <v>2031</v>
      </c>
      <c r="J22" s="1" t="s">
        <v>16</v>
      </c>
      <c r="K22" s="1">
        <v>1</v>
      </c>
      <c r="L22" s="1">
        <f t="shared" si="0"/>
        <v>66768.00235</v>
      </c>
      <c r="N22" s="7">
        <v>66.76800235</v>
      </c>
    </row>
    <row r="23" spans="7:14">
      <c r="G23" t="s">
        <v>30</v>
      </c>
      <c r="I23" s="1">
        <v>2032</v>
      </c>
      <c r="J23" s="1" t="s">
        <v>16</v>
      </c>
      <c r="K23" s="1">
        <v>1</v>
      </c>
      <c r="L23" s="1">
        <f t="shared" si="0"/>
        <v>66434.18657</v>
      </c>
      <c r="N23" s="7">
        <v>66.43418657</v>
      </c>
    </row>
    <row r="24" spans="7:14">
      <c r="G24" t="s">
        <v>30</v>
      </c>
      <c r="I24" s="1">
        <v>2033</v>
      </c>
      <c r="J24" s="1" t="s">
        <v>16</v>
      </c>
      <c r="K24" s="1">
        <v>1</v>
      </c>
      <c r="L24" s="1">
        <f t="shared" si="0"/>
        <v>65956.03029</v>
      </c>
      <c r="N24" s="7">
        <v>65.95603029</v>
      </c>
    </row>
    <row r="25" spans="7:14">
      <c r="G25" t="s">
        <v>30</v>
      </c>
      <c r="I25" s="1">
        <v>2034</v>
      </c>
      <c r="J25" s="1" t="s">
        <v>16</v>
      </c>
      <c r="K25" s="1">
        <v>1</v>
      </c>
      <c r="L25" s="1">
        <f t="shared" si="0"/>
        <v>65253.56464</v>
      </c>
      <c r="N25" s="7">
        <v>65.25356464</v>
      </c>
    </row>
    <row r="26" spans="7:14">
      <c r="G26" t="s">
        <v>30</v>
      </c>
      <c r="I26" s="1">
        <v>2035</v>
      </c>
      <c r="J26" s="1" t="s">
        <v>16</v>
      </c>
      <c r="K26" s="1">
        <v>1</v>
      </c>
      <c r="L26" s="1">
        <f t="shared" si="0"/>
        <v>64364.44642</v>
      </c>
      <c r="N26" s="7">
        <v>64.36444642</v>
      </c>
    </row>
    <row r="27" spans="7:14">
      <c r="G27" t="s">
        <v>30</v>
      </c>
      <c r="I27" s="1">
        <v>2036</v>
      </c>
      <c r="J27" s="1" t="s">
        <v>16</v>
      </c>
      <c r="K27" s="1">
        <v>1</v>
      </c>
      <c r="L27" s="1">
        <f t="shared" si="0"/>
        <v>63288.40235</v>
      </c>
      <c r="N27" s="7">
        <v>63.28840235</v>
      </c>
    </row>
    <row r="28" spans="7:14">
      <c r="G28" t="s">
        <v>30</v>
      </c>
      <c r="I28" s="1">
        <v>2037</v>
      </c>
      <c r="J28" s="1" t="s">
        <v>16</v>
      </c>
      <c r="K28" s="1">
        <v>1</v>
      </c>
      <c r="L28" s="1">
        <f t="shared" si="0"/>
        <v>62112.70825</v>
      </c>
      <c r="N28" s="7">
        <v>62.11270825</v>
      </c>
    </row>
    <row r="29" spans="7:14">
      <c r="G29" t="s">
        <v>30</v>
      </c>
      <c r="I29" s="1">
        <v>2038</v>
      </c>
      <c r="J29" s="1" t="s">
        <v>16</v>
      </c>
      <c r="K29" s="1">
        <v>1</v>
      </c>
      <c r="L29" s="1">
        <f t="shared" si="0"/>
        <v>60901.45089</v>
      </c>
      <c r="N29" s="7">
        <v>60.90145089</v>
      </c>
    </row>
    <row r="30" spans="7:14">
      <c r="G30" t="s">
        <v>30</v>
      </c>
      <c r="I30" s="1">
        <v>2039</v>
      </c>
      <c r="J30" s="1" t="s">
        <v>16</v>
      </c>
      <c r="K30" s="1">
        <v>1</v>
      </c>
      <c r="L30" s="1">
        <f t="shared" si="0"/>
        <v>59723.4061</v>
      </c>
      <c r="N30" s="7">
        <v>59.7234061</v>
      </c>
    </row>
    <row r="31" spans="7:14">
      <c r="G31" t="s">
        <v>30</v>
      </c>
      <c r="I31" s="1">
        <v>2040</v>
      </c>
      <c r="J31" s="1" t="s">
        <v>16</v>
      </c>
      <c r="K31" s="1">
        <v>1</v>
      </c>
      <c r="L31" s="1">
        <f t="shared" si="0"/>
        <v>58598.71227</v>
      </c>
      <c r="N31" s="7">
        <v>58.59871227</v>
      </c>
    </row>
    <row r="32" spans="7:14">
      <c r="G32" t="s">
        <v>30</v>
      </c>
      <c r="I32" s="1">
        <v>2041</v>
      </c>
      <c r="J32" s="1" t="s">
        <v>16</v>
      </c>
      <c r="K32" s="1">
        <v>1</v>
      </c>
      <c r="L32" s="1">
        <f t="shared" si="0"/>
        <v>57516.27292</v>
      </c>
      <c r="N32" s="7">
        <v>57.51627292</v>
      </c>
    </row>
    <row r="33" spans="7:14">
      <c r="G33" t="s">
        <v>30</v>
      </c>
      <c r="I33" s="1">
        <v>2042</v>
      </c>
      <c r="J33" s="1" t="s">
        <v>16</v>
      </c>
      <c r="K33" s="1">
        <v>1</v>
      </c>
      <c r="L33" s="1">
        <f t="shared" si="0"/>
        <v>56502.94697</v>
      </c>
      <c r="N33" s="7">
        <v>56.50294697</v>
      </c>
    </row>
    <row r="34" spans="7:14">
      <c r="G34" t="s">
        <v>30</v>
      </c>
      <c r="I34" s="1">
        <v>2043</v>
      </c>
      <c r="J34" s="1" t="s">
        <v>16</v>
      </c>
      <c r="K34" s="1">
        <v>1</v>
      </c>
      <c r="L34" s="1">
        <f t="shared" si="0"/>
        <v>55545.35771</v>
      </c>
      <c r="N34" s="7">
        <v>55.54535771</v>
      </c>
    </row>
    <row r="35" spans="7:14">
      <c r="G35" t="s">
        <v>30</v>
      </c>
      <c r="I35" s="1">
        <v>2044</v>
      </c>
      <c r="J35" s="1" t="s">
        <v>16</v>
      </c>
      <c r="K35" s="1">
        <v>1</v>
      </c>
      <c r="L35" s="1">
        <f t="shared" si="0"/>
        <v>54664.89303</v>
      </c>
      <c r="N35" s="7">
        <v>54.66489303</v>
      </c>
    </row>
    <row r="36" spans="7:14">
      <c r="G36" t="s">
        <v>30</v>
      </c>
      <c r="I36" s="1">
        <v>2045</v>
      </c>
      <c r="J36" s="1" t="s">
        <v>16</v>
      </c>
      <c r="K36" s="1">
        <v>1</v>
      </c>
      <c r="L36" s="1">
        <f t="shared" si="0"/>
        <v>53777.15531</v>
      </c>
      <c r="N36" s="7">
        <v>53.77715531</v>
      </c>
    </row>
    <row r="37" spans="7:14">
      <c r="G37" t="s">
        <v>30</v>
      </c>
      <c r="I37" s="1">
        <v>2046</v>
      </c>
      <c r="J37" s="1" t="s">
        <v>16</v>
      </c>
      <c r="K37" s="1">
        <v>1</v>
      </c>
      <c r="L37" s="1">
        <f t="shared" si="0"/>
        <v>52918.35459</v>
      </c>
      <c r="N37" s="7">
        <v>52.91835459</v>
      </c>
    </row>
    <row r="38" spans="7:14">
      <c r="G38" t="s">
        <v>30</v>
      </c>
      <c r="I38" s="1">
        <v>2047</v>
      </c>
      <c r="J38" s="1" t="s">
        <v>16</v>
      </c>
      <c r="K38" s="1">
        <v>1</v>
      </c>
      <c r="L38" s="1">
        <f t="shared" si="0"/>
        <v>52154.00081</v>
      </c>
      <c r="N38" s="7">
        <v>52.15400081</v>
      </c>
    </row>
    <row r="39" spans="7:14">
      <c r="G39" t="s">
        <v>30</v>
      </c>
      <c r="I39" s="1">
        <v>2048</v>
      </c>
      <c r="J39" s="1" t="s">
        <v>16</v>
      </c>
      <c r="K39" s="1">
        <v>1</v>
      </c>
      <c r="L39" s="1">
        <f t="shared" si="0"/>
        <v>51455.43074</v>
      </c>
      <c r="N39" s="7">
        <v>51.45543074</v>
      </c>
    </row>
    <row r="40" spans="7:14">
      <c r="G40" t="s">
        <v>30</v>
      </c>
      <c r="I40" s="1">
        <v>2049</v>
      </c>
      <c r="J40" s="1" t="s">
        <v>16</v>
      </c>
      <c r="K40" s="1">
        <v>1</v>
      </c>
      <c r="L40" s="1">
        <f t="shared" si="0"/>
        <v>50816.86826</v>
      </c>
      <c r="N40" s="7">
        <v>50.81686826</v>
      </c>
    </row>
    <row r="41" spans="7:14">
      <c r="G41" t="s">
        <v>30</v>
      </c>
      <c r="I41" s="1">
        <v>2050</v>
      </c>
      <c r="J41" s="1" t="s">
        <v>16</v>
      </c>
      <c r="K41" s="1">
        <v>1</v>
      </c>
      <c r="L41" s="1">
        <f t="shared" si="0"/>
        <v>50196.73369</v>
      </c>
      <c r="N41" s="7">
        <v>50.19673369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A21" workbookViewId="0">
      <selection activeCell="M35" sqref="M35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0"/>
    </row>
    <row r="11" spans="2:14">
      <c r="B11" s="1" t="s">
        <v>31</v>
      </c>
      <c r="G11" t="s">
        <v>32</v>
      </c>
      <c r="I11" s="1">
        <v>2020</v>
      </c>
      <c r="J11" s="1" t="s">
        <v>16</v>
      </c>
      <c r="K11" s="1">
        <v>1</v>
      </c>
      <c r="L11" s="1">
        <f t="shared" ref="L11:L25" si="0">N11*1000</f>
        <v>53684.46015</v>
      </c>
      <c r="N11" s="5">
        <v>53.68446015</v>
      </c>
    </row>
    <row r="12" spans="7:15">
      <c r="G12" t="s">
        <v>32</v>
      </c>
      <c r="I12" s="1">
        <v>2021</v>
      </c>
      <c r="J12" s="1" t="s">
        <v>16</v>
      </c>
      <c r="K12" s="1">
        <v>1</v>
      </c>
      <c r="L12" s="1">
        <f t="shared" si="0"/>
        <v>51677.81389</v>
      </c>
      <c r="N12" s="7">
        <v>51.67781389</v>
      </c>
      <c r="O12" s="1"/>
    </row>
    <row r="13" spans="7:15">
      <c r="G13" t="s">
        <v>32</v>
      </c>
      <c r="I13" s="1">
        <v>2022</v>
      </c>
      <c r="J13" s="1" t="s">
        <v>16</v>
      </c>
      <c r="K13" s="1">
        <v>1</v>
      </c>
      <c r="L13" s="1">
        <f t="shared" si="0"/>
        <v>55395.0355</v>
      </c>
      <c r="N13" s="7">
        <v>55.3950355</v>
      </c>
      <c r="O13" s="1"/>
    </row>
    <row r="14" spans="7:15">
      <c r="G14" t="s">
        <v>32</v>
      </c>
      <c r="I14" s="1">
        <v>2023</v>
      </c>
      <c r="J14" s="1" t="s">
        <v>16</v>
      </c>
      <c r="K14" s="1">
        <v>1</v>
      </c>
      <c r="L14" s="1">
        <f t="shared" si="0"/>
        <v>53106.14489</v>
      </c>
      <c r="N14" s="7">
        <v>53.10614489</v>
      </c>
      <c r="O14" s="1"/>
    </row>
    <row r="15" spans="7:15">
      <c r="G15" t="s">
        <v>32</v>
      </c>
      <c r="I15" s="1">
        <v>2024</v>
      </c>
      <c r="J15" s="1" t="s">
        <v>16</v>
      </c>
      <c r="K15" s="1">
        <v>1</v>
      </c>
      <c r="L15" s="1">
        <f t="shared" si="0"/>
        <v>44417.49638</v>
      </c>
      <c r="N15" s="7">
        <v>44.41749638</v>
      </c>
      <c r="O15" s="1"/>
    </row>
    <row r="16" spans="7:15">
      <c r="G16" t="s">
        <v>32</v>
      </c>
      <c r="I16" s="1">
        <v>2025</v>
      </c>
      <c r="J16" s="1" t="s">
        <v>16</v>
      </c>
      <c r="K16" s="1">
        <v>1</v>
      </c>
      <c r="L16" s="1">
        <f t="shared" si="0"/>
        <v>35194.2055</v>
      </c>
      <c r="N16" s="7">
        <v>35.1942055</v>
      </c>
      <c r="O16" s="1"/>
    </row>
    <row r="17" spans="7:15">
      <c r="G17" t="s">
        <v>32</v>
      </c>
      <c r="I17" s="1">
        <v>2026</v>
      </c>
      <c r="J17" s="1" t="s">
        <v>16</v>
      </c>
      <c r="K17" s="1">
        <v>1</v>
      </c>
      <c r="L17" s="1">
        <f t="shared" si="0"/>
        <v>36041.49071</v>
      </c>
      <c r="N17" s="7">
        <v>36.04149071</v>
      </c>
      <c r="O17" s="1"/>
    </row>
    <row r="18" spans="7:15">
      <c r="G18" t="s">
        <v>32</v>
      </c>
      <c r="I18" s="1">
        <v>2027</v>
      </c>
      <c r="J18" s="1" t="s">
        <v>16</v>
      </c>
      <c r="K18" s="1">
        <v>1</v>
      </c>
      <c r="L18" s="1">
        <f t="shared" si="0"/>
        <v>37364.65186</v>
      </c>
      <c r="N18" s="7">
        <v>37.36465186</v>
      </c>
      <c r="O18" s="1"/>
    </row>
    <row r="19" spans="7:15">
      <c r="G19" t="s">
        <v>32</v>
      </c>
      <c r="I19" s="1">
        <v>2028</v>
      </c>
      <c r="J19" s="1" t="s">
        <v>16</v>
      </c>
      <c r="K19" s="1">
        <v>1</v>
      </c>
      <c r="L19" s="1">
        <f t="shared" si="0"/>
        <v>37709.359</v>
      </c>
      <c r="N19" s="7">
        <v>37.709359</v>
      </c>
      <c r="O19" s="1"/>
    </row>
    <row r="20" spans="7:15">
      <c r="G20" t="s">
        <v>32</v>
      </c>
      <c r="I20" s="1">
        <v>2029</v>
      </c>
      <c r="J20" s="1" t="s">
        <v>16</v>
      </c>
      <c r="K20" s="1">
        <v>1</v>
      </c>
      <c r="L20" s="1">
        <f t="shared" si="0"/>
        <v>35185.60103</v>
      </c>
      <c r="N20" s="7">
        <v>35.18560103</v>
      </c>
      <c r="O20" s="1"/>
    </row>
    <row r="21" spans="7:15">
      <c r="G21" t="s">
        <v>32</v>
      </c>
      <c r="I21" s="1">
        <v>2030</v>
      </c>
      <c r="J21" s="1" t="s">
        <v>16</v>
      </c>
      <c r="K21" s="1">
        <v>1</v>
      </c>
      <c r="L21" s="1">
        <f t="shared" si="0"/>
        <v>28891.82598</v>
      </c>
      <c r="N21" s="7">
        <v>28.89182598</v>
      </c>
      <c r="O21" s="1"/>
    </row>
    <row r="22" spans="7:15">
      <c r="G22" t="s">
        <v>32</v>
      </c>
      <c r="I22" s="1">
        <v>2031</v>
      </c>
      <c r="J22" s="1" t="s">
        <v>16</v>
      </c>
      <c r="K22" s="1">
        <v>1</v>
      </c>
      <c r="L22" s="1">
        <f t="shared" si="0"/>
        <v>18517.26665</v>
      </c>
      <c r="N22" s="7">
        <v>18.51726665</v>
      </c>
      <c r="O22" s="1"/>
    </row>
    <row r="23" spans="7:15">
      <c r="G23" t="s">
        <v>32</v>
      </c>
      <c r="I23" s="1">
        <v>2032</v>
      </c>
      <c r="J23" s="1" t="s">
        <v>16</v>
      </c>
      <c r="K23" s="1">
        <v>1</v>
      </c>
      <c r="L23" s="1">
        <f t="shared" si="0"/>
        <v>9599.437222</v>
      </c>
      <c r="N23" s="7">
        <v>9.599437222</v>
      </c>
      <c r="O23" s="1"/>
    </row>
    <row r="24" spans="7:15">
      <c r="G24" t="s">
        <v>32</v>
      </c>
      <c r="I24" s="1">
        <v>2033</v>
      </c>
      <c r="J24" s="1" t="s">
        <v>16</v>
      </c>
      <c r="K24" s="1">
        <v>1</v>
      </c>
      <c r="L24" s="1">
        <f t="shared" si="0"/>
        <v>7082.706034</v>
      </c>
      <c r="N24" s="7">
        <v>7.082706034</v>
      </c>
      <c r="O24" s="1"/>
    </row>
    <row r="25" spans="7:15">
      <c r="G25" t="s">
        <v>32</v>
      </c>
      <c r="I25" s="1">
        <v>2034</v>
      </c>
      <c r="J25" s="1" t="s">
        <v>16</v>
      </c>
      <c r="K25" s="1">
        <v>1</v>
      </c>
      <c r="L25" s="1">
        <f t="shared" si="0"/>
        <v>1552.577644</v>
      </c>
      <c r="N25" s="7">
        <v>1.552577644</v>
      </c>
      <c r="O25" s="1"/>
    </row>
    <row r="26" spans="7:15">
      <c r="G26" t="s">
        <v>32</v>
      </c>
      <c r="I26" s="1">
        <v>2035</v>
      </c>
      <c r="J26" s="1" t="s">
        <v>16</v>
      </c>
      <c r="K26" s="1">
        <v>1</v>
      </c>
      <c r="L26" s="13">
        <f>N26</f>
        <v>0</v>
      </c>
      <c r="N26" s="7">
        <v>0</v>
      </c>
      <c r="O26" s="1">
        <v>-5.684425942</v>
      </c>
    </row>
    <row r="27" spans="7:15">
      <c r="G27" t="s">
        <v>32</v>
      </c>
      <c r="I27" s="1">
        <v>2036</v>
      </c>
      <c r="J27" s="1" t="s">
        <v>16</v>
      </c>
      <c r="K27" s="1">
        <v>1</v>
      </c>
      <c r="L27" s="13">
        <f>L26</f>
        <v>0</v>
      </c>
      <c r="N27" s="7">
        <v>0</v>
      </c>
      <c r="O27" s="1">
        <v>-8.146644488</v>
      </c>
    </row>
    <row r="28" spans="7:15">
      <c r="G28" t="s">
        <v>32</v>
      </c>
      <c r="I28" s="1">
        <v>2037</v>
      </c>
      <c r="J28" s="1" t="s">
        <v>16</v>
      </c>
      <c r="K28" s="1">
        <v>1</v>
      </c>
      <c r="L28" s="13">
        <f t="shared" ref="L28:L41" si="1">L27</f>
        <v>0</v>
      </c>
      <c r="N28" s="7">
        <v>0</v>
      </c>
      <c r="O28" s="1">
        <v>-10.5646591</v>
      </c>
    </row>
    <row r="29" spans="7:15">
      <c r="G29" t="s">
        <v>32</v>
      </c>
      <c r="I29" s="1">
        <v>2038</v>
      </c>
      <c r="J29" s="1" t="s">
        <v>16</v>
      </c>
      <c r="K29" s="1">
        <v>1</v>
      </c>
      <c r="L29" s="13">
        <f t="shared" si="1"/>
        <v>0</v>
      </c>
      <c r="N29" s="7">
        <v>0</v>
      </c>
      <c r="O29" s="1">
        <v>-12.89311463</v>
      </c>
    </row>
    <row r="30" spans="7:15">
      <c r="G30" t="s">
        <v>32</v>
      </c>
      <c r="I30" s="1">
        <v>2039</v>
      </c>
      <c r="J30" s="1" t="s">
        <v>16</v>
      </c>
      <c r="K30" s="1">
        <v>1</v>
      </c>
      <c r="L30" s="13">
        <f t="shared" si="1"/>
        <v>0</v>
      </c>
      <c r="N30" s="7">
        <v>0</v>
      </c>
      <c r="O30" s="1">
        <v>-15.02770215</v>
      </c>
    </row>
    <row r="31" spans="7:15">
      <c r="G31" t="s">
        <v>32</v>
      </c>
      <c r="I31" s="1">
        <v>2040</v>
      </c>
      <c r="J31" s="1" t="s">
        <v>16</v>
      </c>
      <c r="K31" s="1">
        <v>1</v>
      </c>
      <c r="L31" s="13">
        <f t="shared" si="1"/>
        <v>0</v>
      </c>
      <c r="N31" s="7">
        <v>0</v>
      </c>
      <c r="O31" s="1">
        <v>-16.8162183</v>
      </c>
    </row>
    <row r="32" spans="7:15">
      <c r="G32" t="s">
        <v>32</v>
      </c>
      <c r="I32" s="1">
        <v>2041</v>
      </c>
      <c r="J32" s="1" t="s">
        <v>16</v>
      </c>
      <c r="K32" s="1">
        <v>1</v>
      </c>
      <c r="L32" s="13">
        <f t="shared" si="1"/>
        <v>0</v>
      </c>
      <c r="N32" s="7">
        <v>0</v>
      </c>
      <c r="O32" s="1">
        <v>-19.07660605</v>
      </c>
    </row>
    <row r="33" spans="7:15">
      <c r="G33" t="s">
        <v>32</v>
      </c>
      <c r="I33" s="1">
        <v>2042</v>
      </c>
      <c r="J33" s="1" t="s">
        <v>16</v>
      </c>
      <c r="K33" s="1">
        <v>1</v>
      </c>
      <c r="L33" s="13">
        <f t="shared" si="1"/>
        <v>0</v>
      </c>
      <c r="N33" s="7">
        <v>0</v>
      </c>
      <c r="O33" s="1">
        <v>-20.90917289</v>
      </c>
    </row>
    <row r="34" spans="7:15">
      <c r="G34" t="s">
        <v>32</v>
      </c>
      <c r="I34" s="1">
        <v>2043</v>
      </c>
      <c r="J34" s="1" t="s">
        <v>16</v>
      </c>
      <c r="K34" s="1">
        <v>1</v>
      </c>
      <c r="L34" s="13">
        <f t="shared" si="1"/>
        <v>0</v>
      </c>
      <c r="N34" s="7">
        <v>0</v>
      </c>
      <c r="O34" s="1">
        <v>-22.88512888</v>
      </c>
    </row>
    <row r="35" spans="7:15">
      <c r="G35" t="s">
        <v>32</v>
      </c>
      <c r="I35" s="1">
        <v>2044</v>
      </c>
      <c r="J35" s="1" t="s">
        <v>16</v>
      </c>
      <c r="K35" s="1">
        <v>1</v>
      </c>
      <c r="L35" s="13">
        <f t="shared" si="1"/>
        <v>0</v>
      </c>
      <c r="N35" s="7">
        <v>0</v>
      </c>
      <c r="O35" s="1">
        <v>-25.0721844</v>
      </c>
    </row>
    <row r="36" spans="7:15">
      <c r="G36" t="s">
        <v>32</v>
      </c>
      <c r="I36" s="1">
        <v>2045</v>
      </c>
      <c r="J36" s="1" t="s">
        <v>16</v>
      </c>
      <c r="K36" s="1">
        <v>1</v>
      </c>
      <c r="L36" s="13">
        <f t="shared" si="1"/>
        <v>0</v>
      </c>
      <c r="N36" s="7">
        <v>0</v>
      </c>
      <c r="O36" s="1">
        <v>-27.17090334</v>
      </c>
    </row>
    <row r="37" spans="7:15">
      <c r="G37" t="s">
        <v>32</v>
      </c>
      <c r="I37" s="1">
        <v>2046</v>
      </c>
      <c r="J37" s="1" t="s">
        <v>16</v>
      </c>
      <c r="K37" s="1">
        <v>1</v>
      </c>
      <c r="L37" s="13">
        <f t="shared" si="1"/>
        <v>0</v>
      </c>
      <c r="N37" s="7">
        <v>0</v>
      </c>
      <c r="O37" s="1">
        <v>-29.06183699</v>
      </c>
    </row>
    <row r="38" spans="7:15">
      <c r="G38" t="s">
        <v>32</v>
      </c>
      <c r="I38" s="1">
        <v>2047</v>
      </c>
      <c r="J38" s="1" t="s">
        <v>16</v>
      </c>
      <c r="K38" s="1">
        <v>1</v>
      </c>
      <c r="L38" s="13">
        <f t="shared" si="1"/>
        <v>0</v>
      </c>
      <c r="N38" s="7">
        <v>0</v>
      </c>
      <c r="O38" s="1">
        <v>-30.81684052</v>
      </c>
    </row>
    <row r="39" spans="7:15">
      <c r="G39" t="s">
        <v>32</v>
      </c>
      <c r="I39" s="1">
        <v>2048</v>
      </c>
      <c r="J39" s="1" t="s">
        <v>16</v>
      </c>
      <c r="K39" s="1">
        <v>1</v>
      </c>
      <c r="L39" s="13">
        <f t="shared" si="1"/>
        <v>0</v>
      </c>
      <c r="N39" s="7">
        <v>0</v>
      </c>
      <c r="O39" s="1">
        <v>-32.47989663</v>
      </c>
    </row>
    <row r="40" spans="7:15">
      <c r="G40" t="s">
        <v>32</v>
      </c>
      <c r="I40" s="1">
        <v>2049</v>
      </c>
      <c r="J40" s="1" t="s">
        <v>16</v>
      </c>
      <c r="K40" s="1">
        <v>1</v>
      </c>
      <c r="L40" s="13">
        <f t="shared" si="1"/>
        <v>0</v>
      </c>
      <c r="N40" s="7">
        <v>0</v>
      </c>
      <c r="O40" s="1">
        <v>-34.07793585</v>
      </c>
    </row>
    <row r="41" spans="7:15">
      <c r="G41" t="s">
        <v>32</v>
      </c>
      <c r="I41" s="1">
        <v>2050</v>
      </c>
      <c r="J41" s="1" t="s">
        <v>16</v>
      </c>
      <c r="K41" s="1">
        <v>1</v>
      </c>
      <c r="L41" s="13">
        <f t="shared" si="1"/>
        <v>0</v>
      </c>
      <c r="N41" s="7">
        <v>0</v>
      </c>
      <c r="O41" s="1">
        <v>-36.01528864</v>
      </c>
    </row>
  </sheetData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abSelected="1" workbookViewId="0">
      <selection activeCell="H11" sqref="H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0"/>
    </row>
    <row r="11" spans="2:14">
      <c r="B11" s="1" t="s">
        <v>33</v>
      </c>
      <c r="G11" t="s">
        <v>34</v>
      </c>
      <c r="H11" s="11" t="s">
        <v>35</v>
      </c>
      <c r="I11" s="1">
        <v>2020</v>
      </c>
      <c r="J11" s="1" t="s">
        <v>16</v>
      </c>
      <c r="K11" s="1">
        <v>1</v>
      </c>
      <c r="L11" s="1">
        <f>N11*-1000</f>
        <v>0</v>
      </c>
      <c r="N11" s="5">
        <v>0</v>
      </c>
    </row>
    <row r="12" spans="7:15">
      <c r="G12" t="s">
        <v>34</v>
      </c>
      <c r="H12" s="11" t="s">
        <v>35</v>
      </c>
      <c r="I12" s="1">
        <v>2021</v>
      </c>
      <c r="J12" s="1" t="s">
        <v>16</v>
      </c>
      <c r="K12" s="1">
        <v>1</v>
      </c>
      <c r="L12" s="1">
        <f t="shared" ref="L12:L41" si="0">N12*-1000</f>
        <v>0</v>
      </c>
      <c r="N12" s="5">
        <v>0</v>
      </c>
      <c r="O12" s="1"/>
    </row>
    <row r="13" spans="7:15">
      <c r="G13" t="s">
        <v>34</v>
      </c>
      <c r="H13" s="11" t="s">
        <v>35</v>
      </c>
      <c r="I13" s="1">
        <v>2022</v>
      </c>
      <c r="J13" s="1" t="s">
        <v>16</v>
      </c>
      <c r="K13" s="1">
        <v>1</v>
      </c>
      <c r="L13" s="1">
        <f t="shared" si="0"/>
        <v>0</v>
      </c>
      <c r="N13" s="5">
        <v>0</v>
      </c>
      <c r="O13" s="1"/>
    </row>
    <row r="14" spans="7:15">
      <c r="G14" t="s">
        <v>34</v>
      </c>
      <c r="H14" s="11" t="s">
        <v>35</v>
      </c>
      <c r="I14" s="1">
        <v>2023</v>
      </c>
      <c r="J14" s="1" t="s">
        <v>16</v>
      </c>
      <c r="K14" s="1">
        <v>1</v>
      </c>
      <c r="L14" s="1">
        <f t="shared" si="0"/>
        <v>3.48e-10</v>
      </c>
      <c r="N14" s="12">
        <v>-3.48e-13</v>
      </c>
      <c r="O14" s="1"/>
    </row>
    <row r="15" spans="7:15">
      <c r="G15" t="s">
        <v>34</v>
      </c>
      <c r="H15" s="11" t="s">
        <v>35</v>
      </c>
      <c r="I15" s="1">
        <v>2024</v>
      </c>
      <c r="J15" s="1" t="s">
        <v>16</v>
      </c>
      <c r="K15" s="1">
        <v>1</v>
      </c>
      <c r="L15" s="1">
        <f t="shared" si="0"/>
        <v>2.29e-7</v>
      </c>
      <c r="N15" s="12">
        <v>-2.29e-10</v>
      </c>
      <c r="O15" s="1"/>
    </row>
    <row r="16" spans="7:15">
      <c r="G16" t="s">
        <v>34</v>
      </c>
      <c r="H16" s="11" t="s">
        <v>35</v>
      </c>
      <c r="I16" s="1">
        <v>2025</v>
      </c>
      <c r="J16" s="1" t="s">
        <v>16</v>
      </c>
      <c r="K16" s="1">
        <v>1</v>
      </c>
      <c r="L16" s="1">
        <f t="shared" si="0"/>
        <v>1.81e-5</v>
      </c>
      <c r="N16" s="12">
        <v>-1.81e-8</v>
      </c>
      <c r="O16" s="1"/>
    </row>
    <row r="17" spans="7:15">
      <c r="G17" t="s">
        <v>34</v>
      </c>
      <c r="H17" s="11" t="s">
        <v>35</v>
      </c>
      <c r="I17" s="1">
        <v>2026</v>
      </c>
      <c r="J17" s="1" t="s">
        <v>16</v>
      </c>
      <c r="K17" s="1">
        <v>1</v>
      </c>
      <c r="L17" s="1">
        <f t="shared" si="0"/>
        <v>0.00042</v>
      </c>
      <c r="N17" s="12">
        <v>-4.2e-7</v>
      </c>
      <c r="O17" s="1"/>
    </row>
    <row r="18" spans="7:15">
      <c r="G18" t="s">
        <v>34</v>
      </c>
      <c r="H18" s="11" t="s">
        <v>35</v>
      </c>
      <c r="I18" s="1">
        <v>2027</v>
      </c>
      <c r="J18" s="1" t="s">
        <v>16</v>
      </c>
      <c r="K18" s="1">
        <v>1</v>
      </c>
      <c r="L18" s="1">
        <f t="shared" si="0"/>
        <v>0.00461</v>
      </c>
      <c r="N18" s="12">
        <v>-4.61e-6</v>
      </c>
      <c r="O18" s="1"/>
    </row>
    <row r="19" spans="7:15">
      <c r="G19" t="s">
        <v>34</v>
      </c>
      <c r="H19" s="11" t="s">
        <v>35</v>
      </c>
      <c r="I19" s="1">
        <v>2028</v>
      </c>
      <c r="J19" s="1" t="s">
        <v>16</v>
      </c>
      <c r="K19" s="1">
        <v>1</v>
      </c>
      <c r="L19" s="1">
        <f t="shared" si="0"/>
        <v>0.0308</v>
      </c>
      <c r="N19" s="12">
        <v>-3.08e-5</v>
      </c>
      <c r="O19" s="1"/>
    </row>
    <row r="20" spans="7:15">
      <c r="G20" t="s">
        <v>34</v>
      </c>
      <c r="H20" s="11" t="s">
        <v>35</v>
      </c>
      <c r="I20" s="1">
        <v>2029</v>
      </c>
      <c r="J20" s="1" t="s">
        <v>16</v>
      </c>
      <c r="K20" s="1">
        <v>1</v>
      </c>
      <c r="L20" s="1">
        <f t="shared" si="0"/>
        <v>0.145879</v>
      </c>
      <c r="N20" s="5">
        <v>-0.000145879</v>
      </c>
      <c r="O20" s="1"/>
    </row>
    <row r="21" spans="7:15">
      <c r="G21" t="s">
        <v>34</v>
      </c>
      <c r="H21" s="11" t="s">
        <v>35</v>
      </c>
      <c r="I21" s="1">
        <v>2030</v>
      </c>
      <c r="J21" s="1" t="s">
        <v>16</v>
      </c>
      <c r="K21" s="1">
        <v>1</v>
      </c>
      <c r="L21" s="1">
        <f t="shared" si="0"/>
        <v>0.540047</v>
      </c>
      <c r="N21" s="5">
        <v>-0.000540047</v>
      </c>
      <c r="O21" s="1"/>
    </row>
    <row r="22" spans="7:15">
      <c r="G22" t="s">
        <v>34</v>
      </c>
      <c r="H22" s="11" t="s">
        <v>35</v>
      </c>
      <c r="I22" s="1">
        <v>2031</v>
      </c>
      <c r="J22" s="1" t="s">
        <v>16</v>
      </c>
      <c r="K22" s="1">
        <v>1</v>
      </c>
      <c r="L22" s="1">
        <f t="shared" si="0"/>
        <v>2.495071</v>
      </c>
      <c r="N22" s="5">
        <v>-0.002495071</v>
      </c>
      <c r="O22" s="1"/>
    </row>
    <row r="23" spans="7:15">
      <c r="G23" t="s">
        <v>34</v>
      </c>
      <c r="H23" s="11" t="s">
        <v>35</v>
      </c>
      <c r="I23" s="1">
        <v>2032</v>
      </c>
      <c r="J23" s="1" t="s">
        <v>16</v>
      </c>
      <c r="K23" s="1">
        <v>1</v>
      </c>
      <c r="L23" s="1">
        <f t="shared" si="0"/>
        <v>9.746884</v>
      </c>
      <c r="N23" s="5">
        <v>-0.009746884</v>
      </c>
      <c r="O23" s="1"/>
    </row>
    <row r="24" spans="7:15">
      <c r="G24" t="s">
        <v>34</v>
      </c>
      <c r="H24" s="11" t="s">
        <v>35</v>
      </c>
      <c r="I24" s="1">
        <v>2033</v>
      </c>
      <c r="J24" s="1" t="s">
        <v>16</v>
      </c>
      <c r="K24" s="1">
        <v>1</v>
      </c>
      <c r="L24" s="1">
        <f t="shared" si="0"/>
        <v>31.36081</v>
      </c>
      <c r="N24" s="5">
        <v>-0.03136081</v>
      </c>
      <c r="O24" s="1"/>
    </row>
    <row r="25" spans="7:15">
      <c r="G25" t="s">
        <v>34</v>
      </c>
      <c r="H25" s="11" t="s">
        <v>35</v>
      </c>
      <c r="I25" s="1">
        <v>2034</v>
      </c>
      <c r="J25" s="1" t="s">
        <v>16</v>
      </c>
      <c r="K25" s="1">
        <v>1</v>
      </c>
      <c r="L25" s="1">
        <f t="shared" si="0"/>
        <v>85.732495</v>
      </c>
      <c r="N25" s="5">
        <v>-0.085732495</v>
      </c>
      <c r="O25" s="1"/>
    </row>
    <row r="26" spans="7:15">
      <c r="G26" t="s">
        <v>34</v>
      </c>
      <c r="H26" s="11" t="s">
        <v>35</v>
      </c>
      <c r="I26" s="1">
        <v>2035</v>
      </c>
      <c r="J26" s="1" t="s">
        <v>16</v>
      </c>
      <c r="K26" s="1">
        <v>1</v>
      </c>
      <c r="L26" s="1">
        <f t="shared" si="0"/>
        <v>205.21629</v>
      </c>
      <c r="N26" s="5">
        <v>-0.20521629</v>
      </c>
      <c r="O26" s="1">
        <v>-5.684425942</v>
      </c>
    </row>
    <row r="27" spans="7:15">
      <c r="G27" t="s">
        <v>34</v>
      </c>
      <c r="H27" s="11" t="s">
        <v>35</v>
      </c>
      <c r="I27" s="1">
        <v>2036</v>
      </c>
      <c r="J27" s="1" t="s">
        <v>16</v>
      </c>
      <c r="K27" s="1">
        <v>1</v>
      </c>
      <c r="L27" s="1">
        <f t="shared" si="0"/>
        <v>435.337421</v>
      </c>
      <c r="N27" s="5">
        <v>-0.435337421</v>
      </c>
      <c r="O27" s="1">
        <v>-8.146644488</v>
      </c>
    </row>
    <row r="28" spans="7:15">
      <c r="G28" t="s">
        <v>34</v>
      </c>
      <c r="H28" s="11" t="s">
        <v>35</v>
      </c>
      <c r="I28" s="1">
        <v>2037</v>
      </c>
      <c r="J28" s="1" t="s">
        <v>16</v>
      </c>
      <c r="K28" s="1">
        <v>1</v>
      </c>
      <c r="L28" s="1">
        <f t="shared" si="0"/>
        <v>840.418947</v>
      </c>
      <c r="N28" s="5">
        <v>-0.840418947</v>
      </c>
      <c r="O28" s="1">
        <v>-10.5646591</v>
      </c>
    </row>
    <row r="29" spans="7:15">
      <c r="G29" t="s">
        <v>34</v>
      </c>
      <c r="H29" s="11" t="s">
        <v>35</v>
      </c>
      <c r="I29" s="1">
        <v>2038</v>
      </c>
      <c r="J29" s="1" t="s">
        <v>16</v>
      </c>
      <c r="K29" s="1">
        <v>1</v>
      </c>
      <c r="L29" s="1">
        <f t="shared" si="0"/>
        <v>1500.40547</v>
      </c>
      <c r="N29" s="5">
        <v>-1.50040547</v>
      </c>
      <c r="O29" s="1">
        <v>-12.89311463</v>
      </c>
    </row>
    <row r="30" spans="7:15">
      <c r="G30" t="s">
        <v>34</v>
      </c>
      <c r="H30" s="11" t="s">
        <v>35</v>
      </c>
      <c r="I30" s="1">
        <v>2039</v>
      </c>
      <c r="J30" s="1" t="s">
        <v>16</v>
      </c>
      <c r="K30" s="1">
        <v>1</v>
      </c>
      <c r="L30" s="1">
        <f t="shared" si="0"/>
        <v>2505.215746</v>
      </c>
      <c r="N30" s="5">
        <v>-2.505215746</v>
      </c>
      <c r="O30" s="1">
        <v>-15.02770215</v>
      </c>
    </row>
    <row r="31" spans="7:15">
      <c r="G31" t="s">
        <v>34</v>
      </c>
      <c r="H31" s="11" t="s">
        <v>35</v>
      </c>
      <c r="I31" s="1">
        <v>2040</v>
      </c>
      <c r="J31" s="1" t="s">
        <v>16</v>
      </c>
      <c r="K31" s="1">
        <v>1</v>
      </c>
      <c r="L31" s="1">
        <f t="shared" si="0"/>
        <v>3945.723141</v>
      </c>
      <c r="N31" s="5">
        <v>-3.945723141</v>
      </c>
      <c r="O31" s="1">
        <v>-16.8162183</v>
      </c>
    </row>
    <row r="32" spans="7:15">
      <c r="G32" t="s">
        <v>34</v>
      </c>
      <c r="H32" s="11" t="s">
        <v>35</v>
      </c>
      <c r="I32" s="1">
        <v>2041</v>
      </c>
      <c r="J32" s="1" t="s">
        <v>16</v>
      </c>
      <c r="K32" s="1">
        <v>1</v>
      </c>
      <c r="L32" s="1">
        <f t="shared" si="0"/>
        <v>5823.877694</v>
      </c>
      <c r="N32" s="5">
        <v>-5.823877694</v>
      </c>
      <c r="O32" s="1">
        <v>-19.07660605</v>
      </c>
    </row>
    <row r="33" spans="7:15">
      <c r="G33" t="s">
        <v>34</v>
      </c>
      <c r="H33" s="11" t="s">
        <v>35</v>
      </c>
      <c r="I33" s="1">
        <v>2042</v>
      </c>
      <c r="J33" s="1" t="s">
        <v>16</v>
      </c>
      <c r="K33" s="1">
        <v>1</v>
      </c>
      <c r="L33" s="1">
        <f t="shared" si="0"/>
        <v>8190.738992</v>
      </c>
      <c r="N33" s="5">
        <v>-8.190738992</v>
      </c>
      <c r="O33" s="1">
        <v>-20.90917289</v>
      </c>
    </row>
    <row r="34" spans="7:15">
      <c r="G34" t="s">
        <v>34</v>
      </c>
      <c r="H34" s="11" t="s">
        <v>35</v>
      </c>
      <c r="I34" s="1">
        <v>2043</v>
      </c>
      <c r="J34" s="1" t="s">
        <v>16</v>
      </c>
      <c r="K34" s="1">
        <v>1</v>
      </c>
      <c r="L34" s="1">
        <f t="shared" si="0"/>
        <v>11082.62213</v>
      </c>
      <c r="N34" s="5">
        <v>-11.08262213</v>
      </c>
      <c r="O34" s="1">
        <v>-22.88512888</v>
      </c>
    </row>
    <row r="35" spans="7:15">
      <c r="G35" t="s">
        <v>34</v>
      </c>
      <c r="H35" s="11" t="s">
        <v>35</v>
      </c>
      <c r="I35" s="1">
        <v>2044</v>
      </c>
      <c r="J35" s="1" t="s">
        <v>16</v>
      </c>
      <c r="K35" s="1">
        <v>1</v>
      </c>
      <c r="L35" s="1">
        <f t="shared" si="0"/>
        <v>14518.99947</v>
      </c>
      <c r="N35" s="5">
        <v>-14.51899947</v>
      </c>
      <c r="O35" s="1">
        <v>-25.0721844</v>
      </c>
    </row>
    <row r="36" spans="7:15">
      <c r="G36" t="s">
        <v>34</v>
      </c>
      <c r="H36" s="11" t="s">
        <v>35</v>
      </c>
      <c r="I36" s="1">
        <v>2045</v>
      </c>
      <c r="J36" s="1" t="s">
        <v>16</v>
      </c>
      <c r="K36" s="1">
        <v>1</v>
      </c>
      <c r="L36" s="1">
        <f t="shared" si="0"/>
        <v>18502.57415</v>
      </c>
      <c r="N36" s="5">
        <v>-18.50257415</v>
      </c>
      <c r="O36" s="1">
        <v>-27.17090334</v>
      </c>
    </row>
    <row r="37" spans="7:15">
      <c r="G37" t="s">
        <v>34</v>
      </c>
      <c r="H37" s="11" t="s">
        <v>35</v>
      </c>
      <c r="I37" s="1">
        <v>2046</v>
      </c>
      <c r="J37" s="1" t="s">
        <v>16</v>
      </c>
      <c r="K37" s="1">
        <v>1</v>
      </c>
      <c r="L37" s="1">
        <f t="shared" si="0"/>
        <v>23021.1784</v>
      </c>
      <c r="N37" s="5">
        <v>-23.0211784</v>
      </c>
      <c r="O37" s="1">
        <v>-29.06183699</v>
      </c>
    </row>
    <row r="38" spans="7:15">
      <c r="G38" t="s">
        <v>34</v>
      </c>
      <c r="H38" s="11" t="s">
        <v>35</v>
      </c>
      <c r="I38" s="1">
        <v>2047</v>
      </c>
      <c r="J38" s="1" t="s">
        <v>16</v>
      </c>
      <c r="K38" s="1">
        <v>1</v>
      </c>
      <c r="L38" s="1">
        <f t="shared" si="0"/>
        <v>28050.83132</v>
      </c>
      <c r="N38" s="5">
        <v>-28.05083132</v>
      </c>
      <c r="O38" s="1">
        <v>-30.81684052</v>
      </c>
    </row>
    <row r="39" spans="7:15">
      <c r="G39" t="s">
        <v>34</v>
      </c>
      <c r="H39" s="11" t="s">
        <v>35</v>
      </c>
      <c r="I39" s="1">
        <v>2048</v>
      </c>
      <c r="J39" s="1" t="s">
        <v>16</v>
      </c>
      <c r="K39" s="1">
        <v>1</v>
      </c>
      <c r="L39" s="1">
        <f t="shared" si="0"/>
        <v>33559.23229</v>
      </c>
      <c r="N39" s="5">
        <v>-33.55923229</v>
      </c>
      <c r="O39" s="1">
        <v>-32.47989663</v>
      </c>
    </row>
    <row r="40" spans="7:15">
      <c r="G40" t="s">
        <v>34</v>
      </c>
      <c r="H40" s="11" t="s">
        <v>35</v>
      </c>
      <c r="I40" s="1">
        <v>2049</v>
      </c>
      <c r="J40" s="1" t="s">
        <v>16</v>
      </c>
      <c r="K40" s="1">
        <v>1</v>
      </c>
      <c r="L40" s="1">
        <f t="shared" si="0"/>
        <v>39509.10415</v>
      </c>
      <c r="N40" s="5">
        <v>-39.50910415</v>
      </c>
      <c r="O40" s="1">
        <v>-34.07793585</v>
      </c>
    </row>
    <row r="41" spans="7:15">
      <c r="G41" t="s">
        <v>34</v>
      </c>
      <c r="H41" s="11" t="s">
        <v>35</v>
      </c>
      <c r="I41" s="1">
        <v>2050</v>
      </c>
      <c r="J41" s="1" t="s">
        <v>16</v>
      </c>
      <c r="K41" s="1">
        <v>1</v>
      </c>
      <c r="L41" s="1">
        <f t="shared" si="0"/>
        <v>45861.0234</v>
      </c>
      <c r="N41" s="5">
        <v>-45.8610234</v>
      </c>
      <c r="O41" s="1">
        <v>-36.01528864</v>
      </c>
    </row>
  </sheetData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workbookViewId="0">
      <selection activeCell="M6" sqref="M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36</v>
      </c>
      <c r="R10" s="10"/>
    </row>
    <row r="11" spans="2:17">
      <c r="B11" s="1" t="s">
        <v>37</v>
      </c>
      <c r="G11" t="s">
        <v>38</v>
      </c>
      <c r="I11" s="1">
        <v>2020</v>
      </c>
      <c r="J11" s="1" t="s">
        <v>16</v>
      </c>
      <c r="K11" s="1">
        <v>1</v>
      </c>
      <c r="L11" s="1">
        <f>Q11*1000*38.5/(38.5+34.9)</f>
        <v>46744.386852861</v>
      </c>
      <c r="Q11">
        <f>89.11787</f>
        <v>89.11787</v>
      </c>
    </row>
    <row r="12" spans="7:17">
      <c r="G12" t="s">
        <v>38</v>
      </c>
      <c r="I12" s="1">
        <v>2021</v>
      </c>
      <c r="J12" s="1" t="s">
        <v>16</v>
      </c>
      <c r="K12" s="1">
        <v>1</v>
      </c>
      <c r="L12" s="1">
        <f t="shared" ref="L12:L41" si="0">Q12*1000*38.5/(38.5+34.9)</f>
        <v>45722.4765324932</v>
      </c>
      <c r="Q12" s="7">
        <v>87.16960461</v>
      </c>
    </row>
    <row r="13" spans="7:17">
      <c r="G13" t="s">
        <v>38</v>
      </c>
      <c r="I13" s="1">
        <v>2022</v>
      </c>
      <c r="J13" s="1" t="s">
        <v>16</v>
      </c>
      <c r="K13" s="1">
        <v>1</v>
      </c>
      <c r="L13" s="1">
        <f t="shared" si="0"/>
        <v>42973.3028363079</v>
      </c>
      <c r="Q13" s="7">
        <v>81.92832281</v>
      </c>
    </row>
    <row r="14" spans="7:17">
      <c r="G14" t="s">
        <v>38</v>
      </c>
      <c r="I14" s="1">
        <v>2023</v>
      </c>
      <c r="J14" s="1" t="s">
        <v>16</v>
      </c>
      <c r="K14" s="1">
        <v>1</v>
      </c>
      <c r="L14" s="1">
        <f t="shared" si="0"/>
        <v>42503.7481292234</v>
      </c>
      <c r="Q14" s="7">
        <v>81.03311981</v>
      </c>
    </row>
    <row r="15" spans="7:17">
      <c r="G15" t="s">
        <v>38</v>
      </c>
      <c r="I15" s="1">
        <v>2024</v>
      </c>
      <c r="J15" s="1" t="s">
        <v>16</v>
      </c>
      <c r="K15" s="1">
        <v>1</v>
      </c>
      <c r="L15" s="1">
        <f t="shared" si="0"/>
        <v>41548.7168669619</v>
      </c>
      <c r="Q15" s="7">
        <v>79.21235891</v>
      </c>
    </row>
    <row r="16" spans="7:17">
      <c r="G16" t="s">
        <v>38</v>
      </c>
      <c r="I16" s="1">
        <v>2025</v>
      </c>
      <c r="J16" s="1" t="s">
        <v>16</v>
      </c>
      <c r="K16" s="1">
        <v>1</v>
      </c>
      <c r="L16" s="1">
        <f t="shared" si="0"/>
        <v>40363.7667780654</v>
      </c>
      <c r="Q16" s="7">
        <v>76.95325926</v>
      </c>
    </row>
    <row r="17" spans="7:17">
      <c r="G17" t="s">
        <v>38</v>
      </c>
      <c r="I17" s="1">
        <v>2026</v>
      </c>
      <c r="J17" s="1" t="s">
        <v>16</v>
      </c>
      <c r="K17" s="1">
        <v>1</v>
      </c>
      <c r="L17" s="1">
        <f t="shared" si="0"/>
        <v>39293.3290015668</v>
      </c>
      <c r="Q17" s="7">
        <v>74.91247659</v>
      </c>
    </row>
    <row r="18" spans="7:17">
      <c r="G18" t="s">
        <v>38</v>
      </c>
      <c r="I18" s="1">
        <v>2027</v>
      </c>
      <c r="J18" s="1" t="s">
        <v>16</v>
      </c>
      <c r="K18" s="1">
        <v>1</v>
      </c>
      <c r="L18" s="1">
        <f t="shared" si="0"/>
        <v>38162.4404553133</v>
      </c>
      <c r="Q18" s="7">
        <v>72.75644492</v>
      </c>
    </row>
    <row r="19" spans="7:17">
      <c r="G19" t="s">
        <v>38</v>
      </c>
      <c r="I19" s="1">
        <v>2028</v>
      </c>
      <c r="J19" s="1" t="s">
        <v>16</v>
      </c>
      <c r="K19" s="1">
        <v>1</v>
      </c>
      <c r="L19" s="1">
        <f t="shared" si="0"/>
        <v>37048.6457936648</v>
      </c>
      <c r="Q19" s="7">
        <v>70.63300263</v>
      </c>
    </row>
    <row r="20" spans="7:17">
      <c r="G20" t="s">
        <v>38</v>
      </c>
      <c r="I20" s="1">
        <v>2029</v>
      </c>
      <c r="J20" s="1" t="s">
        <v>16</v>
      </c>
      <c r="K20" s="1">
        <v>1</v>
      </c>
      <c r="L20" s="1">
        <f t="shared" si="0"/>
        <v>35894.2603302452</v>
      </c>
      <c r="Q20" s="7">
        <v>68.43217424</v>
      </c>
    </row>
    <row r="21" spans="7:17">
      <c r="G21" t="s">
        <v>38</v>
      </c>
      <c r="I21" s="1">
        <v>2030</v>
      </c>
      <c r="J21" s="1" t="s">
        <v>16</v>
      </c>
      <c r="K21" s="1">
        <v>1</v>
      </c>
      <c r="L21" s="1">
        <f t="shared" si="0"/>
        <v>34680.6638547684</v>
      </c>
      <c r="Q21" s="7">
        <v>66.11846044</v>
      </c>
    </row>
    <row r="22" spans="7:17">
      <c r="G22" t="s">
        <v>38</v>
      </c>
      <c r="I22" s="1">
        <v>2031</v>
      </c>
      <c r="J22" s="1" t="s">
        <v>16</v>
      </c>
      <c r="K22" s="1">
        <v>1</v>
      </c>
      <c r="L22" s="1">
        <f t="shared" si="0"/>
        <v>33503.0034995913</v>
      </c>
      <c r="Q22" s="7">
        <v>63.87325862</v>
      </c>
    </row>
    <row r="23" spans="7:17">
      <c r="G23" t="s">
        <v>38</v>
      </c>
      <c r="I23" s="1">
        <v>2032</v>
      </c>
      <c r="J23" s="1" t="s">
        <v>16</v>
      </c>
      <c r="K23" s="1">
        <v>1</v>
      </c>
      <c r="L23" s="1">
        <f t="shared" si="0"/>
        <v>32120.4815811989</v>
      </c>
      <c r="Q23" s="7">
        <v>61.23748956</v>
      </c>
    </row>
    <row r="24" spans="7:17">
      <c r="G24" t="s">
        <v>38</v>
      </c>
      <c r="I24" s="1">
        <v>2033</v>
      </c>
      <c r="J24" s="1" t="s">
        <v>16</v>
      </c>
      <c r="K24" s="1">
        <v>1</v>
      </c>
      <c r="L24" s="1">
        <f t="shared" si="0"/>
        <v>30771.1031273842</v>
      </c>
      <c r="Q24" s="7">
        <v>58.6649083</v>
      </c>
    </row>
    <row r="25" spans="7:17">
      <c r="G25" t="s">
        <v>38</v>
      </c>
      <c r="I25" s="1">
        <v>2034</v>
      </c>
      <c r="J25" s="1" t="s">
        <v>16</v>
      </c>
      <c r="K25" s="1">
        <v>1</v>
      </c>
      <c r="L25" s="1">
        <f t="shared" si="0"/>
        <v>29351.1698515668</v>
      </c>
      <c r="Q25" s="7">
        <v>55.95781473</v>
      </c>
    </row>
    <row r="26" spans="7:18">
      <c r="G26" t="s">
        <v>38</v>
      </c>
      <c r="I26" s="1">
        <v>2035</v>
      </c>
      <c r="J26" s="1" t="s">
        <v>16</v>
      </c>
      <c r="K26" s="1">
        <v>1</v>
      </c>
      <c r="L26" s="1">
        <f t="shared" si="0"/>
        <v>27802.9507152589</v>
      </c>
      <c r="Q26" s="7">
        <v>53.006145</v>
      </c>
      <c r="R26">
        <v>-6.180210064</v>
      </c>
    </row>
    <row r="27" spans="7:18">
      <c r="G27" t="s">
        <v>38</v>
      </c>
      <c r="I27" s="1">
        <v>2036</v>
      </c>
      <c r="J27" s="1" t="s">
        <v>16</v>
      </c>
      <c r="K27" s="1">
        <v>1</v>
      </c>
      <c r="L27" s="1">
        <f t="shared" si="0"/>
        <v>26335.3591496594</v>
      </c>
      <c r="Q27" s="7">
        <v>50.20819121</v>
      </c>
      <c r="R27">
        <v>-8.377055855</v>
      </c>
    </row>
    <row r="28" spans="7:18">
      <c r="G28" t="s">
        <v>38</v>
      </c>
      <c r="I28" s="1">
        <v>2037</v>
      </c>
      <c r="J28" s="1" t="s">
        <v>16</v>
      </c>
      <c r="K28" s="1">
        <v>1</v>
      </c>
      <c r="L28" s="1">
        <f t="shared" si="0"/>
        <v>25151.4801580381</v>
      </c>
      <c r="Q28" s="7">
        <v>47.9511336</v>
      </c>
      <c r="R28">
        <v>-10.61957522</v>
      </c>
    </row>
    <row r="29" spans="7:18">
      <c r="G29" t="s">
        <v>38</v>
      </c>
      <c r="I29" s="1">
        <v>2038</v>
      </c>
      <c r="J29" s="1" t="s">
        <v>16</v>
      </c>
      <c r="K29" s="1">
        <v>1</v>
      </c>
      <c r="L29" s="1">
        <f t="shared" si="0"/>
        <v>23938.822238079</v>
      </c>
      <c r="Q29" s="7">
        <v>45.63920915</v>
      </c>
      <c r="R29">
        <v>-12.81215095</v>
      </c>
    </row>
    <row r="30" spans="7:18">
      <c r="G30" t="s">
        <v>38</v>
      </c>
      <c r="I30" s="1">
        <v>2039</v>
      </c>
      <c r="J30" s="1" t="s">
        <v>16</v>
      </c>
      <c r="K30" s="1">
        <v>1</v>
      </c>
      <c r="L30" s="1">
        <f t="shared" si="0"/>
        <v>22776.8910211853</v>
      </c>
      <c r="Q30" s="7">
        <v>43.42399483</v>
      </c>
      <c r="R30">
        <v>-14.87106076</v>
      </c>
    </row>
    <row r="31" spans="7:18">
      <c r="G31" t="s">
        <v>38</v>
      </c>
      <c r="I31" s="1">
        <v>2040</v>
      </c>
      <c r="J31" s="1" t="s">
        <v>16</v>
      </c>
      <c r="K31" s="1">
        <v>1</v>
      </c>
      <c r="L31" s="1">
        <f t="shared" si="0"/>
        <v>21655.5905117847</v>
      </c>
      <c r="Q31" s="7">
        <v>41.28624269</v>
      </c>
      <c r="R31">
        <v>-16.4795872</v>
      </c>
    </row>
    <row r="32" spans="7:18">
      <c r="G32" t="s">
        <v>38</v>
      </c>
      <c r="I32" s="1">
        <v>2041</v>
      </c>
      <c r="J32" s="1" t="s">
        <v>16</v>
      </c>
      <c r="K32" s="1">
        <v>1</v>
      </c>
      <c r="L32" s="1">
        <f t="shared" si="0"/>
        <v>20533.8883382834</v>
      </c>
      <c r="Q32" s="7">
        <v>39.14772478</v>
      </c>
      <c r="R32">
        <v>-18.44727958</v>
      </c>
    </row>
    <row r="33" spans="7:18">
      <c r="G33" t="s">
        <v>38</v>
      </c>
      <c r="I33" s="1">
        <v>2042</v>
      </c>
      <c r="J33" s="1" t="s">
        <v>16</v>
      </c>
      <c r="K33" s="1">
        <v>1</v>
      </c>
      <c r="L33" s="1">
        <f t="shared" si="0"/>
        <v>19469.2378251362</v>
      </c>
      <c r="Q33" s="7">
        <v>37.11797549</v>
      </c>
      <c r="R33">
        <v>-20.20071619</v>
      </c>
    </row>
    <row r="34" spans="7:18">
      <c r="G34" t="s">
        <v>38</v>
      </c>
      <c r="I34" s="1">
        <v>2043</v>
      </c>
      <c r="J34" s="1" t="s">
        <v>16</v>
      </c>
      <c r="K34" s="1">
        <v>1</v>
      </c>
      <c r="L34" s="1">
        <f t="shared" si="0"/>
        <v>18436.1297168256</v>
      </c>
      <c r="Q34" s="7">
        <v>35.14836159</v>
      </c>
      <c r="R34">
        <v>-22.15722077</v>
      </c>
    </row>
    <row r="35" spans="7:18">
      <c r="G35" t="s">
        <v>38</v>
      </c>
      <c r="I35" s="1">
        <v>2044</v>
      </c>
      <c r="J35" s="1" t="s">
        <v>16</v>
      </c>
      <c r="K35" s="1">
        <v>1</v>
      </c>
      <c r="L35" s="1">
        <f t="shared" si="0"/>
        <v>17486.518688079</v>
      </c>
      <c r="Q35" s="7">
        <v>33.33793433</v>
      </c>
      <c r="R35">
        <v>-24.34974926</v>
      </c>
    </row>
    <row r="36" spans="7:18">
      <c r="G36" t="s">
        <v>38</v>
      </c>
      <c r="I36" s="1">
        <v>2045</v>
      </c>
      <c r="J36" s="1" t="s">
        <v>16</v>
      </c>
      <c r="K36" s="1">
        <v>1</v>
      </c>
      <c r="L36" s="1">
        <f t="shared" si="0"/>
        <v>16603.4085467302</v>
      </c>
      <c r="Q36" s="7">
        <v>31.65429058</v>
      </c>
      <c r="R36">
        <v>-26.46567382</v>
      </c>
    </row>
    <row r="37" spans="7:18">
      <c r="G37" t="s">
        <v>38</v>
      </c>
      <c r="I37" s="1">
        <v>2046</v>
      </c>
      <c r="J37" s="1" t="s">
        <v>16</v>
      </c>
      <c r="K37" s="1">
        <v>1</v>
      </c>
      <c r="L37" s="1">
        <f t="shared" si="0"/>
        <v>15839.9108190736</v>
      </c>
      <c r="Q37" s="7">
        <v>30.19868712</v>
      </c>
      <c r="R37">
        <v>-28.28177019</v>
      </c>
    </row>
    <row r="38" spans="7:18">
      <c r="G38" t="s">
        <v>38</v>
      </c>
      <c r="I38" s="1">
        <v>2047</v>
      </c>
      <c r="J38" s="1" t="s">
        <v>16</v>
      </c>
      <c r="K38" s="1">
        <v>1</v>
      </c>
      <c r="L38" s="1">
        <f t="shared" si="0"/>
        <v>14974.387052861</v>
      </c>
      <c r="Q38" s="7">
        <v>28.54857168</v>
      </c>
      <c r="R38">
        <v>-30.10375906</v>
      </c>
    </row>
    <row r="39" spans="7:18">
      <c r="G39" t="s">
        <v>38</v>
      </c>
      <c r="I39" s="1">
        <v>2048</v>
      </c>
      <c r="J39" s="1" t="s">
        <v>16</v>
      </c>
      <c r="K39" s="1">
        <v>1</v>
      </c>
      <c r="L39" s="1">
        <f t="shared" si="0"/>
        <v>14256.4907079019</v>
      </c>
      <c r="Q39" s="7">
        <v>27.17990696</v>
      </c>
      <c r="R39">
        <v>-31.88349658</v>
      </c>
    </row>
    <row r="40" spans="7:18">
      <c r="G40" t="s">
        <v>38</v>
      </c>
      <c r="I40" s="1">
        <v>2049</v>
      </c>
      <c r="J40" s="1" t="s">
        <v>16</v>
      </c>
      <c r="K40" s="1">
        <v>1</v>
      </c>
      <c r="L40" s="1">
        <f t="shared" si="0"/>
        <v>13618.3018885559</v>
      </c>
      <c r="Q40" s="7">
        <v>25.96320412</v>
      </c>
      <c r="R40">
        <v>-33.64222028</v>
      </c>
    </row>
    <row r="41" spans="7:18">
      <c r="G41" t="s">
        <v>38</v>
      </c>
      <c r="I41" s="1">
        <v>2050</v>
      </c>
      <c r="J41" s="1" t="s">
        <v>16</v>
      </c>
      <c r="K41" s="1">
        <v>1</v>
      </c>
      <c r="L41" s="1">
        <f t="shared" si="0"/>
        <v>13051.0075356948</v>
      </c>
      <c r="Q41" s="7">
        <v>24.88166112</v>
      </c>
      <c r="R41">
        <v>-35.44024209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workbookViewId="0">
      <selection activeCell="N12" sqref="N12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7" max="17" width="12.8181818181818"/>
    <col min="18" max="18" width="14"/>
  </cols>
  <sheetData>
    <row r="1" spans="1:1">
      <c r="A1" s="1" t="s">
        <v>39</v>
      </c>
    </row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36</v>
      </c>
      <c r="R10" s="10"/>
    </row>
    <row r="11" spans="2:17">
      <c r="B11" s="1" t="s">
        <v>40</v>
      </c>
      <c r="G11" t="s">
        <v>41</v>
      </c>
      <c r="I11" s="1">
        <v>2020</v>
      </c>
      <c r="J11" s="1" t="s">
        <v>16</v>
      </c>
      <c r="K11" s="1">
        <v>1</v>
      </c>
      <c r="L11" s="1">
        <f>Q11*1000*34.9/(38.5+34.9)</f>
        <v>42373.483147139</v>
      </c>
      <c r="Q11">
        <f>89.11787</f>
        <v>89.11787</v>
      </c>
    </row>
    <row r="12" spans="7:17">
      <c r="G12" t="s">
        <v>41</v>
      </c>
      <c r="I12" s="1">
        <v>2021</v>
      </c>
      <c r="J12" s="1" t="s">
        <v>16</v>
      </c>
      <c r="K12" s="1">
        <v>1</v>
      </c>
      <c r="L12" s="1">
        <f t="shared" ref="L12:L41" si="0">Q12*1000*34.9/(38.5+34.9)</f>
        <v>41447.1280775068</v>
      </c>
      <c r="Q12" s="7">
        <v>87.16960461</v>
      </c>
    </row>
    <row r="13" spans="7:17">
      <c r="G13" t="s">
        <v>41</v>
      </c>
      <c r="I13" s="1">
        <v>2022</v>
      </c>
      <c r="J13" s="1" t="s">
        <v>16</v>
      </c>
      <c r="K13" s="1">
        <v>1</v>
      </c>
      <c r="L13" s="1">
        <f t="shared" si="0"/>
        <v>38955.0199736921</v>
      </c>
      <c r="Q13" s="7">
        <v>81.92832281</v>
      </c>
    </row>
    <row r="14" spans="7:17">
      <c r="G14" t="s">
        <v>41</v>
      </c>
      <c r="I14" s="1">
        <v>2023</v>
      </c>
      <c r="J14" s="1" t="s">
        <v>16</v>
      </c>
      <c r="K14" s="1">
        <v>1</v>
      </c>
      <c r="L14" s="1">
        <f t="shared" si="0"/>
        <v>38529.3716807766</v>
      </c>
      <c r="Q14" s="7">
        <v>81.03311981</v>
      </c>
    </row>
    <row r="15" spans="7:17">
      <c r="G15" t="s">
        <v>41</v>
      </c>
      <c r="I15" s="1">
        <v>2024</v>
      </c>
      <c r="J15" s="1" t="s">
        <v>16</v>
      </c>
      <c r="K15" s="1">
        <v>1</v>
      </c>
      <c r="L15" s="1">
        <f t="shared" si="0"/>
        <v>37663.6420430381</v>
      </c>
      <c r="Q15" s="7">
        <v>79.21235891</v>
      </c>
    </row>
    <row r="16" spans="7:17">
      <c r="G16" t="s">
        <v>41</v>
      </c>
      <c r="I16" s="1">
        <v>2025</v>
      </c>
      <c r="J16" s="1" t="s">
        <v>16</v>
      </c>
      <c r="K16" s="1">
        <v>1</v>
      </c>
      <c r="L16" s="1">
        <f t="shared" si="0"/>
        <v>36589.4924819346</v>
      </c>
      <c r="Q16" s="7">
        <v>76.95325926</v>
      </c>
    </row>
    <row r="17" spans="7:17">
      <c r="G17" t="s">
        <v>41</v>
      </c>
      <c r="I17" s="1">
        <v>2026</v>
      </c>
      <c r="J17" s="1" t="s">
        <v>16</v>
      </c>
      <c r="K17" s="1">
        <v>1</v>
      </c>
      <c r="L17" s="1">
        <f t="shared" si="0"/>
        <v>35619.1475884332</v>
      </c>
      <c r="Q17" s="7">
        <v>74.91247659</v>
      </c>
    </row>
    <row r="18" spans="7:17">
      <c r="G18" t="s">
        <v>41</v>
      </c>
      <c r="I18" s="1">
        <v>2027</v>
      </c>
      <c r="J18" s="1" t="s">
        <v>16</v>
      </c>
      <c r="K18" s="1">
        <v>1</v>
      </c>
      <c r="L18" s="1">
        <f t="shared" si="0"/>
        <v>34594.0044646867</v>
      </c>
      <c r="Q18" s="7">
        <v>72.75644492</v>
      </c>
    </row>
    <row r="19" spans="7:17">
      <c r="G19" t="s">
        <v>41</v>
      </c>
      <c r="I19" s="1">
        <v>2028</v>
      </c>
      <c r="J19" s="1" t="s">
        <v>16</v>
      </c>
      <c r="K19" s="1">
        <v>1</v>
      </c>
      <c r="L19" s="1">
        <f t="shared" si="0"/>
        <v>33584.3568363351</v>
      </c>
      <c r="Q19" s="7">
        <v>70.63300263</v>
      </c>
    </row>
    <row r="20" spans="7:17">
      <c r="G20" t="s">
        <v>41</v>
      </c>
      <c r="I20" s="1">
        <v>2029</v>
      </c>
      <c r="J20" s="1" t="s">
        <v>16</v>
      </c>
      <c r="K20" s="1">
        <v>1</v>
      </c>
      <c r="L20" s="1">
        <f t="shared" si="0"/>
        <v>32537.9139097548</v>
      </c>
      <c r="Q20" s="7">
        <v>68.43217424</v>
      </c>
    </row>
    <row r="21" spans="7:17">
      <c r="G21" t="s">
        <v>41</v>
      </c>
      <c r="I21" s="1">
        <v>2030</v>
      </c>
      <c r="J21" s="1" t="s">
        <v>16</v>
      </c>
      <c r="K21" s="1">
        <v>1</v>
      </c>
      <c r="L21" s="1">
        <f t="shared" si="0"/>
        <v>31437.7965852316</v>
      </c>
      <c r="Q21" s="7">
        <v>66.11846044</v>
      </c>
    </row>
    <row r="22" spans="7:17">
      <c r="G22" t="s">
        <v>41</v>
      </c>
      <c r="I22" s="1">
        <v>2031</v>
      </c>
      <c r="J22" s="1" t="s">
        <v>16</v>
      </c>
      <c r="K22" s="1">
        <v>1</v>
      </c>
      <c r="L22" s="1">
        <f t="shared" si="0"/>
        <v>30370.2551204087</v>
      </c>
      <c r="Q22" s="7">
        <v>63.87325862</v>
      </c>
    </row>
    <row r="23" spans="7:17">
      <c r="G23" t="s">
        <v>41</v>
      </c>
      <c r="I23" s="1">
        <v>2032</v>
      </c>
      <c r="J23" s="1" t="s">
        <v>16</v>
      </c>
      <c r="K23" s="1">
        <v>1</v>
      </c>
      <c r="L23" s="1">
        <f t="shared" si="0"/>
        <v>29117.0079788011</v>
      </c>
      <c r="Q23" s="7">
        <v>61.23748956</v>
      </c>
    </row>
    <row r="24" spans="7:17">
      <c r="G24" t="s">
        <v>41</v>
      </c>
      <c r="I24" s="1">
        <v>2033</v>
      </c>
      <c r="J24" s="1" t="s">
        <v>16</v>
      </c>
      <c r="K24" s="1">
        <v>1</v>
      </c>
      <c r="L24" s="1">
        <f t="shared" si="0"/>
        <v>27893.8051726158</v>
      </c>
      <c r="Q24" s="7">
        <v>58.6649083</v>
      </c>
    </row>
    <row r="25" spans="7:17">
      <c r="G25" t="s">
        <v>41</v>
      </c>
      <c r="I25" s="1">
        <v>2034</v>
      </c>
      <c r="J25" s="1" t="s">
        <v>16</v>
      </c>
      <c r="K25" s="1">
        <v>1</v>
      </c>
      <c r="L25" s="1">
        <f t="shared" si="0"/>
        <v>26606.6448784332</v>
      </c>
      <c r="Q25" s="7">
        <v>55.95781473</v>
      </c>
    </row>
    <row r="26" spans="7:18">
      <c r="G26" t="s">
        <v>41</v>
      </c>
      <c r="I26" s="1">
        <v>2035</v>
      </c>
      <c r="J26" s="1" t="s">
        <v>16</v>
      </c>
      <c r="K26" s="1">
        <v>1</v>
      </c>
      <c r="L26" s="1">
        <f t="shared" si="0"/>
        <v>25203.1942847411</v>
      </c>
      <c r="Q26" s="7">
        <v>53.006145</v>
      </c>
      <c r="R26">
        <v>-6.180210064</v>
      </c>
    </row>
    <row r="27" spans="7:18">
      <c r="G27" t="s">
        <v>41</v>
      </c>
      <c r="I27" s="1">
        <v>2036</v>
      </c>
      <c r="J27" s="1" t="s">
        <v>16</v>
      </c>
      <c r="K27" s="1">
        <v>1</v>
      </c>
      <c r="L27" s="1">
        <f t="shared" si="0"/>
        <v>23872.8320603406</v>
      </c>
      <c r="Q27" s="7">
        <v>50.20819121</v>
      </c>
      <c r="R27">
        <v>-8.377055855</v>
      </c>
    </row>
    <row r="28" spans="7:18">
      <c r="G28" t="s">
        <v>41</v>
      </c>
      <c r="I28" s="1">
        <v>2037</v>
      </c>
      <c r="J28" s="1" t="s">
        <v>16</v>
      </c>
      <c r="K28" s="1">
        <v>1</v>
      </c>
      <c r="L28" s="1">
        <f t="shared" si="0"/>
        <v>22799.6534419619</v>
      </c>
      <c r="Q28" s="7">
        <v>47.9511336</v>
      </c>
      <c r="R28">
        <v>-10.61957522</v>
      </c>
    </row>
    <row r="29" spans="7:18">
      <c r="G29" t="s">
        <v>41</v>
      </c>
      <c r="I29" s="1">
        <v>2038</v>
      </c>
      <c r="J29" s="1" t="s">
        <v>16</v>
      </c>
      <c r="K29" s="1">
        <v>1</v>
      </c>
      <c r="L29" s="1">
        <f t="shared" si="0"/>
        <v>21700.386911921</v>
      </c>
      <c r="Q29" s="7">
        <v>45.63920915</v>
      </c>
      <c r="R29">
        <v>-12.81215095</v>
      </c>
    </row>
    <row r="30" spans="7:18">
      <c r="G30" t="s">
        <v>41</v>
      </c>
      <c r="I30" s="1">
        <v>2039</v>
      </c>
      <c r="J30" s="1" t="s">
        <v>16</v>
      </c>
      <c r="K30" s="1">
        <v>1</v>
      </c>
      <c r="L30" s="1">
        <f t="shared" si="0"/>
        <v>20647.1038088147</v>
      </c>
      <c r="Q30" s="7">
        <v>43.42399483</v>
      </c>
      <c r="R30">
        <v>-14.87106076</v>
      </c>
    </row>
    <row r="31" spans="7:18">
      <c r="G31" t="s">
        <v>41</v>
      </c>
      <c r="I31" s="1">
        <v>2040</v>
      </c>
      <c r="J31" s="1" t="s">
        <v>16</v>
      </c>
      <c r="K31" s="1">
        <v>1</v>
      </c>
      <c r="L31" s="1">
        <f t="shared" si="0"/>
        <v>19630.6521782153</v>
      </c>
      <c r="Q31" s="7">
        <v>41.28624269</v>
      </c>
      <c r="R31">
        <v>-16.4795872</v>
      </c>
    </row>
    <row r="32" spans="7:18">
      <c r="G32" t="s">
        <v>41</v>
      </c>
      <c r="I32" s="1">
        <v>2041</v>
      </c>
      <c r="J32" s="1" t="s">
        <v>16</v>
      </c>
      <c r="K32" s="1">
        <v>1</v>
      </c>
      <c r="L32" s="1">
        <f t="shared" si="0"/>
        <v>18613.8364417166</v>
      </c>
      <c r="Q32" s="7">
        <v>39.14772478</v>
      </c>
      <c r="R32">
        <v>-18.44727958</v>
      </c>
    </row>
    <row r="33" spans="7:18">
      <c r="G33" t="s">
        <v>41</v>
      </c>
      <c r="I33" s="1">
        <v>2042</v>
      </c>
      <c r="J33" s="1" t="s">
        <v>16</v>
      </c>
      <c r="K33" s="1">
        <v>1</v>
      </c>
      <c r="L33" s="1">
        <f t="shared" si="0"/>
        <v>17648.7376648638</v>
      </c>
      <c r="Q33" s="7">
        <v>37.11797549</v>
      </c>
      <c r="R33">
        <v>-20.20071619</v>
      </c>
    </row>
    <row r="34" spans="7:18">
      <c r="G34" t="s">
        <v>41</v>
      </c>
      <c r="I34" s="1">
        <v>2043</v>
      </c>
      <c r="J34" s="1" t="s">
        <v>16</v>
      </c>
      <c r="K34" s="1">
        <v>1</v>
      </c>
      <c r="L34" s="1">
        <f t="shared" si="0"/>
        <v>16712.2318731744</v>
      </c>
      <c r="Q34" s="7">
        <v>35.14836159</v>
      </c>
      <c r="R34">
        <v>-22.15722077</v>
      </c>
    </row>
    <row r="35" spans="7:18">
      <c r="G35" t="s">
        <v>41</v>
      </c>
      <c r="I35" s="1">
        <v>2044</v>
      </c>
      <c r="J35" s="1" t="s">
        <v>16</v>
      </c>
      <c r="K35" s="1">
        <v>1</v>
      </c>
      <c r="L35" s="1">
        <f t="shared" si="0"/>
        <v>15851.415641921</v>
      </c>
      <c r="Q35" s="7">
        <v>33.33793433</v>
      </c>
      <c r="R35">
        <v>-24.34974926</v>
      </c>
    </row>
    <row r="36" spans="7:18">
      <c r="G36" t="s">
        <v>41</v>
      </c>
      <c r="I36" s="1">
        <v>2045</v>
      </c>
      <c r="J36" s="1" t="s">
        <v>16</v>
      </c>
      <c r="K36" s="1">
        <v>1</v>
      </c>
      <c r="L36" s="1">
        <f t="shared" si="0"/>
        <v>15050.8820332698</v>
      </c>
      <c r="Q36" s="7">
        <v>31.65429058</v>
      </c>
      <c r="R36">
        <v>-26.46567382</v>
      </c>
    </row>
    <row r="37" spans="7:18">
      <c r="G37" t="s">
        <v>41</v>
      </c>
      <c r="I37" s="1">
        <v>2046</v>
      </c>
      <c r="J37" s="1" t="s">
        <v>16</v>
      </c>
      <c r="K37" s="1">
        <v>1</v>
      </c>
      <c r="L37" s="1">
        <f t="shared" si="0"/>
        <v>14358.7763009264</v>
      </c>
      <c r="Q37" s="7">
        <v>30.19868712</v>
      </c>
      <c r="R37">
        <v>-28.28177019</v>
      </c>
    </row>
    <row r="38" spans="7:18">
      <c r="G38" t="s">
        <v>41</v>
      </c>
      <c r="I38" s="1">
        <v>2047</v>
      </c>
      <c r="J38" s="1" t="s">
        <v>16</v>
      </c>
      <c r="K38" s="1">
        <v>1</v>
      </c>
      <c r="L38" s="1">
        <f t="shared" si="0"/>
        <v>13574.184627139</v>
      </c>
      <c r="Q38" s="7">
        <v>28.54857168</v>
      </c>
      <c r="R38">
        <v>-30.10375906</v>
      </c>
    </row>
    <row r="39" spans="7:18">
      <c r="G39" t="s">
        <v>41</v>
      </c>
      <c r="I39" s="1">
        <v>2048</v>
      </c>
      <c r="J39" s="1" t="s">
        <v>16</v>
      </c>
      <c r="K39" s="1">
        <v>1</v>
      </c>
      <c r="L39" s="1">
        <f t="shared" si="0"/>
        <v>12923.4162520981</v>
      </c>
      <c r="Q39" s="7">
        <v>27.17990696</v>
      </c>
      <c r="R39">
        <v>-31.88349658</v>
      </c>
    </row>
    <row r="40" spans="7:18">
      <c r="G40" t="s">
        <v>41</v>
      </c>
      <c r="I40" s="1">
        <v>2049</v>
      </c>
      <c r="J40" s="1" t="s">
        <v>16</v>
      </c>
      <c r="K40" s="1">
        <v>1</v>
      </c>
      <c r="L40" s="1">
        <f t="shared" si="0"/>
        <v>12344.9022314441</v>
      </c>
      <c r="Q40" s="7">
        <v>25.96320412</v>
      </c>
      <c r="R40">
        <v>-33.64222028</v>
      </c>
    </row>
    <row r="41" spans="7:18">
      <c r="G41" t="s">
        <v>41</v>
      </c>
      <c r="I41" s="1">
        <v>2050</v>
      </c>
      <c r="J41" s="1" t="s">
        <v>16</v>
      </c>
      <c r="K41" s="1">
        <v>1</v>
      </c>
      <c r="L41" s="1">
        <f t="shared" si="0"/>
        <v>11830.6535843052</v>
      </c>
      <c r="Q41" s="7">
        <v>24.88166112</v>
      </c>
      <c r="R41">
        <v>-35.44024209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TotalCO2</vt:lpstr>
      <vt:lpstr>TRACO2</vt:lpstr>
      <vt:lpstr>INDCO2</vt:lpstr>
      <vt:lpstr>HYDROGENCO2</vt:lpstr>
      <vt:lpstr>AGRCO2</vt:lpstr>
      <vt:lpstr>ELECO2</vt:lpstr>
      <vt:lpstr>SNKCO2</vt:lpstr>
      <vt:lpstr>RSDCO2</vt:lpstr>
      <vt:lpstr>COMCO2</vt:lpstr>
      <vt:lpstr>IMPOIL_BND</vt:lpstr>
      <vt:lpstr>IMPGAS_BND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2024-12-10T23:55:46Z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1033-12.2.0.19307</vt:lpwstr>
  </property>
</Properties>
</file>