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40" windowHeight="8720" firstSheet="6" activeTab="10"/>
  </bookViews>
  <sheets>
    <sheet name="TotalCO2" sheetId="16" r:id="rId1"/>
    <sheet name="INDCO2" sheetId="18" r:id="rId2"/>
    <sheet name="TRACO2" sheetId="17" r:id="rId3"/>
    <sheet name="HYDROGENCO2" sheetId="19" r:id="rId4"/>
    <sheet name="AGRCO2" sheetId="20" r:id="rId5"/>
    <sheet name="RSDCO2" sheetId="23" r:id="rId6"/>
    <sheet name="COMCO2" sheetId="22" r:id="rId7"/>
    <sheet name="ELECO2" sheetId="21" r:id="rId8"/>
    <sheet name="IMPOIL_BND" sheetId="24" r:id="rId9"/>
    <sheet name="IMPGAS_BND" sheetId="25" r:id="rId10"/>
    <sheet name="SNKCO2N_2" sheetId="27" r:id="rId11"/>
    <sheet name="SNKCO2_1" sheetId="28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xli9</author>
  </authors>
  <commentList>
    <comment ref="P9" authorId="0">
      <text>
        <r>
          <rPr>
            <b/>
            <sz val="9"/>
            <rFont val="Times New Roman"/>
            <charset val="0"/>
          </rPr>
          <t>xli9:</t>
        </r>
        <r>
          <rPr>
            <sz val="9"/>
            <rFont val="Times New Roman"/>
            <charset val="0"/>
          </rPr>
          <t xml:space="preserve">
These data series are from CEF - industry emissions breakdown</t>
        </r>
      </text>
    </comment>
  </commentList>
</comments>
</file>

<file path=xl/sharedStrings.xml><?xml version="1.0" encoding="utf-8"?>
<sst xmlns="http://schemas.openxmlformats.org/spreadsheetml/2006/main" count="968" uniqueCount="53">
  <si>
    <t>~UC_Sets: R_S: AllRegions</t>
  </si>
  <si>
    <t>~UC_Sets: T_S:</t>
  </si>
  <si>
    <t>~UC_T:UC_RHST</t>
  </si>
  <si>
    <t>UC_N</t>
  </si>
  <si>
    <t>Pset_Set</t>
  </si>
  <si>
    <t>Pset_PN</t>
  </si>
  <si>
    <t>Pset_CI</t>
  </si>
  <si>
    <t>Pset_CO</t>
  </si>
  <si>
    <t>Cset_CN</t>
  </si>
  <si>
    <t>Attribute</t>
  </si>
  <si>
    <t>Year</t>
  </si>
  <si>
    <t>LimType</t>
  </si>
  <si>
    <t>UC_COMNET</t>
  </si>
  <si>
    <t>AllRegions</t>
  </si>
  <si>
    <t>AU_CO2_BND</t>
  </si>
  <si>
    <t>TOTCO2</t>
  </si>
  <si>
    <t>UP</t>
  </si>
  <si>
    <t>heavy industry, oil gas coal mining, waste industry constraints are from 2020 to 2050 (and the carbon emissions are summarized from sup file and ind file)</t>
  </si>
  <si>
    <t>CEF reports</t>
  </si>
  <si>
    <t>heavy industry constraint</t>
  </si>
  <si>
    <t>OIL GAS production</t>
  </si>
  <si>
    <t>WASTE and others (industry field)</t>
  </si>
  <si>
    <t>AU_INDCO2_BND</t>
  </si>
  <si>
    <t>INDCO2N</t>
  </si>
  <si>
    <t>AU_TRACO2_BND</t>
  </si>
  <si>
    <t>TRACO2N</t>
  </si>
  <si>
    <t>original series</t>
  </si>
  <si>
    <t>AU_HYDROGENCO2_BND</t>
  </si>
  <si>
    <t>HYDROGENCO2N</t>
  </si>
  <si>
    <t>AU_AGRCO2_BND</t>
  </si>
  <si>
    <t>AGRCO2N</t>
  </si>
  <si>
    <t>Total building CO2</t>
  </si>
  <si>
    <t>AU_RSDCO2_BND</t>
  </si>
  <si>
    <t>RSDCO2N</t>
  </si>
  <si>
    <t>The sum of comco2 and rsdco2 are jointly constrained by building co2, and the breakdown for them is by using observed carbon emissions in 2020</t>
  </si>
  <si>
    <t>AU_COMCO2_BND</t>
  </si>
  <si>
    <t>COMCO2N</t>
  </si>
  <si>
    <t>AU_ELCCO2_BND</t>
  </si>
  <si>
    <t>ELCCO2N</t>
  </si>
  <si>
    <t>*</t>
  </si>
  <si>
    <t>AU_IMPOIL_BND</t>
  </si>
  <si>
    <t>IMPOILCRD</t>
  </si>
  <si>
    <t>ACT_BND</t>
  </si>
  <si>
    <t>*we use  2020 import oil data as the oil import bound, and assuming only importing crude oil; we set the sum of ACT_BND in each scenario constraints-file</t>
  </si>
  <si>
    <t>*https://www.cer-rec.gc.ca/en/data-analysis/energy-markets/market-snapshots/2021/market-snapshot-crude-oil-imports-decreased-in-2020-and-so-did-the-cost.html#:~:text=Imports%20of%20crude%20oil%20decreased%20by%2020%25%20in,from%20the%20U.S.%20compared%20to%2072%25%20in%202019.</t>
  </si>
  <si>
    <t>IMPGAS_USA</t>
  </si>
  <si>
    <t>*canada imports 0.06 billion m3 pipeline natural gas from USA, from the figure 1 indicated in https://www.cer-rec.gc.ca/en/data-analysis/energy-commodities/natural-gas/statistics/natural-gas-trade-summary/index.html. So it should be 0.06*366*10^9*0.0373/10^6 PJ annual.. the system has not considered LNG yet with 2.383 million m3 every day imported from USA in 2020</t>
  </si>
  <si>
    <t>~UC_T:UC_ACT</t>
  </si>
  <si>
    <t>UC_ACT</t>
  </si>
  <si>
    <t>AU_SNKCO2_BND2</t>
  </si>
  <si>
    <t>SINKCCU_Fake</t>
  </si>
  <si>
    <t>AU_SNKCO2_BND</t>
  </si>
  <si>
    <t>SNKCO2N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</si>
</sst>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-* #,##0_-;\-* #,##0_-;_-* &quot;-&quot;_-;_-@_-"/>
    <numFmt numFmtId="43" formatCode="_-* #,##0.00_-;\-* #,##0.00_-;_-* &quot;-&quot;??_-;_-@_-"/>
    <numFmt numFmtId="176" formatCode="_-&quot;$&quot;* #,##0.00_-;\-&quot;$&quot;* #,##0.00_-;_-&quot;$&quot;* \-??_-;_-@_-"/>
    <numFmt numFmtId="177" formatCode="_-&quot;$&quot;* #,##0_-;\-&quot;$&quot;* #,##0_-;_-&quot;$&quot;* &quot;-&quot;_-;_-@_-"/>
  </numFmts>
  <fonts count="32">
    <font>
      <sz val="11"/>
      <color theme="1"/>
      <name val="Calibri"/>
      <charset val="134"/>
      <scheme val="minor"/>
    </font>
    <font>
      <b/>
      <sz val="7"/>
      <color rgb="FF333333"/>
      <name val="Tahoma"/>
      <charset val="134"/>
    </font>
    <font>
      <sz val="8"/>
      <color rgb="FF000000"/>
      <name val="Segoe UI"/>
      <charset val="134"/>
    </font>
    <font>
      <sz val="10"/>
      <name val="Arial"/>
      <family val="2"/>
      <charset val="0"/>
    </font>
    <font>
      <sz val="11"/>
      <color theme="1"/>
      <name val="Calibri"/>
      <charset val="134"/>
      <scheme val="minor"/>
    </font>
    <font>
      <sz val="10"/>
      <name val="Arial"/>
      <charset val="134"/>
    </font>
    <font>
      <sz val="10"/>
      <name val="Arial"/>
      <charset val="0"/>
    </font>
    <font>
      <sz val="10"/>
      <color theme="1"/>
      <name val="Arial"/>
      <charset val="0"/>
    </font>
    <font>
      <sz val="11"/>
      <color rgb="FFFF0000"/>
      <name val="Arial"/>
      <charset val="0"/>
    </font>
    <font>
      <sz val="11"/>
      <color indexed="8"/>
      <name val="Calibri"/>
      <charset val="134"/>
    </font>
    <font>
      <b/>
      <sz val="10"/>
      <color theme="1"/>
      <name val="Arial"/>
      <charset val="0"/>
    </font>
    <font>
      <u/>
      <sz val="11"/>
      <color theme="10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9"/>
      <name val="Times New Roman"/>
      <charset val="0"/>
    </font>
    <font>
      <b/>
      <sz val="9"/>
      <name val="Times New Roman"/>
      <charset val="0"/>
    </font>
  </fonts>
  <fills count="3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5" borderId="4" applyNumberFormat="0" applyAlignment="0" applyProtection="0">
      <alignment vertical="center"/>
    </xf>
    <xf numFmtId="0" fontId="20" fillId="6" borderId="5" applyNumberFormat="0" applyAlignment="0" applyProtection="0">
      <alignment vertical="center"/>
    </xf>
    <xf numFmtId="0" fontId="21" fillId="6" borderId="4" applyNumberFormat="0" applyAlignment="0" applyProtection="0">
      <alignment vertical="center"/>
    </xf>
    <xf numFmtId="0" fontId="22" fillId="7" borderId="6" applyNumberFormat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5" fillId="0" borderId="0"/>
    <xf numFmtId="0" fontId="9" fillId="0" borderId="0"/>
  </cellStyleXfs>
  <cellXfs count="17">
    <xf numFmtId="0" fontId="0" fillId="0" borderId="0" xfId="0"/>
    <xf numFmtId="0" fontId="0" fillId="0" borderId="0" xfId="0" applyFont="1" applyFill="1" applyAlignment="1"/>
    <xf numFmtId="0" fontId="1" fillId="0" borderId="0" xfId="0" applyFont="1" applyFill="1" applyAlignment="1"/>
    <xf numFmtId="0" fontId="2" fillId="0" borderId="0" xfId="0" applyFont="1"/>
    <xf numFmtId="0" fontId="3" fillId="0" borderId="0" xfId="0" applyFont="1" applyFill="1" applyBorder="1" applyAlignment="1"/>
    <xf numFmtId="0" fontId="4" fillId="0" borderId="0" xfId="0" applyFont="1" applyFill="1" applyAlignment="1"/>
    <xf numFmtId="0" fontId="5" fillId="2" borderId="0" xfId="0" applyFont="1" applyFill="1" applyBorder="1"/>
    <xf numFmtId="0" fontId="0" fillId="0" borderId="0" xfId="0" applyFill="1" applyAlignment="1">
      <alignment vertical="center"/>
    </xf>
    <xf numFmtId="0" fontId="6" fillId="0" borderId="0" xfId="0" applyFont="1" applyFill="1" applyBorder="1" applyAlignment="1"/>
    <xf numFmtId="0" fontId="7" fillId="0" borderId="0" xfId="0" applyFont="1" applyFill="1" applyBorder="1" applyAlignment="1"/>
    <xf numFmtId="0" fontId="8" fillId="0" borderId="0" xfId="0" applyFont="1" applyFill="1" applyBorder="1" applyAlignment="1"/>
    <xf numFmtId="0" fontId="9" fillId="0" borderId="0" xfId="0" applyNumberFormat="1" applyFont="1" applyFill="1" applyBorder="1" applyAlignment="1" applyProtection="1">
      <alignment vertical="center"/>
    </xf>
    <xf numFmtId="0" fontId="0" fillId="0" borderId="0" xfId="0" applyFont="1"/>
    <xf numFmtId="0" fontId="10" fillId="0" borderId="0" xfId="0" applyFont="1" applyFill="1" applyBorder="1" applyAlignment="1"/>
    <xf numFmtId="0" fontId="5" fillId="0" borderId="0" xfId="0" applyFont="1" applyFill="1" applyBorder="1"/>
    <xf numFmtId="0" fontId="5" fillId="3" borderId="0" xfId="0" applyFont="1" applyFill="1" applyBorder="1"/>
    <xf numFmtId="0" fontId="0" fillId="3" borderId="0" xfId="0" applyFill="1"/>
  </cellXfs>
  <cellStyles count="51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10" xfId="49"/>
    <cellStyle name="Normale_Scen_UC_IND-StrucConst" xfId="50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tyles" Target="styles.xml"/><Relationship Id="rId14" Type="http://schemas.openxmlformats.org/officeDocument/2006/relationships/sharedStrings" Target="sharedStrings.xml"/><Relationship Id="rId13" Type="http://schemas.openxmlformats.org/officeDocument/2006/relationships/theme" Target="theme/theme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19</xdr:col>
      <xdr:colOff>0</xdr:colOff>
      <xdr:row>9</xdr:row>
      <xdr:rowOff>0</xdr:rowOff>
    </xdr:from>
    <xdr:to>
      <xdr:col>38</xdr:col>
      <xdr:colOff>314960</xdr:colOff>
      <xdr:row>42</xdr:row>
      <xdr:rowOff>52705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8586450" y="1657350"/>
          <a:ext cx="11897360" cy="6129655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43</xdr:row>
      <xdr:rowOff>0</xdr:rowOff>
    </xdr:from>
    <xdr:to>
      <xdr:col>38</xdr:col>
      <xdr:colOff>427990</xdr:colOff>
      <xdr:row>66</xdr:row>
      <xdr:rowOff>9525</xdr:rowOff>
    </xdr:to>
    <xdr:pic>
      <xdr:nvPicPr>
        <xdr:cNvPr id="3" name="Picture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8586450" y="7918450"/>
          <a:ext cx="12010390" cy="42449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N41"/>
  <sheetViews>
    <sheetView topLeftCell="A8" workbookViewId="0">
      <selection activeCell="I26" sqref="I26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2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</row>
    <row r="11" spans="2:14">
      <c r="B11" s="1" t="s">
        <v>14</v>
      </c>
      <c r="G11" s="1" t="s">
        <v>15</v>
      </c>
      <c r="I11" s="1">
        <v>2020</v>
      </c>
      <c r="J11" s="1" t="s">
        <v>16</v>
      </c>
      <c r="K11" s="1">
        <v>1</v>
      </c>
      <c r="L11" s="1">
        <f>N11*1000</f>
        <v>645400.5013</v>
      </c>
      <c r="N11" s="7">
        <v>645.4005013</v>
      </c>
    </row>
    <row r="12" spans="7:12">
      <c r="G12" s="1" t="str">
        <f>G11</f>
        <v>TOTCO2</v>
      </c>
      <c r="I12" s="1">
        <v>2021</v>
      </c>
      <c r="J12" s="1" t="s">
        <v>16</v>
      </c>
      <c r="K12" s="1">
        <v>1</v>
      </c>
      <c r="L12" s="1">
        <v>653125.114</v>
      </c>
    </row>
    <row r="13" spans="7:12">
      <c r="G13" s="1" t="str">
        <f t="shared" ref="G13:G41" si="0">G12</f>
        <v>TOTCO2</v>
      </c>
      <c r="I13" s="1">
        <v>2022</v>
      </c>
      <c r="J13" s="1" t="s">
        <v>16</v>
      </c>
      <c r="K13" s="1">
        <v>1</v>
      </c>
      <c r="L13" s="1">
        <v>672924.49</v>
      </c>
    </row>
    <row r="14" spans="7:12">
      <c r="G14" s="1" t="str">
        <f t="shared" si="0"/>
        <v>TOTCO2</v>
      </c>
      <c r="I14" s="1">
        <v>2023</v>
      </c>
      <c r="J14" s="1" t="s">
        <v>16</v>
      </c>
      <c r="K14" s="1">
        <v>1</v>
      </c>
      <c r="L14" s="1">
        <v>679156.6463</v>
      </c>
    </row>
    <row r="15" spans="7:12">
      <c r="G15" s="1" t="str">
        <f t="shared" si="0"/>
        <v>TOTCO2</v>
      </c>
      <c r="I15" s="1">
        <v>2024</v>
      </c>
      <c r="J15" s="1" t="s">
        <v>16</v>
      </c>
      <c r="K15" s="1">
        <v>1</v>
      </c>
      <c r="L15" s="1">
        <v>667190.1331</v>
      </c>
    </row>
    <row r="16" spans="7:12">
      <c r="G16" s="1" t="str">
        <f t="shared" si="0"/>
        <v>TOTCO2</v>
      </c>
      <c r="I16" s="1">
        <v>2025</v>
      </c>
      <c r="J16" s="1" t="s">
        <v>16</v>
      </c>
      <c r="K16" s="1">
        <v>1</v>
      </c>
      <c r="L16" s="1">
        <v>653629.6093</v>
      </c>
    </row>
    <row r="17" spans="7:12">
      <c r="G17" s="1" t="str">
        <f t="shared" si="0"/>
        <v>TOTCO2</v>
      </c>
      <c r="I17" s="1">
        <v>2026</v>
      </c>
      <c r="J17" s="1" t="s">
        <v>16</v>
      </c>
      <c r="K17" s="1">
        <v>1</v>
      </c>
      <c r="L17" s="1">
        <v>648956.1409</v>
      </c>
    </row>
    <row r="18" spans="7:12">
      <c r="G18" s="1" t="str">
        <f t="shared" si="0"/>
        <v>TOTCO2</v>
      </c>
      <c r="I18" s="1">
        <v>2027</v>
      </c>
      <c r="J18" s="1" t="s">
        <v>16</v>
      </c>
      <c r="K18" s="1">
        <v>1</v>
      </c>
      <c r="L18" s="1">
        <v>645078.9193</v>
      </c>
    </row>
    <row r="19" spans="7:12">
      <c r="G19" s="1" t="str">
        <f t="shared" si="0"/>
        <v>TOTCO2</v>
      </c>
      <c r="I19" s="1">
        <v>2028</v>
      </c>
      <c r="J19" s="1" t="s">
        <v>16</v>
      </c>
      <c r="K19" s="1">
        <v>1</v>
      </c>
      <c r="L19" s="1">
        <v>636720.6247</v>
      </c>
    </row>
    <row r="20" spans="7:12">
      <c r="G20" s="1" t="str">
        <f t="shared" si="0"/>
        <v>TOTCO2</v>
      </c>
      <c r="I20" s="1">
        <v>2029</v>
      </c>
      <c r="J20" s="1" t="s">
        <v>16</v>
      </c>
      <c r="K20" s="1">
        <v>1</v>
      </c>
      <c r="L20" s="1">
        <v>625408.104</v>
      </c>
    </row>
    <row r="21" spans="7:12">
      <c r="G21" s="1" t="str">
        <f t="shared" si="0"/>
        <v>TOTCO2</v>
      </c>
      <c r="I21" s="1">
        <v>2030</v>
      </c>
      <c r="J21" s="1" t="s">
        <v>16</v>
      </c>
      <c r="K21" s="1">
        <v>1</v>
      </c>
      <c r="L21" s="1">
        <v>612566.7918</v>
      </c>
    </row>
    <row r="22" spans="7:12">
      <c r="G22" s="1" t="str">
        <f t="shared" si="0"/>
        <v>TOTCO2</v>
      </c>
      <c r="I22" s="1">
        <v>2031</v>
      </c>
      <c r="J22" s="1" t="s">
        <v>16</v>
      </c>
      <c r="K22" s="1">
        <v>1</v>
      </c>
      <c r="L22" s="1">
        <v>607089.6002</v>
      </c>
    </row>
    <row r="23" spans="7:12">
      <c r="G23" s="1" t="str">
        <f t="shared" si="0"/>
        <v>TOTCO2</v>
      </c>
      <c r="I23" s="1">
        <v>2032</v>
      </c>
      <c r="J23" s="1" t="s">
        <v>16</v>
      </c>
      <c r="K23" s="1">
        <v>1</v>
      </c>
      <c r="L23" s="1">
        <v>600465.605</v>
      </c>
    </row>
    <row r="24" spans="7:12">
      <c r="G24" s="1" t="str">
        <f t="shared" si="0"/>
        <v>TOTCO2</v>
      </c>
      <c r="I24" s="1">
        <v>2033</v>
      </c>
      <c r="J24" s="1" t="s">
        <v>16</v>
      </c>
      <c r="K24" s="1">
        <v>1</v>
      </c>
      <c r="L24" s="1">
        <v>595527.7097</v>
      </c>
    </row>
    <row r="25" spans="7:12">
      <c r="G25" s="1" t="str">
        <f t="shared" si="0"/>
        <v>TOTCO2</v>
      </c>
      <c r="I25" s="1">
        <v>2034</v>
      </c>
      <c r="J25" s="1" t="s">
        <v>16</v>
      </c>
      <c r="K25" s="1">
        <v>1</v>
      </c>
      <c r="L25" s="1">
        <v>585209.8936</v>
      </c>
    </row>
    <row r="26" spans="7:12">
      <c r="G26" s="1" t="str">
        <f t="shared" si="0"/>
        <v>TOTCO2</v>
      </c>
      <c r="I26" s="1">
        <v>2035</v>
      </c>
      <c r="J26" s="1" t="s">
        <v>16</v>
      </c>
      <c r="K26" s="1">
        <v>1</v>
      </c>
      <c r="L26" s="1">
        <v>582178.1704</v>
      </c>
    </row>
    <row r="27" spans="7:12">
      <c r="G27" s="1" t="str">
        <f t="shared" si="0"/>
        <v>TOTCO2</v>
      </c>
      <c r="I27" s="1">
        <v>2036</v>
      </c>
      <c r="J27" s="1" t="s">
        <v>16</v>
      </c>
      <c r="K27" s="1">
        <v>1</v>
      </c>
      <c r="L27" s="1">
        <v>578638.4967</v>
      </c>
    </row>
    <row r="28" spans="7:12">
      <c r="G28" s="1" t="str">
        <f t="shared" si="0"/>
        <v>TOTCO2</v>
      </c>
      <c r="I28" s="1">
        <v>2037</v>
      </c>
      <c r="J28" s="1" t="s">
        <v>16</v>
      </c>
      <c r="K28" s="1">
        <v>1</v>
      </c>
      <c r="L28" s="1">
        <v>576156.2185</v>
      </c>
    </row>
    <row r="29" spans="7:12">
      <c r="G29" s="1" t="str">
        <f t="shared" si="0"/>
        <v>TOTCO2</v>
      </c>
      <c r="I29" s="1">
        <v>2038</v>
      </c>
      <c r="J29" s="1" t="s">
        <v>16</v>
      </c>
      <c r="K29" s="1">
        <v>1</v>
      </c>
      <c r="L29" s="1">
        <v>573986.5808</v>
      </c>
    </row>
    <row r="30" spans="7:12">
      <c r="G30" s="1" t="str">
        <f t="shared" si="0"/>
        <v>TOTCO2</v>
      </c>
      <c r="I30" s="1">
        <v>2039</v>
      </c>
      <c r="J30" s="1" t="s">
        <v>16</v>
      </c>
      <c r="K30" s="1">
        <v>1</v>
      </c>
      <c r="L30" s="1">
        <v>571882.972</v>
      </c>
    </row>
    <row r="31" spans="7:12">
      <c r="G31" s="1" t="str">
        <f t="shared" si="0"/>
        <v>TOTCO2</v>
      </c>
      <c r="I31" s="1">
        <v>2040</v>
      </c>
      <c r="J31" s="1" t="s">
        <v>16</v>
      </c>
      <c r="K31" s="1">
        <v>1</v>
      </c>
      <c r="L31" s="1">
        <v>570312.8719</v>
      </c>
    </row>
    <row r="32" spans="7:12">
      <c r="G32" s="1" t="str">
        <f t="shared" si="0"/>
        <v>TOTCO2</v>
      </c>
      <c r="I32" s="1">
        <v>2041</v>
      </c>
      <c r="J32" s="1" t="s">
        <v>16</v>
      </c>
      <c r="K32" s="1">
        <v>1</v>
      </c>
      <c r="L32" s="1">
        <v>567430.9691</v>
      </c>
    </row>
    <row r="33" spans="7:12">
      <c r="G33" s="1" t="str">
        <f t="shared" si="0"/>
        <v>TOTCO2</v>
      </c>
      <c r="I33" s="1">
        <v>2042</v>
      </c>
      <c r="J33" s="1" t="s">
        <v>16</v>
      </c>
      <c r="K33" s="1">
        <v>1</v>
      </c>
      <c r="L33" s="1">
        <v>565678.5643</v>
      </c>
    </row>
    <row r="34" spans="7:12">
      <c r="G34" s="1" t="str">
        <f t="shared" si="0"/>
        <v>TOTCO2</v>
      </c>
      <c r="I34" s="1">
        <v>2043</v>
      </c>
      <c r="J34" s="1" t="s">
        <v>16</v>
      </c>
      <c r="K34" s="1">
        <v>1</v>
      </c>
      <c r="L34" s="1">
        <v>563122.4777</v>
      </c>
    </row>
    <row r="35" spans="7:12">
      <c r="G35" s="1" t="str">
        <f t="shared" si="0"/>
        <v>TOTCO2</v>
      </c>
      <c r="I35" s="1">
        <v>2044</v>
      </c>
      <c r="J35" s="1" t="s">
        <v>16</v>
      </c>
      <c r="K35" s="1">
        <v>1</v>
      </c>
      <c r="L35" s="1">
        <v>561035.5506</v>
      </c>
    </row>
    <row r="36" spans="7:12">
      <c r="G36" s="1" t="str">
        <f t="shared" si="0"/>
        <v>TOTCO2</v>
      </c>
      <c r="I36" s="1">
        <v>2045</v>
      </c>
      <c r="J36" s="1" t="s">
        <v>16</v>
      </c>
      <c r="K36" s="1">
        <v>1</v>
      </c>
      <c r="L36" s="1">
        <v>559654.7454</v>
      </c>
    </row>
    <row r="37" spans="7:12">
      <c r="G37" s="1" t="str">
        <f t="shared" si="0"/>
        <v>TOTCO2</v>
      </c>
      <c r="I37" s="1">
        <v>2046</v>
      </c>
      <c r="J37" s="1" t="s">
        <v>16</v>
      </c>
      <c r="K37" s="1">
        <v>1</v>
      </c>
      <c r="L37" s="1">
        <v>560300.2177</v>
      </c>
    </row>
    <row r="38" spans="7:12">
      <c r="G38" s="1" t="str">
        <f t="shared" si="0"/>
        <v>TOTCO2</v>
      </c>
      <c r="I38" s="1">
        <v>2047</v>
      </c>
      <c r="J38" s="1" t="s">
        <v>16</v>
      </c>
      <c r="K38" s="1">
        <v>1</v>
      </c>
      <c r="L38" s="1">
        <v>561169.6751</v>
      </c>
    </row>
    <row r="39" spans="7:12">
      <c r="G39" s="1" t="str">
        <f t="shared" si="0"/>
        <v>TOTCO2</v>
      </c>
      <c r="I39" s="1">
        <v>2048</v>
      </c>
      <c r="J39" s="1" t="s">
        <v>16</v>
      </c>
      <c r="K39" s="1">
        <v>1</v>
      </c>
      <c r="L39" s="1">
        <v>562363.2274</v>
      </c>
    </row>
    <row r="40" spans="7:12">
      <c r="G40" s="1" t="str">
        <f t="shared" si="0"/>
        <v>TOTCO2</v>
      </c>
      <c r="I40" s="1">
        <v>2049</v>
      </c>
      <c r="J40" s="1" t="s">
        <v>16</v>
      </c>
      <c r="K40" s="1">
        <v>1</v>
      </c>
      <c r="L40" s="1">
        <v>564345.7341</v>
      </c>
    </row>
    <row r="41" spans="7:12">
      <c r="G41" s="1" t="str">
        <f t="shared" si="0"/>
        <v>TOTCO2</v>
      </c>
      <c r="I41" s="1">
        <v>2050</v>
      </c>
      <c r="J41" s="1" t="s">
        <v>16</v>
      </c>
      <c r="K41" s="1">
        <v>1</v>
      </c>
      <c r="L41" s="1">
        <v>566447.1344</v>
      </c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P45"/>
  <sheetViews>
    <sheetView workbookViewId="0">
      <selection activeCell="O14" sqref="O14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2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39</v>
      </c>
      <c r="L10" s="1" t="s">
        <v>13</v>
      </c>
    </row>
    <row r="11" spans="2:16">
      <c r="B11" s="1" t="s">
        <v>40</v>
      </c>
      <c r="D11" s="8" t="s">
        <v>45</v>
      </c>
      <c r="G11"/>
      <c r="H11" s="1" t="s">
        <v>42</v>
      </c>
      <c r="I11" s="1">
        <v>2020</v>
      </c>
      <c r="J11" s="1" t="s">
        <v>16</v>
      </c>
      <c r="L11" s="9">
        <f t="shared" ref="L11:L20" si="0">0.06*366*10^9*0.0373/10^6</f>
        <v>819.108</v>
      </c>
      <c r="N11" s="7"/>
      <c r="O11" s="8"/>
      <c r="P11" s="10" t="s">
        <v>46</v>
      </c>
    </row>
    <row r="12" spans="4:16">
      <c r="D12" s="8" t="s">
        <v>45</v>
      </c>
      <c r="G12"/>
      <c r="H12" s="1" t="s">
        <v>42</v>
      </c>
      <c r="I12" s="1">
        <v>2021</v>
      </c>
      <c r="J12" s="1" t="s">
        <v>16</v>
      </c>
      <c r="L12" s="9">
        <f t="shared" si="0"/>
        <v>819.108</v>
      </c>
      <c r="N12" s="11"/>
      <c r="P12" s="12"/>
    </row>
    <row r="13" spans="4:16">
      <c r="D13" s="8" t="s">
        <v>45</v>
      </c>
      <c r="G13"/>
      <c r="H13" s="1" t="s">
        <v>42</v>
      </c>
      <c r="I13" s="1">
        <v>2022</v>
      </c>
      <c r="J13" s="1" t="s">
        <v>16</v>
      </c>
      <c r="L13" s="9">
        <f t="shared" si="0"/>
        <v>819.108</v>
      </c>
      <c r="N13" s="11"/>
      <c r="P13" s="12"/>
    </row>
    <row r="14" spans="4:16">
      <c r="D14" s="8" t="s">
        <v>45</v>
      </c>
      <c r="G14"/>
      <c r="H14" s="1" t="s">
        <v>42</v>
      </c>
      <c r="I14" s="1">
        <v>2023</v>
      </c>
      <c r="J14" s="1" t="s">
        <v>16</v>
      </c>
      <c r="L14" s="9">
        <f t="shared" si="0"/>
        <v>819.108</v>
      </c>
      <c r="N14" s="11"/>
      <c r="P14" s="12"/>
    </row>
    <row r="15" spans="4:14">
      <c r="D15" s="8" t="s">
        <v>45</v>
      </c>
      <c r="G15"/>
      <c r="H15" s="1" t="s">
        <v>42</v>
      </c>
      <c r="I15" s="1">
        <v>2024</v>
      </c>
      <c r="J15" s="1" t="s">
        <v>16</v>
      </c>
      <c r="L15" s="9">
        <f t="shared" si="0"/>
        <v>819.108</v>
      </c>
      <c r="N15" s="11"/>
    </row>
    <row r="16" spans="4:14">
      <c r="D16" s="8" t="s">
        <v>45</v>
      </c>
      <c r="G16"/>
      <c r="H16" s="1" t="s">
        <v>42</v>
      </c>
      <c r="I16" s="1">
        <v>2025</v>
      </c>
      <c r="J16" s="1" t="s">
        <v>16</v>
      </c>
      <c r="L16" s="9">
        <f t="shared" si="0"/>
        <v>819.108</v>
      </c>
      <c r="N16" s="11"/>
    </row>
    <row r="17" spans="4:14">
      <c r="D17" s="8" t="s">
        <v>45</v>
      </c>
      <c r="G17"/>
      <c r="H17" s="1" t="s">
        <v>42</v>
      </c>
      <c r="I17" s="1">
        <v>2026</v>
      </c>
      <c r="J17" s="1" t="s">
        <v>16</v>
      </c>
      <c r="L17" s="9">
        <f t="shared" si="0"/>
        <v>819.108</v>
      </c>
      <c r="N17" s="11"/>
    </row>
    <row r="18" spans="4:14">
      <c r="D18" s="8" t="s">
        <v>45</v>
      </c>
      <c r="G18"/>
      <c r="H18" s="1" t="s">
        <v>42</v>
      </c>
      <c r="I18" s="1">
        <v>2027</v>
      </c>
      <c r="J18" s="1" t="s">
        <v>16</v>
      </c>
      <c r="L18" s="9">
        <f t="shared" si="0"/>
        <v>819.108</v>
      </c>
      <c r="N18" s="11"/>
    </row>
    <row r="19" spans="4:14">
      <c r="D19" s="8" t="s">
        <v>45</v>
      </c>
      <c r="G19"/>
      <c r="H19" s="1" t="s">
        <v>42</v>
      </c>
      <c r="I19" s="1">
        <v>2028</v>
      </c>
      <c r="J19" s="1" t="s">
        <v>16</v>
      </c>
      <c r="L19" s="9">
        <f t="shared" si="0"/>
        <v>819.108</v>
      </c>
      <c r="N19" s="11"/>
    </row>
    <row r="20" spans="4:14">
      <c r="D20" s="8" t="s">
        <v>45</v>
      </c>
      <c r="G20"/>
      <c r="H20" s="1" t="s">
        <v>42</v>
      </c>
      <c r="I20" s="1">
        <v>2029</v>
      </c>
      <c r="J20" s="1" t="s">
        <v>16</v>
      </c>
      <c r="L20" s="9">
        <f t="shared" si="0"/>
        <v>819.108</v>
      </c>
      <c r="N20" s="11"/>
    </row>
    <row r="21" spans="4:14">
      <c r="D21" s="8" t="s">
        <v>45</v>
      </c>
      <c r="G21"/>
      <c r="H21" s="1" t="s">
        <v>42</v>
      </c>
      <c r="I21" s="1">
        <v>2030</v>
      </c>
      <c r="J21" s="1" t="s">
        <v>16</v>
      </c>
      <c r="L21" s="1">
        <f t="shared" ref="L21:L41" si="1">L20</f>
        <v>819.108</v>
      </c>
      <c r="N21" s="11"/>
    </row>
    <row r="22" spans="4:14">
      <c r="D22" s="8" t="s">
        <v>45</v>
      </c>
      <c r="G22"/>
      <c r="H22" s="1" t="s">
        <v>42</v>
      </c>
      <c r="I22" s="1">
        <v>2031</v>
      </c>
      <c r="J22" s="1" t="s">
        <v>16</v>
      </c>
      <c r="L22" s="1">
        <f t="shared" si="1"/>
        <v>819.108</v>
      </c>
      <c r="N22" s="11"/>
    </row>
    <row r="23" spans="4:14">
      <c r="D23" s="8" t="s">
        <v>45</v>
      </c>
      <c r="G23"/>
      <c r="H23" s="1" t="s">
        <v>42</v>
      </c>
      <c r="I23" s="1">
        <v>2032</v>
      </c>
      <c r="J23" s="1" t="s">
        <v>16</v>
      </c>
      <c r="L23" s="1">
        <f t="shared" si="1"/>
        <v>819.108</v>
      </c>
      <c r="N23" s="11"/>
    </row>
    <row r="24" spans="4:14">
      <c r="D24" s="8" t="s">
        <v>45</v>
      </c>
      <c r="G24"/>
      <c r="H24" s="1" t="s">
        <v>42</v>
      </c>
      <c r="I24" s="1">
        <v>2033</v>
      </c>
      <c r="J24" s="1" t="s">
        <v>16</v>
      </c>
      <c r="L24" s="1">
        <f t="shared" si="1"/>
        <v>819.108</v>
      </c>
      <c r="N24" s="11"/>
    </row>
    <row r="25" spans="4:14">
      <c r="D25" s="8" t="s">
        <v>45</v>
      </c>
      <c r="G25"/>
      <c r="H25" s="1" t="s">
        <v>42</v>
      </c>
      <c r="I25" s="1">
        <v>2034</v>
      </c>
      <c r="J25" s="1" t="s">
        <v>16</v>
      </c>
      <c r="L25" s="1">
        <f t="shared" si="1"/>
        <v>819.108</v>
      </c>
      <c r="N25" s="11"/>
    </row>
    <row r="26" spans="4:14">
      <c r="D26" s="8" t="s">
        <v>45</v>
      </c>
      <c r="G26"/>
      <c r="H26" s="1" t="s">
        <v>42</v>
      </c>
      <c r="I26" s="1">
        <v>2035</v>
      </c>
      <c r="J26" s="1" t="s">
        <v>16</v>
      </c>
      <c r="L26" s="1">
        <f t="shared" si="1"/>
        <v>819.108</v>
      </c>
      <c r="N26" s="11"/>
    </row>
    <row r="27" spans="4:14">
      <c r="D27" s="8" t="s">
        <v>45</v>
      </c>
      <c r="G27"/>
      <c r="H27" s="1" t="s">
        <v>42</v>
      </c>
      <c r="I27" s="1">
        <v>2036</v>
      </c>
      <c r="J27" s="1" t="s">
        <v>16</v>
      </c>
      <c r="L27" s="1">
        <f t="shared" si="1"/>
        <v>819.108</v>
      </c>
      <c r="N27" s="11"/>
    </row>
    <row r="28" spans="4:14">
      <c r="D28" s="8" t="s">
        <v>45</v>
      </c>
      <c r="G28"/>
      <c r="H28" s="1" t="s">
        <v>42</v>
      </c>
      <c r="I28" s="1">
        <v>2037</v>
      </c>
      <c r="J28" s="1" t="s">
        <v>16</v>
      </c>
      <c r="L28" s="1">
        <f t="shared" si="1"/>
        <v>819.108</v>
      </c>
      <c r="N28" s="11"/>
    </row>
    <row r="29" spans="4:14">
      <c r="D29" s="8" t="s">
        <v>45</v>
      </c>
      <c r="G29"/>
      <c r="H29" s="1" t="s">
        <v>42</v>
      </c>
      <c r="I29" s="1">
        <v>2038</v>
      </c>
      <c r="J29" s="1" t="s">
        <v>16</v>
      </c>
      <c r="L29" s="1">
        <f t="shared" si="1"/>
        <v>819.108</v>
      </c>
      <c r="N29" s="11"/>
    </row>
    <row r="30" spans="4:14">
      <c r="D30" s="8" t="s">
        <v>45</v>
      </c>
      <c r="G30"/>
      <c r="H30" s="1" t="s">
        <v>42</v>
      </c>
      <c r="I30" s="1">
        <v>2039</v>
      </c>
      <c r="J30" s="1" t="s">
        <v>16</v>
      </c>
      <c r="L30" s="1">
        <f t="shared" si="1"/>
        <v>819.108</v>
      </c>
      <c r="N30" s="11"/>
    </row>
    <row r="31" spans="4:14">
      <c r="D31" s="8" t="s">
        <v>45</v>
      </c>
      <c r="G31"/>
      <c r="H31" s="1" t="s">
        <v>42</v>
      </c>
      <c r="I31" s="1">
        <v>2040</v>
      </c>
      <c r="J31" s="1" t="s">
        <v>16</v>
      </c>
      <c r="L31" s="1">
        <f t="shared" si="1"/>
        <v>819.108</v>
      </c>
      <c r="N31" s="11"/>
    </row>
    <row r="32" spans="4:14">
      <c r="D32" s="8" t="s">
        <v>45</v>
      </c>
      <c r="G32"/>
      <c r="H32" s="1" t="s">
        <v>42</v>
      </c>
      <c r="I32" s="1">
        <v>2041</v>
      </c>
      <c r="J32" s="1" t="s">
        <v>16</v>
      </c>
      <c r="L32" s="1">
        <f t="shared" si="1"/>
        <v>819.108</v>
      </c>
      <c r="N32" s="11"/>
    </row>
    <row r="33" spans="4:14">
      <c r="D33" s="8" t="s">
        <v>45</v>
      </c>
      <c r="G33"/>
      <c r="H33" s="1" t="s">
        <v>42</v>
      </c>
      <c r="I33" s="1">
        <v>2042</v>
      </c>
      <c r="J33" s="1" t="s">
        <v>16</v>
      </c>
      <c r="L33" s="1">
        <f t="shared" si="1"/>
        <v>819.108</v>
      </c>
      <c r="N33" s="11"/>
    </row>
    <row r="34" spans="4:14">
      <c r="D34" s="8" t="s">
        <v>45</v>
      </c>
      <c r="G34"/>
      <c r="H34" s="1" t="s">
        <v>42</v>
      </c>
      <c r="I34" s="1">
        <v>2043</v>
      </c>
      <c r="J34" s="1" t="s">
        <v>16</v>
      </c>
      <c r="L34" s="1">
        <f t="shared" si="1"/>
        <v>819.108</v>
      </c>
      <c r="N34" s="11"/>
    </row>
    <row r="35" spans="4:14">
      <c r="D35" s="8" t="s">
        <v>45</v>
      </c>
      <c r="G35"/>
      <c r="H35" s="1" t="s">
        <v>42</v>
      </c>
      <c r="I35" s="1">
        <v>2044</v>
      </c>
      <c r="J35" s="1" t="s">
        <v>16</v>
      </c>
      <c r="L35" s="1">
        <f t="shared" si="1"/>
        <v>819.108</v>
      </c>
      <c r="N35" s="11"/>
    </row>
    <row r="36" spans="4:14">
      <c r="D36" s="8" t="s">
        <v>45</v>
      </c>
      <c r="G36"/>
      <c r="H36" s="1" t="s">
        <v>42</v>
      </c>
      <c r="I36" s="1">
        <v>2045</v>
      </c>
      <c r="J36" s="1" t="s">
        <v>16</v>
      </c>
      <c r="L36" s="1">
        <f t="shared" si="1"/>
        <v>819.108</v>
      </c>
      <c r="N36" s="11"/>
    </row>
    <row r="37" spans="4:14">
      <c r="D37" s="8" t="s">
        <v>45</v>
      </c>
      <c r="G37"/>
      <c r="H37" s="1" t="s">
        <v>42</v>
      </c>
      <c r="I37" s="1">
        <v>2046</v>
      </c>
      <c r="J37" s="1" t="s">
        <v>16</v>
      </c>
      <c r="L37" s="1">
        <f t="shared" si="1"/>
        <v>819.108</v>
      </c>
      <c r="N37" s="11"/>
    </row>
    <row r="38" spans="4:14">
      <c r="D38" s="8" t="s">
        <v>45</v>
      </c>
      <c r="G38"/>
      <c r="H38" s="1" t="s">
        <v>42</v>
      </c>
      <c r="I38" s="1">
        <v>2047</v>
      </c>
      <c r="J38" s="1" t="s">
        <v>16</v>
      </c>
      <c r="L38" s="1">
        <f t="shared" si="1"/>
        <v>819.108</v>
      </c>
      <c r="N38" s="11"/>
    </row>
    <row r="39" spans="4:14">
      <c r="D39" s="8" t="s">
        <v>45</v>
      </c>
      <c r="G39"/>
      <c r="H39" s="1" t="s">
        <v>42</v>
      </c>
      <c r="I39" s="1">
        <v>2048</v>
      </c>
      <c r="J39" s="1" t="s">
        <v>16</v>
      </c>
      <c r="L39" s="1">
        <f t="shared" si="1"/>
        <v>819.108</v>
      </c>
      <c r="N39" s="11"/>
    </row>
    <row r="40" spans="4:14">
      <c r="D40" s="8" t="s">
        <v>45</v>
      </c>
      <c r="G40"/>
      <c r="H40" s="1" t="s">
        <v>42</v>
      </c>
      <c r="I40" s="1">
        <v>2049</v>
      </c>
      <c r="J40" s="1" t="s">
        <v>16</v>
      </c>
      <c r="L40" s="1">
        <f t="shared" si="1"/>
        <v>819.108</v>
      </c>
      <c r="N40" s="11"/>
    </row>
    <row r="41" spans="4:12">
      <c r="D41" s="8" t="s">
        <v>45</v>
      </c>
      <c r="G41"/>
      <c r="H41" s="1" t="s">
        <v>42</v>
      </c>
      <c r="I41" s="1">
        <v>2050</v>
      </c>
      <c r="J41" s="1" t="s">
        <v>16</v>
      </c>
      <c r="L41" s="1">
        <f t="shared" si="1"/>
        <v>819.108</v>
      </c>
    </row>
    <row r="45" spans="14:14">
      <c r="N45" s="11"/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O41"/>
  <sheetViews>
    <sheetView tabSelected="1" workbookViewId="0">
      <selection activeCell="F21" sqref="F21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47</v>
      </c>
    </row>
    <row r="10" spans="2:15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5" t="s">
        <v>48</v>
      </c>
      <c r="L10" s="1" t="s">
        <v>13</v>
      </c>
      <c r="O10" s="6"/>
    </row>
    <row r="11" spans="2:14">
      <c r="B11" s="1" t="s">
        <v>49</v>
      </c>
      <c r="D11" s="4" t="s">
        <v>50</v>
      </c>
      <c r="H11" s="3"/>
      <c r="I11" s="1">
        <v>2020</v>
      </c>
      <c r="J11" s="1" t="s">
        <v>16</v>
      </c>
      <c r="K11" s="1">
        <v>1</v>
      </c>
      <c r="L11" s="1">
        <f t="shared" ref="L11:L41" si="0">N11*1000</f>
        <v>0</v>
      </c>
      <c r="N11" s="7">
        <v>0</v>
      </c>
    </row>
    <row r="12" spans="4:15">
      <c r="D12" s="4" t="s">
        <v>50</v>
      </c>
      <c r="H12" s="3"/>
      <c r="I12" s="1">
        <v>2021</v>
      </c>
      <c r="J12" s="1" t="s">
        <v>16</v>
      </c>
      <c r="K12" s="1">
        <v>1</v>
      </c>
      <c r="L12" s="1">
        <f t="shared" si="0"/>
        <v>0</v>
      </c>
      <c r="N12" s="7">
        <v>0</v>
      </c>
      <c r="O12" s="1"/>
    </row>
    <row r="13" spans="4:15">
      <c r="D13" s="4" t="s">
        <v>50</v>
      </c>
      <c r="H13" s="3"/>
      <c r="I13" s="1">
        <v>2022</v>
      </c>
      <c r="J13" s="1" t="s">
        <v>16</v>
      </c>
      <c r="K13" s="1">
        <v>1</v>
      </c>
      <c r="L13" s="1">
        <f t="shared" si="0"/>
        <v>0</v>
      </c>
      <c r="N13" s="7">
        <v>0</v>
      </c>
      <c r="O13" s="1"/>
    </row>
    <row r="14" spans="4:15">
      <c r="D14" s="4" t="s">
        <v>50</v>
      </c>
      <c r="H14" s="3"/>
      <c r="I14" s="1">
        <v>2023</v>
      </c>
      <c r="J14" s="1" t="s">
        <v>16</v>
      </c>
      <c r="K14" s="1">
        <v>1</v>
      </c>
      <c r="L14" s="1">
        <f t="shared" si="0"/>
        <v>0</v>
      </c>
      <c r="N14" s="7">
        <v>0</v>
      </c>
      <c r="O14" s="1"/>
    </row>
    <row r="15" spans="4:15">
      <c r="D15" s="4" t="s">
        <v>50</v>
      </c>
      <c r="H15" s="3"/>
      <c r="I15" s="1">
        <v>2024</v>
      </c>
      <c r="J15" s="1" t="s">
        <v>16</v>
      </c>
      <c r="K15" s="1">
        <v>1</v>
      </c>
      <c r="L15" s="1">
        <f t="shared" si="0"/>
        <v>0</v>
      </c>
      <c r="N15" s="7">
        <v>0</v>
      </c>
      <c r="O15" s="1"/>
    </row>
    <row r="16" spans="4:15">
      <c r="D16" s="4" t="s">
        <v>50</v>
      </c>
      <c r="H16" s="3"/>
      <c r="I16" s="1">
        <v>2025</v>
      </c>
      <c r="J16" s="1" t="s">
        <v>16</v>
      </c>
      <c r="K16" s="1">
        <v>1</v>
      </c>
      <c r="L16" s="1">
        <f t="shared" si="0"/>
        <v>0</v>
      </c>
      <c r="N16" s="7">
        <v>0</v>
      </c>
      <c r="O16" s="1"/>
    </row>
    <row r="17" spans="4:15">
      <c r="D17" s="4" t="s">
        <v>50</v>
      </c>
      <c r="H17" s="3"/>
      <c r="I17" s="1">
        <v>2026</v>
      </c>
      <c r="J17" s="1" t="s">
        <v>16</v>
      </c>
      <c r="K17" s="1">
        <v>1</v>
      </c>
      <c r="L17" s="1">
        <f t="shared" si="0"/>
        <v>0</v>
      </c>
      <c r="N17" s="7">
        <v>0</v>
      </c>
      <c r="O17" s="1"/>
    </row>
    <row r="18" spans="4:15">
      <c r="D18" s="4" t="s">
        <v>50</v>
      </c>
      <c r="H18" s="3"/>
      <c r="I18" s="1">
        <v>2027</v>
      </c>
      <c r="J18" s="1" t="s">
        <v>16</v>
      </c>
      <c r="K18" s="1">
        <v>1</v>
      </c>
      <c r="L18" s="1">
        <f t="shared" si="0"/>
        <v>0</v>
      </c>
      <c r="N18" s="7">
        <v>0</v>
      </c>
      <c r="O18" s="1"/>
    </row>
    <row r="19" spans="4:15">
      <c r="D19" s="4" t="s">
        <v>50</v>
      </c>
      <c r="H19" s="3"/>
      <c r="I19" s="1">
        <v>2028</v>
      </c>
      <c r="J19" s="1" t="s">
        <v>16</v>
      </c>
      <c r="K19" s="1">
        <v>1</v>
      </c>
      <c r="L19" s="1">
        <f t="shared" si="0"/>
        <v>0</v>
      </c>
      <c r="N19" s="7">
        <v>0</v>
      </c>
      <c r="O19" s="1"/>
    </row>
    <row r="20" spans="4:15">
      <c r="D20" s="4" t="s">
        <v>50</v>
      </c>
      <c r="H20" s="3"/>
      <c r="I20" s="1">
        <v>2029</v>
      </c>
      <c r="J20" s="1" t="s">
        <v>16</v>
      </c>
      <c r="K20" s="1">
        <v>1</v>
      </c>
      <c r="L20" s="1">
        <f t="shared" si="0"/>
        <v>0</v>
      </c>
      <c r="N20" s="7">
        <v>0</v>
      </c>
      <c r="O20" s="1"/>
    </row>
    <row r="21" spans="4:15">
      <c r="D21" s="4" t="s">
        <v>50</v>
      </c>
      <c r="H21" s="3"/>
      <c r="I21" s="1">
        <v>2030</v>
      </c>
      <c r="J21" s="1" t="s">
        <v>16</v>
      </c>
      <c r="K21" s="1">
        <v>1</v>
      </c>
      <c r="L21" s="1">
        <f t="shared" si="0"/>
        <v>0</v>
      </c>
      <c r="N21" s="7">
        <v>0</v>
      </c>
      <c r="O21" s="1"/>
    </row>
    <row r="22" spans="4:15">
      <c r="D22" s="4" t="s">
        <v>50</v>
      </c>
      <c r="H22" s="3"/>
      <c r="I22" s="1">
        <v>2031</v>
      </c>
      <c r="J22" s="1" t="s">
        <v>16</v>
      </c>
      <c r="K22" s="1">
        <v>1</v>
      </c>
      <c r="L22" s="1">
        <f t="shared" si="0"/>
        <v>0</v>
      </c>
      <c r="N22" s="7">
        <v>0</v>
      </c>
      <c r="O22" s="1"/>
    </row>
    <row r="23" spans="4:15">
      <c r="D23" s="4" t="s">
        <v>50</v>
      </c>
      <c r="H23" s="3"/>
      <c r="I23" s="1">
        <v>2032</v>
      </c>
      <c r="J23" s="1" t="s">
        <v>16</v>
      </c>
      <c r="K23" s="1">
        <v>1</v>
      </c>
      <c r="L23" s="1">
        <f t="shared" si="0"/>
        <v>0</v>
      </c>
      <c r="N23" s="7">
        <v>0</v>
      </c>
      <c r="O23" s="1"/>
    </row>
    <row r="24" spans="4:15">
      <c r="D24" s="4" t="s">
        <v>50</v>
      </c>
      <c r="H24" s="3"/>
      <c r="I24" s="1">
        <v>2033</v>
      </c>
      <c r="J24" s="1" t="s">
        <v>16</v>
      </c>
      <c r="K24" s="1">
        <v>1</v>
      </c>
      <c r="L24" s="1">
        <f t="shared" si="0"/>
        <v>0</v>
      </c>
      <c r="N24" s="7">
        <v>0</v>
      </c>
      <c r="O24" s="1"/>
    </row>
    <row r="25" spans="4:15">
      <c r="D25" s="4" t="s">
        <v>50</v>
      </c>
      <c r="H25" s="3"/>
      <c r="I25" s="1">
        <v>2034</v>
      </c>
      <c r="J25" s="1" t="s">
        <v>16</v>
      </c>
      <c r="K25" s="1">
        <v>1</v>
      </c>
      <c r="L25" s="1">
        <f t="shared" si="0"/>
        <v>0</v>
      </c>
      <c r="N25" s="7">
        <v>0</v>
      </c>
      <c r="O25" s="1"/>
    </row>
    <row r="26" spans="4:15">
      <c r="D26" s="4" t="s">
        <v>50</v>
      </c>
      <c r="H26" s="3"/>
      <c r="I26" s="1">
        <v>2035</v>
      </c>
      <c r="J26" s="1" t="s">
        <v>16</v>
      </c>
      <c r="K26" s="1">
        <v>1</v>
      </c>
      <c r="L26" s="1">
        <f t="shared" si="0"/>
        <v>0</v>
      </c>
      <c r="N26" s="7">
        <v>0</v>
      </c>
      <c r="O26" s="1">
        <v>-5.684425942</v>
      </c>
    </row>
    <row r="27" spans="4:15">
      <c r="D27" s="4" t="s">
        <v>50</v>
      </c>
      <c r="H27" s="3"/>
      <c r="I27" s="1">
        <v>2036</v>
      </c>
      <c r="J27" s="1" t="s">
        <v>16</v>
      </c>
      <c r="K27" s="1">
        <v>1</v>
      </c>
      <c r="L27" s="1">
        <f t="shared" si="0"/>
        <v>0</v>
      </c>
      <c r="N27" s="7">
        <v>0</v>
      </c>
      <c r="O27" s="1">
        <v>-8.146644488</v>
      </c>
    </row>
    <row r="28" spans="4:15">
      <c r="D28" s="4" t="s">
        <v>50</v>
      </c>
      <c r="H28" s="3"/>
      <c r="I28" s="1">
        <v>2037</v>
      </c>
      <c r="J28" s="1" t="s">
        <v>16</v>
      </c>
      <c r="K28" s="1">
        <v>1</v>
      </c>
      <c r="L28" s="1">
        <f t="shared" si="0"/>
        <v>0</v>
      </c>
      <c r="N28" s="7">
        <v>0</v>
      </c>
      <c r="O28" s="1">
        <v>-10.5646591</v>
      </c>
    </row>
    <row r="29" spans="4:15">
      <c r="D29" s="4" t="s">
        <v>50</v>
      </c>
      <c r="H29" s="3"/>
      <c r="I29" s="1">
        <v>2038</v>
      </c>
      <c r="J29" s="1" t="s">
        <v>16</v>
      </c>
      <c r="K29" s="1">
        <v>1</v>
      </c>
      <c r="L29" s="1">
        <f t="shared" si="0"/>
        <v>0</v>
      </c>
      <c r="N29" s="7">
        <v>0</v>
      </c>
      <c r="O29" s="1">
        <v>-12.89311463</v>
      </c>
    </row>
    <row r="30" spans="4:15">
      <c r="D30" s="4" t="s">
        <v>50</v>
      </c>
      <c r="H30" s="3"/>
      <c r="I30" s="1">
        <v>2039</v>
      </c>
      <c r="J30" s="1" t="s">
        <v>16</v>
      </c>
      <c r="K30" s="1">
        <v>1</v>
      </c>
      <c r="L30" s="1">
        <f t="shared" si="0"/>
        <v>0</v>
      </c>
      <c r="N30" s="7">
        <v>0</v>
      </c>
      <c r="O30" s="1">
        <v>-15.02770215</v>
      </c>
    </row>
    <row r="31" spans="4:15">
      <c r="D31" s="4" t="s">
        <v>50</v>
      </c>
      <c r="H31" s="3"/>
      <c r="I31" s="1">
        <v>2040</v>
      </c>
      <c r="J31" s="1" t="s">
        <v>16</v>
      </c>
      <c r="K31" s="1">
        <v>1</v>
      </c>
      <c r="L31" s="1">
        <f t="shared" si="0"/>
        <v>0</v>
      </c>
      <c r="N31" s="7">
        <v>0</v>
      </c>
      <c r="O31" s="1">
        <v>-16.8162183</v>
      </c>
    </row>
    <row r="32" spans="4:15">
      <c r="D32" s="4" t="s">
        <v>50</v>
      </c>
      <c r="H32" s="3"/>
      <c r="I32" s="1">
        <v>2041</v>
      </c>
      <c r="J32" s="1" t="s">
        <v>16</v>
      </c>
      <c r="K32" s="1">
        <v>1</v>
      </c>
      <c r="L32" s="1">
        <f t="shared" si="0"/>
        <v>0</v>
      </c>
      <c r="N32" s="7">
        <v>0</v>
      </c>
      <c r="O32" s="1">
        <v>-19.07660605</v>
      </c>
    </row>
    <row r="33" spans="4:15">
      <c r="D33" s="4" t="s">
        <v>50</v>
      </c>
      <c r="H33" s="3"/>
      <c r="I33" s="1">
        <v>2042</v>
      </c>
      <c r="J33" s="1" t="s">
        <v>16</v>
      </c>
      <c r="K33" s="1">
        <v>1</v>
      </c>
      <c r="L33" s="1">
        <f t="shared" si="0"/>
        <v>0</v>
      </c>
      <c r="N33" s="7">
        <v>0</v>
      </c>
      <c r="O33" s="1">
        <v>-20.90917289</v>
      </c>
    </row>
    <row r="34" spans="4:15">
      <c r="D34" s="4" t="s">
        <v>50</v>
      </c>
      <c r="H34" s="3"/>
      <c r="I34" s="1">
        <v>2043</v>
      </c>
      <c r="J34" s="1" t="s">
        <v>16</v>
      </c>
      <c r="K34" s="1">
        <v>1</v>
      </c>
      <c r="L34" s="1">
        <f t="shared" si="0"/>
        <v>0</v>
      </c>
      <c r="N34" s="7">
        <v>0</v>
      </c>
      <c r="O34" s="1">
        <v>-22.88512888</v>
      </c>
    </row>
    <row r="35" spans="4:15">
      <c r="D35" s="4" t="s">
        <v>50</v>
      </c>
      <c r="H35" s="3"/>
      <c r="I35" s="1">
        <v>2044</v>
      </c>
      <c r="J35" s="1" t="s">
        <v>16</v>
      </c>
      <c r="K35" s="1">
        <v>1</v>
      </c>
      <c r="L35" s="1">
        <f t="shared" si="0"/>
        <v>0</v>
      </c>
      <c r="N35" s="7">
        <v>0</v>
      </c>
      <c r="O35" s="1">
        <v>-25.0721844</v>
      </c>
    </row>
    <row r="36" spans="4:15">
      <c r="D36" s="4" t="s">
        <v>50</v>
      </c>
      <c r="H36" s="3"/>
      <c r="I36" s="1">
        <v>2045</v>
      </c>
      <c r="J36" s="1" t="s">
        <v>16</v>
      </c>
      <c r="K36" s="1">
        <v>1</v>
      </c>
      <c r="L36" s="1">
        <f t="shared" si="0"/>
        <v>0</v>
      </c>
      <c r="N36" s="7">
        <v>0</v>
      </c>
      <c r="O36" s="1">
        <v>-27.17090334</v>
      </c>
    </row>
    <row r="37" spans="4:15">
      <c r="D37" s="4" t="s">
        <v>50</v>
      </c>
      <c r="H37" s="3"/>
      <c r="I37" s="1">
        <v>2046</v>
      </c>
      <c r="J37" s="1" t="s">
        <v>16</v>
      </c>
      <c r="K37" s="1">
        <v>1</v>
      </c>
      <c r="L37" s="1">
        <f t="shared" si="0"/>
        <v>0</v>
      </c>
      <c r="N37" s="7">
        <v>0</v>
      </c>
      <c r="O37" s="1">
        <v>-29.06183699</v>
      </c>
    </row>
    <row r="38" spans="4:15">
      <c r="D38" s="4" t="s">
        <v>50</v>
      </c>
      <c r="H38" s="3"/>
      <c r="I38" s="1">
        <v>2047</v>
      </c>
      <c r="J38" s="1" t="s">
        <v>16</v>
      </c>
      <c r="K38" s="1">
        <v>1</v>
      </c>
      <c r="L38" s="1">
        <f t="shared" si="0"/>
        <v>0</v>
      </c>
      <c r="N38" s="7">
        <v>0</v>
      </c>
      <c r="O38" s="1">
        <v>-30.81684052</v>
      </c>
    </row>
    <row r="39" spans="4:15">
      <c r="D39" s="4" t="s">
        <v>50</v>
      </c>
      <c r="H39" s="3"/>
      <c r="I39" s="1">
        <v>2048</v>
      </c>
      <c r="J39" s="1" t="s">
        <v>16</v>
      </c>
      <c r="K39" s="1">
        <v>1</v>
      </c>
      <c r="L39" s="1">
        <f t="shared" si="0"/>
        <v>0</v>
      </c>
      <c r="N39" s="7">
        <v>0</v>
      </c>
      <c r="O39" s="1">
        <v>-32.47989663</v>
      </c>
    </row>
    <row r="40" spans="4:15">
      <c r="D40" s="4" t="s">
        <v>50</v>
      </c>
      <c r="H40" s="3"/>
      <c r="I40" s="1">
        <v>2049</v>
      </c>
      <c r="J40" s="1" t="s">
        <v>16</v>
      </c>
      <c r="K40" s="1">
        <v>1</v>
      </c>
      <c r="L40" s="1">
        <f t="shared" si="0"/>
        <v>0</v>
      </c>
      <c r="N40" s="7">
        <v>0</v>
      </c>
      <c r="O40" s="1">
        <v>-34.07793585</v>
      </c>
    </row>
    <row r="41" spans="4:15">
      <c r="D41" s="4" t="s">
        <v>50</v>
      </c>
      <c r="H41" s="3"/>
      <c r="I41" s="1">
        <v>2050</v>
      </c>
      <c r="J41" s="1" t="s">
        <v>16</v>
      </c>
      <c r="K41" s="1">
        <v>1</v>
      </c>
      <c r="L41" s="1">
        <f t="shared" si="0"/>
        <v>0</v>
      </c>
      <c r="N41" s="7">
        <v>0</v>
      </c>
      <c r="O41" s="1">
        <v>-36.01528864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L41"/>
  <sheetViews>
    <sheetView workbookViewId="0">
      <selection activeCell="B1" sqref="B$1:L$1048576"/>
    </sheetView>
  </sheetViews>
  <sheetFormatPr defaultColWidth="8.72727272727273" defaultRowHeight="14.5"/>
  <cols>
    <col min="2" max="10" width="8.72727272727273" style="1"/>
    <col min="11" max="11" width="11.5454545454545" style="1" customWidth="1"/>
    <col min="12" max="12" width="12.8181818181818" style="1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2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</row>
    <row r="11" spans="2:12">
      <c r="B11" s="1" t="s">
        <v>51</v>
      </c>
      <c r="G11" t="s">
        <v>52</v>
      </c>
      <c r="H11" s="3"/>
      <c r="I11" s="1">
        <v>2020</v>
      </c>
      <c r="J11" s="1" t="s">
        <v>16</v>
      </c>
      <c r="K11" s="1">
        <v>1</v>
      </c>
      <c r="L11" s="1">
        <f t="shared" ref="L11:L41" si="0">N11*-1000</f>
        <v>0</v>
      </c>
    </row>
    <row r="12" spans="7:12">
      <c r="G12" t="s">
        <v>52</v>
      </c>
      <c r="H12" s="3"/>
      <c r="I12" s="1">
        <v>2021</v>
      </c>
      <c r="J12" s="1" t="s">
        <v>16</v>
      </c>
      <c r="K12" s="1">
        <v>1</v>
      </c>
      <c r="L12" s="1">
        <f t="shared" si="0"/>
        <v>0</v>
      </c>
    </row>
    <row r="13" spans="7:12">
      <c r="G13" t="s">
        <v>52</v>
      </c>
      <c r="H13" s="3"/>
      <c r="I13" s="1">
        <v>2022</v>
      </c>
      <c r="J13" s="1" t="s">
        <v>16</v>
      </c>
      <c r="K13" s="1">
        <v>1</v>
      </c>
      <c r="L13" s="1">
        <f t="shared" si="0"/>
        <v>0</v>
      </c>
    </row>
    <row r="14" spans="7:12">
      <c r="G14" t="s">
        <v>52</v>
      </c>
      <c r="H14" s="3"/>
      <c r="I14" s="1">
        <v>2023</v>
      </c>
      <c r="J14" s="1" t="s">
        <v>16</v>
      </c>
      <c r="K14" s="1">
        <v>1</v>
      </c>
      <c r="L14" s="1">
        <f t="shared" si="0"/>
        <v>0</v>
      </c>
    </row>
    <row r="15" spans="7:12">
      <c r="G15" t="s">
        <v>52</v>
      </c>
      <c r="H15" s="3"/>
      <c r="I15" s="1">
        <v>2024</v>
      </c>
      <c r="J15" s="1" t="s">
        <v>16</v>
      </c>
      <c r="K15" s="1">
        <v>1</v>
      </c>
      <c r="L15" s="1">
        <f t="shared" si="0"/>
        <v>0</v>
      </c>
    </row>
    <row r="16" spans="7:12">
      <c r="G16" t="s">
        <v>52</v>
      </c>
      <c r="H16" s="3"/>
      <c r="I16" s="1">
        <v>2025</v>
      </c>
      <c r="J16" s="1" t="s">
        <v>16</v>
      </c>
      <c r="K16" s="1">
        <v>1</v>
      </c>
      <c r="L16" s="1">
        <f t="shared" si="0"/>
        <v>0</v>
      </c>
    </row>
    <row r="17" spans="7:12">
      <c r="G17" t="s">
        <v>52</v>
      </c>
      <c r="H17" s="3"/>
      <c r="I17" s="1">
        <v>2026</v>
      </c>
      <c r="J17" s="1" t="s">
        <v>16</v>
      </c>
      <c r="K17" s="1">
        <v>1</v>
      </c>
      <c r="L17" s="1">
        <f t="shared" si="0"/>
        <v>0</v>
      </c>
    </row>
    <row r="18" spans="7:12">
      <c r="G18" t="s">
        <v>52</v>
      </c>
      <c r="H18" s="3"/>
      <c r="I18" s="1">
        <v>2027</v>
      </c>
      <c r="J18" s="1" t="s">
        <v>16</v>
      </c>
      <c r="K18" s="1">
        <v>1</v>
      </c>
      <c r="L18" s="1">
        <f t="shared" si="0"/>
        <v>0</v>
      </c>
    </row>
    <row r="19" spans="7:12">
      <c r="G19" t="s">
        <v>52</v>
      </c>
      <c r="H19" s="3"/>
      <c r="I19" s="1">
        <v>2028</v>
      </c>
      <c r="J19" s="1" t="s">
        <v>16</v>
      </c>
      <c r="K19" s="1">
        <v>1</v>
      </c>
      <c r="L19" s="1">
        <f t="shared" si="0"/>
        <v>0</v>
      </c>
    </row>
    <row r="20" spans="7:12">
      <c r="G20" t="s">
        <v>52</v>
      </c>
      <c r="H20" s="3"/>
      <c r="I20" s="1">
        <v>2029</v>
      </c>
      <c r="J20" s="1" t="s">
        <v>16</v>
      </c>
      <c r="K20" s="1">
        <v>1</v>
      </c>
      <c r="L20" s="1">
        <f t="shared" si="0"/>
        <v>0</v>
      </c>
    </row>
    <row r="21" spans="7:12">
      <c r="G21" t="s">
        <v>52</v>
      </c>
      <c r="H21" s="3"/>
      <c r="I21" s="1">
        <v>2030</v>
      </c>
      <c r="J21" s="1" t="s">
        <v>16</v>
      </c>
      <c r="K21" s="1">
        <v>1</v>
      </c>
      <c r="L21" s="1">
        <f t="shared" si="0"/>
        <v>0</v>
      </c>
    </row>
    <row r="22" spans="7:12">
      <c r="G22" t="s">
        <v>52</v>
      </c>
      <c r="H22" s="3"/>
      <c r="I22" s="1">
        <v>2031</v>
      </c>
      <c r="J22" s="1" t="s">
        <v>16</v>
      </c>
      <c r="K22" s="1">
        <v>1</v>
      </c>
      <c r="L22" s="1">
        <f t="shared" si="0"/>
        <v>0</v>
      </c>
    </row>
    <row r="23" spans="7:12">
      <c r="G23" t="s">
        <v>52</v>
      </c>
      <c r="H23" s="3"/>
      <c r="I23" s="1">
        <v>2032</v>
      </c>
      <c r="J23" s="1" t="s">
        <v>16</v>
      </c>
      <c r="K23" s="1">
        <v>1</v>
      </c>
      <c r="L23" s="1">
        <f t="shared" si="0"/>
        <v>0</v>
      </c>
    </row>
    <row r="24" spans="7:12">
      <c r="G24" t="s">
        <v>52</v>
      </c>
      <c r="H24" s="3"/>
      <c r="I24" s="1">
        <v>2033</v>
      </c>
      <c r="J24" s="1" t="s">
        <v>16</v>
      </c>
      <c r="K24" s="1">
        <v>1</v>
      </c>
      <c r="L24" s="1">
        <f t="shared" si="0"/>
        <v>0</v>
      </c>
    </row>
    <row r="25" spans="7:12">
      <c r="G25" t="s">
        <v>52</v>
      </c>
      <c r="H25" s="3"/>
      <c r="I25" s="1">
        <v>2034</v>
      </c>
      <c r="J25" s="1" t="s">
        <v>16</v>
      </c>
      <c r="K25" s="1">
        <v>1</v>
      </c>
      <c r="L25" s="1">
        <f t="shared" si="0"/>
        <v>0</v>
      </c>
    </row>
    <row r="26" spans="7:12">
      <c r="G26" t="s">
        <v>52</v>
      </c>
      <c r="H26" s="3"/>
      <c r="I26" s="1">
        <v>2035</v>
      </c>
      <c r="J26" s="1" t="s">
        <v>16</v>
      </c>
      <c r="K26" s="1">
        <v>1</v>
      </c>
      <c r="L26" s="1">
        <f t="shared" si="0"/>
        <v>0</v>
      </c>
    </row>
    <row r="27" spans="7:12">
      <c r="G27" t="s">
        <v>52</v>
      </c>
      <c r="H27" s="3"/>
      <c r="I27" s="1">
        <v>2036</v>
      </c>
      <c r="J27" s="1" t="s">
        <v>16</v>
      </c>
      <c r="K27" s="1">
        <v>1</v>
      </c>
      <c r="L27" s="1">
        <f t="shared" si="0"/>
        <v>0</v>
      </c>
    </row>
    <row r="28" spans="7:12">
      <c r="G28" t="s">
        <v>52</v>
      </c>
      <c r="H28" s="3"/>
      <c r="I28" s="1">
        <v>2037</v>
      </c>
      <c r="J28" s="1" t="s">
        <v>16</v>
      </c>
      <c r="K28" s="1">
        <v>1</v>
      </c>
      <c r="L28" s="1">
        <f t="shared" si="0"/>
        <v>0</v>
      </c>
    </row>
    <row r="29" spans="7:12">
      <c r="G29" t="s">
        <v>52</v>
      </c>
      <c r="H29" s="3"/>
      <c r="I29" s="1">
        <v>2038</v>
      </c>
      <c r="J29" s="1" t="s">
        <v>16</v>
      </c>
      <c r="K29" s="1">
        <v>1</v>
      </c>
      <c r="L29" s="1">
        <f t="shared" si="0"/>
        <v>0</v>
      </c>
    </row>
    <row r="30" spans="7:12">
      <c r="G30" t="s">
        <v>52</v>
      </c>
      <c r="H30" s="3"/>
      <c r="I30" s="1">
        <v>2039</v>
      </c>
      <c r="J30" s="1" t="s">
        <v>16</v>
      </c>
      <c r="K30" s="1">
        <v>1</v>
      </c>
      <c r="L30" s="1">
        <f t="shared" si="0"/>
        <v>0</v>
      </c>
    </row>
    <row r="31" spans="7:12">
      <c r="G31" t="s">
        <v>52</v>
      </c>
      <c r="H31" s="3"/>
      <c r="I31" s="1">
        <v>2040</v>
      </c>
      <c r="J31" s="1" t="s">
        <v>16</v>
      </c>
      <c r="K31" s="1">
        <v>1</v>
      </c>
      <c r="L31" s="1">
        <f t="shared" si="0"/>
        <v>0</v>
      </c>
    </row>
    <row r="32" spans="7:12">
      <c r="G32" t="s">
        <v>52</v>
      </c>
      <c r="H32" s="3"/>
      <c r="I32" s="1">
        <v>2041</v>
      </c>
      <c r="J32" s="1" t="s">
        <v>16</v>
      </c>
      <c r="K32" s="1">
        <v>1</v>
      </c>
      <c r="L32" s="1">
        <f t="shared" si="0"/>
        <v>0</v>
      </c>
    </row>
    <row r="33" spans="7:12">
      <c r="G33" t="s">
        <v>52</v>
      </c>
      <c r="H33" s="3"/>
      <c r="I33" s="1">
        <v>2042</v>
      </c>
      <c r="J33" s="1" t="s">
        <v>16</v>
      </c>
      <c r="K33" s="1">
        <v>1</v>
      </c>
      <c r="L33" s="1">
        <f t="shared" si="0"/>
        <v>0</v>
      </c>
    </row>
    <row r="34" spans="7:12">
      <c r="G34" t="s">
        <v>52</v>
      </c>
      <c r="H34" s="3"/>
      <c r="I34" s="1">
        <v>2043</v>
      </c>
      <c r="J34" s="1" t="s">
        <v>16</v>
      </c>
      <c r="K34" s="1">
        <v>1</v>
      </c>
      <c r="L34" s="1">
        <f t="shared" si="0"/>
        <v>0</v>
      </c>
    </row>
    <row r="35" spans="7:12">
      <c r="G35" t="s">
        <v>52</v>
      </c>
      <c r="H35" s="3"/>
      <c r="I35" s="1">
        <v>2044</v>
      </c>
      <c r="J35" s="1" t="s">
        <v>16</v>
      </c>
      <c r="K35" s="1">
        <v>1</v>
      </c>
      <c r="L35" s="1">
        <f t="shared" si="0"/>
        <v>0</v>
      </c>
    </row>
    <row r="36" spans="7:12">
      <c r="G36" t="s">
        <v>52</v>
      </c>
      <c r="H36" s="3"/>
      <c r="I36" s="1">
        <v>2045</v>
      </c>
      <c r="J36" s="1" t="s">
        <v>16</v>
      </c>
      <c r="K36" s="1">
        <v>1</v>
      </c>
      <c r="L36" s="1">
        <f t="shared" si="0"/>
        <v>0</v>
      </c>
    </row>
    <row r="37" spans="7:12">
      <c r="G37" t="s">
        <v>52</v>
      </c>
      <c r="H37" s="3"/>
      <c r="I37" s="1">
        <v>2046</v>
      </c>
      <c r="J37" s="1" t="s">
        <v>16</v>
      </c>
      <c r="K37" s="1">
        <v>1</v>
      </c>
      <c r="L37" s="1">
        <f t="shared" si="0"/>
        <v>0</v>
      </c>
    </row>
    <row r="38" spans="7:12">
      <c r="G38" t="s">
        <v>52</v>
      </c>
      <c r="H38" s="3"/>
      <c r="I38" s="1">
        <v>2047</v>
      </c>
      <c r="J38" s="1" t="s">
        <v>16</v>
      </c>
      <c r="K38" s="1">
        <v>1</v>
      </c>
      <c r="L38" s="1">
        <f t="shared" si="0"/>
        <v>0</v>
      </c>
    </row>
    <row r="39" spans="7:12">
      <c r="G39" t="s">
        <v>52</v>
      </c>
      <c r="H39" s="3"/>
      <c r="I39" s="1">
        <v>2048</v>
      </c>
      <c r="J39" s="1" t="s">
        <v>16</v>
      </c>
      <c r="K39" s="1">
        <v>1</v>
      </c>
      <c r="L39" s="1">
        <f t="shared" si="0"/>
        <v>0</v>
      </c>
    </row>
    <row r="40" spans="7:12">
      <c r="G40" t="s">
        <v>52</v>
      </c>
      <c r="H40" s="3"/>
      <c r="I40" s="1">
        <v>2049</v>
      </c>
      <c r="J40" s="1" t="s">
        <v>16</v>
      </c>
      <c r="K40" s="1">
        <v>1</v>
      </c>
      <c r="L40" s="1">
        <f t="shared" si="0"/>
        <v>0</v>
      </c>
    </row>
    <row r="41" spans="7:12">
      <c r="G41" t="s">
        <v>52</v>
      </c>
      <c r="H41" s="3"/>
      <c r="I41" s="1">
        <v>2050</v>
      </c>
      <c r="J41" s="1" t="s">
        <v>16</v>
      </c>
      <c r="K41" s="1">
        <v>1</v>
      </c>
      <c r="L41" s="1">
        <f t="shared" si="0"/>
        <v>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0"/>
  <sheetViews>
    <sheetView zoomScale="70" zoomScaleNormal="70" workbookViewId="0">
      <selection activeCell="G10" sqref="G10:L10"/>
    </sheetView>
  </sheetViews>
  <sheetFormatPr defaultColWidth="8.72727272727273" defaultRowHeight="14.5"/>
  <cols>
    <col min="1" max="1" width="65.0909090909091" style="1" customWidth="1"/>
    <col min="2" max="10" width="8.72727272727273" style="1"/>
    <col min="11" max="11" width="11.5454545454545" style="1" customWidth="1"/>
    <col min="12" max="12" width="12.8181818181818" style="1"/>
    <col min="14" max="14" width="19.5454545454545" customWidth="1"/>
    <col min="15" max="15" width="22.6363636363636" customWidth="1"/>
    <col min="16" max="18" width="12.8181818181818"/>
  </cols>
  <sheetData>
    <row r="1" spans="1:2">
      <c r="A1" s="1" t="s">
        <v>17</v>
      </c>
      <c r="B1" s="1" t="s">
        <v>18</v>
      </c>
    </row>
    <row r="4" spans="2:2">
      <c r="B4" s="2" t="s">
        <v>0</v>
      </c>
    </row>
    <row r="5" spans="2:2">
      <c r="B5" s="1" t="s">
        <v>1</v>
      </c>
    </row>
    <row r="8" spans="10:10">
      <c r="J8" s="1" t="s">
        <v>2</v>
      </c>
    </row>
    <row r="9" spans="2:18">
      <c r="B9" s="1" t="s">
        <v>3</v>
      </c>
      <c r="C9" s="1" t="s">
        <v>4</v>
      </c>
      <c r="D9" s="1" t="s">
        <v>5</v>
      </c>
      <c r="E9" s="1" t="s">
        <v>6</v>
      </c>
      <c r="F9" s="1" t="s">
        <v>7</v>
      </c>
      <c r="G9" s="1" t="s">
        <v>8</v>
      </c>
      <c r="H9" s="1" t="s">
        <v>9</v>
      </c>
      <c r="I9" s="1" t="s">
        <v>10</v>
      </c>
      <c r="J9" s="1" t="s">
        <v>11</v>
      </c>
      <c r="K9" s="1" t="s">
        <v>12</v>
      </c>
      <c r="L9" s="1" t="s">
        <v>13</v>
      </c>
      <c r="N9" s="14"/>
      <c r="P9" s="15" t="s">
        <v>19</v>
      </c>
      <c r="Q9" s="15" t="s">
        <v>20</v>
      </c>
      <c r="R9" s="16" t="s">
        <v>21</v>
      </c>
    </row>
    <row r="10" spans="2:18">
      <c r="B10" s="1" t="s">
        <v>22</v>
      </c>
      <c r="G10" t="s">
        <v>23</v>
      </c>
      <c r="I10" s="1">
        <v>2020</v>
      </c>
      <c r="J10" s="1" t="s">
        <v>16</v>
      </c>
      <c r="K10" s="1">
        <v>1</v>
      </c>
      <c r="L10" s="1">
        <f>SUM(P10:R10)*1000</f>
        <v>302987.16466</v>
      </c>
      <c r="N10" s="11"/>
      <c r="P10" s="7">
        <v>73.57588066</v>
      </c>
      <c r="Q10">
        <v>183.35403</v>
      </c>
      <c r="R10">
        <v>46.057254</v>
      </c>
    </row>
    <row r="11" spans="7:18">
      <c r="G11" t="s">
        <v>23</v>
      </c>
      <c r="I11" s="1">
        <v>2021</v>
      </c>
      <c r="J11" s="1" t="s">
        <v>16</v>
      </c>
      <c r="K11" s="1">
        <v>1</v>
      </c>
      <c r="L11" s="1">
        <f t="shared" ref="L11:L40" si="0">SUM(P11:R11)*1000</f>
        <v>312948.70898</v>
      </c>
      <c r="N11" s="11"/>
      <c r="P11" s="11">
        <v>76.81255283</v>
      </c>
      <c r="Q11" s="11">
        <v>189.1523515</v>
      </c>
      <c r="R11" s="11">
        <v>46.98380465</v>
      </c>
    </row>
    <row r="12" spans="7:18">
      <c r="G12" t="s">
        <v>23</v>
      </c>
      <c r="I12" s="1">
        <v>2022</v>
      </c>
      <c r="J12" s="1" t="s">
        <v>16</v>
      </c>
      <c r="K12" s="1">
        <v>1</v>
      </c>
      <c r="L12" s="1">
        <f t="shared" si="0"/>
        <v>311563.88228</v>
      </c>
      <c r="N12" s="11"/>
      <c r="P12" s="11">
        <v>74.20667416</v>
      </c>
      <c r="Q12" s="11">
        <v>191.4234074</v>
      </c>
      <c r="R12" s="11">
        <v>45.93380072</v>
      </c>
    </row>
    <row r="13" spans="7:18">
      <c r="G13" t="s">
        <v>23</v>
      </c>
      <c r="I13" s="1">
        <v>2023</v>
      </c>
      <c r="J13" s="1" t="s">
        <v>16</v>
      </c>
      <c r="K13" s="1">
        <v>1</v>
      </c>
      <c r="L13" s="1">
        <f t="shared" si="0"/>
        <v>315777.67957</v>
      </c>
      <c r="N13" s="11"/>
      <c r="P13" s="11">
        <v>77.12179057</v>
      </c>
      <c r="Q13" s="11">
        <v>192.6290842</v>
      </c>
      <c r="R13" s="11">
        <v>46.0268048</v>
      </c>
    </row>
    <row r="14" spans="7:18">
      <c r="G14" t="s">
        <v>23</v>
      </c>
      <c r="I14" s="1">
        <v>2024</v>
      </c>
      <c r="J14" s="1" t="s">
        <v>16</v>
      </c>
      <c r="K14" s="1">
        <v>1</v>
      </c>
      <c r="L14" s="1">
        <f t="shared" si="0"/>
        <v>311265.77513</v>
      </c>
      <c r="N14" s="11"/>
      <c r="P14" s="11">
        <v>76.81439504</v>
      </c>
      <c r="Q14" s="11">
        <v>188.0323064</v>
      </c>
      <c r="R14" s="11">
        <v>46.41907369</v>
      </c>
    </row>
    <row r="15" spans="7:18">
      <c r="G15" t="s">
        <v>23</v>
      </c>
      <c r="I15" s="1">
        <v>2025</v>
      </c>
      <c r="J15" s="1" t="s">
        <v>16</v>
      </c>
      <c r="K15" s="1">
        <v>1</v>
      </c>
      <c r="L15" s="1">
        <f t="shared" si="0"/>
        <v>308644.64884</v>
      </c>
      <c r="N15" s="11"/>
      <c r="P15" s="11">
        <v>74.63398654</v>
      </c>
      <c r="Q15" s="11">
        <v>187.3806341</v>
      </c>
      <c r="R15" s="11">
        <v>46.6300282</v>
      </c>
    </row>
    <row r="16" spans="7:18">
      <c r="G16" t="s">
        <v>23</v>
      </c>
      <c r="I16" s="1">
        <v>2026</v>
      </c>
      <c r="J16" s="1" t="s">
        <v>16</v>
      </c>
      <c r="K16" s="1">
        <v>1</v>
      </c>
      <c r="L16" s="1">
        <f t="shared" si="0"/>
        <v>304596.55946</v>
      </c>
      <c r="N16" s="11"/>
      <c r="P16" s="11">
        <v>71.18044599</v>
      </c>
      <c r="Q16" s="11">
        <v>186.5061886</v>
      </c>
      <c r="R16" s="11">
        <v>46.90992487</v>
      </c>
    </row>
    <row r="17" spans="7:18">
      <c r="G17" t="s">
        <v>23</v>
      </c>
      <c r="I17" s="1">
        <v>2027</v>
      </c>
      <c r="J17" s="1" t="s">
        <v>16</v>
      </c>
      <c r="K17" s="1">
        <v>1</v>
      </c>
      <c r="L17" s="1">
        <f t="shared" si="0"/>
        <v>301514.1852</v>
      </c>
      <c r="N17" s="11"/>
      <c r="P17" s="11">
        <v>71.05930612</v>
      </c>
      <c r="Q17" s="11">
        <v>183.2987882</v>
      </c>
      <c r="R17" s="11">
        <v>47.15609088</v>
      </c>
    </row>
    <row r="18" spans="7:18">
      <c r="G18" t="s">
        <v>23</v>
      </c>
      <c r="I18" s="1">
        <v>2028</v>
      </c>
      <c r="J18" s="1" t="s">
        <v>16</v>
      </c>
      <c r="K18" s="1">
        <v>1</v>
      </c>
      <c r="L18" s="1">
        <f t="shared" si="0"/>
        <v>297191.76567</v>
      </c>
      <c r="N18" s="11"/>
      <c r="P18" s="11">
        <v>69.535369</v>
      </c>
      <c r="Q18" s="11">
        <v>180.581023</v>
      </c>
      <c r="R18" s="11">
        <v>47.07537367</v>
      </c>
    </row>
    <row r="19" spans="7:18">
      <c r="G19" t="s">
        <v>23</v>
      </c>
      <c r="I19" s="1">
        <v>2029</v>
      </c>
      <c r="J19" s="1" t="s">
        <v>16</v>
      </c>
      <c r="K19" s="1">
        <v>1</v>
      </c>
      <c r="L19" s="1">
        <f t="shared" si="0"/>
        <v>290401.8743</v>
      </c>
      <c r="N19" s="11"/>
      <c r="P19" s="11">
        <v>66.51258325</v>
      </c>
      <c r="Q19" s="11">
        <v>176.8089285</v>
      </c>
      <c r="R19" s="11">
        <v>47.08036255</v>
      </c>
    </row>
    <row r="20" spans="7:18">
      <c r="G20" t="s">
        <v>23</v>
      </c>
      <c r="I20" s="1">
        <v>2030</v>
      </c>
      <c r="J20" s="1" t="s">
        <v>16</v>
      </c>
      <c r="K20" s="1">
        <v>1</v>
      </c>
      <c r="L20" s="1">
        <f t="shared" si="0"/>
        <v>285110.47031</v>
      </c>
      <c r="N20" s="11"/>
      <c r="P20" s="11">
        <v>63.77177142</v>
      </c>
      <c r="Q20" s="11">
        <v>174.3626045</v>
      </c>
      <c r="R20" s="11">
        <v>46.97609439</v>
      </c>
    </row>
    <row r="21" spans="7:18">
      <c r="G21" t="s">
        <v>23</v>
      </c>
      <c r="I21" s="1">
        <v>2031</v>
      </c>
      <c r="J21" s="1" t="s">
        <v>16</v>
      </c>
      <c r="K21" s="1">
        <v>1</v>
      </c>
      <c r="L21" s="1">
        <f t="shared" si="0"/>
        <v>281438.02642</v>
      </c>
      <c r="N21" s="11"/>
      <c r="P21" s="11">
        <v>63.61248353</v>
      </c>
      <c r="Q21" s="11">
        <v>170.8099635</v>
      </c>
      <c r="R21" s="11">
        <v>47.01557939</v>
      </c>
    </row>
    <row r="22" spans="7:18">
      <c r="G22" t="s">
        <v>23</v>
      </c>
      <c r="I22" s="1">
        <v>2032</v>
      </c>
      <c r="J22" s="1" t="s">
        <v>16</v>
      </c>
      <c r="K22" s="1">
        <v>1</v>
      </c>
      <c r="L22" s="1">
        <f t="shared" si="0"/>
        <v>276345.44423</v>
      </c>
      <c r="N22" s="11"/>
      <c r="P22" s="11">
        <v>61.31157641</v>
      </c>
      <c r="Q22" s="11">
        <v>167.9885769</v>
      </c>
      <c r="R22" s="11">
        <v>47.04529092</v>
      </c>
    </row>
    <row r="23" spans="7:18">
      <c r="G23" t="s">
        <v>23</v>
      </c>
      <c r="I23" s="1">
        <v>2033</v>
      </c>
      <c r="J23" s="1" t="s">
        <v>16</v>
      </c>
      <c r="K23" s="1">
        <v>1</v>
      </c>
      <c r="L23" s="1">
        <f t="shared" si="0"/>
        <v>273027.77929</v>
      </c>
      <c r="N23" s="11"/>
      <c r="P23" s="11">
        <v>59.83665375</v>
      </c>
      <c r="Q23" s="11">
        <v>166.120235</v>
      </c>
      <c r="R23" s="11">
        <v>47.07089054</v>
      </c>
    </row>
    <row r="24" spans="7:18">
      <c r="G24" t="s">
        <v>23</v>
      </c>
      <c r="I24" s="1">
        <v>2034</v>
      </c>
      <c r="J24" s="1" t="s">
        <v>16</v>
      </c>
      <c r="K24" s="1">
        <v>1</v>
      </c>
      <c r="L24" s="1">
        <f t="shared" si="0"/>
        <v>265595.22388</v>
      </c>
      <c r="N24" s="11"/>
      <c r="P24" s="11">
        <v>58.42898752</v>
      </c>
      <c r="Q24" s="11">
        <v>160.0981307</v>
      </c>
      <c r="R24" s="11">
        <v>47.06810566</v>
      </c>
    </row>
    <row r="25" spans="7:18">
      <c r="G25" t="s">
        <v>23</v>
      </c>
      <c r="I25" s="1">
        <v>2035</v>
      </c>
      <c r="J25" s="1" t="s">
        <v>16</v>
      </c>
      <c r="K25" s="1">
        <v>1</v>
      </c>
      <c r="L25" s="1">
        <f t="shared" si="0"/>
        <v>264851.41738</v>
      </c>
      <c r="N25" s="11"/>
      <c r="P25" s="11">
        <v>58.33266565</v>
      </c>
      <c r="Q25" s="11">
        <v>159.3244899</v>
      </c>
      <c r="R25" s="11">
        <v>47.19426183</v>
      </c>
    </row>
    <row r="26" spans="7:18">
      <c r="G26" t="s">
        <v>23</v>
      </c>
      <c r="I26" s="1">
        <v>2036</v>
      </c>
      <c r="J26" s="1" t="s">
        <v>16</v>
      </c>
      <c r="K26" s="1">
        <v>1</v>
      </c>
      <c r="L26" s="1">
        <f t="shared" si="0"/>
        <v>263684.08138</v>
      </c>
      <c r="N26" s="11"/>
      <c r="P26" s="11">
        <v>58.31142796</v>
      </c>
      <c r="Q26" s="11">
        <v>158.0382371</v>
      </c>
      <c r="R26" s="11">
        <v>47.33441632</v>
      </c>
    </row>
    <row r="27" spans="7:18">
      <c r="G27" t="s">
        <v>23</v>
      </c>
      <c r="I27" s="1">
        <v>2037</v>
      </c>
      <c r="J27" s="1" t="s">
        <v>16</v>
      </c>
      <c r="K27" s="1">
        <v>1</v>
      </c>
      <c r="L27" s="1">
        <f t="shared" si="0"/>
        <v>262855.84244</v>
      </c>
      <c r="N27" s="11"/>
      <c r="P27" s="11">
        <v>58.55054683</v>
      </c>
      <c r="Q27" s="11">
        <v>156.7902167</v>
      </c>
      <c r="R27" s="11">
        <v>47.51507891</v>
      </c>
    </row>
    <row r="28" spans="7:18">
      <c r="G28" t="s">
        <v>23</v>
      </c>
      <c r="I28" s="1">
        <v>2038</v>
      </c>
      <c r="J28" s="1" t="s">
        <v>16</v>
      </c>
      <c r="K28" s="1">
        <v>1</v>
      </c>
      <c r="L28" s="1">
        <f t="shared" si="0"/>
        <v>262210.38588</v>
      </c>
      <c r="N28" s="11"/>
      <c r="P28" s="11">
        <v>58.75996724</v>
      </c>
      <c r="Q28" s="11">
        <v>155.7833716</v>
      </c>
      <c r="R28" s="11">
        <v>47.66704704</v>
      </c>
    </row>
    <row r="29" spans="7:18">
      <c r="G29" t="s">
        <v>23</v>
      </c>
      <c r="I29" s="1">
        <v>2039</v>
      </c>
      <c r="J29" s="1" t="s">
        <v>16</v>
      </c>
      <c r="K29" s="1">
        <v>1</v>
      </c>
      <c r="L29" s="1">
        <f t="shared" si="0"/>
        <v>262118.48987</v>
      </c>
      <c r="N29" s="11"/>
      <c r="P29" s="11">
        <v>59.03228737</v>
      </c>
      <c r="Q29" s="11">
        <v>155.2255208</v>
      </c>
      <c r="R29" s="11">
        <v>47.8606817</v>
      </c>
    </row>
    <row r="30" spans="7:18">
      <c r="G30" t="s">
        <v>23</v>
      </c>
      <c r="I30" s="1">
        <v>2040</v>
      </c>
      <c r="J30" s="1" t="s">
        <v>16</v>
      </c>
      <c r="K30" s="1">
        <v>1</v>
      </c>
      <c r="L30" s="1">
        <f t="shared" si="0"/>
        <v>262272.10426</v>
      </c>
      <c r="N30" s="11"/>
      <c r="P30" s="11">
        <v>59.36877781</v>
      </c>
      <c r="Q30" s="11">
        <v>154.809773</v>
      </c>
      <c r="R30" s="11">
        <v>48.09355345</v>
      </c>
    </row>
    <row r="31" spans="7:18">
      <c r="G31" t="s">
        <v>23</v>
      </c>
      <c r="I31" s="1">
        <v>2041</v>
      </c>
      <c r="J31" s="1" t="s">
        <v>16</v>
      </c>
      <c r="K31" s="1">
        <v>1</v>
      </c>
      <c r="L31" s="1">
        <f t="shared" si="0"/>
        <v>262121.66479</v>
      </c>
      <c r="N31" s="11"/>
      <c r="P31" s="11">
        <v>59.66499902</v>
      </c>
      <c r="Q31" s="11">
        <v>154.139516</v>
      </c>
      <c r="R31" s="11">
        <v>48.31714977</v>
      </c>
    </row>
    <row r="32" spans="7:18">
      <c r="G32" t="s">
        <v>23</v>
      </c>
      <c r="I32" s="1">
        <v>2042</v>
      </c>
      <c r="J32" s="1" t="s">
        <v>16</v>
      </c>
      <c r="K32" s="1">
        <v>1</v>
      </c>
      <c r="L32" s="1">
        <f t="shared" si="0"/>
        <v>261908.56584</v>
      </c>
      <c r="N32" s="11"/>
      <c r="P32" s="11">
        <v>60.00625111</v>
      </c>
      <c r="Q32" s="11">
        <v>153.3493523</v>
      </c>
      <c r="R32" s="11">
        <v>48.55296243</v>
      </c>
    </row>
    <row r="33" spans="7:18">
      <c r="G33" t="s">
        <v>23</v>
      </c>
      <c r="I33" s="1">
        <v>2043</v>
      </c>
      <c r="J33" s="1" t="s">
        <v>16</v>
      </c>
      <c r="K33" s="1">
        <v>1</v>
      </c>
      <c r="L33" s="1">
        <f t="shared" si="0"/>
        <v>261424.07512</v>
      </c>
      <c r="N33" s="11"/>
      <c r="P33" s="11">
        <v>60.37770762</v>
      </c>
      <c r="Q33" s="11">
        <v>152.2290441</v>
      </c>
      <c r="R33" s="11">
        <v>48.8173234</v>
      </c>
    </row>
    <row r="34" spans="7:18">
      <c r="G34" t="s">
        <v>23</v>
      </c>
      <c r="I34" s="1">
        <v>2044</v>
      </c>
      <c r="J34" s="1" t="s">
        <v>16</v>
      </c>
      <c r="K34" s="1">
        <v>1</v>
      </c>
      <c r="L34" s="1">
        <f t="shared" si="0"/>
        <v>261410.57276</v>
      </c>
      <c r="N34" s="11"/>
      <c r="P34" s="11">
        <v>60.7767735</v>
      </c>
      <c r="Q34" s="11">
        <v>151.5251569</v>
      </c>
      <c r="R34" s="11">
        <v>49.10864236</v>
      </c>
    </row>
    <row r="35" spans="7:18">
      <c r="G35" t="s">
        <v>23</v>
      </c>
      <c r="I35" s="1">
        <v>2045</v>
      </c>
      <c r="J35" s="1" t="s">
        <v>16</v>
      </c>
      <c r="K35" s="1">
        <v>1</v>
      </c>
      <c r="L35" s="1">
        <f t="shared" si="0"/>
        <v>261297.32577</v>
      </c>
      <c r="N35" s="11"/>
      <c r="P35" s="11">
        <v>61.27199916</v>
      </c>
      <c r="Q35" s="11">
        <v>150.5868061</v>
      </c>
      <c r="R35" s="11">
        <v>49.43852051</v>
      </c>
    </row>
    <row r="36" spans="7:18">
      <c r="G36" t="s">
        <v>23</v>
      </c>
      <c r="I36" s="1">
        <v>2046</v>
      </c>
      <c r="J36" s="1" t="s">
        <v>16</v>
      </c>
      <c r="K36" s="1">
        <v>1</v>
      </c>
      <c r="L36" s="1">
        <f t="shared" si="0"/>
        <v>261690.39579</v>
      </c>
      <c r="N36" s="11"/>
      <c r="P36" s="11">
        <v>61.82862958</v>
      </c>
      <c r="Q36" s="11">
        <v>150.0717121</v>
      </c>
      <c r="R36" s="11">
        <v>49.79005411</v>
      </c>
    </row>
    <row r="37" spans="7:18">
      <c r="G37" t="s">
        <v>23</v>
      </c>
      <c r="I37" s="1">
        <v>2047</v>
      </c>
      <c r="J37" s="1" t="s">
        <v>16</v>
      </c>
      <c r="K37" s="1">
        <v>1</v>
      </c>
      <c r="L37" s="1">
        <f t="shared" si="0"/>
        <v>262121.00341</v>
      </c>
      <c r="N37" s="11"/>
      <c r="P37" s="11">
        <v>62.34072831</v>
      </c>
      <c r="Q37" s="11">
        <v>149.6242485</v>
      </c>
      <c r="R37" s="11">
        <v>50.1560266</v>
      </c>
    </row>
    <row r="38" spans="7:18">
      <c r="G38" t="s">
        <v>23</v>
      </c>
      <c r="I38" s="1">
        <v>2048</v>
      </c>
      <c r="J38" s="1" t="s">
        <v>16</v>
      </c>
      <c r="K38" s="1">
        <v>1</v>
      </c>
      <c r="L38" s="1">
        <f t="shared" si="0"/>
        <v>262682.11917</v>
      </c>
      <c r="N38" s="11"/>
      <c r="P38" s="11">
        <v>62.8682319</v>
      </c>
      <c r="Q38" s="11">
        <v>149.2645214</v>
      </c>
      <c r="R38" s="11">
        <v>50.54936587</v>
      </c>
    </row>
    <row r="39" spans="7:18">
      <c r="G39" t="s">
        <v>23</v>
      </c>
      <c r="I39" s="1">
        <v>2049</v>
      </c>
      <c r="J39" s="1" t="s">
        <v>16</v>
      </c>
      <c r="K39" s="1">
        <v>1</v>
      </c>
      <c r="L39" s="1">
        <f t="shared" si="0"/>
        <v>263607.41016</v>
      </c>
      <c r="N39" s="11"/>
      <c r="P39" s="11">
        <v>63.46993417</v>
      </c>
      <c r="Q39" s="11">
        <v>149.1398446</v>
      </c>
      <c r="R39" s="11">
        <v>50.99763139</v>
      </c>
    </row>
    <row r="40" spans="7:18">
      <c r="G40" t="s">
        <v>23</v>
      </c>
      <c r="I40" s="1">
        <v>2050</v>
      </c>
      <c r="J40" s="1" t="s">
        <v>16</v>
      </c>
      <c r="K40" s="1">
        <v>1</v>
      </c>
      <c r="L40" s="1">
        <f t="shared" si="0"/>
        <v>264421.09112</v>
      </c>
      <c r="N40" s="11"/>
      <c r="P40" s="11">
        <v>64.11285145</v>
      </c>
      <c r="Q40" s="11">
        <v>148.8271199</v>
      </c>
      <c r="R40" s="11">
        <v>51.48111977</v>
      </c>
    </row>
  </sheetData>
  <pageMargins left="0.75" right="0.75" top="1" bottom="1" header="0.5" footer="0.5"/>
  <headerFooter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N41"/>
  <sheetViews>
    <sheetView workbookViewId="0">
      <selection activeCell="G11" sqref="G11:N11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2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</row>
    <row r="11" spans="2:14">
      <c r="B11" s="1" t="s">
        <v>24</v>
      </c>
      <c r="G11" t="s">
        <v>25</v>
      </c>
      <c r="I11" s="1">
        <v>2020</v>
      </c>
      <c r="J11" s="1" t="s">
        <v>16</v>
      </c>
      <c r="K11" s="1">
        <v>1</v>
      </c>
      <c r="L11" s="1">
        <f>N11*1000</f>
        <v>143220.2336</v>
      </c>
      <c r="N11" s="7">
        <v>143.2202336</v>
      </c>
    </row>
    <row r="12" spans="7:14">
      <c r="G12" t="s">
        <v>25</v>
      </c>
      <c r="I12" s="1">
        <v>2021</v>
      </c>
      <c r="J12" s="1" t="s">
        <v>16</v>
      </c>
      <c r="K12" s="1">
        <v>1</v>
      </c>
      <c r="L12" s="1">
        <f t="shared" ref="L12:L41" si="0">N12*1000</f>
        <v>150114.7371</v>
      </c>
      <c r="N12" s="11">
        <v>150.1147371</v>
      </c>
    </row>
    <row r="13" spans="7:14">
      <c r="G13" t="s">
        <v>25</v>
      </c>
      <c r="I13" s="1">
        <v>2022</v>
      </c>
      <c r="J13" s="1" t="s">
        <v>16</v>
      </c>
      <c r="K13" s="1">
        <v>1</v>
      </c>
      <c r="L13" s="1">
        <f t="shared" si="0"/>
        <v>168650.9161</v>
      </c>
      <c r="N13" s="11">
        <v>168.6509161</v>
      </c>
    </row>
    <row r="14" spans="7:14">
      <c r="G14" t="s">
        <v>25</v>
      </c>
      <c r="I14" s="1">
        <v>2023</v>
      </c>
      <c r="J14" s="1" t="s">
        <v>16</v>
      </c>
      <c r="K14" s="1">
        <v>1</v>
      </c>
      <c r="L14" s="1">
        <f t="shared" si="0"/>
        <v>173566.0983</v>
      </c>
      <c r="N14" s="11">
        <v>173.5660983</v>
      </c>
    </row>
    <row r="15" spans="7:14">
      <c r="G15" t="s">
        <v>25</v>
      </c>
      <c r="I15" s="1">
        <v>2024</v>
      </c>
      <c r="J15" s="1" t="s">
        <v>16</v>
      </c>
      <c r="K15" s="1">
        <v>1</v>
      </c>
      <c r="L15" s="1">
        <f t="shared" si="0"/>
        <v>172880.7604</v>
      </c>
      <c r="N15" s="11">
        <v>172.8807604</v>
      </c>
    </row>
    <row r="16" spans="7:14">
      <c r="G16" t="s">
        <v>25</v>
      </c>
      <c r="I16" s="1">
        <v>2025</v>
      </c>
      <c r="J16" s="1" t="s">
        <v>16</v>
      </c>
      <c r="K16" s="1">
        <v>1</v>
      </c>
      <c r="L16" s="1">
        <f t="shared" si="0"/>
        <v>172396.6189</v>
      </c>
      <c r="N16" s="11">
        <v>172.3966189</v>
      </c>
    </row>
    <row r="17" spans="7:14">
      <c r="G17" t="s">
        <v>25</v>
      </c>
      <c r="I17" s="1">
        <v>2026</v>
      </c>
      <c r="J17" s="1" t="s">
        <v>16</v>
      </c>
      <c r="K17" s="1">
        <v>1</v>
      </c>
      <c r="L17" s="1">
        <f t="shared" si="0"/>
        <v>171540.1265</v>
      </c>
      <c r="N17" s="11">
        <v>171.5401265</v>
      </c>
    </row>
    <row r="18" spans="7:14">
      <c r="G18" t="s">
        <v>25</v>
      </c>
      <c r="I18" s="1">
        <v>2027</v>
      </c>
      <c r="J18" s="1" t="s">
        <v>16</v>
      </c>
      <c r="K18" s="1">
        <v>1</v>
      </c>
      <c r="L18" s="1">
        <f t="shared" si="0"/>
        <v>170927.4431</v>
      </c>
      <c r="N18" s="11">
        <v>170.9274431</v>
      </c>
    </row>
    <row r="19" spans="7:14">
      <c r="G19" t="s">
        <v>25</v>
      </c>
      <c r="I19" s="1">
        <v>2028</v>
      </c>
      <c r="J19" s="1" t="s">
        <v>16</v>
      </c>
      <c r="K19" s="1">
        <v>1</v>
      </c>
      <c r="L19" s="1">
        <f t="shared" si="0"/>
        <v>169041.4874</v>
      </c>
      <c r="N19" s="11">
        <v>169.0414874</v>
      </c>
    </row>
    <row r="20" spans="7:14">
      <c r="G20" t="s">
        <v>25</v>
      </c>
      <c r="I20" s="1">
        <v>2029</v>
      </c>
      <c r="J20" s="1" t="s">
        <v>16</v>
      </c>
      <c r="K20" s="1">
        <v>1</v>
      </c>
      <c r="L20" s="1">
        <f t="shared" si="0"/>
        <v>167734.2022</v>
      </c>
      <c r="N20" s="11">
        <v>167.7342022</v>
      </c>
    </row>
    <row r="21" spans="7:14">
      <c r="G21" t="s">
        <v>25</v>
      </c>
      <c r="I21" s="1">
        <v>2030</v>
      </c>
      <c r="J21" s="1" t="s">
        <v>16</v>
      </c>
      <c r="K21" s="1">
        <v>1</v>
      </c>
      <c r="L21" s="1">
        <f t="shared" si="0"/>
        <v>165862.8198</v>
      </c>
      <c r="N21" s="11">
        <v>165.8628198</v>
      </c>
    </row>
    <row r="22" spans="7:14">
      <c r="G22" t="s">
        <v>25</v>
      </c>
      <c r="I22" s="1">
        <v>2031</v>
      </c>
      <c r="J22" s="1" t="s">
        <v>16</v>
      </c>
      <c r="K22" s="1">
        <v>1</v>
      </c>
      <c r="L22" s="1">
        <f t="shared" si="0"/>
        <v>164315.2576</v>
      </c>
      <c r="N22" s="11">
        <v>164.3152576</v>
      </c>
    </row>
    <row r="23" spans="7:14">
      <c r="G23" t="s">
        <v>25</v>
      </c>
      <c r="I23" s="1">
        <v>2032</v>
      </c>
      <c r="J23" s="1" t="s">
        <v>16</v>
      </c>
      <c r="K23" s="1">
        <v>1</v>
      </c>
      <c r="L23" s="1">
        <f t="shared" si="0"/>
        <v>163022.0665</v>
      </c>
      <c r="N23" s="11">
        <v>163.0220665</v>
      </c>
    </row>
    <row r="24" spans="7:14">
      <c r="G24" t="s">
        <v>25</v>
      </c>
      <c r="I24" s="1">
        <v>2033</v>
      </c>
      <c r="J24" s="1" t="s">
        <v>16</v>
      </c>
      <c r="K24" s="1">
        <v>1</v>
      </c>
      <c r="L24" s="1">
        <f t="shared" si="0"/>
        <v>161730.7748</v>
      </c>
      <c r="N24" s="11">
        <v>161.7307748</v>
      </c>
    </row>
    <row r="25" spans="7:14">
      <c r="G25" t="s">
        <v>25</v>
      </c>
      <c r="I25" s="1">
        <v>2034</v>
      </c>
      <c r="J25" s="1" t="s">
        <v>16</v>
      </c>
      <c r="K25" s="1">
        <v>1</v>
      </c>
      <c r="L25" s="1">
        <f t="shared" si="0"/>
        <v>160482.3974</v>
      </c>
      <c r="N25" s="11">
        <v>160.4823974</v>
      </c>
    </row>
    <row r="26" spans="7:14">
      <c r="G26" t="s">
        <v>25</v>
      </c>
      <c r="I26" s="1">
        <v>2035</v>
      </c>
      <c r="J26" s="1" t="s">
        <v>16</v>
      </c>
      <c r="K26" s="1">
        <v>1</v>
      </c>
      <c r="L26" s="1">
        <f t="shared" si="0"/>
        <v>159301.8798</v>
      </c>
      <c r="N26" s="11">
        <v>159.3018798</v>
      </c>
    </row>
    <row r="27" spans="7:14">
      <c r="G27" t="s">
        <v>25</v>
      </c>
      <c r="I27" s="1">
        <v>2036</v>
      </c>
      <c r="J27" s="1" t="s">
        <v>16</v>
      </c>
      <c r="K27" s="1">
        <v>1</v>
      </c>
      <c r="L27" s="1">
        <f t="shared" si="0"/>
        <v>158112.3132</v>
      </c>
      <c r="N27" s="11">
        <v>158.1123132</v>
      </c>
    </row>
    <row r="28" spans="7:14">
      <c r="G28" t="s">
        <v>25</v>
      </c>
      <c r="I28" s="1">
        <v>2037</v>
      </c>
      <c r="J28" s="1" t="s">
        <v>16</v>
      </c>
      <c r="K28" s="1">
        <v>1</v>
      </c>
      <c r="L28" s="1">
        <f t="shared" si="0"/>
        <v>157076.119</v>
      </c>
      <c r="N28" s="11">
        <v>157.076119</v>
      </c>
    </row>
    <row r="29" spans="7:14">
      <c r="G29" t="s">
        <v>25</v>
      </c>
      <c r="I29" s="1">
        <v>2038</v>
      </c>
      <c r="J29" s="1" t="s">
        <v>16</v>
      </c>
      <c r="K29" s="1">
        <v>1</v>
      </c>
      <c r="L29" s="1">
        <f t="shared" si="0"/>
        <v>156057.9526</v>
      </c>
      <c r="N29" s="11">
        <v>156.0579526</v>
      </c>
    </row>
    <row r="30" spans="7:14">
      <c r="G30" t="s">
        <v>25</v>
      </c>
      <c r="I30" s="1">
        <v>2039</v>
      </c>
      <c r="J30" s="1" t="s">
        <v>16</v>
      </c>
      <c r="K30" s="1">
        <v>1</v>
      </c>
      <c r="L30" s="1">
        <f t="shared" si="0"/>
        <v>155101.1702</v>
      </c>
      <c r="N30" s="11">
        <v>155.1011702</v>
      </c>
    </row>
    <row r="31" spans="7:14">
      <c r="G31" t="s">
        <v>25</v>
      </c>
      <c r="I31" s="1">
        <v>2040</v>
      </c>
      <c r="J31" s="1" t="s">
        <v>16</v>
      </c>
      <c r="K31" s="1">
        <v>1</v>
      </c>
      <c r="L31" s="1">
        <f t="shared" si="0"/>
        <v>154250.4363</v>
      </c>
      <c r="N31" s="11">
        <v>154.2504363</v>
      </c>
    </row>
    <row r="32" spans="7:14">
      <c r="G32" t="s">
        <v>25</v>
      </c>
      <c r="I32" s="1">
        <v>2041</v>
      </c>
      <c r="J32" s="1" t="s">
        <v>16</v>
      </c>
      <c r="K32" s="1">
        <v>1</v>
      </c>
      <c r="L32" s="1">
        <f t="shared" si="0"/>
        <v>153486.2597</v>
      </c>
      <c r="N32" s="11">
        <v>153.4862597</v>
      </c>
    </row>
    <row r="33" spans="7:14">
      <c r="G33" t="s">
        <v>25</v>
      </c>
      <c r="I33" s="1">
        <v>2042</v>
      </c>
      <c r="J33" s="1" t="s">
        <v>16</v>
      </c>
      <c r="K33" s="1">
        <v>1</v>
      </c>
      <c r="L33" s="1">
        <f t="shared" si="0"/>
        <v>152841.7377</v>
      </c>
      <c r="N33" s="11">
        <v>152.8417377</v>
      </c>
    </row>
    <row r="34" spans="7:14">
      <c r="G34" t="s">
        <v>25</v>
      </c>
      <c r="I34" s="1">
        <v>2043</v>
      </c>
      <c r="J34" s="1" t="s">
        <v>16</v>
      </c>
      <c r="K34" s="1">
        <v>1</v>
      </c>
      <c r="L34" s="1">
        <f t="shared" si="0"/>
        <v>152322.3819</v>
      </c>
      <c r="N34" s="11">
        <v>152.3223819</v>
      </c>
    </row>
    <row r="35" spans="7:14">
      <c r="G35" t="s">
        <v>25</v>
      </c>
      <c r="I35" s="1">
        <v>2044</v>
      </c>
      <c r="J35" s="1" t="s">
        <v>16</v>
      </c>
      <c r="K35" s="1">
        <v>1</v>
      </c>
      <c r="L35" s="1">
        <f t="shared" si="0"/>
        <v>151987.5516</v>
      </c>
      <c r="N35" s="11">
        <v>151.9875516</v>
      </c>
    </row>
    <row r="36" spans="7:14">
      <c r="G36" t="s">
        <v>25</v>
      </c>
      <c r="I36" s="1">
        <v>2045</v>
      </c>
      <c r="J36" s="1" t="s">
        <v>16</v>
      </c>
      <c r="K36" s="1">
        <v>1</v>
      </c>
      <c r="L36" s="1">
        <f t="shared" si="0"/>
        <v>151823.2208</v>
      </c>
      <c r="N36" s="11">
        <v>151.8232208</v>
      </c>
    </row>
    <row r="37" spans="7:14">
      <c r="G37" t="s">
        <v>25</v>
      </c>
      <c r="I37" s="1">
        <v>2046</v>
      </c>
      <c r="J37" s="1" t="s">
        <v>16</v>
      </c>
      <c r="K37" s="1">
        <v>1</v>
      </c>
      <c r="L37" s="1">
        <f t="shared" si="0"/>
        <v>151843.6119</v>
      </c>
      <c r="N37" s="11">
        <v>151.8436119</v>
      </c>
    </row>
    <row r="38" spans="7:14">
      <c r="G38" t="s">
        <v>25</v>
      </c>
      <c r="I38" s="1">
        <v>2047</v>
      </c>
      <c r="J38" s="1" t="s">
        <v>16</v>
      </c>
      <c r="K38" s="1">
        <v>1</v>
      </c>
      <c r="L38" s="1">
        <f t="shared" si="0"/>
        <v>151954.6911</v>
      </c>
      <c r="N38" s="11">
        <v>151.9546911</v>
      </c>
    </row>
    <row r="39" spans="7:14">
      <c r="G39" t="s">
        <v>25</v>
      </c>
      <c r="I39" s="1">
        <v>2048</v>
      </c>
      <c r="J39" s="1" t="s">
        <v>16</v>
      </c>
      <c r="K39" s="1">
        <v>1</v>
      </c>
      <c r="L39" s="1">
        <f t="shared" si="0"/>
        <v>152187.2934</v>
      </c>
      <c r="N39" s="11">
        <v>152.1872934</v>
      </c>
    </row>
    <row r="40" spans="7:14">
      <c r="G40" t="s">
        <v>25</v>
      </c>
      <c r="I40" s="1">
        <v>2049</v>
      </c>
      <c r="J40" s="1" t="s">
        <v>16</v>
      </c>
      <c r="K40" s="1">
        <v>1</v>
      </c>
      <c r="L40" s="1">
        <f t="shared" si="0"/>
        <v>152611.9572</v>
      </c>
      <c r="N40" s="11">
        <v>152.6119572</v>
      </c>
    </row>
    <row r="41" spans="7:14">
      <c r="G41" t="s">
        <v>25</v>
      </c>
      <c r="I41" s="1">
        <v>2050</v>
      </c>
      <c r="J41" s="1" t="s">
        <v>16</v>
      </c>
      <c r="K41" s="1">
        <v>1</v>
      </c>
      <c r="L41" s="1">
        <f t="shared" si="0"/>
        <v>153175.4225</v>
      </c>
      <c r="N41" s="11">
        <v>153.1754225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O41"/>
  <sheetViews>
    <sheetView topLeftCell="B1" workbookViewId="0">
      <selection activeCell="G11" sqref="G11:N11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5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  <c r="O10" s="6" t="s">
        <v>26</v>
      </c>
    </row>
    <row r="11" spans="2:14">
      <c r="B11" s="1" t="s">
        <v>27</v>
      </c>
      <c r="G11" t="s">
        <v>28</v>
      </c>
      <c r="I11" s="1">
        <v>2020</v>
      </c>
      <c r="J11" s="1" t="s">
        <v>16</v>
      </c>
      <c r="K11" s="1">
        <v>1</v>
      </c>
      <c r="L11" s="1">
        <f>N11*1000</f>
        <v>0</v>
      </c>
      <c r="N11">
        <v>0</v>
      </c>
    </row>
    <row r="12" spans="7:15">
      <c r="G12" t="s">
        <v>28</v>
      </c>
      <c r="I12" s="1">
        <v>2021</v>
      </c>
      <c r="J12" s="1" t="s">
        <v>16</v>
      </c>
      <c r="K12" s="1">
        <v>1</v>
      </c>
      <c r="L12" s="1">
        <f t="shared" ref="L11:L41" si="0">N12*1000</f>
        <v>0</v>
      </c>
      <c r="N12" s="11">
        <v>0</v>
      </c>
      <c r="O12" s="1"/>
    </row>
    <row r="13" spans="7:15">
      <c r="G13" t="s">
        <v>28</v>
      </c>
      <c r="I13" s="1">
        <v>2022</v>
      </c>
      <c r="J13" s="1" t="s">
        <v>16</v>
      </c>
      <c r="K13" s="1">
        <v>1</v>
      </c>
      <c r="L13" s="1">
        <f t="shared" si="0"/>
        <v>1.131733</v>
      </c>
      <c r="N13" s="11">
        <v>0.001131733</v>
      </c>
      <c r="O13" s="1"/>
    </row>
    <row r="14" spans="7:15">
      <c r="G14" t="s">
        <v>28</v>
      </c>
      <c r="I14" s="1">
        <v>2023</v>
      </c>
      <c r="J14" s="1" t="s">
        <v>16</v>
      </c>
      <c r="K14" s="1">
        <v>1</v>
      </c>
      <c r="L14" s="1">
        <f t="shared" si="0"/>
        <v>1.347537</v>
      </c>
      <c r="N14" s="11">
        <v>0.001347537</v>
      </c>
      <c r="O14" s="1"/>
    </row>
    <row r="15" spans="7:15">
      <c r="G15" t="s">
        <v>28</v>
      </c>
      <c r="I15" s="1">
        <v>2024</v>
      </c>
      <c r="J15" s="1" t="s">
        <v>16</v>
      </c>
      <c r="K15" s="1">
        <v>1</v>
      </c>
      <c r="L15" s="1">
        <f t="shared" si="0"/>
        <v>82.2883</v>
      </c>
      <c r="N15" s="11">
        <v>0.0822883</v>
      </c>
      <c r="O15" s="1"/>
    </row>
    <row r="16" spans="7:15">
      <c r="G16" t="s">
        <v>28</v>
      </c>
      <c r="I16" s="1">
        <v>2025</v>
      </c>
      <c r="J16" s="1" t="s">
        <v>16</v>
      </c>
      <c r="K16" s="1">
        <v>1</v>
      </c>
      <c r="L16" s="1">
        <f t="shared" si="0"/>
        <v>231.985</v>
      </c>
      <c r="N16" s="11">
        <v>0.231985</v>
      </c>
      <c r="O16" s="1"/>
    </row>
    <row r="17" spans="7:15">
      <c r="G17" t="s">
        <v>28</v>
      </c>
      <c r="I17" s="1">
        <v>2026</v>
      </c>
      <c r="J17" s="1" t="s">
        <v>16</v>
      </c>
      <c r="K17" s="1">
        <v>1</v>
      </c>
      <c r="L17" s="1">
        <f t="shared" si="0"/>
        <v>385.963</v>
      </c>
      <c r="N17" s="11">
        <v>0.385963</v>
      </c>
      <c r="O17" s="1"/>
    </row>
    <row r="18" spans="7:15">
      <c r="G18" t="s">
        <v>28</v>
      </c>
      <c r="I18" s="1">
        <v>2027</v>
      </c>
      <c r="J18" s="1" t="s">
        <v>16</v>
      </c>
      <c r="K18" s="1">
        <v>1</v>
      </c>
      <c r="L18" s="1">
        <f t="shared" si="0"/>
        <v>472.285</v>
      </c>
      <c r="N18" s="11">
        <v>0.472285</v>
      </c>
      <c r="O18" s="1"/>
    </row>
    <row r="19" spans="7:15">
      <c r="G19" t="s">
        <v>28</v>
      </c>
      <c r="I19" s="1">
        <v>2028</v>
      </c>
      <c r="J19" s="1" t="s">
        <v>16</v>
      </c>
      <c r="K19" s="1">
        <v>1</v>
      </c>
      <c r="L19" s="1">
        <f t="shared" si="0"/>
        <v>522.76</v>
      </c>
      <c r="N19" s="11">
        <v>0.52276</v>
      </c>
      <c r="O19" s="1"/>
    </row>
    <row r="20" spans="7:15">
      <c r="G20" t="s">
        <v>28</v>
      </c>
      <c r="I20" s="1">
        <v>2029</v>
      </c>
      <c r="J20" s="1" t="s">
        <v>16</v>
      </c>
      <c r="K20" s="1">
        <v>1</v>
      </c>
      <c r="L20" s="1">
        <f t="shared" si="0"/>
        <v>608.916</v>
      </c>
      <c r="N20" s="11">
        <v>0.608916</v>
      </c>
      <c r="O20" s="1"/>
    </row>
    <row r="21" spans="7:15">
      <c r="G21" t="s">
        <v>28</v>
      </c>
      <c r="I21" s="1">
        <v>2030</v>
      </c>
      <c r="J21" s="1" t="s">
        <v>16</v>
      </c>
      <c r="K21" s="1">
        <v>1</v>
      </c>
      <c r="L21" s="1">
        <f t="shared" si="0"/>
        <v>659.348</v>
      </c>
      <c r="N21" s="11">
        <v>0.659348</v>
      </c>
      <c r="O21" s="1"/>
    </row>
    <row r="22" spans="7:15">
      <c r="G22" t="s">
        <v>28</v>
      </c>
      <c r="I22" s="1">
        <v>2031</v>
      </c>
      <c r="J22" s="1" t="s">
        <v>16</v>
      </c>
      <c r="K22" s="1">
        <v>1</v>
      </c>
      <c r="L22" s="1">
        <f t="shared" si="0"/>
        <v>699.992</v>
      </c>
      <c r="N22" s="11">
        <v>0.699992</v>
      </c>
      <c r="O22" s="1"/>
    </row>
    <row r="23" spans="7:15">
      <c r="G23" t="s">
        <v>28</v>
      </c>
      <c r="I23" s="1">
        <v>2032</v>
      </c>
      <c r="J23" s="1" t="s">
        <v>16</v>
      </c>
      <c r="K23" s="1">
        <v>1</v>
      </c>
      <c r="L23" s="1">
        <f t="shared" si="0"/>
        <v>733.446</v>
      </c>
      <c r="N23" s="11">
        <v>0.733446</v>
      </c>
      <c r="O23" s="1"/>
    </row>
    <row r="24" spans="7:15">
      <c r="G24" t="s">
        <v>28</v>
      </c>
      <c r="I24" s="1">
        <v>2033</v>
      </c>
      <c r="J24" s="1" t="s">
        <v>16</v>
      </c>
      <c r="K24" s="1">
        <v>1</v>
      </c>
      <c r="L24" s="1">
        <f t="shared" si="0"/>
        <v>759.64</v>
      </c>
      <c r="N24" s="11">
        <v>0.75964</v>
      </c>
      <c r="O24" s="1">
        <v>-0.012553</v>
      </c>
    </row>
    <row r="25" spans="7:15">
      <c r="G25" t="s">
        <v>28</v>
      </c>
      <c r="I25" s="1">
        <v>2034</v>
      </c>
      <c r="J25" s="1" t="s">
        <v>16</v>
      </c>
      <c r="K25" s="1">
        <v>1</v>
      </c>
      <c r="L25" s="1">
        <f t="shared" si="0"/>
        <v>781.174</v>
      </c>
      <c r="N25" s="11">
        <v>0.781174</v>
      </c>
      <c r="O25" s="1">
        <v>-0.29885</v>
      </c>
    </row>
    <row r="26" spans="7:15">
      <c r="G26" t="s">
        <v>28</v>
      </c>
      <c r="I26" s="1">
        <v>2035</v>
      </c>
      <c r="J26" s="1" t="s">
        <v>16</v>
      </c>
      <c r="K26" s="1">
        <v>1</v>
      </c>
      <c r="L26" s="1">
        <f t="shared" si="0"/>
        <v>799.77</v>
      </c>
      <c r="N26" s="11">
        <v>0.79977</v>
      </c>
      <c r="O26" s="1">
        <v>-1.0398952</v>
      </c>
    </row>
    <row r="27" spans="7:15">
      <c r="G27" t="s">
        <v>28</v>
      </c>
      <c r="I27" s="1">
        <v>2036</v>
      </c>
      <c r="J27" s="1" t="s">
        <v>16</v>
      </c>
      <c r="K27" s="1">
        <v>1</v>
      </c>
      <c r="L27" s="1">
        <f t="shared" si="0"/>
        <v>818.448</v>
      </c>
      <c r="N27" s="11">
        <v>0.818448</v>
      </c>
      <c r="O27" s="1">
        <v>-2.128702</v>
      </c>
    </row>
    <row r="28" spans="7:15">
      <c r="G28" t="s">
        <v>28</v>
      </c>
      <c r="I28" s="1">
        <v>2037</v>
      </c>
      <c r="J28" s="1" t="s">
        <v>16</v>
      </c>
      <c r="K28" s="1">
        <v>1</v>
      </c>
      <c r="L28" s="1">
        <f t="shared" si="0"/>
        <v>836.399</v>
      </c>
      <c r="N28" s="11">
        <v>0.836399</v>
      </c>
      <c r="O28" s="1">
        <v>-3.0827072</v>
      </c>
    </row>
    <row r="29" spans="7:15">
      <c r="G29" t="s">
        <v>28</v>
      </c>
      <c r="I29" s="1">
        <v>2038</v>
      </c>
      <c r="J29" s="1" t="s">
        <v>16</v>
      </c>
      <c r="K29" s="1">
        <v>1</v>
      </c>
      <c r="L29" s="1">
        <f t="shared" si="0"/>
        <v>855.045</v>
      </c>
      <c r="N29" s="11">
        <v>0.855045</v>
      </c>
      <c r="O29" s="1">
        <v>-4.1835428</v>
      </c>
    </row>
    <row r="30" spans="7:15">
      <c r="G30" t="s">
        <v>28</v>
      </c>
      <c r="I30" s="1">
        <v>2039</v>
      </c>
      <c r="J30" s="1" t="s">
        <v>16</v>
      </c>
      <c r="K30" s="1">
        <v>1</v>
      </c>
      <c r="L30" s="1">
        <f t="shared" si="0"/>
        <v>872.992</v>
      </c>
      <c r="N30" s="11">
        <v>0.872992</v>
      </c>
      <c r="O30" s="1">
        <v>-5.394762</v>
      </c>
    </row>
    <row r="31" spans="7:15">
      <c r="G31" t="s">
        <v>28</v>
      </c>
      <c r="I31" s="1">
        <v>2040</v>
      </c>
      <c r="J31" s="1" t="s">
        <v>16</v>
      </c>
      <c r="K31" s="1">
        <v>1</v>
      </c>
      <c r="L31" s="1">
        <f t="shared" si="0"/>
        <v>885.377</v>
      </c>
      <c r="N31" s="11">
        <v>0.885377</v>
      </c>
      <c r="O31" s="1">
        <v>-6.7094956</v>
      </c>
    </row>
    <row r="32" spans="7:15">
      <c r="G32" t="s">
        <v>28</v>
      </c>
      <c r="I32" s="1">
        <v>2041</v>
      </c>
      <c r="J32" s="1" t="s">
        <v>16</v>
      </c>
      <c r="K32" s="1">
        <v>1</v>
      </c>
      <c r="L32" s="1">
        <f t="shared" si="0"/>
        <v>897.517</v>
      </c>
      <c r="N32" s="11">
        <v>0.897517</v>
      </c>
      <c r="O32" s="1">
        <v>-8.266304</v>
      </c>
    </row>
    <row r="33" spans="7:15">
      <c r="G33" t="s">
        <v>28</v>
      </c>
      <c r="I33" s="1">
        <v>2042</v>
      </c>
      <c r="J33" s="1" t="s">
        <v>16</v>
      </c>
      <c r="K33" s="1">
        <v>1</v>
      </c>
      <c r="L33" s="1">
        <f t="shared" si="0"/>
        <v>910.641</v>
      </c>
      <c r="N33" s="11">
        <v>0.910641</v>
      </c>
      <c r="O33" s="1">
        <v>-9.9409172</v>
      </c>
    </row>
    <row r="34" spans="7:15">
      <c r="G34" t="s">
        <v>28</v>
      </c>
      <c r="I34" s="1">
        <v>2043</v>
      </c>
      <c r="J34" s="1" t="s">
        <v>16</v>
      </c>
      <c r="K34" s="1">
        <v>1</v>
      </c>
      <c r="L34" s="1">
        <f t="shared" si="0"/>
        <v>924.35</v>
      </c>
      <c r="N34" s="11">
        <v>0.92435</v>
      </c>
      <c r="O34" s="1">
        <v>-11.042158</v>
      </c>
    </row>
    <row r="35" spans="7:15">
      <c r="G35" t="s">
        <v>28</v>
      </c>
      <c r="I35" s="1">
        <v>2044</v>
      </c>
      <c r="J35" s="1" t="s">
        <v>16</v>
      </c>
      <c r="K35" s="1">
        <v>1</v>
      </c>
      <c r="L35" s="1">
        <f t="shared" si="0"/>
        <v>937.246</v>
      </c>
      <c r="N35" s="11">
        <v>0.937246</v>
      </c>
      <c r="O35" s="1">
        <v>-12.1220788</v>
      </c>
    </row>
    <row r="36" spans="7:15">
      <c r="G36" t="s">
        <v>28</v>
      </c>
      <c r="I36" s="1">
        <v>2045</v>
      </c>
      <c r="J36" s="1" t="s">
        <v>16</v>
      </c>
      <c r="K36" s="1">
        <v>1</v>
      </c>
      <c r="L36" s="1">
        <f t="shared" si="0"/>
        <v>951.132</v>
      </c>
      <c r="N36" s="11">
        <v>0.951132</v>
      </c>
      <c r="O36" s="1">
        <v>-13.1658332</v>
      </c>
    </row>
    <row r="37" spans="7:15">
      <c r="G37" t="s">
        <v>28</v>
      </c>
      <c r="I37" s="1">
        <v>2046</v>
      </c>
      <c r="J37" s="1" t="s">
        <v>16</v>
      </c>
      <c r="K37" s="1">
        <v>1</v>
      </c>
      <c r="L37" s="1">
        <f t="shared" si="0"/>
        <v>965.262</v>
      </c>
      <c r="N37" s="11">
        <v>0.965262</v>
      </c>
      <c r="O37" s="1">
        <v>-14.5867332</v>
      </c>
    </row>
    <row r="38" spans="7:15">
      <c r="G38" t="s">
        <v>28</v>
      </c>
      <c r="I38" s="1">
        <v>2047</v>
      </c>
      <c r="J38" s="1" t="s">
        <v>16</v>
      </c>
      <c r="K38" s="1">
        <v>1</v>
      </c>
      <c r="L38" s="1">
        <f t="shared" si="0"/>
        <v>979.58</v>
      </c>
      <c r="N38" s="11">
        <v>0.97958</v>
      </c>
      <c r="O38" s="1">
        <v>-16.07081472</v>
      </c>
    </row>
    <row r="39" spans="7:15">
      <c r="G39" t="s">
        <v>28</v>
      </c>
      <c r="I39" s="1">
        <v>2048</v>
      </c>
      <c r="J39" s="1" t="s">
        <v>16</v>
      </c>
      <c r="K39" s="1">
        <v>1</v>
      </c>
      <c r="L39" s="1">
        <f t="shared" si="0"/>
        <v>992.976</v>
      </c>
      <c r="N39" s="11">
        <v>0.992976</v>
      </c>
      <c r="O39" s="1">
        <v>-17.60142056</v>
      </c>
    </row>
    <row r="40" spans="7:15">
      <c r="G40" t="s">
        <v>28</v>
      </c>
      <c r="I40" s="1">
        <v>2049</v>
      </c>
      <c r="J40" s="1" t="s">
        <v>16</v>
      </c>
      <c r="K40" s="1">
        <v>1</v>
      </c>
      <c r="L40" s="1">
        <f t="shared" si="0"/>
        <v>1007.212</v>
      </c>
      <c r="N40" s="11">
        <v>1.007212</v>
      </c>
      <c r="O40" s="1">
        <v>-19.19615312</v>
      </c>
    </row>
    <row r="41" spans="7:15">
      <c r="G41" t="s">
        <v>28</v>
      </c>
      <c r="I41" s="1">
        <v>2050</v>
      </c>
      <c r="J41" s="1" t="s">
        <v>16</v>
      </c>
      <c r="K41" s="1">
        <v>1</v>
      </c>
      <c r="L41" s="1">
        <f t="shared" si="0"/>
        <v>1030.571</v>
      </c>
      <c r="N41" s="11">
        <v>1.030571</v>
      </c>
      <c r="O41" s="1">
        <v>-20.7578472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O41"/>
  <sheetViews>
    <sheetView workbookViewId="0">
      <selection activeCell="G11" sqref="G11:N11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5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  <c r="O10" s="6"/>
    </row>
    <row r="11" spans="2:14">
      <c r="B11" s="1" t="s">
        <v>29</v>
      </c>
      <c r="G11" t="s">
        <v>30</v>
      </c>
      <c r="I11" s="1">
        <v>2020</v>
      </c>
      <c r="J11" s="1" t="s">
        <v>16</v>
      </c>
      <c r="K11" s="1">
        <v>1</v>
      </c>
      <c r="L11" s="1">
        <f>N11*1000</f>
        <v>69778.457</v>
      </c>
      <c r="N11">
        <v>69.778457</v>
      </c>
    </row>
    <row r="12" spans="7:14">
      <c r="G12" t="s">
        <v>30</v>
      </c>
      <c r="I12" s="1">
        <v>2021</v>
      </c>
      <c r="J12" s="1" t="s">
        <v>16</v>
      </c>
      <c r="K12" s="1">
        <v>1</v>
      </c>
      <c r="L12" s="1">
        <f t="shared" ref="L11:L41" si="0">N12*1000</f>
        <v>68516.82202</v>
      </c>
      <c r="N12" s="11">
        <v>68.51682202</v>
      </c>
    </row>
    <row r="13" spans="7:14">
      <c r="G13" t="s">
        <v>30</v>
      </c>
      <c r="I13" s="1">
        <v>2022</v>
      </c>
      <c r="J13" s="1" t="s">
        <v>16</v>
      </c>
      <c r="K13" s="1">
        <v>1</v>
      </c>
      <c r="L13" s="1">
        <f t="shared" si="0"/>
        <v>70791.52977</v>
      </c>
      <c r="N13" s="11">
        <v>70.79152977</v>
      </c>
    </row>
    <row r="14" spans="7:14">
      <c r="G14" t="s">
        <v>30</v>
      </c>
      <c r="I14" s="1">
        <v>2023</v>
      </c>
      <c r="J14" s="1" t="s">
        <v>16</v>
      </c>
      <c r="K14" s="1">
        <v>1</v>
      </c>
      <c r="L14" s="1">
        <f t="shared" si="0"/>
        <v>71425.70586</v>
      </c>
      <c r="N14" s="11">
        <v>71.42570586</v>
      </c>
    </row>
    <row r="15" spans="7:14">
      <c r="G15" t="s">
        <v>30</v>
      </c>
      <c r="I15" s="1">
        <v>2024</v>
      </c>
      <c r="J15" s="1" t="s">
        <v>16</v>
      </c>
      <c r="K15" s="1">
        <v>1</v>
      </c>
      <c r="L15" s="1">
        <f t="shared" si="0"/>
        <v>70630.22455</v>
      </c>
      <c r="N15" s="11">
        <v>70.63022455</v>
      </c>
    </row>
    <row r="16" spans="7:14">
      <c r="G16" t="s">
        <v>30</v>
      </c>
      <c r="I16" s="1">
        <v>2025</v>
      </c>
      <c r="J16" s="1" t="s">
        <v>16</v>
      </c>
      <c r="K16" s="1">
        <v>1</v>
      </c>
      <c r="L16" s="1">
        <f t="shared" si="0"/>
        <v>70356.60482</v>
      </c>
      <c r="N16" s="11">
        <v>70.35660482</v>
      </c>
    </row>
    <row r="17" spans="7:14">
      <c r="G17" t="s">
        <v>30</v>
      </c>
      <c r="I17" s="1">
        <v>2026</v>
      </c>
      <c r="J17" s="1" t="s">
        <v>16</v>
      </c>
      <c r="K17" s="1">
        <v>1</v>
      </c>
      <c r="L17" s="1">
        <f t="shared" si="0"/>
        <v>70582.02817</v>
      </c>
      <c r="N17" s="11">
        <v>70.58202817</v>
      </c>
    </row>
    <row r="18" spans="7:14">
      <c r="G18" t="s">
        <v>30</v>
      </c>
      <c r="I18" s="1">
        <v>2027</v>
      </c>
      <c r="J18" s="1" t="s">
        <v>16</v>
      </c>
      <c r="K18" s="1">
        <v>1</v>
      </c>
      <c r="L18" s="1">
        <f t="shared" si="0"/>
        <v>70605.24961</v>
      </c>
      <c r="N18" s="11">
        <v>70.60524961</v>
      </c>
    </row>
    <row r="19" spans="7:14">
      <c r="G19" t="s">
        <v>30</v>
      </c>
      <c r="I19" s="1">
        <v>2028</v>
      </c>
      <c r="J19" s="1" t="s">
        <v>16</v>
      </c>
      <c r="K19" s="1">
        <v>1</v>
      </c>
      <c r="L19" s="1">
        <f t="shared" si="0"/>
        <v>70813.74777</v>
      </c>
      <c r="N19" s="11">
        <v>70.81374777</v>
      </c>
    </row>
    <row r="20" spans="7:14">
      <c r="G20" t="s">
        <v>30</v>
      </c>
      <c r="I20" s="1">
        <v>2029</v>
      </c>
      <c r="J20" s="1" t="s">
        <v>16</v>
      </c>
      <c r="K20" s="1">
        <v>1</v>
      </c>
      <c r="L20" s="1">
        <f t="shared" si="0"/>
        <v>71234.81612</v>
      </c>
      <c r="N20" s="11">
        <v>71.23481612</v>
      </c>
    </row>
    <row r="21" spans="7:14">
      <c r="G21" t="s">
        <v>30</v>
      </c>
      <c r="I21" s="1">
        <v>2030</v>
      </c>
      <c r="J21" s="1" t="s">
        <v>16</v>
      </c>
      <c r="K21" s="1">
        <v>1</v>
      </c>
      <c r="L21" s="1">
        <f t="shared" si="0"/>
        <v>71404.7925</v>
      </c>
      <c r="N21" s="11">
        <v>71.4047925</v>
      </c>
    </row>
    <row r="22" spans="7:14">
      <c r="G22" t="s">
        <v>30</v>
      </c>
      <c r="I22" s="1">
        <v>2031</v>
      </c>
      <c r="J22" s="1" t="s">
        <v>16</v>
      </c>
      <c r="K22" s="1">
        <v>1</v>
      </c>
      <c r="L22" s="1">
        <f t="shared" si="0"/>
        <v>71508.21349</v>
      </c>
      <c r="N22" s="11">
        <v>71.50821349</v>
      </c>
    </row>
    <row r="23" spans="7:14">
      <c r="G23" t="s">
        <v>30</v>
      </c>
      <c r="I23" s="1">
        <v>2032</v>
      </c>
      <c r="J23" s="1" t="s">
        <v>16</v>
      </c>
      <c r="K23" s="1">
        <v>1</v>
      </c>
      <c r="L23" s="1">
        <f t="shared" si="0"/>
        <v>71621.67002</v>
      </c>
      <c r="N23" s="11">
        <v>71.62167002</v>
      </c>
    </row>
    <row r="24" spans="7:14">
      <c r="G24" t="s">
        <v>30</v>
      </c>
      <c r="I24" s="1">
        <v>2033</v>
      </c>
      <c r="J24" s="1" t="s">
        <v>16</v>
      </c>
      <c r="K24" s="1">
        <v>1</v>
      </c>
      <c r="L24" s="1">
        <f t="shared" si="0"/>
        <v>71988.05739</v>
      </c>
      <c r="N24" s="11">
        <v>71.98805739</v>
      </c>
    </row>
    <row r="25" spans="7:14">
      <c r="G25" t="s">
        <v>30</v>
      </c>
      <c r="I25" s="1">
        <v>2034</v>
      </c>
      <c r="J25" s="1" t="s">
        <v>16</v>
      </c>
      <c r="K25" s="1">
        <v>1</v>
      </c>
      <c r="L25" s="1">
        <f t="shared" si="0"/>
        <v>72514.42556</v>
      </c>
      <c r="N25" s="11">
        <v>72.51442556</v>
      </c>
    </row>
    <row r="26" spans="7:14">
      <c r="G26" t="s">
        <v>30</v>
      </c>
      <c r="I26" s="1">
        <v>2035</v>
      </c>
      <c r="J26" s="1" t="s">
        <v>16</v>
      </c>
      <c r="K26" s="1">
        <v>1</v>
      </c>
      <c r="L26" s="1">
        <f t="shared" si="0"/>
        <v>73115.23088</v>
      </c>
      <c r="N26" s="11">
        <v>73.11523088</v>
      </c>
    </row>
    <row r="27" spans="7:14">
      <c r="G27" t="s">
        <v>30</v>
      </c>
      <c r="I27" s="1">
        <v>2036</v>
      </c>
      <c r="J27" s="1" t="s">
        <v>16</v>
      </c>
      <c r="K27" s="1">
        <v>1</v>
      </c>
      <c r="L27" s="1">
        <f t="shared" si="0"/>
        <v>73528.02172</v>
      </c>
      <c r="N27" s="11">
        <v>73.52802172</v>
      </c>
    </row>
    <row r="28" spans="7:14">
      <c r="G28" t="s">
        <v>30</v>
      </c>
      <c r="I28" s="1">
        <v>2037</v>
      </c>
      <c r="J28" s="1" t="s">
        <v>16</v>
      </c>
      <c r="K28" s="1">
        <v>1</v>
      </c>
      <c r="L28" s="1">
        <f t="shared" si="0"/>
        <v>73855.61884</v>
      </c>
      <c r="N28" s="11">
        <v>73.85561884</v>
      </c>
    </row>
    <row r="29" spans="7:14">
      <c r="G29" t="s">
        <v>30</v>
      </c>
      <c r="I29" s="1">
        <v>2038</v>
      </c>
      <c r="J29" s="1" t="s">
        <v>16</v>
      </c>
      <c r="K29" s="1">
        <v>1</v>
      </c>
      <c r="L29" s="1">
        <f t="shared" si="0"/>
        <v>74150.72936</v>
      </c>
      <c r="N29" s="11">
        <v>74.15072936</v>
      </c>
    </row>
    <row r="30" spans="7:14">
      <c r="G30" t="s">
        <v>30</v>
      </c>
      <c r="I30" s="1">
        <v>2039</v>
      </c>
      <c r="J30" s="1" t="s">
        <v>16</v>
      </c>
      <c r="K30" s="1">
        <v>1</v>
      </c>
      <c r="L30" s="1">
        <f t="shared" si="0"/>
        <v>74486.762</v>
      </c>
      <c r="N30" s="11">
        <v>74.486762</v>
      </c>
    </row>
    <row r="31" spans="7:14">
      <c r="G31" t="s">
        <v>30</v>
      </c>
      <c r="I31" s="1">
        <v>2040</v>
      </c>
      <c r="J31" s="1" t="s">
        <v>16</v>
      </c>
      <c r="K31" s="1">
        <v>1</v>
      </c>
      <c r="L31" s="1">
        <f t="shared" si="0"/>
        <v>74892.45634</v>
      </c>
      <c r="N31" s="11">
        <v>74.89245634</v>
      </c>
    </row>
    <row r="32" spans="7:14">
      <c r="G32" t="s">
        <v>30</v>
      </c>
      <c r="I32" s="1">
        <v>2041</v>
      </c>
      <c r="J32" s="1" t="s">
        <v>16</v>
      </c>
      <c r="K32" s="1">
        <v>1</v>
      </c>
      <c r="L32" s="1">
        <f t="shared" si="0"/>
        <v>75242.09614</v>
      </c>
      <c r="N32" s="11">
        <v>75.24209614</v>
      </c>
    </row>
    <row r="33" spans="7:14">
      <c r="G33" t="s">
        <v>30</v>
      </c>
      <c r="I33" s="1">
        <v>2042</v>
      </c>
      <c r="J33" s="1" t="s">
        <v>16</v>
      </c>
      <c r="K33" s="1">
        <v>1</v>
      </c>
      <c r="L33" s="1">
        <f t="shared" si="0"/>
        <v>75592.55111</v>
      </c>
      <c r="N33" s="11">
        <v>75.59255111</v>
      </c>
    </row>
    <row r="34" spans="7:14">
      <c r="G34" t="s">
        <v>30</v>
      </c>
      <c r="I34" s="1">
        <v>2043</v>
      </c>
      <c r="J34" s="1" t="s">
        <v>16</v>
      </c>
      <c r="K34" s="1">
        <v>1</v>
      </c>
      <c r="L34" s="1">
        <f t="shared" si="0"/>
        <v>75906.29783</v>
      </c>
      <c r="N34" s="11">
        <v>75.90629783</v>
      </c>
    </row>
    <row r="35" spans="7:14">
      <c r="G35" t="s">
        <v>30</v>
      </c>
      <c r="I35" s="1">
        <v>2044</v>
      </c>
      <c r="J35" s="1" t="s">
        <v>16</v>
      </c>
      <c r="K35" s="1">
        <v>1</v>
      </c>
      <c r="L35" s="1">
        <f t="shared" si="0"/>
        <v>76226.20031</v>
      </c>
      <c r="N35" s="11">
        <v>76.22620031</v>
      </c>
    </row>
    <row r="36" spans="7:14">
      <c r="G36" t="s">
        <v>30</v>
      </c>
      <c r="I36" s="1">
        <v>2045</v>
      </c>
      <c r="J36" s="1" t="s">
        <v>16</v>
      </c>
      <c r="K36" s="1">
        <v>1</v>
      </c>
      <c r="L36" s="1">
        <f t="shared" si="0"/>
        <v>76591.00565</v>
      </c>
      <c r="N36" s="11">
        <v>76.59100565</v>
      </c>
    </row>
    <row r="37" spans="7:14">
      <c r="G37" t="s">
        <v>30</v>
      </c>
      <c r="I37" s="1">
        <v>2046</v>
      </c>
      <c r="J37" s="1" t="s">
        <v>16</v>
      </c>
      <c r="K37" s="1">
        <v>1</v>
      </c>
      <c r="L37" s="1">
        <f t="shared" si="0"/>
        <v>76955.76505</v>
      </c>
      <c r="N37" s="11">
        <v>76.95576505</v>
      </c>
    </row>
    <row r="38" spans="7:14">
      <c r="G38" t="s">
        <v>30</v>
      </c>
      <c r="I38" s="1">
        <v>2047</v>
      </c>
      <c r="J38" s="1" t="s">
        <v>16</v>
      </c>
      <c r="K38" s="1">
        <v>1</v>
      </c>
      <c r="L38" s="1">
        <f t="shared" si="0"/>
        <v>77267.55738</v>
      </c>
      <c r="N38" s="11">
        <v>77.26755738</v>
      </c>
    </row>
    <row r="39" spans="7:14">
      <c r="G39" t="s">
        <v>30</v>
      </c>
      <c r="I39" s="1">
        <v>2048</v>
      </c>
      <c r="J39" s="1" t="s">
        <v>16</v>
      </c>
      <c r="K39" s="1">
        <v>1</v>
      </c>
      <c r="L39" s="1">
        <f t="shared" si="0"/>
        <v>77577.64961</v>
      </c>
      <c r="N39" s="11">
        <v>77.57764961</v>
      </c>
    </row>
    <row r="40" spans="7:14">
      <c r="G40" t="s">
        <v>30</v>
      </c>
      <c r="I40" s="1">
        <v>2049</v>
      </c>
      <c r="J40" s="1" t="s">
        <v>16</v>
      </c>
      <c r="K40" s="1">
        <v>1</v>
      </c>
      <c r="L40" s="1">
        <f t="shared" si="0"/>
        <v>77961.58775</v>
      </c>
      <c r="N40" s="11">
        <v>77.96158775</v>
      </c>
    </row>
    <row r="41" spans="7:14">
      <c r="G41" t="s">
        <v>30</v>
      </c>
      <c r="I41" s="1">
        <v>2050</v>
      </c>
      <c r="J41" s="1" t="s">
        <v>16</v>
      </c>
      <c r="K41" s="1">
        <v>1</v>
      </c>
      <c r="L41" s="1">
        <f t="shared" si="0"/>
        <v>78388.69089</v>
      </c>
      <c r="N41" s="11">
        <v>78.38869089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R41"/>
  <sheetViews>
    <sheetView topLeftCell="A5" workbookViewId="0">
      <selection activeCell="N5" sqref="N5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8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  <c r="Q10" t="s">
        <v>31</v>
      </c>
      <c r="R10" s="6"/>
    </row>
    <row r="11" spans="2:17">
      <c r="B11" s="1" t="s">
        <v>32</v>
      </c>
      <c r="G11" t="s">
        <v>33</v>
      </c>
      <c r="I11" s="1">
        <v>2020</v>
      </c>
      <c r="J11" s="1" t="s">
        <v>16</v>
      </c>
      <c r="K11" s="1">
        <v>1</v>
      </c>
      <c r="L11" s="1">
        <f>Q11*1000*38.5/(38.5+34.9)</f>
        <v>46744.386852861</v>
      </c>
      <c r="Q11">
        <f>89.11787</f>
        <v>89.11787</v>
      </c>
    </row>
    <row r="12" spans="7:17">
      <c r="G12" t="s">
        <v>33</v>
      </c>
      <c r="I12" s="1">
        <v>2021</v>
      </c>
      <c r="J12" s="1" t="s">
        <v>16</v>
      </c>
      <c r="K12" s="1">
        <v>1</v>
      </c>
      <c r="L12" s="1">
        <f t="shared" ref="L12:L41" si="0">Q12*1000*38.5/(38.5+34.9)</f>
        <v>45722.4765324932</v>
      </c>
      <c r="Q12" s="11">
        <v>87.16960461</v>
      </c>
    </row>
    <row r="13" spans="7:17">
      <c r="G13" t="s">
        <v>33</v>
      </c>
      <c r="I13" s="1">
        <v>2022</v>
      </c>
      <c r="J13" s="1" t="s">
        <v>16</v>
      </c>
      <c r="K13" s="1">
        <v>1</v>
      </c>
      <c r="L13" s="1">
        <f t="shared" si="0"/>
        <v>42973.3028363079</v>
      </c>
      <c r="Q13" s="11">
        <v>81.92832281</v>
      </c>
    </row>
    <row r="14" spans="7:17">
      <c r="G14" t="s">
        <v>33</v>
      </c>
      <c r="I14" s="1">
        <v>2023</v>
      </c>
      <c r="J14" s="1" t="s">
        <v>16</v>
      </c>
      <c r="K14" s="1">
        <v>1</v>
      </c>
      <c r="L14" s="1">
        <f t="shared" si="0"/>
        <v>42605.6435038147</v>
      </c>
      <c r="Q14" s="11">
        <v>81.22738268</v>
      </c>
    </row>
    <row r="15" spans="7:17">
      <c r="G15" t="s">
        <v>33</v>
      </c>
      <c r="I15" s="1">
        <v>2024</v>
      </c>
      <c r="J15" s="1" t="s">
        <v>16</v>
      </c>
      <c r="K15" s="1">
        <v>1</v>
      </c>
      <c r="L15" s="1">
        <f t="shared" si="0"/>
        <v>41831.9385397139</v>
      </c>
      <c r="Q15" s="11">
        <v>79.75231919</v>
      </c>
    </row>
    <row r="16" spans="7:17">
      <c r="G16" t="s">
        <v>33</v>
      </c>
      <c r="I16" s="1">
        <v>2025</v>
      </c>
      <c r="J16" s="1" t="s">
        <v>16</v>
      </c>
      <c r="K16" s="1">
        <v>1</v>
      </c>
      <c r="L16" s="1">
        <f t="shared" si="0"/>
        <v>40920.4826317439</v>
      </c>
      <c r="Q16" s="11">
        <v>78.01463442</v>
      </c>
    </row>
    <row r="17" spans="7:17">
      <c r="G17" t="s">
        <v>33</v>
      </c>
      <c r="I17" s="1">
        <v>2026</v>
      </c>
      <c r="J17" s="1" t="s">
        <v>16</v>
      </c>
      <c r="K17" s="1">
        <v>1</v>
      </c>
      <c r="L17" s="1">
        <f t="shared" si="0"/>
        <v>40183.6921600136</v>
      </c>
      <c r="Q17" s="11">
        <v>76.60994817</v>
      </c>
    </row>
    <row r="18" spans="7:17">
      <c r="G18" t="s">
        <v>33</v>
      </c>
      <c r="I18" s="1">
        <v>2027</v>
      </c>
      <c r="J18" s="1" t="s">
        <v>16</v>
      </c>
      <c r="K18" s="1">
        <v>1</v>
      </c>
      <c r="L18" s="1">
        <f t="shared" si="0"/>
        <v>39416.1138939373</v>
      </c>
      <c r="Q18" s="11">
        <v>75.14656519</v>
      </c>
    </row>
    <row r="19" spans="7:17">
      <c r="G19" t="s">
        <v>33</v>
      </c>
      <c r="I19" s="1">
        <v>2028</v>
      </c>
      <c r="J19" s="1" t="s">
        <v>16</v>
      </c>
      <c r="K19" s="1">
        <v>1</v>
      </c>
      <c r="L19" s="1">
        <f t="shared" si="0"/>
        <v>38695.8635152589</v>
      </c>
      <c r="Q19" s="11">
        <v>73.77341252</v>
      </c>
    </row>
    <row r="20" spans="7:17">
      <c r="G20" t="s">
        <v>33</v>
      </c>
      <c r="I20" s="1">
        <v>2029</v>
      </c>
      <c r="J20" s="1" t="s">
        <v>16</v>
      </c>
      <c r="K20" s="1">
        <v>1</v>
      </c>
      <c r="L20" s="1">
        <f t="shared" si="0"/>
        <v>37963.2402069482</v>
      </c>
      <c r="Q20" s="11">
        <v>72.37667094</v>
      </c>
    </row>
    <row r="21" spans="7:17">
      <c r="G21" t="s">
        <v>33</v>
      </c>
      <c r="I21" s="1">
        <v>2030</v>
      </c>
      <c r="J21" s="1" t="s">
        <v>16</v>
      </c>
      <c r="K21" s="1">
        <v>1</v>
      </c>
      <c r="L21" s="1">
        <f t="shared" si="0"/>
        <v>37209.0832349455</v>
      </c>
      <c r="Q21" s="11">
        <v>70.93887557</v>
      </c>
    </row>
    <row r="22" spans="7:17">
      <c r="G22" t="s">
        <v>33</v>
      </c>
      <c r="I22" s="1">
        <v>2031</v>
      </c>
      <c r="J22" s="1" t="s">
        <v>16</v>
      </c>
      <c r="K22" s="1">
        <v>1</v>
      </c>
      <c r="L22" s="1">
        <f t="shared" si="0"/>
        <v>36725.2813038828</v>
      </c>
      <c r="Q22" s="11">
        <v>70.01651033</v>
      </c>
    </row>
    <row r="23" spans="7:17">
      <c r="G23" t="s">
        <v>33</v>
      </c>
      <c r="I23" s="1">
        <v>2032</v>
      </c>
      <c r="J23" s="1" t="s">
        <v>16</v>
      </c>
      <c r="K23" s="1">
        <v>1</v>
      </c>
      <c r="L23" s="1">
        <f t="shared" si="0"/>
        <v>36137.6076421662</v>
      </c>
      <c r="Q23" s="11">
        <v>68.89611431</v>
      </c>
    </row>
    <row r="24" spans="7:17">
      <c r="G24" t="s">
        <v>33</v>
      </c>
      <c r="I24" s="1">
        <v>2033</v>
      </c>
      <c r="J24" s="1" t="s">
        <v>16</v>
      </c>
      <c r="K24" s="1">
        <v>1</v>
      </c>
      <c r="L24" s="1">
        <f t="shared" si="0"/>
        <v>35649.0862247956</v>
      </c>
      <c r="Q24" s="11">
        <v>67.9647514</v>
      </c>
    </row>
    <row r="25" spans="7:17">
      <c r="G25" t="s">
        <v>33</v>
      </c>
      <c r="I25" s="1">
        <v>2034</v>
      </c>
      <c r="J25" s="1" t="s">
        <v>16</v>
      </c>
      <c r="K25" s="1">
        <v>1</v>
      </c>
      <c r="L25" s="1">
        <f t="shared" si="0"/>
        <v>35140.4273037466</v>
      </c>
      <c r="Q25" s="11">
        <v>66.99499647</v>
      </c>
    </row>
    <row r="26" spans="7:18">
      <c r="G26" t="s">
        <v>33</v>
      </c>
      <c r="I26" s="1">
        <v>2035</v>
      </c>
      <c r="J26" s="1" t="s">
        <v>16</v>
      </c>
      <c r="K26" s="1">
        <v>1</v>
      </c>
      <c r="L26" s="1">
        <f t="shared" si="0"/>
        <v>34538.7671375341</v>
      </c>
      <c r="Q26" s="11">
        <v>65.84793527</v>
      </c>
      <c r="R26">
        <v>-6.180210064</v>
      </c>
    </row>
    <row r="27" spans="7:18">
      <c r="G27" t="s">
        <v>33</v>
      </c>
      <c r="I27" s="1">
        <v>2036</v>
      </c>
      <c r="J27" s="1" t="s">
        <v>16</v>
      </c>
      <c r="K27" s="1">
        <v>1</v>
      </c>
      <c r="L27" s="1">
        <f t="shared" si="0"/>
        <v>34075.7116500681</v>
      </c>
      <c r="Q27" s="11">
        <v>64.96512299</v>
      </c>
      <c r="R27">
        <v>-8.377055855</v>
      </c>
    </row>
    <row r="28" spans="7:18">
      <c r="G28" t="s">
        <v>33</v>
      </c>
      <c r="I28" s="1">
        <v>2037</v>
      </c>
      <c r="J28" s="1" t="s">
        <v>16</v>
      </c>
      <c r="K28" s="1">
        <v>1</v>
      </c>
      <c r="L28" s="1">
        <f t="shared" si="0"/>
        <v>33874.2318188011</v>
      </c>
      <c r="Q28" s="11">
        <v>64.581003</v>
      </c>
      <c r="R28">
        <v>-10.61957522</v>
      </c>
    </row>
    <row r="29" spans="7:18">
      <c r="G29" t="s">
        <v>33</v>
      </c>
      <c r="I29" s="1">
        <v>2038</v>
      </c>
      <c r="J29" s="1" t="s">
        <v>16</v>
      </c>
      <c r="K29" s="1">
        <v>1</v>
      </c>
      <c r="L29" s="1">
        <f t="shared" si="0"/>
        <v>33679.4431773842</v>
      </c>
      <c r="Q29" s="11">
        <v>64.20963972</v>
      </c>
      <c r="R29">
        <v>-12.81215095</v>
      </c>
    </row>
    <row r="30" spans="7:18">
      <c r="G30" t="s">
        <v>33</v>
      </c>
      <c r="I30" s="1">
        <v>2039</v>
      </c>
      <c r="J30" s="1" t="s">
        <v>16</v>
      </c>
      <c r="K30" s="1">
        <v>1</v>
      </c>
      <c r="L30" s="1">
        <f t="shared" si="0"/>
        <v>33542.9130192098</v>
      </c>
      <c r="Q30" s="11">
        <v>63.94934586</v>
      </c>
      <c r="R30">
        <v>-14.87106076</v>
      </c>
    </row>
    <row r="31" spans="7:18">
      <c r="G31" t="s">
        <v>33</v>
      </c>
      <c r="I31" s="1">
        <v>2040</v>
      </c>
      <c r="J31" s="1" t="s">
        <v>16</v>
      </c>
      <c r="K31" s="1">
        <v>1</v>
      </c>
      <c r="L31" s="1">
        <f t="shared" si="0"/>
        <v>33435.894165327</v>
      </c>
      <c r="Q31" s="11">
        <v>63.74531511</v>
      </c>
      <c r="R31">
        <v>-16.4795872</v>
      </c>
    </row>
    <row r="32" spans="7:18">
      <c r="G32" t="s">
        <v>33</v>
      </c>
      <c r="I32" s="1">
        <v>2041</v>
      </c>
      <c r="J32" s="1" t="s">
        <v>16</v>
      </c>
      <c r="K32" s="1">
        <v>1</v>
      </c>
      <c r="L32" s="1">
        <f t="shared" si="0"/>
        <v>33362.90684094</v>
      </c>
      <c r="Q32" s="11">
        <v>63.60616525</v>
      </c>
      <c r="R32">
        <v>-18.44727958</v>
      </c>
    </row>
    <row r="33" spans="7:18">
      <c r="G33" t="s">
        <v>33</v>
      </c>
      <c r="I33" s="1">
        <v>2042</v>
      </c>
      <c r="J33" s="1" t="s">
        <v>16</v>
      </c>
      <c r="K33" s="1">
        <v>1</v>
      </c>
      <c r="L33" s="1">
        <f t="shared" si="0"/>
        <v>33319.5867878065</v>
      </c>
      <c r="Q33" s="11">
        <v>63.52357585</v>
      </c>
      <c r="R33">
        <v>-20.20071619</v>
      </c>
    </row>
    <row r="34" spans="7:18">
      <c r="G34" t="s">
        <v>33</v>
      </c>
      <c r="I34" s="1">
        <v>2043</v>
      </c>
      <c r="J34" s="1" t="s">
        <v>16</v>
      </c>
      <c r="K34" s="1">
        <v>1</v>
      </c>
      <c r="L34" s="1">
        <f t="shared" si="0"/>
        <v>33294.7747861717</v>
      </c>
      <c r="Q34" s="11">
        <v>63.47627193</v>
      </c>
      <c r="R34">
        <v>-22.15722077</v>
      </c>
    </row>
    <row r="35" spans="7:18">
      <c r="G35" t="s">
        <v>33</v>
      </c>
      <c r="I35" s="1">
        <v>2044</v>
      </c>
      <c r="J35" s="1" t="s">
        <v>16</v>
      </c>
      <c r="K35" s="1">
        <v>1</v>
      </c>
      <c r="L35" s="1">
        <f t="shared" si="0"/>
        <v>33283.2185023842</v>
      </c>
      <c r="Q35" s="11">
        <v>63.45423995</v>
      </c>
      <c r="R35">
        <v>-24.34974926</v>
      </c>
    </row>
    <row r="36" spans="7:18">
      <c r="G36" t="s">
        <v>33</v>
      </c>
      <c r="I36" s="1">
        <v>2045</v>
      </c>
      <c r="J36" s="1" t="s">
        <v>16</v>
      </c>
      <c r="K36" s="1">
        <v>1</v>
      </c>
      <c r="L36" s="1">
        <f t="shared" si="0"/>
        <v>33298.4894487057</v>
      </c>
      <c r="Q36" s="11">
        <v>63.48335391</v>
      </c>
      <c r="R36">
        <v>-26.46567382</v>
      </c>
    </row>
    <row r="37" spans="7:18">
      <c r="G37" t="s">
        <v>33</v>
      </c>
      <c r="I37" s="1">
        <v>2046</v>
      </c>
      <c r="J37" s="1" t="s">
        <v>16</v>
      </c>
      <c r="K37" s="1">
        <v>1</v>
      </c>
      <c r="L37" s="1">
        <f t="shared" si="0"/>
        <v>33333.3399319482</v>
      </c>
      <c r="Q37" s="11">
        <v>63.54979613</v>
      </c>
      <c r="R37">
        <v>-28.28177019</v>
      </c>
    </row>
    <row r="38" spans="7:18">
      <c r="G38" t="s">
        <v>33</v>
      </c>
      <c r="I38" s="1">
        <v>2047</v>
      </c>
      <c r="J38" s="1" t="s">
        <v>16</v>
      </c>
      <c r="K38" s="1">
        <v>1</v>
      </c>
      <c r="L38" s="1">
        <f t="shared" si="0"/>
        <v>33259.6247844687</v>
      </c>
      <c r="Q38" s="11">
        <v>63.40925868</v>
      </c>
      <c r="R38">
        <v>-30.10375906</v>
      </c>
    </row>
    <row r="39" spans="7:18">
      <c r="G39" t="s">
        <v>33</v>
      </c>
      <c r="I39" s="1">
        <v>2048</v>
      </c>
      <c r="J39" s="1" t="s">
        <v>16</v>
      </c>
      <c r="K39" s="1">
        <v>1</v>
      </c>
      <c r="L39" s="1">
        <f t="shared" si="0"/>
        <v>33331.2035963215</v>
      </c>
      <c r="Q39" s="11">
        <v>63.54572322</v>
      </c>
      <c r="R39">
        <v>-31.88349658</v>
      </c>
    </row>
    <row r="40" spans="7:18">
      <c r="G40" t="s">
        <v>33</v>
      </c>
      <c r="I40" s="1">
        <v>2049</v>
      </c>
      <c r="J40" s="1" t="s">
        <v>16</v>
      </c>
      <c r="K40" s="1">
        <v>1</v>
      </c>
      <c r="L40" s="1">
        <f t="shared" si="0"/>
        <v>33420.7972557902</v>
      </c>
      <c r="Q40" s="11">
        <v>63.71653295</v>
      </c>
      <c r="R40">
        <v>-33.64222028</v>
      </c>
    </row>
    <row r="41" spans="7:18">
      <c r="G41" t="s">
        <v>33</v>
      </c>
      <c r="I41" s="1">
        <v>2050</v>
      </c>
      <c r="J41" s="1" t="s">
        <v>16</v>
      </c>
      <c r="K41" s="1">
        <v>1</v>
      </c>
      <c r="L41" s="1">
        <f t="shared" si="0"/>
        <v>33515.5023567439</v>
      </c>
      <c r="Q41" s="11">
        <v>63.89708761</v>
      </c>
      <c r="R41">
        <v>-35.44024209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1"/>
  <sheetViews>
    <sheetView workbookViewId="0">
      <selection activeCell="N17" sqref="N17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7" max="17" width="12.8181818181818"/>
    <col min="18" max="18" width="14"/>
  </cols>
  <sheetData>
    <row r="1" spans="1:1">
      <c r="A1" s="1" t="s">
        <v>34</v>
      </c>
    </row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8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  <c r="Q10" t="s">
        <v>31</v>
      </c>
      <c r="R10" s="6"/>
    </row>
    <row r="11" spans="2:17">
      <c r="B11" s="1" t="s">
        <v>35</v>
      </c>
      <c r="G11" t="s">
        <v>36</v>
      </c>
      <c r="I11" s="1">
        <v>2020</v>
      </c>
      <c r="J11" s="1" t="s">
        <v>16</v>
      </c>
      <c r="K11" s="1">
        <v>1</v>
      </c>
      <c r="L11" s="1">
        <f>Q11*1000*34.9/(38.5+34.9)</f>
        <v>42373.483147139</v>
      </c>
      <c r="Q11">
        <f>89.11787</f>
        <v>89.11787</v>
      </c>
    </row>
    <row r="12" spans="7:17">
      <c r="G12" t="s">
        <v>36</v>
      </c>
      <c r="I12" s="1">
        <v>2021</v>
      </c>
      <c r="J12" s="1" t="s">
        <v>16</v>
      </c>
      <c r="K12" s="1">
        <v>1</v>
      </c>
      <c r="L12" s="1">
        <f t="shared" ref="L12:L41" si="0">Q12*1000*34.9/(38.5+34.9)</f>
        <v>41447.1280775068</v>
      </c>
      <c r="Q12" s="11">
        <v>87.16960461</v>
      </c>
    </row>
    <row r="13" spans="7:17">
      <c r="G13" t="s">
        <v>36</v>
      </c>
      <c r="I13" s="1">
        <v>2022</v>
      </c>
      <c r="J13" s="1" t="s">
        <v>16</v>
      </c>
      <c r="K13" s="1">
        <v>1</v>
      </c>
      <c r="L13" s="1">
        <f t="shared" si="0"/>
        <v>38955.0199736921</v>
      </c>
      <c r="Q13" s="11">
        <v>81.92832281</v>
      </c>
    </row>
    <row r="14" spans="7:17">
      <c r="G14" t="s">
        <v>36</v>
      </c>
      <c r="I14" s="1">
        <v>2023</v>
      </c>
      <c r="J14" s="1" t="s">
        <v>16</v>
      </c>
      <c r="K14" s="1">
        <v>1</v>
      </c>
      <c r="L14" s="1">
        <f t="shared" si="0"/>
        <v>38621.7391761853</v>
      </c>
      <c r="Q14" s="11">
        <v>81.22738268</v>
      </c>
    </row>
    <row r="15" spans="7:17">
      <c r="G15" t="s">
        <v>36</v>
      </c>
      <c r="I15" s="1">
        <v>2024</v>
      </c>
      <c r="J15" s="1" t="s">
        <v>16</v>
      </c>
      <c r="K15" s="1">
        <v>1</v>
      </c>
      <c r="L15" s="1">
        <f t="shared" si="0"/>
        <v>37920.3806502861</v>
      </c>
      <c r="Q15" s="11">
        <v>79.75231919</v>
      </c>
    </row>
    <row r="16" spans="7:17">
      <c r="G16" t="s">
        <v>36</v>
      </c>
      <c r="I16" s="1">
        <v>2025</v>
      </c>
      <c r="J16" s="1" t="s">
        <v>16</v>
      </c>
      <c r="K16" s="1">
        <v>1</v>
      </c>
      <c r="L16" s="1">
        <f t="shared" si="0"/>
        <v>37094.1517882561</v>
      </c>
      <c r="Q16" s="11">
        <v>78.01463442</v>
      </c>
    </row>
    <row r="17" spans="7:17">
      <c r="G17" t="s">
        <v>36</v>
      </c>
      <c r="I17" s="1">
        <v>2026</v>
      </c>
      <c r="J17" s="1" t="s">
        <v>16</v>
      </c>
      <c r="K17" s="1">
        <v>1</v>
      </c>
      <c r="L17" s="1">
        <f t="shared" si="0"/>
        <v>36426.2560099864</v>
      </c>
      <c r="Q17" s="11">
        <v>76.60994817</v>
      </c>
    </row>
    <row r="18" spans="7:17">
      <c r="G18" t="s">
        <v>36</v>
      </c>
      <c r="I18" s="1">
        <v>2027</v>
      </c>
      <c r="J18" s="1" t="s">
        <v>16</v>
      </c>
      <c r="K18" s="1">
        <v>1</v>
      </c>
      <c r="L18" s="1">
        <f t="shared" si="0"/>
        <v>35730.4512960627</v>
      </c>
      <c r="Q18" s="11">
        <v>75.14656519</v>
      </c>
    </row>
    <row r="19" spans="7:17">
      <c r="G19" t="s">
        <v>36</v>
      </c>
      <c r="I19" s="1">
        <v>2028</v>
      </c>
      <c r="J19" s="1" t="s">
        <v>16</v>
      </c>
      <c r="K19" s="1">
        <v>1</v>
      </c>
      <c r="L19" s="1">
        <f t="shared" si="0"/>
        <v>35077.5490047411</v>
      </c>
      <c r="Q19" s="11">
        <v>73.77341252</v>
      </c>
    </row>
    <row r="20" spans="7:17">
      <c r="G20" t="s">
        <v>36</v>
      </c>
      <c r="I20" s="1">
        <v>2029</v>
      </c>
      <c r="J20" s="1" t="s">
        <v>16</v>
      </c>
      <c r="K20" s="1">
        <v>1</v>
      </c>
      <c r="L20" s="1">
        <f t="shared" si="0"/>
        <v>34413.4307330518</v>
      </c>
      <c r="Q20" s="11">
        <v>72.37667094</v>
      </c>
    </row>
    <row r="21" spans="7:17">
      <c r="G21" t="s">
        <v>36</v>
      </c>
      <c r="I21" s="1">
        <v>2030</v>
      </c>
      <c r="J21" s="1" t="s">
        <v>16</v>
      </c>
      <c r="K21" s="1">
        <v>1</v>
      </c>
      <c r="L21" s="1">
        <f t="shared" si="0"/>
        <v>33729.7923350545</v>
      </c>
      <c r="Q21" s="11">
        <v>70.93887557</v>
      </c>
    </row>
    <row r="22" spans="7:17">
      <c r="G22" t="s">
        <v>36</v>
      </c>
      <c r="I22" s="1">
        <v>2031</v>
      </c>
      <c r="J22" s="1" t="s">
        <v>16</v>
      </c>
      <c r="K22" s="1">
        <v>1</v>
      </c>
      <c r="L22" s="1">
        <f t="shared" si="0"/>
        <v>33291.2290261172</v>
      </c>
      <c r="Q22" s="11">
        <v>70.01651033</v>
      </c>
    </row>
    <row r="23" spans="7:17">
      <c r="G23" t="s">
        <v>36</v>
      </c>
      <c r="I23" s="1">
        <v>2032</v>
      </c>
      <c r="J23" s="1" t="s">
        <v>16</v>
      </c>
      <c r="K23" s="1">
        <v>1</v>
      </c>
      <c r="L23" s="1">
        <f t="shared" si="0"/>
        <v>32758.5066678338</v>
      </c>
      <c r="Q23" s="11">
        <v>68.89611431</v>
      </c>
    </row>
    <row r="24" spans="7:17">
      <c r="G24" t="s">
        <v>36</v>
      </c>
      <c r="I24" s="1">
        <v>2033</v>
      </c>
      <c r="J24" s="1" t="s">
        <v>16</v>
      </c>
      <c r="K24" s="1">
        <v>1</v>
      </c>
      <c r="L24" s="1">
        <f t="shared" si="0"/>
        <v>32315.6651752044</v>
      </c>
      <c r="Q24" s="11">
        <v>67.9647514</v>
      </c>
    </row>
    <row r="25" spans="7:17">
      <c r="G25" t="s">
        <v>36</v>
      </c>
      <c r="I25" s="1">
        <v>2034</v>
      </c>
      <c r="J25" s="1" t="s">
        <v>16</v>
      </c>
      <c r="K25" s="1">
        <v>1</v>
      </c>
      <c r="L25" s="1">
        <f t="shared" si="0"/>
        <v>31854.5691662534</v>
      </c>
      <c r="Q25" s="11">
        <v>66.99499647</v>
      </c>
    </row>
    <row r="26" spans="7:18">
      <c r="G26" t="s">
        <v>36</v>
      </c>
      <c r="I26" s="1">
        <v>2035</v>
      </c>
      <c r="J26" s="1" t="s">
        <v>16</v>
      </c>
      <c r="K26" s="1">
        <v>1</v>
      </c>
      <c r="L26" s="1">
        <f t="shared" si="0"/>
        <v>31309.1681324659</v>
      </c>
      <c r="Q26" s="11">
        <v>65.84793527</v>
      </c>
      <c r="R26">
        <v>-6.180210064</v>
      </c>
    </row>
    <row r="27" spans="7:18">
      <c r="G27" t="s">
        <v>36</v>
      </c>
      <c r="I27" s="1">
        <v>2036</v>
      </c>
      <c r="J27" s="1" t="s">
        <v>16</v>
      </c>
      <c r="K27" s="1">
        <v>1</v>
      </c>
      <c r="L27" s="1">
        <f t="shared" si="0"/>
        <v>30889.4113399319</v>
      </c>
      <c r="Q27" s="11">
        <v>64.96512299</v>
      </c>
      <c r="R27">
        <v>-8.377055855</v>
      </c>
    </row>
    <row r="28" spans="7:18">
      <c r="G28" t="s">
        <v>36</v>
      </c>
      <c r="I28" s="1">
        <v>2037</v>
      </c>
      <c r="J28" s="1" t="s">
        <v>16</v>
      </c>
      <c r="K28" s="1">
        <v>1</v>
      </c>
      <c r="L28" s="1">
        <f t="shared" si="0"/>
        <v>30706.7711811989</v>
      </c>
      <c r="Q28" s="11">
        <v>64.581003</v>
      </c>
      <c r="R28">
        <v>-10.61957522</v>
      </c>
    </row>
    <row r="29" spans="7:18">
      <c r="G29" t="s">
        <v>36</v>
      </c>
      <c r="I29" s="1">
        <v>2038</v>
      </c>
      <c r="J29" s="1" t="s">
        <v>16</v>
      </c>
      <c r="K29" s="1">
        <v>1</v>
      </c>
      <c r="L29" s="1">
        <f t="shared" si="0"/>
        <v>30530.1965426158</v>
      </c>
      <c r="Q29" s="11">
        <v>64.20963972</v>
      </c>
      <c r="R29">
        <v>-12.81215095</v>
      </c>
    </row>
    <row r="30" spans="7:18">
      <c r="G30" t="s">
        <v>36</v>
      </c>
      <c r="I30" s="1">
        <v>2039</v>
      </c>
      <c r="J30" s="1" t="s">
        <v>16</v>
      </c>
      <c r="K30" s="1">
        <v>1</v>
      </c>
      <c r="L30" s="1">
        <f t="shared" si="0"/>
        <v>30406.4328407902</v>
      </c>
      <c r="Q30" s="11">
        <v>63.94934586</v>
      </c>
      <c r="R30">
        <v>-14.87106076</v>
      </c>
    </row>
    <row r="31" spans="7:18">
      <c r="G31" t="s">
        <v>36</v>
      </c>
      <c r="I31" s="1">
        <v>2040</v>
      </c>
      <c r="J31" s="1" t="s">
        <v>16</v>
      </c>
      <c r="K31" s="1">
        <v>1</v>
      </c>
      <c r="L31" s="1">
        <f t="shared" si="0"/>
        <v>30309.420944673</v>
      </c>
      <c r="Q31" s="11">
        <v>63.74531511</v>
      </c>
      <c r="R31">
        <v>-16.4795872</v>
      </c>
    </row>
    <row r="32" spans="7:18">
      <c r="G32" t="s">
        <v>36</v>
      </c>
      <c r="I32" s="1">
        <v>2041</v>
      </c>
      <c r="J32" s="1" t="s">
        <v>16</v>
      </c>
      <c r="K32" s="1">
        <v>1</v>
      </c>
      <c r="L32" s="1">
        <f t="shared" si="0"/>
        <v>30243.2584090599</v>
      </c>
      <c r="Q32" s="11">
        <v>63.60616525</v>
      </c>
      <c r="R32">
        <v>-18.44727958</v>
      </c>
    </row>
    <row r="33" spans="7:18">
      <c r="G33" t="s">
        <v>36</v>
      </c>
      <c r="I33" s="1">
        <v>2042</v>
      </c>
      <c r="J33" s="1" t="s">
        <v>16</v>
      </c>
      <c r="K33" s="1">
        <v>1</v>
      </c>
      <c r="L33" s="1">
        <f t="shared" si="0"/>
        <v>30203.9890621935</v>
      </c>
      <c r="Q33" s="11">
        <v>63.52357585</v>
      </c>
      <c r="R33">
        <v>-20.20071619</v>
      </c>
    </row>
    <row r="34" spans="7:18">
      <c r="G34" t="s">
        <v>36</v>
      </c>
      <c r="I34" s="1">
        <v>2043</v>
      </c>
      <c r="J34" s="1" t="s">
        <v>16</v>
      </c>
      <c r="K34" s="1">
        <v>1</v>
      </c>
      <c r="L34" s="1">
        <f t="shared" si="0"/>
        <v>30181.4971438283</v>
      </c>
      <c r="Q34" s="11">
        <v>63.47627193</v>
      </c>
      <c r="R34">
        <v>-22.15722077</v>
      </c>
    </row>
    <row r="35" spans="7:18">
      <c r="G35" t="s">
        <v>36</v>
      </c>
      <c r="I35" s="1">
        <v>2044</v>
      </c>
      <c r="J35" s="1" t="s">
        <v>16</v>
      </c>
      <c r="K35" s="1">
        <v>1</v>
      </c>
      <c r="L35" s="1">
        <f t="shared" si="0"/>
        <v>30171.0214476158</v>
      </c>
      <c r="Q35" s="11">
        <v>63.45423995</v>
      </c>
      <c r="R35">
        <v>-24.34974926</v>
      </c>
    </row>
    <row r="36" spans="7:18">
      <c r="G36" t="s">
        <v>36</v>
      </c>
      <c r="I36" s="1">
        <v>2045</v>
      </c>
      <c r="J36" s="1" t="s">
        <v>16</v>
      </c>
      <c r="K36" s="1">
        <v>1</v>
      </c>
      <c r="L36" s="1">
        <f t="shared" si="0"/>
        <v>30184.8644612943</v>
      </c>
      <c r="Q36" s="11">
        <v>63.48335391</v>
      </c>
      <c r="R36">
        <v>-26.46567382</v>
      </c>
    </row>
    <row r="37" spans="7:18">
      <c r="G37" t="s">
        <v>36</v>
      </c>
      <c r="I37" s="1">
        <v>2046</v>
      </c>
      <c r="J37" s="1" t="s">
        <v>16</v>
      </c>
      <c r="K37" s="1">
        <v>1</v>
      </c>
      <c r="L37" s="1">
        <f t="shared" si="0"/>
        <v>30216.4561980518</v>
      </c>
      <c r="Q37" s="11">
        <v>63.54979613</v>
      </c>
      <c r="R37">
        <v>-28.28177019</v>
      </c>
    </row>
    <row r="38" spans="7:18">
      <c r="G38" t="s">
        <v>36</v>
      </c>
      <c r="I38" s="1">
        <v>2047</v>
      </c>
      <c r="J38" s="1" t="s">
        <v>16</v>
      </c>
      <c r="K38" s="1">
        <v>1</v>
      </c>
      <c r="L38" s="1">
        <f t="shared" si="0"/>
        <v>30149.6338955313</v>
      </c>
      <c r="Q38" s="11">
        <v>63.40925868</v>
      </c>
      <c r="R38">
        <v>-30.10375906</v>
      </c>
    </row>
    <row r="39" spans="7:18">
      <c r="G39" t="s">
        <v>36</v>
      </c>
      <c r="I39" s="1">
        <v>2048</v>
      </c>
      <c r="J39" s="1" t="s">
        <v>16</v>
      </c>
      <c r="K39" s="1">
        <v>1</v>
      </c>
      <c r="L39" s="1">
        <f t="shared" si="0"/>
        <v>30214.5196236785</v>
      </c>
      <c r="Q39" s="11">
        <v>63.54572322</v>
      </c>
      <c r="R39">
        <v>-31.88349658</v>
      </c>
    </row>
    <row r="40" spans="7:18">
      <c r="G40" t="s">
        <v>36</v>
      </c>
      <c r="I40" s="1">
        <v>2049</v>
      </c>
      <c r="J40" s="1" t="s">
        <v>16</v>
      </c>
      <c r="K40" s="1">
        <v>1</v>
      </c>
      <c r="L40" s="1">
        <f t="shared" si="0"/>
        <v>30295.7356942098</v>
      </c>
      <c r="Q40" s="11">
        <v>63.71653295</v>
      </c>
      <c r="R40">
        <v>-33.64222028</v>
      </c>
    </row>
    <row r="41" spans="7:18">
      <c r="G41" t="s">
        <v>36</v>
      </c>
      <c r="I41" s="1">
        <v>2050</v>
      </c>
      <c r="J41" s="1" t="s">
        <v>16</v>
      </c>
      <c r="K41" s="1">
        <v>1</v>
      </c>
      <c r="L41" s="1">
        <f t="shared" si="0"/>
        <v>30381.5852532561</v>
      </c>
      <c r="Q41" s="11">
        <v>63.89708761</v>
      </c>
      <c r="R41">
        <v>-35.44024209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O41"/>
  <sheetViews>
    <sheetView workbookViewId="0">
      <selection activeCell="N15" sqref="N15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5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  <c r="O10" s="6"/>
    </row>
    <row r="11" spans="2:14">
      <c r="B11" s="1" t="s">
        <v>37</v>
      </c>
      <c r="G11" t="s">
        <v>38</v>
      </c>
      <c r="I11" s="1">
        <v>2020</v>
      </c>
      <c r="J11" s="1" t="s">
        <v>16</v>
      </c>
      <c r="K11" s="1">
        <v>1</v>
      </c>
      <c r="L11" s="1">
        <f>N11*1000</f>
        <v>53684.46015</v>
      </c>
      <c r="N11" s="7">
        <v>53.68446015</v>
      </c>
    </row>
    <row r="12" spans="7:15">
      <c r="G12" t="s">
        <v>38</v>
      </c>
      <c r="I12" s="1">
        <v>2021</v>
      </c>
      <c r="J12" s="1" t="s">
        <v>16</v>
      </c>
      <c r="K12" s="1">
        <v>1</v>
      </c>
      <c r="L12" s="1">
        <f t="shared" ref="L11:L41" si="0">N12*1000</f>
        <v>51677.81389</v>
      </c>
      <c r="N12" s="11">
        <v>51.67781389</v>
      </c>
      <c r="O12" s="1"/>
    </row>
    <row r="13" spans="7:15">
      <c r="G13" t="s">
        <v>38</v>
      </c>
      <c r="I13" s="1">
        <v>2022</v>
      </c>
      <c r="J13" s="1" t="s">
        <v>16</v>
      </c>
      <c r="K13" s="1">
        <v>1</v>
      </c>
      <c r="L13" s="1">
        <f t="shared" si="0"/>
        <v>54333.8485</v>
      </c>
      <c r="N13" s="11">
        <v>54.3338485</v>
      </c>
      <c r="O13" s="1"/>
    </row>
    <row r="14" spans="7:15">
      <c r="G14" t="s">
        <v>38</v>
      </c>
      <c r="I14" s="1">
        <v>2023</v>
      </c>
      <c r="J14" s="1" t="s">
        <v>16</v>
      </c>
      <c r="K14" s="1">
        <v>1</v>
      </c>
      <c r="L14" s="1">
        <f t="shared" si="0"/>
        <v>52201.46754</v>
      </c>
      <c r="N14" s="11">
        <v>52.20146754</v>
      </c>
      <c r="O14" s="1"/>
    </row>
    <row r="15" spans="7:15">
      <c r="G15" t="s">
        <v>38</v>
      </c>
      <c r="I15" s="1">
        <v>2024</v>
      </c>
      <c r="J15" s="1" t="s">
        <v>16</v>
      </c>
      <c r="K15" s="1">
        <v>1</v>
      </c>
      <c r="L15" s="1">
        <f t="shared" si="0"/>
        <v>47258.50992</v>
      </c>
      <c r="N15" s="11">
        <v>47.25850992</v>
      </c>
      <c r="O15" s="1"/>
    </row>
    <row r="16" spans="7:15">
      <c r="G16" t="s">
        <v>38</v>
      </c>
      <c r="I16" s="1">
        <v>2025</v>
      </c>
      <c r="J16" s="1" t="s">
        <v>16</v>
      </c>
      <c r="K16" s="1">
        <v>1</v>
      </c>
      <c r="L16" s="1">
        <f t="shared" si="0"/>
        <v>38301.57091</v>
      </c>
      <c r="N16" s="11">
        <v>38.30157091</v>
      </c>
      <c r="O16" s="1"/>
    </row>
    <row r="17" spans="7:15">
      <c r="G17" t="s">
        <v>38</v>
      </c>
      <c r="I17" s="1">
        <v>2026</v>
      </c>
      <c r="J17" s="1" t="s">
        <v>16</v>
      </c>
      <c r="K17" s="1">
        <v>1</v>
      </c>
      <c r="L17" s="1">
        <f t="shared" si="0"/>
        <v>39194.67838</v>
      </c>
      <c r="N17" s="11">
        <v>39.19467838</v>
      </c>
      <c r="O17" s="1"/>
    </row>
    <row r="18" spans="7:15">
      <c r="G18" t="s">
        <v>38</v>
      </c>
      <c r="I18" s="1">
        <v>2027</v>
      </c>
      <c r="J18" s="1" t="s">
        <v>16</v>
      </c>
      <c r="K18" s="1">
        <v>1</v>
      </c>
      <c r="L18" s="1">
        <f t="shared" si="0"/>
        <v>40003.06338</v>
      </c>
      <c r="N18" s="11">
        <v>40.00306338</v>
      </c>
      <c r="O18" s="1"/>
    </row>
    <row r="19" spans="7:15">
      <c r="G19" t="s">
        <v>38</v>
      </c>
      <c r="I19" s="1">
        <v>2028</v>
      </c>
      <c r="J19" s="1" t="s">
        <v>16</v>
      </c>
      <c r="K19" s="1">
        <v>1</v>
      </c>
      <c r="L19" s="1">
        <f t="shared" si="0"/>
        <v>38604.03271</v>
      </c>
      <c r="N19" s="11">
        <v>38.60403271</v>
      </c>
      <c r="O19" s="1"/>
    </row>
    <row r="20" spans="7:15">
      <c r="G20" t="s">
        <v>38</v>
      </c>
      <c r="I20" s="1">
        <v>2029</v>
      </c>
      <c r="J20" s="1" t="s">
        <v>16</v>
      </c>
      <c r="K20" s="1">
        <v>1</v>
      </c>
      <c r="L20" s="1">
        <f t="shared" si="0"/>
        <v>35914.91521</v>
      </c>
      <c r="N20" s="11">
        <v>35.91491521</v>
      </c>
      <c r="O20" s="1"/>
    </row>
    <row r="21" spans="7:15">
      <c r="G21" t="s">
        <v>38</v>
      </c>
      <c r="I21" s="1">
        <v>2030</v>
      </c>
      <c r="J21" s="1" t="s">
        <v>16</v>
      </c>
      <c r="K21" s="1">
        <v>1</v>
      </c>
      <c r="L21" s="1">
        <f t="shared" si="0"/>
        <v>31090.48564</v>
      </c>
      <c r="N21" s="11">
        <v>31.09048564</v>
      </c>
      <c r="O21" s="1"/>
    </row>
    <row r="22" spans="7:15">
      <c r="G22" t="s">
        <v>38</v>
      </c>
      <c r="I22" s="1">
        <v>2031</v>
      </c>
      <c r="J22" s="1" t="s">
        <v>16</v>
      </c>
      <c r="K22" s="1">
        <v>1</v>
      </c>
      <c r="L22" s="1">
        <f t="shared" si="0"/>
        <v>31611.60036</v>
      </c>
      <c r="N22" s="11">
        <v>31.61160036</v>
      </c>
      <c r="O22" s="1"/>
    </row>
    <row r="23" spans="7:15">
      <c r="G23" t="s">
        <v>38</v>
      </c>
      <c r="I23" s="1">
        <v>2032</v>
      </c>
      <c r="J23" s="1" t="s">
        <v>16</v>
      </c>
      <c r="K23" s="1">
        <v>1</v>
      </c>
      <c r="L23" s="1">
        <f t="shared" si="0"/>
        <v>32346.86398</v>
      </c>
      <c r="N23" s="11">
        <v>32.34686398</v>
      </c>
      <c r="O23" s="1"/>
    </row>
    <row r="24" spans="7:15">
      <c r="G24" t="s">
        <v>38</v>
      </c>
      <c r="I24" s="1">
        <v>2033</v>
      </c>
      <c r="J24" s="1" t="s">
        <v>16</v>
      </c>
      <c r="K24" s="1">
        <v>1</v>
      </c>
      <c r="L24" s="1">
        <f t="shared" si="0"/>
        <v>32556.70691</v>
      </c>
      <c r="N24" s="11">
        <v>32.55670691</v>
      </c>
      <c r="O24" s="1"/>
    </row>
    <row r="25" spans="7:15">
      <c r="G25" t="s">
        <v>38</v>
      </c>
      <c r="I25" s="1">
        <v>2034</v>
      </c>
      <c r="J25" s="1" t="s">
        <v>16</v>
      </c>
      <c r="K25" s="1">
        <v>1</v>
      </c>
      <c r="L25" s="1">
        <f t="shared" si="0"/>
        <v>31341.6763</v>
      </c>
      <c r="N25" s="11">
        <v>31.3416763</v>
      </c>
      <c r="O25" s="1"/>
    </row>
    <row r="26" spans="7:15">
      <c r="G26" t="s">
        <v>38</v>
      </c>
      <c r="I26" s="1">
        <v>2035</v>
      </c>
      <c r="J26" s="1" t="s">
        <v>16</v>
      </c>
      <c r="K26" s="1">
        <v>1</v>
      </c>
      <c r="L26" s="1">
        <f t="shared" si="0"/>
        <v>30761.93711</v>
      </c>
      <c r="N26" s="11">
        <v>30.76193711</v>
      </c>
      <c r="O26" s="1">
        <v>-5.684425942</v>
      </c>
    </row>
    <row r="27" spans="7:15">
      <c r="G27" t="s">
        <v>38</v>
      </c>
      <c r="I27" s="1">
        <v>2036</v>
      </c>
      <c r="J27" s="1" t="s">
        <v>16</v>
      </c>
      <c r="K27" s="1">
        <v>1</v>
      </c>
      <c r="L27" s="1">
        <f t="shared" si="0"/>
        <v>30030.50943</v>
      </c>
      <c r="N27" s="11">
        <v>30.03050943</v>
      </c>
      <c r="O27" s="1">
        <v>-8.146644488</v>
      </c>
    </row>
    <row r="28" spans="7:15">
      <c r="G28" t="s">
        <v>38</v>
      </c>
      <c r="I28" s="1">
        <v>2037</v>
      </c>
      <c r="J28" s="1" t="s">
        <v>16</v>
      </c>
      <c r="K28" s="1">
        <v>1</v>
      </c>
      <c r="L28" s="1">
        <f t="shared" si="0"/>
        <v>29451.2363</v>
      </c>
      <c r="N28" s="11">
        <v>29.4512363</v>
      </c>
      <c r="O28" s="1">
        <v>-10.5646591</v>
      </c>
    </row>
    <row r="29" spans="7:15">
      <c r="G29" t="s">
        <v>38</v>
      </c>
      <c r="I29" s="1">
        <v>2038</v>
      </c>
      <c r="J29" s="1" t="s">
        <v>16</v>
      </c>
      <c r="K29" s="1">
        <v>1</v>
      </c>
      <c r="L29" s="1">
        <f t="shared" si="0"/>
        <v>29002.82829</v>
      </c>
      <c r="N29" s="11">
        <v>29.00282829</v>
      </c>
      <c r="O29" s="1">
        <v>-12.89311463</v>
      </c>
    </row>
    <row r="30" spans="7:15">
      <c r="G30" t="s">
        <v>38</v>
      </c>
      <c r="I30" s="1">
        <v>2039</v>
      </c>
      <c r="J30" s="1" t="s">
        <v>16</v>
      </c>
      <c r="K30" s="1">
        <v>1</v>
      </c>
      <c r="L30" s="1">
        <f t="shared" si="0"/>
        <v>27854.21212</v>
      </c>
      <c r="N30" s="11">
        <v>27.85421212</v>
      </c>
      <c r="O30" s="1">
        <v>-15.02770215</v>
      </c>
    </row>
    <row r="31" spans="7:15">
      <c r="G31" t="s">
        <v>38</v>
      </c>
      <c r="I31" s="1">
        <v>2040</v>
      </c>
      <c r="J31" s="1" t="s">
        <v>16</v>
      </c>
      <c r="K31" s="1">
        <v>1</v>
      </c>
      <c r="L31" s="1">
        <f t="shared" si="0"/>
        <v>26767.18284</v>
      </c>
      <c r="N31" s="11">
        <v>26.76718284</v>
      </c>
      <c r="O31" s="1">
        <v>-16.8162183</v>
      </c>
    </row>
    <row r="32" spans="7:15">
      <c r="G32" t="s">
        <v>38</v>
      </c>
      <c r="I32" s="1">
        <v>2041</v>
      </c>
      <c r="J32" s="1" t="s">
        <v>16</v>
      </c>
      <c r="K32" s="1">
        <v>1</v>
      </c>
      <c r="L32" s="1">
        <f t="shared" si="0"/>
        <v>24577.26612</v>
      </c>
      <c r="N32" s="11">
        <v>24.57726612</v>
      </c>
      <c r="O32" s="1">
        <v>-19.07660605</v>
      </c>
    </row>
    <row r="33" spans="7:15">
      <c r="G33" t="s">
        <v>38</v>
      </c>
      <c r="I33" s="1">
        <v>2042</v>
      </c>
      <c r="J33" s="1" t="s">
        <v>16</v>
      </c>
      <c r="K33" s="1">
        <v>1</v>
      </c>
      <c r="L33" s="1">
        <f t="shared" si="0"/>
        <v>23401.49274</v>
      </c>
      <c r="N33" s="11">
        <v>23.40149274</v>
      </c>
      <c r="O33" s="1">
        <v>-20.90917289</v>
      </c>
    </row>
    <row r="34" spans="7:15">
      <c r="G34" t="s">
        <v>38</v>
      </c>
      <c r="I34" s="1">
        <v>2043</v>
      </c>
      <c r="J34" s="1" t="s">
        <v>16</v>
      </c>
      <c r="K34" s="1">
        <v>1</v>
      </c>
      <c r="L34" s="1">
        <f t="shared" si="0"/>
        <v>21569.10093</v>
      </c>
      <c r="N34" s="11">
        <v>21.56910093</v>
      </c>
      <c r="O34" s="1">
        <v>-22.88512888</v>
      </c>
    </row>
    <row r="35" spans="7:15">
      <c r="G35" t="s">
        <v>38</v>
      </c>
      <c r="I35" s="1">
        <v>2044</v>
      </c>
      <c r="J35" s="1" t="s">
        <v>16</v>
      </c>
      <c r="K35" s="1">
        <v>1</v>
      </c>
      <c r="L35" s="1">
        <f t="shared" si="0"/>
        <v>19519.73997</v>
      </c>
      <c r="N35" s="11">
        <v>19.51973997</v>
      </c>
      <c r="O35" s="1">
        <v>-25.0721844</v>
      </c>
    </row>
    <row r="36" spans="7:15">
      <c r="G36" t="s">
        <v>38</v>
      </c>
      <c r="I36" s="1">
        <v>2045</v>
      </c>
      <c r="J36" s="1" t="s">
        <v>16</v>
      </c>
      <c r="K36" s="1">
        <v>1</v>
      </c>
      <c r="L36" s="1">
        <f t="shared" si="0"/>
        <v>18008.70732</v>
      </c>
      <c r="N36" s="11">
        <v>18.00870732</v>
      </c>
      <c r="O36" s="1">
        <v>-27.17090334</v>
      </c>
    </row>
    <row r="37" spans="7:15">
      <c r="G37" t="s">
        <v>38</v>
      </c>
      <c r="I37" s="1">
        <v>2046</v>
      </c>
      <c r="J37" s="1" t="s">
        <v>16</v>
      </c>
      <c r="K37" s="1">
        <v>1</v>
      </c>
      <c r="L37" s="1">
        <f t="shared" si="0"/>
        <v>17795.38677</v>
      </c>
      <c r="N37" s="11">
        <v>17.79538677</v>
      </c>
      <c r="O37" s="1">
        <v>-29.06183699</v>
      </c>
    </row>
    <row r="38" spans="7:15">
      <c r="G38" t="s">
        <v>38</v>
      </c>
      <c r="I38" s="1">
        <v>2047</v>
      </c>
      <c r="J38" s="1" t="s">
        <v>16</v>
      </c>
      <c r="K38" s="1">
        <v>1</v>
      </c>
      <c r="L38" s="1">
        <f t="shared" si="0"/>
        <v>17937.5845</v>
      </c>
      <c r="N38" s="11">
        <v>17.9375845</v>
      </c>
      <c r="O38" s="1">
        <v>-30.81684052</v>
      </c>
    </row>
    <row r="39" spans="7:15">
      <c r="G39" t="s">
        <v>38</v>
      </c>
      <c r="I39" s="1">
        <v>2048</v>
      </c>
      <c r="J39" s="1" t="s">
        <v>16</v>
      </c>
      <c r="K39" s="1">
        <v>1</v>
      </c>
      <c r="L39" s="1">
        <f t="shared" si="0"/>
        <v>17877.46594</v>
      </c>
      <c r="N39" s="11">
        <v>17.87746594</v>
      </c>
      <c r="O39" s="1">
        <v>-32.47989663</v>
      </c>
    </row>
    <row r="40" spans="7:15">
      <c r="G40" t="s">
        <v>38</v>
      </c>
      <c r="I40" s="1">
        <v>2049</v>
      </c>
      <c r="J40" s="1" t="s">
        <v>16</v>
      </c>
      <c r="K40" s="1">
        <v>1</v>
      </c>
      <c r="L40" s="1">
        <f t="shared" si="0"/>
        <v>17941.03398</v>
      </c>
      <c r="N40" s="11">
        <v>17.94103398</v>
      </c>
      <c r="O40" s="1">
        <v>-34.07793585</v>
      </c>
    </row>
    <row r="41" spans="7:15">
      <c r="G41" t="s">
        <v>38</v>
      </c>
      <c r="I41" s="1">
        <v>2050</v>
      </c>
      <c r="J41" s="1" t="s">
        <v>16</v>
      </c>
      <c r="K41" s="1">
        <v>1</v>
      </c>
      <c r="L41" s="1">
        <f t="shared" si="0"/>
        <v>18034.27124</v>
      </c>
      <c r="N41" s="11">
        <v>18.03427124</v>
      </c>
      <c r="O41" s="1">
        <v>-36.01528864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Q45"/>
  <sheetViews>
    <sheetView workbookViewId="0">
      <selection activeCell="N18" sqref="N18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2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39</v>
      </c>
      <c r="L10" s="1" t="s">
        <v>13</v>
      </c>
    </row>
    <row r="11" spans="2:17">
      <c r="B11" s="1" t="s">
        <v>40</v>
      </c>
      <c r="D11" s="8" t="s">
        <v>41</v>
      </c>
      <c r="G11"/>
      <c r="H11" s="1" t="s">
        <v>42</v>
      </c>
      <c r="I11" s="1">
        <v>2020</v>
      </c>
      <c r="J11" s="1" t="s">
        <v>16</v>
      </c>
      <c r="L11" s="1">
        <f>8823.795*0.000039356*366</f>
        <v>127.10055502332</v>
      </c>
      <c r="N11" s="7"/>
      <c r="O11" s="8"/>
      <c r="P11" s="13" t="s">
        <v>43</v>
      </c>
      <c r="Q11" s="9" t="s">
        <v>44</v>
      </c>
    </row>
    <row r="12" spans="4:17">
      <c r="D12" s="8" t="s">
        <v>41</v>
      </c>
      <c r="G12"/>
      <c r="H12" s="1" t="s">
        <v>42</v>
      </c>
      <c r="I12" s="1">
        <v>2021</v>
      </c>
      <c r="J12" s="1" t="s">
        <v>16</v>
      </c>
      <c r="L12" s="1">
        <f t="shared" ref="L12:L41" si="0">L11</f>
        <v>127.10055502332</v>
      </c>
      <c r="N12" s="11"/>
      <c r="P12" s="12"/>
      <c r="Q12" s="12"/>
    </row>
    <row r="13" spans="4:17">
      <c r="D13" s="8" t="s">
        <v>41</v>
      </c>
      <c r="G13"/>
      <c r="H13" s="1" t="s">
        <v>42</v>
      </c>
      <c r="I13" s="1">
        <v>2022</v>
      </c>
      <c r="J13" s="1" t="s">
        <v>16</v>
      </c>
      <c r="L13" s="1">
        <f t="shared" si="0"/>
        <v>127.10055502332</v>
      </c>
      <c r="N13" s="11"/>
      <c r="P13" s="12"/>
      <c r="Q13" s="12"/>
    </row>
    <row r="14" spans="4:17">
      <c r="D14" s="8" t="s">
        <v>41</v>
      </c>
      <c r="G14"/>
      <c r="H14" s="1" t="s">
        <v>42</v>
      </c>
      <c r="I14" s="1">
        <v>2023</v>
      </c>
      <c r="J14" s="1" t="s">
        <v>16</v>
      </c>
      <c r="L14" s="1">
        <f t="shared" si="0"/>
        <v>127.10055502332</v>
      </c>
      <c r="N14" s="11"/>
      <c r="P14" s="12"/>
      <c r="Q14" s="12"/>
    </row>
    <row r="15" spans="4:14">
      <c r="D15" s="8" t="s">
        <v>41</v>
      </c>
      <c r="G15"/>
      <c r="H15" s="1" t="s">
        <v>42</v>
      </c>
      <c r="I15" s="1">
        <v>2024</v>
      </c>
      <c r="J15" s="1" t="s">
        <v>16</v>
      </c>
      <c r="L15" s="1">
        <f t="shared" si="0"/>
        <v>127.10055502332</v>
      </c>
      <c r="N15" s="11"/>
    </row>
    <row r="16" spans="4:14">
      <c r="D16" s="8" t="s">
        <v>41</v>
      </c>
      <c r="G16"/>
      <c r="H16" s="1" t="s">
        <v>42</v>
      </c>
      <c r="I16" s="1">
        <v>2025</v>
      </c>
      <c r="J16" s="1" t="s">
        <v>16</v>
      </c>
      <c r="L16" s="1">
        <f t="shared" si="0"/>
        <v>127.10055502332</v>
      </c>
      <c r="N16" s="11"/>
    </row>
    <row r="17" spans="4:14">
      <c r="D17" s="8" t="s">
        <v>41</v>
      </c>
      <c r="G17"/>
      <c r="H17" s="1" t="s">
        <v>42</v>
      </c>
      <c r="I17" s="1">
        <v>2026</v>
      </c>
      <c r="J17" s="1" t="s">
        <v>16</v>
      </c>
      <c r="L17" s="1">
        <f t="shared" si="0"/>
        <v>127.10055502332</v>
      </c>
      <c r="N17" s="11"/>
    </row>
    <row r="18" spans="4:14">
      <c r="D18" s="8" t="s">
        <v>41</v>
      </c>
      <c r="G18"/>
      <c r="H18" s="1" t="s">
        <v>42</v>
      </c>
      <c r="I18" s="1">
        <v>2027</v>
      </c>
      <c r="J18" s="1" t="s">
        <v>16</v>
      </c>
      <c r="L18" s="1">
        <f t="shared" si="0"/>
        <v>127.10055502332</v>
      </c>
      <c r="N18" s="11"/>
    </row>
    <row r="19" spans="4:14">
      <c r="D19" s="8" t="s">
        <v>41</v>
      </c>
      <c r="G19"/>
      <c r="H19" s="1" t="s">
        <v>42</v>
      </c>
      <c r="I19" s="1">
        <v>2028</v>
      </c>
      <c r="J19" s="1" t="s">
        <v>16</v>
      </c>
      <c r="L19" s="1">
        <f t="shared" si="0"/>
        <v>127.10055502332</v>
      </c>
      <c r="N19" s="11"/>
    </row>
    <row r="20" spans="4:14">
      <c r="D20" s="8" t="s">
        <v>41</v>
      </c>
      <c r="G20"/>
      <c r="H20" s="1" t="s">
        <v>42</v>
      </c>
      <c r="I20" s="1">
        <v>2029</v>
      </c>
      <c r="J20" s="1" t="s">
        <v>16</v>
      </c>
      <c r="L20" s="1">
        <f t="shared" si="0"/>
        <v>127.10055502332</v>
      </c>
      <c r="N20" s="11"/>
    </row>
    <row r="21" spans="4:14">
      <c r="D21" s="8" t="s">
        <v>41</v>
      </c>
      <c r="G21"/>
      <c r="H21" s="1" t="s">
        <v>42</v>
      </c>
      <c r="I21" s="1">
        <v>2030</v>
      </c>
      <c r="J21" s="1" t="s">
        <v>16</v>
      </c>
      <c r="L21" s="1">
        <f t="shared" si="0"/>
        <v>127.10055502332</v>
      </c>
      <c r="N21" s="11"/>
    </row>
    <row r="22" spans="4:14">
      <c r="D22" s="8" t="s">
        <v>41</v>
      </c>
      <c r="G22"/>
      <c r="H22" s="1" t="s">
        <v>42</v>
      </c>
      <c r="I22" s="1">
        <v>2031</v>
      </c>
      <c r="J22" s="1" t="s">
        <v>16</v>
      </c>
      <c r="L22" s="1">
        <f t="shared" si="0"/>
        <v>127.10055502332</v>
      </c>
      <c r="N22" s="11"/>
    </row>
    <row r="23" spans="4:14">
      <c r="D23" s="8" t="s">
        <v>41</v>
      </c>
      <c r="G23"/>
      <c r="H23" s="1" t="s">
        <v>42</v>
      </c>
      <c r="I23" s="1">
        <v>2032</v>
      </c>
      <c r="J23" s="1" t="s">
        <v>16</v>
      </c>
      <c r="L23" s="1">
        <f t="shared" si="0"/>
        <v>127.10055502332</v>
      </c>
      <c r="N23" s="11"/>
    </row>
    <row r="24" spans="4:14">
      <c r="D24" s="8" t="s">
        <v>41</v>
      </c>
      <c r="G24"/>
      <c r="H24" s="1" t="s">
        <v>42</v>
      </c>
      <c r="I24" s="1">
        <v>2033</v>
      </c>
      <c r="J24" s="1" t="s">
        <v>16</v>
      </c>
      <c r="L24" s="1">
        <f t="shared" si="0"/>
        <v>127.10055502332</v>
      </c>
      <c r="N24" s="11"/>
    </row>
    <row r="25" spans="4:14">
      <c r="D25" s="8" t="s">
        <v>41</v>
      </c>
      <c r="G25"/>
      <c r="H25" s="1" t="s">
        <v>42</v>
      </c>
      <c r="I25" s="1">
        <v>2034</v>
      </c>
      <c r="J25" s="1" t="s">
        <v>16</v>
      </c>
      <c r="L25" s="1">
        <f t="shared" si="0"/>
        <v>127.10055502332</v>
      </c>
      <c r="N25" s="11"/>
    </row>
    <row r="26" spans="4:14">
      <c r="D26" s="8" t="s">
        <v>41</v>
      </c>
      <c r="G26"/>
      <c r="H26" s="1" t="s">
        <v>42</v>
      </c>
      <c r="I26" s="1">
        <v>2035</v>
      </c>
      <c r="J26" s="1" t="s">
        <v>16</v>
      </c>
      <c r="L26" s="1">
        <f t="shared" si="0"/>
        <v>127.10055502332</v>
      </c>
      <c r="N26" s="11"/>
    </row>
    <row r="27" spans="4:14">
      <c r="D27" s="8" t="s">
        <v>41</v>
      </c>
      <c r="G27"/>
      <c r="H27" s="1" t="s">
        <v>42</v>
      </c>
      <c r="I27" s="1">
        <v>2036</v>
      </c>
      <c r="J27" s="1" t="s">
        <v>16</v>
      </c>
      <c r="L27" s="1">
        <f t="shared" si="0"/>
        <v>127.10055502332</v>
      </c>
      <c r="N27" s="11"/>
    </row>
    <row r="28" spans="4:14">
      <c r="D28" s="8" t="s">
        <v>41</v>
      </c>
      <c r="G28"/>
      <c r="H28" s="1" t="s">
        <v>42</v>
      </c>
      <c r="I28" s="1">
        <v>2037</v>
      </c>
      <c r="J28" s="1" t="s">
        <v>16</v>
      </c>
      <c r="L28" s="1">
        <f t="shared" si="0"/>
        <v>127.10055502332</v>
      </c>
      <c r="N28" s="11"/>
    </row>
    <row r="29" spans="4:14">
      <c r="D29" s="8" t="s">
        <v>41</v>
      </c>
      <c r="G29"/>
      <c r="H29" s="1" t="s">
        <v>42</v>
      </c>
      <c r="I29" s="1">
        <v>2038</v>
      </c>
      <c r="J29" s="1" t="s">
        <v>16</v>
      </c>
      <c r="L29" s="1">
        <f t="shared" si="0"/>
        <v>127.10055502332</v>
      </c>
      <c r="N29" s="11"/>
    </row>
    <row r="30" spans="4:14">
      <c r="D30" s="8" t="s">
        <v>41</v>
      </c>
      <c r="G30"/>
      <c r="H30" s="1" t="s">
        <v>42</v>
      </c>
      <c r="I30" s="1">
        <v>2039</v>
      </c>
      <c r="J30" s="1" t="s">
        <v>16</v>
      </c>
      <c r="L30" s="1">
        <f t="shared" si="0"/>
        <v>127.10055502332</v>
      </c>
      <c r="N30" s="11"/>
    </row>
    <row r="31" spans="4:14">
      <c r="D31" s="8" t="s">
        <v>41</v>
      </c>
      <c r="G31"/>
      <c r="H31" s="1" t="s">
        <v>42</v>
      </c>
      <c r="I31" s="1">
        <v>2040</v>
      </c>
      <c r="J31" s="1" t="s">
        <v>16</v>
      </c>
      <c r="L31" s="1">
        <f t="shared" si="0"/>
        <v>127.10055502332</v>
      </c>
      <c r="N31" s="11"/>
    </row>
    <row r="32" spans="4:14">
      <c r="D32" s="8" t="s">
        <v>41</v>
      </c>
      <c r="G32"/>
      <c r="H32" s="1" t="s">
        <v>42</v>
      </c>
      <c r="I32" s="1">
        <v>2041</v>
      </c>
      <c r="J32" s="1" t="s">
        <v>16</v>
      </c>
      <c r="L32" s="1">
        <f t="shared" si="0"/>
        <v>127.10055502332</v>
      </c>
      <c r="N32" s="11"/>
    </row>
    <row r="33" spans="4:14">
      <c r="D33" s="8" t="s">
        <v>41</v>
      </c>
      <c r="G33"/>
      <c r="H33" s="1" t="s">
        <v>42</v>
      </c>
      <c r="I33" s="1">
        <v>2042</v>
      </c>
      <c r="J33" s="1" t="s">
        <v>16</v>
      </c>
      <c r="L33" s="1">
        <f t="shared" si="0"/>
        <v>127.10055502332</v>
      </c>
      <c r="N33" s="11"/>
    </row>
    <row r="34" spans="4:14">
      <c r="D34" s="8" t="s">
        <v>41</v>
      </c>
      <c r="G34"/>
      <c r="H34" s="1" t="s">
        <v>42</v>
      </c>
      <c r="I34" s="1">
        <v>2043</v>
      </c>
      <c r="J34" s="1" t="s">
        <v>16</v>
      </c>
      <c r="L34" s="1">
        <f t="shared" si="0"/>
        <v>127.10055502332</v>
      </c>
      <c r="N34" s="11"/>
    </row>
    <row r="35" spans="4:14">
      <c r="D35" s="8" t="s">
        <v>41</v>
      </c>
      <c r="G35"/>
      <c r="H35" s="1" t="s">
        <v>42</v>
      </c>
      <c r="I35" s="1">
        <v>2044</v>
      </c>
      <c r="J35" s="1" t="s">
        <v>16</v>
      </c>
      <c r="L35" s="1">
        <f t="shared" si="0"/>
        <v>127.10055502332</v>
      </c>
      <c r="N35" s="11"/>
    </row>
    <row r="36" spans="4:14">
      <c r="D36" s="8" t="s">
        <v>41</v>
      </c>
      <c r="G36"/>
      <c r="H36" s="1" t="s">
        <v>42</v>
      </c>
      <c r="I36" s="1">
        <v>2045</v>
      </c>
      <c r="J36" s="1" t="s">
        <v>16</v>
      </c>
      <c r="L36" s="1">
        <f t="shared" si="0"/>
        <v>127.10055502332</v>
      </c>
      <c r="N36" s="11"/>
    </row>
    <row r="37" spans="4:14">
      <c r="D37" s="8" t="s">
        <v>41</v>
      </c>
      <c r="G37"/>
      <c r="H37" s="1" t="s">
        <v>42</v>
      </c>
      <c r="I37" s="1">
        <v>2046</v>
      </c>
      <c r="J37" s="1" t="s">
        <v>16</v>
      </c>
      <c r="L37" s="1">
        <f t="shared" si="0"/>
        <v>127.10055502332</v>
      </c>
      <c r="N37" s="11"/>
    </row>
    <row r="38" spans="4:14">
      <c r="D38" s="8" t="s">
        <v>41</v>
      </c>
      <c r="G38"/>
      <c r="H38" s="1" t="s">
        <v>42</v>
      </c>
      <c r="I38" s="1">
        <v>2047</v>
      </c>
      <c r="J38" s="1" t="s">
        <v>16</v>
      </c>
      <c r="L38" s="1">
        <f t="shared" si="0"/>
        <v>127.10055502332</v>
      </c>
      <c r="N38" s="11"/>
    </row>
    <row r="39" spans="4:14">
      <c r="D39" s="8" t="s">
        <v>41</v>
      </c>
      <c r="G39"/>
      <c r="H39" s="1" t="s">
        <v>42</v>
      </c>
      <c r="I39" s="1">
        <v>2048</v>
      </c>
      <c r="J39" s="1" t="s">
        <v>16</v>
      </c>
      <c r="L39" s="1">
        <f t="shared" si="0"/>
        <v>127.10055502332</v>
      </c>
      <c r="N39" s="11"/>
    </row>
    <row r="40" spans="4:14">
      <c r="D40" s="8" t="s">
        <v>41</v>
      </c>
      <c r="G40"/>
      <c r="H40" s="1" t="s">
        <v>42</v>
      </c>
      <c r="I40" s="1">
        <v>2049</v>
      </c>
      <c r="J40" s="1" t="s">
        <v>16</v>
      </c>
      <c r="L40" s="1">
        <f t="shared" si="0"/>
        <v>127.10055502332</v>
      </c>
      <c r="N40" s="11"/>
    </row>
    <row r="41" spans="4:12">
      <c r="D41" s="8" t="s">
        <v>41</v>
      </c>
      <c r="G41"/>
      <c r="H41" s="1" t="s">
        <v>42</v>
      </c>
      <c r="I41" s="1">
        <v>2050</v>
      </c>
      <c r="J41" s="1" t="s">
        <v>16</v>
      </c>
      <c r="L41" s="1">
        <f t="shared" si="0"/>
        <v>127.10055502332</v>
      </c>
    </row>
    <row r="45" spans="14:14">
      <c r="N45" s="11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KanORS</Company>
  <Application>Microsoft Excel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TotalCO2</vt:lpstr>
      <vt:lpstr>INDCO2</vt:lpstr>
      <vt:lpstr>TRACO2</vt:lpstr>
      <vt:lpstr>HYDROGENCO2</vt:lpstr>
      <vt:lpstr>AGRCO2</vt:lpstr>
      <vt:lpstr>RSDCO2</vt:lpstr>
      <vt:lpstr>COMCO2</vt:lpstr>
      <vt:lpstr>ELECO2</vt:lpstr>
      <vt:lpstr>IMPOIL_BND</vt:lpstr>
      <vt:lpstr>IMPGAS_BND</vt:lpstr>
      <vt:lpstr>SNKCO2N_2</vt:lpstr>
      <vt:lpstr>SNKCO2_1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xli9</cp:lastModifiedBy>
  <dcterms:created xsi:type="dcterms:W3CDTF">2009-05-27T15:40:00Z</dcterms:created>
  <dcterms:modified xsi:type="dcterms:W3CDTF">2024-12-11T00:53:41Z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299374759197235</vt:lpwstr>
  </property>
  <property fmtid="{D5CDD505-2E9C-101B-9397-08002B2CF9AE}" pid="3" name="ICV">
    <vt:lpwstr>C2F3C31BDD1547BB8835A092FF882B7B_12</vt:lpwstr>
  </property>
  <property fmtid="{D5CDD505-2E9C-101B-9397-08002B2CF9AE}" pid="4" name="KSOProductBuildVer">
    <vt:lpwstr>1033-12.2.0.19307</vt:lpwstr>
  </property>
</Properties>
</file>