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3" documentId="11_4703B3856AD02155809BA311D4F071E0FEEAC9F0" xr6:coauthVersionLast="47" xr6:coauthVersionMax="47" xr10:uidLastSave="{C50121BC-D6DD-4EB2-84E5-746841D04F22}"/>
  <bookViews>
    <workbookView xWindow="-110" yWindow="-110" windowWidth="19420" windowHeight="12220" activeTab="2" xr2:uid="{00000000-000D-0000-FFFF-FFFF00000000}"/>
  </bookViews>
  <sheets>
    <sheet name="TRABND" sheetId="5" r:id="rId1"/>
    <sheet name="Sheet1" sheetId="13" r:id="rId2"/>
    <sheet name="Sheet2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4" l="1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73" i="5"/>
  <c r="K73" i="5"/>
  <c r="J73" i="5"/>
  <c r="I73" i="5"/>
  <c r="H73" i="5"/>
  <c r="G73" i="5"/>
  <c r="F73" i="5"/>
  <c r="L66" i="5"/>
  <c r="K66" i="5"/>
  <c r="J66" i="5"/>
  <c r="I66" i="5"/>
  <c r="H66" i="5"/>
  <c r="G66" i="5"/>
  <c r="F66" i="5"/>
  <c r="L65" i="5"/>
  <c r="K65" i="5"/>
  <c r="J65" i="5"/>
  <c r="I65" i="5"/>
  <c r="H65" i="5"/>
  <c r="G65" i="5"/>
  <c r="F65" i="5"/>
  <c r="L64" i="5"/>
  <c r="K64" i="5"/>
  <c r="J64" i="5"/>
  <c r="I64" i="5"/>
  <c r="H64" i="5"/>
  <c r="G64" i="5"/>
  <c r="F64" i="5"/>
  <c r="L63" i="5"/>
  <c r="K63" i="5"/>
  <c r="J63" i="5"/>
  <c r="I63" i="5"/>
  <c r="H63" i="5"/>
  <c r="G63" i="5"/>
  <c r="F63" i="5"/>
  <c r="L62" i="5"/>
  <c r="K62" i="5"/>
  <c r="J62" i="5"/>
  <c r="I62" i="5"/>
  <c r="H62" i="5"/>
  <c r="G62" i="5"/>
  <c r="F62" i="5"/>
  <c r="L61" i="5"/>
  <c r="K61" i="5"/>
  <c r="J61" i="5"/>
  <c r="I61" i="5"/>
  <c r="H61" i="5"/>
  <c r="G61" i="5"/>
  <c r="F61" i="5"/>
  <c r="L60" i="5"/>
  <c r="K60" i="5"/>
  <c r="J60" i="5"/>
  <c r="I60" i="5"/>
  <c r="H60" i="5"/>
  <c r="G60" i="5"/>
  <c r="F60" i="5"/>
  <c r="L59" i="5"/>
  <c r="K59" i="5"/>
  <c r="J59" i="5"/>
  <c r="I59" i="5"/>
  <c r="H59" i="5"/>
  <c r="G59" i="5"/>
  <c r="F59" i="5"/>
  <c r="L58" i="5"/>
  <c r="K58" i="5"/>
  <c r="J58" i="5"/>
  <c r="I58" i="5"/>
  <c r="H58" i="5"/>
  <c r="G58" i="5"/>
  <c r="F58" i="5"/>
  <c r="L57" i="5"/>
  <c r="K57" i="5"/>
  <c r="J57" i="5"/>
  <c r="I57" i="5"/>
  <c r="H57" i="5"/>
  <c r="G57" i="5"/>
  <c r="F57" i="5"/>
  <c r="L56" i="5"/>
  <c r="K56" i="5"/>
  <c r="J56" i="5"/>
  <c r="I56" i="5"/>
  <c r="H56" i="5"/>
  <c r="G56" i="5"/>
  <c r="F56" i="5"/>
  <c r="L55" i="5"/>
  <c r="K55" i="5"/>
  <c r="J55" i="5"/>
  <c r="I55" i="5"/>
  <c r="H55" i="5"/>
  <c r="G55" i="5"/>
  <c r="F55" i="5"/>
  <c r="L54" i="5"/>
  <c r="K54" i="5"/>
  <c r="J54" i="5"/>
  <c r="I54" i="5"/>
  <c r="H54" i="5"/>
  <c r="G54" i="5"/>
  <c r="F54" i="5"/>
  <c r="L53" i="5"/>
  <c r="K53" i="5"/>
  <c r="J53" i="5"/>
  <c r="I53" i="5"/>
  <c r="H53" i="5"/>
  <c r="G53" i="5"/>
  <c r="F53" i="5"/>
  <c r="L52" i="5"/>
  <c r="K52" i="5"/>
  <c r="J52" i="5"/>
  <c r="I52" i="5"/>
  <c r="H52" i="5"/>
  <c r="G52" i="5"/>
  <c r="F52" i="5"/>
  <c r="L51" i="5"/>
  <c r="K51" i="5"/>
  <c r="J51" i="5"/>
  <c r="I51" i="5"/>
  <c r="H51" i="5"/>
  <c r="G51" i="5"/>
  <c r="F51" i="5"/>
  <c r="L50" i="5"/>
  <c r="K50" i="5"/>
  <c r="J50" i="5"/>
  <c r="I50" i="5"/>
  <c r="H50" i="5"/>
  <c r="G50" i="5"/>
  <c r="F50" i="5"/>
  <c r="L49" i="5"/>
  <c r="K49" i="5"/>
  <c r="J49" i="5"/>
  <c r="I49" i="5"/>
  <c r="H49" i="5"/>
  <c r="G49" i="5"/>
  <c r="F49" i="5"/>
  <c r="L48" i="5"/>
  <c r="K48" i="5"/>
  <c r="J48" i="5"/>
  <c r="I48" i="5"/>
  <c r="H48" i="5"/>
  <c r="G48" i="5"/>
  <c r="F48" i="5"/>
  <c r="L47" i="5"/>
  <c r="K47" i="5"/>
  <c r="J47" i="5"/>
  <c r="I47" i="5"/>
  <c r="H47" i="5"/>
  <c r="G47" i="5"/>
  <c r="F47" i="5"/>
  <c r="L46" i="5"/>
  <c r="K46" i="5"/>
  <c r="J46" i="5"/>
  <c r="I46" i="5"/>
  <c r="H46" i="5"/>
  <c r="G46" i="5"/>
  <c r="F46" i="5"/>
  <c r="L45" i="5"/>
  <c r="K45" i="5"/>
  <c r="J45" i="5"/>
  <c r="I45" i="5"/>
  <c r="H45" i="5"/>
  <c r="G45" i="5"/>
  <c r="F45" i="5"/>
  <c r="L44" i="5"/>
  <c r="K44" i="5"/>
  <c r="J44" i="5"/>
  <c r="I44" i="5"/>
  <c r="H44" i="5"/>
  <c r="G44" i="5"/>
  <c r="F44" i="5"/>
  <c r="L43" i="5"/>
  <c r="K43" i="5"/>
  <c r="J43" i="5"/>
  <c r="I43" i="5"/>
  <c r="H43" i="5"/>
  <c r="G43" i="5"/>
  <c r="F43" i="5"/>
  <c r="L42" i="5"/>
  <c r="K42" i="5"/>
  <c r="J42" i="5"/>
  <c r="I42" i="5"/>
  <c r="H42" i="5"/>
  <c r="G42" i="5"/>
  <c r="F42" i="5"/>
  <c r="L41" i="5"/>
  <c r="K41" i="5"/>
  <c r="J41" i="5"/>
  <c r="I41" i="5"/>
  <c r="H41" i="5"/>
  <c r="G41" i="5"/>
  <c r="F41" i="5"/>
  <c r="L40" i="5"/>
  <c r="K40" i="5"/>
  <c r="J40" i="5"/>
  <c r="I40" i="5"/>
  <c r="H40" i="5"/>
  <c r="G40" i="5"/>
  <c r="F40" i="5"/>
  <c r="L39" i="5"/>
  <c r="K39" i="5"/>
  <c r="J39" i="5"/>
  <c r="I39" i="5"/>
  <c r="H39" i="5"/>
  <c r="G39" i="5"/>
  <c r="F39" i="5"/>
  <c r="L38" i="5"/>
  <c r="K38" i="5"/>
  <c r="J38" i="5"/>
  <c r="I38" i="5"/>
  <c r="H38" i="5"/>
  <c r="G38" i="5"/>
  <c r="F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0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0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 shapeId="0" xr:uid="{00000000-0006-0000-0000-000004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<sst xmlns="http://schemas.openxmlformats.org/spreadsheetml/2006/main" count="348" uniqueCount="35">
  <si>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</si>
  <si>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</si>
  <si>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</si>
  <si>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</si>
  <si>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</si>
  <si>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</si>
  <si>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</si>
  <si>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</si>
  <si>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</si>
  <si>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</si>
  <si>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</si>
  <si>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</si>
  <si>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</si>
  <si>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</si>
  <si>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</si>
  <si>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</si>
  <si>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</si>
  <si>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</si>
  <si>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</si>
  <si>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</si>
  <si>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</si>
  <si>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</si>
  <si>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</si>
  <si>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TimeSlice</t>
  </si>
  <si>
    <t>Pset_PD</t>
  </si>
  <si>
    <t>Cset_Set</t>
  </si>
  <si>
    <t>Cset_CD</t>
  </si>
  <si>
    <t>COM_BNDNET</t>
  </si>
  <si>
    <t>TRACO2N</t>
  </si>
  <si>
    <t>CER – Energy Future 2023: Results (cer-rec.gc.ca)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</si>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</sst>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2" fillId="0" borderId="0"/>
    <xf numFmtId="0" fontId="8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2" fillId="0" borderId="1" xfId="0" applyFont="1" applyFill="1" applyBorder="1"/>
    <xf numFmtId="0" fontId="0" fillId="0" borderId="1" xfId="0" applyFill="1" applyBorder="1"/>
    <xf numFmtId="0" fontId="3" fillId="0" borderId="0" xfId="0" applyFont="1"/>
    <xf numFmtId="0" fontId="4" fillId="0" borderId="0" xfId="0" applyFont="1"/>
    <xf numFmtId="0" fontId="5" fillId="2" borderId="2" xfId="0" applyFont="1" applyFill="1" applyBorder="1"/>
    <xf numFmtId="0" fontId="5" fillId="3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Fill="1"/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1"/>
  </cellXfs>
  <cellStyles count="4">
    <cellStyle name="Hyperlink" xfId="1" builtinId="8"/>
    <cellStyle name="Normal" xfId="0" builtinId="0"/>
    <cellStyle name="Normal 10" xfId="2" xr:uid="{00000000-0005-0000-0000-000031000000}"/>
    <cellStyle name="Normale_Scen_UC_IND-StrucConst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85160" y="10015220"/>
          <a:ext cx="17445355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9"/>
  <sheetViews>
    <sheetView topLeftCell="A15" zoomScale="72" zoomScaleNormal="72" workbookViewId="0">
      <selection activeCell="B36" sqref="B36"/>
    </sheetView>
  </sheetViews>
  <sheetFormatPr defaultColWidth="9.1796875" defaultRowHeight="14.5"/>
  <cols>
    <col min="4" max="4" width="13" customWidth="1"/>
    <col min="6" max="6" width="12.7265625" customWidth="1"/>
    <col min="11" max="11" width="12.26953125" customWidth="1"/>
    <col min="12" max="12" width="11.81640625" customWidth="1"/>
    <col min="13" max="13" width="14.26953125" customWidth="1"/>
    <col min="19" max="19" width="14.26953125" customWidth="1"/>
  </cols>
  <sheetData>
    <row r="1" spans="2:20" s="2" customFormat="1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13"/>
      <c r="T1" s="13" t="s">
        <v>17</v>
      </c>
    </row>
    <row r="2" spans="2:20" s="3" customFormat="1">
      <c r="B2" s="5" t="s">
        <v>18</v>
      </c>
      <c r="C2" s="5"/>
      <c r="D2" s="5"/>
      <c r="E2" s="5"/>
      <c r="F2" s="5"/>
      <c r="G2" s="5" t="s">
        <v>19</v>
      </c>
      <c r="H2" s="5"/>
      <c r="I2" s="5">
        <v>2021</v>
      </c>
      <c r="J2" s="5" t="s">
        <v>20</v>
      </c>
      <c r="K2" s="5">
        <v>1</v>
      </c>
      <c r="L2" s="5">
        <v>250472.20978646301</v>
      </c>
      <c r="M2" s="5">
        <v>35600.111035639398</v>
      </c>
      <c r="N2" s="5">
        <v>58094.686690027003</v>
      </c>
      <c r="O2" s="5">
        <v>20245.118088948799</v>
      </c>
      <c r="P2" s="5">
        <v>147290.56928481601</v>
      </c>
      <c r="Q2" s="5">
        <v>75796.939705001496</v>
      </c>
      <c r="R2" s="5">
        <v>65625.479409104504</v>
      </c>
      <c r="T2" s="3" t="s">
        <v>21</v>
      </c>
    </row>
    <row r="3" spans="2:20" s="3" customFormat="1">
      <c r="B3" s="5"/>
      <c r="C3" s="5"/>
      <c r="D3" s="5"/>
      <c r="E3" s="5"/>
      <c r="F3" s="5"/>
      <c r="G3" s="5" t="s">
        <v>19</v>
      </c>
      <c r="H3" s="5"/>
      <c r="I3" s="5">
        <v>2022</v>
      </c>
      <c r="J3" s="5" t="s">
        <v>20</v>
      </c>
      <c r="K3" s="5">
        <v>1</v>
      </c>
      <c r="L3" s="5">
        <v>258065.23193920299</v>
      </c>
      <c r="M3" s="5">
        <v>36679.322306079703</v>
      </c>
      <c r="N3" s="5">
        <v>59855.8171698113</v>
      </c>
      <c r="O3" s="5">
        <v>20858.845377358499</v>
      </c>
      <c r="P3" s="5">
        <v>151755.657672956</v>
      </c>
      <c r="Q3" s="5">
        <v>78094.710953878399</v>
      </c>
      <c r="R3" s="5">
        <v>67614.904580712799</v>
      </c>
    </row>
    <row r="4" spans="2:20" s="3" customFormat="1">
      <c r="B4" s="5"/>
      <c r="C4" s="5"/>
      <c r="D4" s="5"/>
      <c r="E4" s="5"/>
      <c r="F4" s="5"/>
      <c r="G4" s="5" t="s">
        <v>19</v>
      </c>
      <c r="H4" s="5"/>
      <c r="I4" s="5">
        <v>2023</v>
      </c>
      <c r="J4" s="5" t="s">
        <v>20</v>
      </c>
      <c r="K4" s="5">
        <v>1</v>
      </c>
      <c r="L4" s="5">
        <v>256944.09490040399</v>
      </c>
      <c r="M4" s="5">
        <v>36519.972879245302</v>
      </c>
      <c r="N4" s="5">
        <v>59595.779918328903</v>
      </c>
      <c r="O4" s="5">
        <v>20768.226335175201</v>
      </c>
      <c r="P4" s="5">
        <v>151096.371308086</v>
      </c>
      <c r="Q4" s="5">
        <v>77755.436762129393</v>
      </c>
      <c r="R4" s="5">
        <v>67321.158796630698</v>
      </c>
    </row>
    <row r="5" spans="2:20" s="3" customFormat="1">
      <c r="B5" s="5"/>
      <c r="C5" s="5"/>
      <c r="D5" s="5"/>
      <c r="E5" s="5"/>
      <c r="F5" s="5"/>
      <c r="G5" s="5" t="s">
        <v>19</v>
      </c>
      <c r="H5" s="5"/>
      <c r="I5" s="5">
        <v>2024</v>
      </c>
      <c r="J5" s="5" t="s">
        <v>20</v>
      </c>
      <c r="K5" s="5">
        <v>1</v>
      </c>
      <c r="L5" s="5">
        <v>248352.42145890999</v>
      </c>
      <c r="M5" s="5">
        <v>35298.821324108998</v>
      </c>
      <c r="N5" s="5">
        <v>57603.021611320801</v>
      </c>
      <c r="O5" s="5">
        <v>20073.780258490598</v>
      </c>
      <c r="P5" s="5">
        <v>146044.02448930801</v>
      </c>
      <c r="Q5" s="5">
        <v>75155.457489517794</v>
      </c>
      <c r="R5" s="5">
        <v>65070.079968343802</v>
      </c>
    </row>
    <row r="6" spans="2:20" s="3" customFormat="1">
      <c r="B6" s="5"/>
      <c r="C6" s="5"/>
      <c r="D6" s="5"/>
      <c r="E6" s="5"/>
      <c r="F6" s="5"/>
      <c r="G6" s="5" t="s">
        <v>19</v>
      </c>
      <c r="H6" s="5"/>
      <c r="I6" s="5">
        <v>2025</v>
      </c>
      <c r="J6" s="5" t="s">
        <v>20</v>
      </c>
      <c r="K6" s="5">
        <v>1</v>
      </c>
      <c r="L6" s="5">
        <v>238190.11268023399</v>
      </c>
      <c r="M6" s="5">
        <v>33854.432259119501</v>
      </c>
      <c r="N6" s="5">
        <v>55245.969126145603</v>
      </c>
      <c r="O6" s="5">
        <v>19252.383180323399</v>
      </c>
      <c r="P6" s="5">
        <v>140068.063138005</v>
      </c>
      <c r="Q6" s="5">
        <v>72080.178573674799</v>
      </c>
      <c r="R6" s="5">
        <v>62407.483642497798</v>
      </c>
    </row>
    <row r="7" spans="2:20" s="3" customFormat="1">
      <c r="B7" s="5"/>
      <c r="C7" s="5"/>
      <c r="D7" s="5"/>
      <c r="E7" s="5"/>
      <c r="F7" s="5"/>
      <c r="G7" s="5" t="s">
        <v>19</v>
      </c>
      <c r="H7" s="5"/>
      <c r="I7" s="5">
        <v>2026</v>
      </c>
      <c r="J7" s="5" t="s">
        <v>20</v>
      </c>
      <c r="K7" s="5">
        <v>1</v>
      </c>
      <c r="L7" s="5">
        <v>232767.389421998</v>
      </c>
      <c r="M7" s="5">
        <v>33083.689867086003</v>
      </c>
      <c r="N7" s="5">
        <v>53988.219178706197</v>
      </c>
      <c r="O7" s="5">
        <v>18814.076380458198</v>
      </c>
      <c r="P7" s="5">
        <v>136879.22236217401</v>
      </c>
      <c r="Q7" s="5">
        <v>70439.174854372599</v>
      </c>
      <c r="R7" s="5">
        <v>60986.692035205102</v>
      </c>
    </row>
    <row r="8" spans="2:20" s="3" customFormat="1">
      <c r="B8" s="5"/>
      <c r="C8" s="5"/>
      <c r="D8" s="5"/>
      <c r="E8" s="5"/>
      <c r="F8" s="5"/>
      <c r="G8" s="5" t="s">
        <v>19</v>
      </c>
      <c r="H8" s="5"/>
      <c r="I8" s="5">
        <v>2027</v>
      </c>
      <c r="J8" s="5" t="s">
        <v>20</v>
      </c>
      <c r="K8" s="5">
        <v>1</v>
      </c>
      <c r="L8" s="5">
        <v>226480.888762669</v>
      </c>
      <c r="M8" s="5">
        <v>32190.177083018902</v>
      </c>
      <c r="N8" s="5">
        <v>52530.124140970402</v>
      </c>
      <c r="O8" s="5">
        <v>18305.952352156299</v>
      </c>
      <c r="P8" s="5">
        <v>133182.43595336899</v>
      </c>
      <c r="Q8" s="5">
        <v>68536.778130053906</v>
      </c>
      <c r="R8" s="5">
        <v>59339.584677762803</v>
      </c>
    </row>
    <row r="9" spans="2:20" s="3" customFormat="1">
      <c r="B9" s="5"/>
      <c r="C9" s="5"/>
      <c r="D9" s="5"/>
      <c r="E9" s="5"/>
      <c r="F9" s="5"/>
      <c r="G9" s="5" t="s">
        <v>19</v>
      </c>
      <c r="H9" s="5"/>
      <c r="I9" s="5">
        <v>2028</v>
      </c>
      <c r="J9" s="5" t="s">
        <v>20</v>
      </c>
      <c r="K9" s="5">
        <v>1</v>
      </c>
      <c r="L9" s="5">
        <v>218075.600782405</v>
      </c>
      <c r="M9" s="5">
        <v>30995.5168624738</v>
      </c>
      <c r="N9" s="5">
        <v>50580.596198652303</v>
      </c>
      <c r="O9" s="5">
        <v>17626.571402560599</v>
      </c>
      <c r="P9" s="5">
        <v>128239.69339254301</v>
      </c>
      <c r="Q9" s="5">
        <v>65993.202111036197</v>
      </c>
      <c r="R9" s="5">
        <v>57137.340150329401</v>
      </c>
    </row>
    <row r="10" spans="2:20" s="3" customFormat="1">
      <c r="B10" s="5"/>
      <c r="C10" s="5"/>
      <c r="D10" s="5"/>
      <c r="E10" s="5"/>
      <c r="F10" s="5"/>
      <c r="G10" s="5" t="s">
        <v>19</v>
      </c>
      <c r="H10" s="5"/>
      <c r="I10" s="5">
        <v>2029</v>
      </c>
      <c r="J10" s="5" t="s">
        <v>20</v>
      </c>
      <c r="K10" s="5">
        <v>1</v>
      </c>
      <c r="L10" s="5">
        <v>207017.761500719</v>
      </c>
      <c r="M10" s="5">
        <v>29423.8442742138</v>
      </c>
      <c r="N10" s="5">
        <v>48015.833788140197</v>
      </c>
      <c r="O10" s="5">
        <v>16732.790562533701</v>
      </c>
      <c r="P10" s="5">
        <v>121737.113947709</v>
      </c>
      <c r="Q10" s="5">
        <v>62646.921188230001</v>
      </c>
      <c r="R10" s="5">
        <v>54240.108538454602</v>
      </c>
    </row>
    <row r="11" spans="2:20" s="3" customFormat="1">
      <c r="B11" s="5"/>
      <c r="C11" s="5"/>
      <c r="D11" s="5"/>
      <c r="E11" s="5"/>
      <c r="F11" s="5"/>
      <c r="G11" s="5" t="s">
        <v>19</v>
      </c>
      <c r="H11" s="5"/>
      <c r="I11" s="5">
        <v>2030</v>
      </c>
      <c r="J11" s="5" t="s">
        <v>20</v>
      </c>
      <c r="K11" s="5">
        <v>1</v>
      </c>
      <c r="L11" s="5">
        <v>193624.706276071</v>
      </c>
      <c r="M11" s="5">
        <v>27520.262820964399</v>
      </c>
      <c r="N11" s="5">
        <v>44909.439878167097</v>
      </c>
      <c r="O11" s="5">
        <v>15650.2593514825</v>
      </c>
      <c r="P11" s="5">
        <v>113861.307165858</v>
      </c>
      <c r="Q11" s="5">
        <v>58593.966171009299</v>
      </c>
      <c r="R11" s="5">
        <v>50731.033936448002</v>
      </c>
    </row>
    <row r="12" spans="2:20" s="3" customFormat="1">
      <c r="B12" s="5"/>
      <c r="C12" s="5"/>
      <c r="D12" s="5"/>
      <c r="E12" s="5"/>
      <c r="F12" s="5"/>
      <c r="G12" s="5" t="s">
        <v>19</v>
      </c>
      <c r="H12" s="5"/>
      <c r="I12" s="5">
        <v>2031</v>
      </c>
      <c r="J12" s="5" t="s">
        <v>20</v>
      </c>
      <c r="K12" s="5">
        <v>1</v>
      </c>
      <c r="L12" s="5">
        <v>179944.179606769</v>
      </c>
      <c r="M12" s="5">
        <v>25575.822482180301</v>
      </c>
      <c r="N12" s="5">
        <v>41736.369654986498</v>
      </c>
      <c r="O12" s="5">
        <v>14544.4924555256</v>
      </c>
      <c r="P12" s="5">
        <v>105816.452357592</v>
      </c>
      <c r="Q12" s="5">
        <v>54454.017647499299</v>
      </c>
      <c r="R12" s="5">
        <v>47146.6397954477</v>
      </c>
    </row>
    <row r="13" spans="2:20" s="3" customFormat="1">
      <c r="B13" s="5"/>
      <c r="C13" s="5"/>
      <c r="D13" s="5"/>
      <c r="E13" s="5"/>
      <c r="F13" s="5"/>
      <c r="G13" s="5" t="s">
        <v>19</v>
      </c>
      <c r="H13" s="5"/>
      <c r="I13" s="5">
        <v>2032</v>
      </c>
      <c r="J13" s="5" t="s">
        <v>20</v>
      </c>
      <c r="K13" s="5">
        <v>1</v>
      </c>
      <c r="L13" s="5">
        <v>166284.22223905401</v>
      </c>
      <c r="M13" s="5">
        <v>23634.305698951801</v>
      </c>
      <c r="N13" s="5">
        <v>38568.070288948802</v>
      </c>
      <c r="O13" s="5">
        <v>13440.3881309973</v>
      </c>
      <c r="P13" s="5">
        <v>97783.693358849996</v>
      </c>
      <c r="Q13" s="5">
        <v>50320.2937271638</v>
      </c>
      <c r="R13" s="5">
        <v>43567.634956034701</v>
      </c>
    </row>
    <row r="14" spans="2:20" s="3" customFormat="1">
      <c r="B14" s="5"/>
      <c r="C14" s="5"/>
      <c r="D14" s="5"/>
      <c r="E14" s="5"/>
      <c r="F14" s="5"/>
      <c r="G14" s="5" t="s">
        <v>19</v>
      </c>
      <c r="H14" s="5"/>
      <c r="I14" s="5">
        <v>2033</v>
      </c>
      <c r="J14" s="5" t="s">
        <v>20</v>
      </c>
      <c r="K14" s="5">
        <v>1</v>
      </c>
      <c r="L14" s="5">
        <v>155818.025691255</v>
      </c>
      <c r="M14" s="5">
        <v>22146.724463731702</v>
      </c>
      <c r="N14" s="5">
        <v>36140.533877627997</v>
      </c>
      <c r="O14" s="5">
        <v>12594.428472506699</v>
      </c>
      <c r="P14" s="5">
        <v>91629.030336208394</v>
      </c>
      <c r="Q14" s="5">
        <v>47153.053459868199</v>
      </c>
      <c r="R14" s="5">
        <v>40825.417898801999</v>
      </c>
    </row>
    <row r="15" spans="2:20" s="3" customFormat="1">
      <c r="B15" s="5"/>
      <c r="C15" s="5"/>
      <c r="D15" s="5"/>
      <c r="E15" s="5"/>
      <c r="F15" s="5"/>
      <c r="G15" s="5" t="s">
        <v>19</v>
      </c>
      <c r="H15" s="5"/>
      <c r="I15" s="5">
        <v>2034</v>
      </c>
      <c r="J15" s="5" t="s">
        <v>20</v>
      </c>
      <c r="K15" s="5">
        <v>1</v>
      </c>
      <c r="L15" s="5">
        <v>143999.83456012301</v>
      </c>
      <c r="M15" s="5">
        <v>20466.981561844899</v>
      </c>
      <c r="N15" s="5">
        <v>33399.414966307297</v>
      </c>
      <c r="O15" s="5">
        <v>11639.1900640162</v>
      </c>
      <c r="P15" s="5">
        <v>84679.324813566898</v>
      </c>
      <c r="Q15" s="5">
        <v>43576.677775905999</v>
      </c>
      <c r="R15" s="5">
        <v>37728.968758235998</v>
      </c>
    </row>
    <row r="16" spans="2:20" s="3" customFormat="1">
      <c r="B16" s="5"/>
      <c r="C16" s="5"/>
      <c r="D16" s="5"/>
      <c r="E16" s="5"/>
      <c r="F16" s="5"/>
      <c r="G16" s="5" t="s">
        <v>19</v>
      </c>
      <c r="H16" s="5"/>
      <c r="I16" s="5">
        <v>2035</v>
      </c>
      <c r="J16" s="5" t="s">
        <v>20</v>
      </c>
      <c r="K16" s="5">
        <v>1</v>
      </c>
      <c r="L16" s="5">
        <v>131923.431351812</v>
      </c>
      <c r="M16" s="5">
        <v>18750.538466247399</v>
      </c>
      <c r="N16" s="5">
        <v>30598.4061784367</v>
      </c>
      <c r="O16" s="5">
        <v>10663.0809409704</v>
      </c>
      <c r="P16" s="5">
        <v>77577.7772806828</v>
      </c>
      <c r="Q16" s="5">
        <v>39922.162943246498</v>
      </c>
      <c r="R16" s="5">
        <v>34564.866238604402</v>
      </c>
    </row>
    <row r="17" spans="2:18" s="3" customFormat="1">
      <c r="B17" s="5"/>
      <c r="C17" s="5"/>
      <c r="D17" s="5"/>
      <c r="E17" s="5"/>
      <c r="F17" s="5"/>
      <c r="G17" s="5" t="s">
        <v>19</v>
      </c>
      <c r="H17" s="5"/>
      <c r="I17" s="5">
        <v>2036</v>
      </c>
      <c r="J17" s="5" t="s">
        <v>20</v>
      </c>
      <c r="K17" s="5">
        <v>1</v>
      </c>
      <c r="L17" s="5">
        <v>120709.79755831099</v>
      </c>
      <c r="M17" s="5">
        <v>17156.7224955975</v>
      </c>
      <c r="N17" s="5">
        <v>27997.508687870599</v>
      </c>
      <c r="O17" s="5">
        <v>9756.70757304582</v>
      </c>
      <c r="P17" s="5">
        <v>70983.582632884107</v>
      </c>
      <c r="Q17" s="5">
        <v>36528.736082659503</v>
      </c>
      <c r="R17" s="5">
        <v>31626.8153696316</v>
      </c>
    </row>
    <row r="18" spans="2:18" s="3" customFormat="1">
      <c r="B18" s="5"/>
      <c r="C18" s="5"/>
      <c r="D18" s="5"/>
      <c r="E18" s="5"/>
      <c r="F18" s="5"/>
      <c r="G18" s="5" t="s">
        <v>19</v>
      </c>
      <c r="H18" s="5"/>
      <c r="I18" s="5">
        <v>2037</v>
      </c>
      <c r="J18" s="5" t="s">
        <v>20</v>
      </c>
      <c r="K18" s="5">
        <v>1</v>
      </c>
      <c r="L18" s="5">
        <v>109713.341665334</v>
      </c>
      <c r="M18" s="5">
        <v>15593.7744498952</v>
      </c>
      <c r="N18" s="5">
        <v>25446.9835803235</v>
      </c>
      <c r="O18" s="5">
        <v>8867.8882173854508</v>
      </c>
      <c r="P18" s="5">
        <v>64517.099784456397</v>
      </c>
      <c r="Q18" s="5">
        <v>33201.030765573501</v>
      </c>
      <c r="R18" s="5">
        <v>28745.666637032002</v>
      </c>
    </row>
    <row r="19" spans="2:18" s="3" customFormat="1">
      <c r="B19" s="5"/>
      <c r="C19" s="5"/>
      <c r="D19" s="5"/>
      <c r="E19" s="5"/>
      <c r="F19" s="5"/>
      <c r="G19" s="5" t="s">
        <v>19</v>
      </c>
      <c r="H19" s="5"/>
      <c r="I19" s="5">
        <v>2038</v>
      </c>
      <c r="J19" s="5" t="s">
        <v>20</v>
      </c>
      <c r="K19" s="5">
        <v>1</v>
      </c>
      <c r="L19" s="5">
        <v>99638.720330143798</v>
      </c>
      <c r="M19" s="5">
        <v>14161.848574842799</v>
      </c>
      <c r="N19" s="5">
        <v>23110.269377627999</v>
      </c>
      <c r="O19" s="5">
        <v>8053.5787225067397</v>
      </c>
      <c r="P19" s="5">
        <v>58592.703169541797</v>
      </c>
      <c r="Q19" s="5">
        <v>30152.287487646001</v>
      </c>
      <c r="R19" s="5">
        <v>26106.045037690899</v>
      </c>
    </row>
    <row r="20" spans="2:18" s="3" customFormat="1">
      <c r="B20" s="5"/>
      <c r="C20" s="5"/>
      <c r="D20" s="5"/>
      <c r="E20" s="5"/>
      <c r="F20" s="5"/>
      <c r="G20" s="5" t="s">
        <v>19</v>
      </c>
      <c r="H20" s="5"/>
      <c r="I20" s="5">
        <v>2039</v>
      </c>
      <c r="J20" s="5" t="s">
        <v>20</v>
      </c>
      <c r="K20" s="5">
        <v>1</v>
      </c>
      <c r="L20" s="5">
        <v>90883.3095952531</v>
      </c>
      <c r="M20" s="5">
        <v>12917.424714046099</v>
      </c>
      <c r="N20" s="5">
        <v>21079.533736657701</v>
      </c>
      <c r="O20" s="5">
        <v>7345.8981203503999</v>
      </c>
      <c r="P20" s="5">
        <v>53444.0703828392</v>
      </c>
      <c r="Q20" s="5">
        <v>27502.758663147699</v>
      </c>
      <c r="R20" s="5">
        <v>23812.0658877059</v>
      </c>
    </row>
    <row r="21" spans="2:18" s="3" customFormat="1">
      <c r="B21" s="5"/>
      <c r="C21" s="5"/>
      <c r="D21" s="5"/>
      <c r="E21" s="5"/>
      <c r="F21" s="5"/>
      <c r="G21" s="5" t="s">
        <v>19</v>
      </c>
      <c r="H21" s="5"/>
      <c r="I21" s="5">
        <v>2040</v>
      </c>
      <c r="J21" s="5" t="s">
        <v>20</v>
      </c>
      <c r="K21" s="5">
        <v>1</v>
      </c>
      <c r="L21" s="5">
        <v>82110.971294639094</v>
      </c>
      <c r="M21" s="5">
        <v>11670.594904821801</v>
      </c>
      <c r="N21" s="5">
        <v>19044.871905121301</v>
      </c>
      <c r="O21" s="5">
        <v>6636.8493002695404</v>
      </c>
      <c r="P21" s="5">
        <v>48285.483315004501</v>
      </c>
      <c r="Q21" s="5">
        <v>24848.107283617901</v>
      </c>
      <c r="R21" s="5">
        <v>21513.651596525899</v>
      </c>
    </row>
    <row r="22" spans="2:18" s="3" customFormat="1">
      <c r="B22" s="5"/>
      <c r="C22" s="5"/>
      <c r="D22" s="5"/>
      <c r="E22" s="5"/>
      <c r="F22" s="5"/>
      <c r="G22" s="5" t="s">
        <v>19</v>
      </c>
      <c r="H22" s="5"/>
      <c r="I22" s="5">
        <v>2041</v>
      </c>
      <c r="J22" s="5" t="s">
        <v>20</v>
      </c>
      <c r="K22" s="5">
        <v>1</v>
      </c>
      <c r="L22" s="5">
        <v>72480.617881281796</v>
      </c>
      <c r="M22" s="5">
        <v>10301.813709014699</v>
      </c>
      <c r="N22" s="5">
        <v>16811.2014921833</v>
      </c>
      <c r="O22" s="5">
        <v>5858.44900485175</v>
      </c>
      <c r="P22" s="5">
        <v>42622.339136747498</v>
      </c>
      <c r="Q22" s="5">
        <v>21933.806660676899</v>
      </c>
      <c r="R22" s="5">
        <v>18990.431315244099</v>
      </c>
    </row>
    <row r="23" spans="2:18" s="3" customFormat="1">
      <c r="B23" s="5"/>
      <c r="C23" s="5"/>
      <c r="D23" s="5"/>
      <c r="E23" s="5"/>
      <c r="F23" s="5"/>
      <c r="G23" s="5" t="s">
        <v>19</v>
      </c>
      <c r="H23" s="5"/>
      <c r="I23" s="5">
        <v>2042</v>
      </c>
      <c r="J23" s="5" t="s">
        <v>20</v>
      </c>
      <c r="K23" s="5">
        <v>1</v>
      </c>
      <c r="L23" s="5">
        <v>64377.163923015898</v>
      </c>
      <c r="M23" s="5">
        <v>9150.0537555555602</v>
      </c>
      <c r="N23" s="5">
        <v>14931.681128571399</v>
      </c>
      <c r="O23" s="5">
        <v>5203.4646357142901</v>
      </c>
      <c r="P23" s="5">
        <v>37857.090538095203</v>
      </c>
      <c r="Q23" s="5">
        <v>19481.570496031702</v>
      </c>
      <c r="R23" s="5">
        <v>16867.2694230159</v>
      </c>
    </row>
    <row r="24" spans="2:18" s="3" customFormat="1">
      <c r="B24" s="5"/>
      <c r="C24" s="5"/>
      <c r="D24" s="5"/>
      <c r="E24" s="5"/>
      <c r="F24" s="5"/>
      <c r="G24" s="5" t="s">
        <v>19</v>
      </c>
      <c r="H24" s="5"/>
      <c r="I24" s="5">
        <v>2043</v>
      </c>
      <c r="J24" s="5" t="s">
        <v>20</v>
      </c>
      <c r="K24" s="5">
        <v>1</v>
      </c>
      <c r="L24" s="5">
        <v>56155.198481731102</v>
      </c>
      <c r="M24" s="5">
        <v>7981.4495303983203</v>
      </c>
      <c r="N24" s="5">
        <v>13024.673134770899</v>
      </c>
      <c r="O24" s="5">
        <v>4538.90124393531</v>
      </c>
      <c r="P24" s="5">
        <v>33022.151079065603</v>
      </c>
      <c r="Q24" s="5">
        <v>16993.470840820599</v>
      </c>
      <c r="R24" s="5">
        <v>14713.056689278201</v>
      </c>
    </row>
    <row r="25" spans="2:18" s="3" customFormat="1">
      <c r="B25" s="5"/>
      <c r="C25" s="5"/>
      <c r="D25" s="5"/>
      <c r="E25" s="5"/>
      <c r="F25" s="5"/>
      <c r="G25" s="5" t="s">
        <v>19</v>
      </c>
      <c r="H25" s="5"/>
      <c r="I25" s="5">
        <v>2044</v>
      </c>
      <c r="J25" s="5" t="s">
        <v>20</v>
      </c>
      <c r="K25" s="5">
        <v>1</v>
      </c>
      <c r="L25" s="5">
        <v>47819.555051841897</v>
      </c>
      <c r="M25" s="5">
        <v>6796.6880276729598</v>
      </c>
      <c r="N25" s="5">
        <v>11091.298594609199</v>
      </c>
      <c r="O25" s="5">
        <v>3865.1495102425902</v>
      </c>
      <c r="P25" s="5">
        <v>28120.363103504002</v>
      </c>
      <c r="Q25" s="5">
        <v>14470.9703885894</v>
      </c>
      <c r="R25" s="5">
        <v>12529.05952354</v>
      </c>
    </row>
    <row r="26" spans="2:18" s="3" customFormat="1">
      <c r="B26" s="5"/>
      <c r="C26" s="5"/>
      <c r="D26" s="5"/>
      <c r="E26" s="5"/>
      <c r="F26" s="5"/>
      <c r="G26" s="5" t="s">
        <v>19</v>
      </c>
      <c r="H26" s="5"/>
      <c r="I26" s="5">
        <v>2045</v>
      </c>
      <c r="J26" s="5" t="s">
        <v>20</v>
      </c>
      <c r="K26" s="5">
        <v>1</v>
      </c>
      <c r="L26" s="5">
        <v>39760.185575396798</v>
      </c>
      <c r="M26" s="5">
        <v>5651.1938888888899</v>
      </c>
      <c r="N26" s="5">
        <v>9222.0032142857108</v>
      </c>
      <c r="O26" s="5">
        <v>3213.7283928571401</v>
      </c>
      <c r="P26" s="5">
        <v>23381.038452380999</v>
      </c>
      <c r="Q26" s="5">
        <v>12032.074900793699</v>
      </c>
      <c r="R26" s="5">
        <v>10417.4480753968</v>
      </c>
    </row>
    <row r="27" spans="2:18" s="3" customFormat="1">
      <c r="B27" s="5"/>
      <c r="C27" s="5"/>
      <c r="D27" s="5"/>
      <c r="E27" s="5"/>
      <c r="F27" s="5"/>
      <c r="G27" s="5" t="s">
        <v>19</v>
      </c>
      <c r="H27" s="5"/>
      <c r="I27" s="5">
        <v>2046</v>
      </c>
      <c r="J27" s="5" t="s">
        <v>20</v>
      </c>
      <c r="K27" s="5">
        <v>1</v>
      </c>
      <c r="L27" s="5">
        <v>31773.7805421189</v>
      </c>
      <c r="M27" s="5">
        <v>4516.0703308595403</v>
      </c>
      <c r="N27" s="5">
        <v>7369.6312542048499</v>
      </c>
      <c r="O27" s="5">
        <v>2568.2048310107798</v>
      </c>
      <c r="P27" s="5">
        <v>18684.620654600199</v>
      </c>
      <c r="Q27" s="5">
        <v>9615.2596330113793</v>
      </c>
      <c r="R27" s="5">
        <v>8324.9538241943701</v>
      </c>
    </row>
    <row r="28" spans="2:18" s="3" customFormat="1">
      <c r="B28" s="5"/>
      <c r="C28" s="5"/>
      <c r="D28" s="5"/>
      <c r="E28" s="5"/>
      <c r="F28" s="5"/>
      <c r="G28" s="5" t="s">
        <v>19</v>
      </c>
      <c r="H28" s="5"/>
      <c r="I28" s="5">
        <v>2047</v>
      </c>
      <c r="J28" s="5" t="s">
        <v>20</v>
      </c>
      <c r="K28" s="5">
        <v>1</v>
      </c>
      <c r="L28" s="5">
        <v>23685.140967922998</v>
      </c>
      <c r="M28" s="5">
        <v>3366.4159751362699</v>
      </c>
      <c r="N28" s="5">
        <v>5493.5469484366604</v>
      </c>
      <c r="O28" s="5">
        <v>1914.41787597035</v>
      </c>
      <c r="P28" s="5">
        <v>13928.083677349499</v>
      </c>
      <c r="Q28" s="5">
        <v>7167.5065404687002</v>
      </c>
      <c r="R28" s="5">
        <v>6205.6734047154796</v>
      </c>
    </row>
    <row r="29" spans="2:18" s="3" customFormat="1">
      <c r="B29" s="5"/>
      <c r="C29" s="5"/>
      <c r="D29" s="5"/>
      <c r="E29" s="5"/>
      <c r="F29" s="5"/>
      <c r="G29" s="5" t="s">
        <v>19</v>
      </c>
      <c r="H29" s="5"/>
      <c r="I29" s="5">
        <v>2048</v>
      </c>
      <c r="J29" s="5" t="s">
        <v>20</v>
      </c>
      <c r="K29" s="5">
        <v>1</v>
      </c>
      <c r="L29" s="5">
        <v>15786.646221180001</v>
      </c>
      <c r="M29" s="5">
        <v>2243.7872801677199</v>
      </c>
      <c r="N29" s="5">
        <v>3661.5649571967701</v>
      </c>
      <c r="O29" s="5">
        <v>1275.9999093261499</v>
      </c>
      <c r="P29" s="5">
        <v>9283.3616591554401</v>
      </c>
      <c r="Q29" s="5">
        <v>4777.2943465109302</v>
      </c>
      <c r="R29" s="5">
        <v>4136.2122664630097</v>
      </c>
    </row>
    <row r="30" spans="2:18" s="3" customFormat="1">
      <c r="B30" s="5"/>
      <c r="C30" s="5"/>
      <c r="D30" s="5"/>
      <c r="E30" s="5"/>
      <c r="F30" s="5"/>
      <c r="G30" s="5" t="s">
        <v>19</v>
      </c>
      <c r="H30" s="5"/>
      <c r="I30" s="5">
        <v>2049</v>
      </c>
      <c r="J30" s="5" t="s">
        <v>20</v>
      </c>
      <c r="K30" s="5">
        <v>1</v>
      </c>
      <c r="L30" s="5">
        <v>7867.9100943650801</v>
      </c>
      <c r="M30" s="5">
        <v>1118.2816377777799</v>
      </c>
      <c r="N30" s="5">
        <v>1824.8881671428601</v>
      </c>
      <c r="O30" s="5">
        <v>635.94587642857198</v>
      </c>
      <c r="P30" s="5">
        <v>4626.7366661904798</v>
      </c>
      <c r="Q30" s="5">
        <v>2380.9567837301602</v>
      </c>
      <c r="R30" s="5">
        <v>2061.4477443650799</v>
      </c>
    </row>
    <row r="31" spans="2:18" s="3" customFormat="1">
      <c r="B31" s="5"/>
      <c r="C31" s="5"/>
      <c r="D31" s="5"/>
      <c r="E31" s="5"/>
      <c r="F31" s="5"/>
      <c r="G31" s="5" t="s">
        <v>19</v>
      </c>
      <c r="H31" s="5"/>
      <c r="I31" s="5">
        <v>2050</v>
      </c>
      <c r="J31" s="5" t="s">
        <v>20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</row>
    <row r="34" spans="2:22">
      <c r="E34" s="6" t="s">
        <v>22</v>
      </c>
    </row>
    <row r="36" spans="2:22">
      <c r="B36" s="7"/>
      <c r="I36" s="10"/>
      <c r="J36" s="11"/>
      <c r="K36" s="11"/>
      <c r="L36" s="11"/>
      <c r="M36" s="11"/>
      <c r="N36" s="11"/>
      <c r="O36" s="11"/>
      <c r="P36" s="11"/>
    </row>
    <row r="37" spans="2:22">
      <c r="B37" s="8" t="s">
        <v>23</v>
      </c>
      <c r="C37" s="8" t="s">
        <v>8</v>
      </c>
      <c r="D37" s="8" t="s">
        <v>6</v>
      </c>
      <c r="E37" s="8" t="s">
        <v>7</v>
      </c>
      <c r="F37" s="9" t="s">
        <v>10</v>
      </c>
      <c r="G37" s="9" t="s">
        <v>11</v>
      </c>
      <c r="H37" s="9" t="s">
        <v>12</v>
      </c>
      <c r="I37" s="9" t="s">
        <v>13</v>
      </c>
      <c r="J37" s="9" t="s">
        <v>14</v>
      </c>
      <c r="K37" s="9" t="s">
        <v>15</v>
      </c>
      <c r="L37" s="9" t="s">
        <v>16</v>
      </c>
      <c r="M37" s="12" t="s">
        <v>1</v>
      </c>
      <c r="N37" s="12" t="s">
        <v>2</v>
      </c>
      <c r="O37" s="12" t="s">
        <v>24</v>
      </c>
      <c r="P37" s="12" t="s">
        <v>3</v>
      </c>
      <c r="Q37" s="12" t="s">
        <v>4</v>
      </c>
      <c r="R37" s="12" t="s">
        <v>25</v>
      </c>
      <c r="S37" s="12" t="s">
        <v>5</v>
      </c>
      <c r="T37" s="12" t="s">
        <v>26</v>
      </c>
    </row>
    <row r="38" spans="2:22">
      <c r="C38" t="s">
        <v>20</v>
      </c>
      <c r="D38" t="s">
        <v>27</v>
      </c>
      <c r="E38">
        <v>2021</v>
      </c>
      <c r="F38">
        <f>V38*L2*1000/SUM(L2:R2)</f>
        <v>57568.709450898503</v>
      </c>
      <c r="G38">
        <f>V38*M2*1000/SUM(L2:R2)</f>
        <v>8182.3546427673</v>
      </c>
      <c r="H38">
        <f>V38*N2*1000/SUM(L2:R2)</f>
        <v>13352.523785175201</v>
      </c>
      <c r="I38">
        <f>V38*O2*1000/SUM(L2:R2)</f>
        <v>4653.1522281671196</v>
      </c>
      <c r="J38">
        <f>V38*P2*1000/SUM(L2:R2)</f>
        <v>33853.368384636102</v>
      </c>
      <c r="K38">
        <f>V38*Q2*1000/SUM(L2:R2)</f>
        <v>17421.222110287501</v>
      </c>
      <c r="L38">
        <f>V38*R2*1000/SUM(L2:R2)</f>
        <v>15083.4064980683</v>
      </c>
      <c r="S38" t="s">
        <v>28</v>
      </c>
      <c r="V38" s="14">
        <v>150.11473710000001</v>
      </c>
    </row>
    <row r="39" spans="2:22">
      <c r="C39" t="s">
        <v>20</v>
      </c>
      <c r="D39" t="s">
        <v>27</v>
      </c>
      <c r="E39">
        <v>2022</v>
      </c>
      <c r="F39">
        <f>F38*V39/V38</f>
        <v>64677.298013192602</v>
      </c>
      <c r="G39">
        <f>G38*V39/V38</f>
        <v>9192.7124079664609</v>
      </c>
      <c r="H39">
        <f>H38*V39/V38</f>
        <v>15001.2944239892</v>
      </c>
      <c r="I39">
        <f>I38*V39/V38</f>
        <v>5227.7238144204803</v>
      </c>
      <c r="J39">
        <f>J38*V39/V38</f>
        <v>38033.5848527403</v>
      </c>
      <c r="K39">
        <f>K38*V39/V38</f>
        <v>19572.395923554999</v>
      </c>
      <c r="L39">
        <f>L38*V39/V38</f>
        <v>16945.906664136</v>
      </c>
      <c r="S39" t="s">
        <v>28</v>
      </c>
      <c r="V39" s="14">
        <v>168.65091609999999</v>
      </c>
    </row>
    <row r="40" spans="2:22">
      <c r="C40" t="s">
        <v>20</v>
      </c>
      <c r="D40" t="s">
        <v>27</v>
      </c>
      <c r="E40">
        <v>2023</v>
      </c>
      <c r="F40">
        <f t="shared" ref="F40:F66" si="0">F39*V40/V39</f>
        <v>66097.853803249498</v>
      </c>
      <c r="G40">
        <f t="shared" ref="G40:G66" si="1">G39*V40/V39</f>
        <v>9394.6188146750501</v>
      </c>
      <c r="H40">
        <f t="shared" ref="H40:H66" si="2">H39*V40/V39</f>
        <v>15330.779054717001</v>
      </c>
      <c r="I40">
        <f t="shared" ref="I40:I66" si="3">I39*V40/V39</f>
        <v>5342.5442160377297</v>
      </c>
      <c r="J40">
        <f t="shared" ref="J40:J66" si="4">J39*V40/V39</f>
        <v>38868.944876100599</v>
      </c>
      <c r="K40">
        <f t="shared" ref="K40:K66" si="5">K39*V40/V39</f>
        <v>20002.279069706499</v>
      </c>
      <c r="L40">
        <f t="shared" ref="L40:L66" si="6">L39*V40/V39</f>
        <v>17318.1022655136</v>
      </c>
      <c r="S40" t="s">
        <v>28</v>
      </c>
      <c r="V40" s="14">
        <v>172.35512209999999</v>
      </c>
    </row>
    <row r="41" spans="2:22">
      <c r="C41" t="s">
        <v>20</v>
      </c>
      <c r="D41" t="s">
        <v>27</v>
      </c>
      <c r="E41">
        <v>2024</v>
      </c>
      <c r="F41">
        <f t="shared" si="0"/>
        <v>65314.6937522312</v>
      </c>
      <c r="G41">
        <f t="shared" si="1"/>
        <v>9283.3067262054501</v>
      </c>
      <c r="H41">
        <f t="shared" si="2"/>
        <v>15149.1324048518</v>
      </c>
      <c r="I41">
        <f t="shared" si="3"/>
        <v>5279.2431107816701</v>
      </c>
      <c r="J41">
        <f t="shared" si="4"/>
        <v>38408.406400179701</v>
      </c>
      <c r="K41">
        <f t="shared" si="5"/>
        <v>19765.282178047299</v>
      </c>
      <c r="L41">
        <f t="shared" si="6"/>
        <v>17112.9088277029</v>
      </c>
      <c r="S41" t="s">
        <v>28</v>
      </c>
      <c r="V41" s="14">
        <v>170.3129734</v>
      </c>
    </row>
    <row r="42" spans="2:22">
      <c r="C42" t="s">
        <v>20</v>
      </c>
      <c r="D42" t="s">
        <v>27</v>
      </c>
      <c r="E42">
        <v>2025</v>
      </c>
      <c r="F42">
        <f t="shared" si="0"/>
        <v>65085.486361470503</v>
      </c>
      <c r="G42">
        <f t="shared" si="1"/>
        <v>9250.7290259958008</v>
      </c>
      <c r="H42">
        <f t="shared" si="2"/>
        <v>15095.9698940701</v>
      </c>
      <c r="I42">
        <f t="shared" si="3"/>
        <v>5260.7167812668404</v>
      </c>
      <c r="J42">
        <f t="shared" si="4"/>
        <v>38273.620640521098</v>
      </c>
      <c r="K42">
        <f t="shared" si="5"/>
        <v>19695.9203163372</v>
      </c>
      <c r="L42">
        <f t="shared" si="6"/>
        <v>17052.8548803384</v>
      </c>
      <c r="S42" t="s">
        <v>28</v>
      </c>
      <c r="V42" s="14">
        <v>169.7152979</v>
      </c>
    </row>
    <row r="43" spans="2:22">
      <c r="C43" t="s">
        <v>20</v>
      </c>
      <c r="D43" t="s">
        <v>27</v>
      </c>
      <c r="E43">
        <v>2026</v>
      </c>
      <c r="F43">
        <f t="shared" si="0"/>
        <v>64306.356031296797</v>
      </c>
      <c r="G43">
        <f t="shared" si="1"/>
        <v>9139.9896897274593</v>
      </c>
      <c r="H43">
        <f t="shared" si="2"/>
        <v>14915.2579002695</v>
      </c>
      <c r="I43">
        <f t="shared" si="3"/>
        <v>5197.74138948787</v>
      </c>
      <c r="J43">
        <f t="shared" si="4"/>
        <v>37815.451848158104</v>
      </c>
      <c r="K43">
        <f t="shared" si="5"/>
        <v>19460.142883348301</v>
      </c>
      <c r="L43">
        <f t="shared" si="6"/>
        <v>16848.717257711902</v>
      </c>
      <c r="S43" t="s">
        <v>28</v>
      </c>
      <c r="V43" s="14">
        <v>167.68365700000001</v>
      </c>
    </row>
    <row r="44" spans="2:22">
      <c r="C44" t="s">
        <v>20</v>
      </c>
      <c r="D44" t="s">
        <v>27</v>
      </c>
      <c r="E44">
        <v>2027</v>
      </c>
      <c r="F44">
        <f t="shared" si="0"/>
        <v>63263.671112563599</v>
      </c>
      <c r="G44">
        <f t="shared" si="1"/>
        <v>8991.7908180293507</v>
      </c>
      <c r="H44">
        <f t="shared" si="2"/>
        <v>14673.416884366599</v>
      </c>
      <c r="I44">
        <f t="shared" si="3"/>
        <v>5113.4634597035001</v>
      </c>
      <c r="J44">
        <f t="shared" si="4"/>
        <v>37202.299373495101</v>
      </c>
      <c r="K44">
        <f t="shared" si="5"/>
        <v>19144.6095713537</v>
      </c>
      <c r="L44">
        <f t="shared" si="6"/>
        <v>16575.526480488199</v>
      </c>
      <c r="S44" t="s">
        <v>28</v>
      </c>
      <c r="V44" s="14">
        <v>164.96477770000001</v>
      </c>
    </row>
    <row r="45" spans="2:22">
      <c r="C45" t="s">
        <v>20</v>
      </c>
      <c r="D45" t="s">
        <v>27</v>
      </c>
      <c r="E45">
        <v>2028</v>
      </c>
      <c r="F45">
        <f t="shared" si="0"/>
        <v>61471.458423540003</v>
      </c>
      <c r="G45">
        <f t="shared" si="1"/>
        <v>8737.0600805031409</v>
      </c>
      <c r="H45">
        <f t="shared" si="2"/>
        <v>14257.729911590301</v>
      </c>
      <c r="I45">
        <f t="shared" si="3"/>
        <v>4968.60284797844</v>
      </c>
      <c r="J45">
        <f t="shared" si="4"/>
        <v>36148.385937466301</v>
      </c>
      <c r="K45">
        <f t="shared" si="5"/>
        <v>18602.2570395328</v>
      </c>
      <c r="L45">
        <f t="shared" si="6"/>
        <v>16105.954159389001</v>
      </c>
      <c r="S45" t="s">
        <v>28</v>
      </c>
      <c r="V45" s="14">
        <v>160.29144840000001</v>
      </c>
    </row>
    <row r="46" spans="2:22">
      <c r="C46" t="s">
        <v>20</v>
      </c>
      <c r="D46" t="s">
        <v>27</v>
      </c>
      <c r="E46">
        <v>2029</v>
      </c>
      <c r="F46">
        <f t="shared" si="0"/>
        <v>59634.0004424379</v>
      </c>
      <c r="G46">
        <f t="shared" si="1"/>
        <v>8475.8985400419297</v>
      </c>
      <c r="H46">
        <f t="shared" si="2"/>
        <v>13831.548716442099</v>
      </c>
      <c r="I46">
        <f t="shared" si="3"/>
        <v>4820.0851587601101</v>
      </c>
      <c r="J46">
        <f t="shared" si="4"/>
        <v>35067.865937645998</v>
      </c>
      <c r="K46">
        <f t="shared" si="5"/>
        <v>18046.212550913398</v>
      </c>
      <c r="L46">
        <f t="shared" si="6"/>
        <v>15624.527253758601</v>
      </c>
      <c r="S46" t="s">
        <v>28</v>
      </c>
      <c r="V46" s="14">
        <v>155.50013860000001</v>
      </c>
    </row>
    <row r="47" spans="2:22">
      <c r="C47" t="s">
        <v>20</v>
      </c>
      <c r="D47" t="s">
        <v>27</v>
      </c>
      <c r="E47">
        <v>2030</v>
      </c>
      <c r="F47">
        <f t="shared" si="0"/>
        <v>57448.858102380997</v>
      </c>
      <c r="G47">
        <f t="shared" si="1"/>
        <v>8165.3199333333296</v>
      </c>
      <c r="H47">
        <f t="shared" si="2"/>
        <v>13324.725385714301</v>
      </c>
      <c r="I47">
        <f t="shared" si="3"/>
        <v>4643.4649071428603</v>
      </c>
      <c r="J47">
        <f t="shared" si="4"/>
        <v>33782.889614285697</v>
      </c>
      <c r="K47">
        <f t="shared" si="5"/>
        <v>17384.953154761901</v>
      </c>
      <c r="L47">
        <f t="shared" si="6"/>
        <v>15052.004602380901</v>
      </c>
      <c r="S47" t="s">
        <v>28</v>
      </c>
      <c r="V47" s="14">
        <v>149.8022157</v>
      </c>
    </row>
    <row r="48" spans="2:22">
      <c r="C48" t="s">
        <v>20</v>
      </c>
      <c r="D48" t="s">
        <v>27</v>
      </c>
      <c r="E48">
        <v>2031</v>
      </c>
      <c r="F48">
        <f t="shared" si="0"/>
        <v>54854.684216876303</v>
      </c>
      <c r="G48">
        <f t="shared" si="1"/>
        <v>7796.6048633123701</v>
      </c>
      <c r="H48">
        <f t="shared" si="2"/>
        <v>12723.031013207599</v>
      </c>
      <c r="I48">
        <f t="shared" si="3"/>
        <v>4433.7835349056604</v>
      </c>
      <c r="J48">
        <f t="shared" si="4"/>
        <v>32257.3816597484</v>
      </c>
      <c r="K48">
        <f t="shared" si="5"/>
        <v>16599.914200733801</v>
      </c>
      <c r="L48">
        <f t="shared" si="6"/>
        <v>14372.312811215899</v>
      </c>
      <c r="S48" t="s">
        <v>28</v>
      </c>
      <c r="V48" s="14">
        <v>143.03771230000001</v>
      </c>
    </row>
    <row r="49" spans="3:22">
      <c r="C49" t="s">
        <v>20</v>
      </c>
      <c r="D49" t="s">
        <v>27</v>
      </c>
      <c r="E49">
        <v>2032</v>
      </c>
      <c r="F49">
        <f t="shared" si="0"/>
        <v>52087.494571024297</v>
      </c>
      <c r="G49">
        <f t="shared" si="1"/>
        <v>7403.2987207547103</v>
      </c>
      <c r="H49">
        <f t="shared" si="2"/>
        <v>12081.207253099699</v>
      </c>
      <c r="I49">
        <f t="shared" si="3"/>
        <v>4210.1176791105099</v>
      </c>
      <c r="J49">
        <f t="shared" si="4"/>
        <v>30630.1315204852</v>
      </c>
      <c r="K49">
        <f t="shared" si="5"/>
        <v>15762.517880727801</v>
      </c>
      <c r="L49">
        <f t="shared" si="6"/>
        <v>13647.289674797799</v>
      </c>
      <c r="S49" t="s">
        <v>28</v>
      </c>
      <c r="V49" s="14">
        <v>135.82205730000001</v>
      </c>
    </row>
    <row r="50" spans="3:22">
      <c r="C50" t="s">
        <v>20</v>
      </c>
      <c r="D50" t="s">
        <v>27</v>
      </c>
      <c r="E50">
        <v>2033</v>
      </c>
      <c r="F50">
        <f t="shared" si="0"/>
        <v>49146.8643640312</v>
      </c>
      <c r="G50">
        <f t="shared" si="1"/>
        <v>6985.3411278825997</v>
      </c>
      <c r="H50">
        <f t="shared" si="2"/>
        <v>11399.155576819399</v>
      </c>
      <c r="I50">
        <f t="shared" si="3"/>
        <v>3972.43300404313</v>
      </c>
      <c r="J50">
        <f t="shared" si="4"/>
        <v>28900.889391733999</v>
      </c>
      <c r="K50">
        <f t="shared" si="5"/>
        <v>14872.6356431566</v>
      </c>
      <c r="L50">
        <f t="shared" si="6"/>
        <v>12876.823892332999</v>
      </c>
      <c r="S50" t="s">
        <v>28</v>
      </c>
      <c r="V50" s="14">
        <v>128.154143</v>
      </c>
    </row>
    <row r="51" spans="3:22">
      <c r="C51" t="s">
        <v>20</v>
      </c>
      <c r="D51" t="s">
        <v>27</v>
      </c>
      <c r="E51">
        <v>2034</v>
      </c>
      <c r="F51">
        <f t="shared" si="0"/>
        <v>46111.547107083003</v>
      </c>
      <c r="G51">
        <f t="shared" si="1"/>
        <v>6553.9254771488504</v>
      </c>
      <c r="H51">
        <f t="shared" si="2"/>
        <v>10695.1421247978</v>
      </c>
      <c r="I51">
        <f t="shared" si="3"/>
        <v>3727.0949828840999</v>
      </c>
      <c r="J51">
        <f t="shared" si="4"/>
        <v>27115.966397214699</v>
      </c>
      <c r="K51">
        <f t="shared" si="5"/>
        <v>13954.0995735999</v>
      </c>
      <c r="L51">
        <f t="shared" si="6"/>
        <v>12081.5494372716</v>
      </c>
      <c r="S51" t="s">
        <v>28</v>
      </c>
      <c r="V51" s="14">
        <v>120.2393251</v>
      </c>
    </row>
    <row r="52" spans="3:22">
      <c r="C52" t="s">
        <v>20</v>
      </c>
      <c r="D52" t="s">
        <v>27</v>
      </c>
      <c r="E52">
        <v>2035</v>
      </c>
      <c r="F52">
        <f t="shared" si="0"/>
        <v>42895.942391449498</v>
      </c>
      <c r="G52">
        <f t="shared" si="1"/>
        <v>6096.8852129979005</v>
      </c>
      <c r="H52">
        <f t="shared" si="2"/>
        <v>9949.3126827493306</v>
      </c>
      <c r="I52">
        <f t="shared" si="3"/>
        <v>3467.1847227762801</v>
      </c>
      <c r="J52">
        <f t="shared" si="4"/>
        <v>25225.025084546302</v>
      </c>
      <c r="K52">
        <f t="shared" si="5"/>
        <v>12981.0056045972</v>
      </c>
      <c r="L52">
        <f t="shared" si="6"/>
        <v>11239.038400883501</v>
      </c>
      <c r="S52" t="s">
        <v>28</v>
      </c>
      <c r="V52" s="14">
        <v>111.85439409999999</v>
      </c>
    </row>
    <row r="53" spans="3:22">
      <c r="C53" t="s">
        <v>20</v>
      </c>
      <c r="D53" t="s">
        <v>27</v>
      </c>
      <c r="E53">
        <v>2036</v>
      </c>
      <c r="F53">
        <f t="shared" si="0"/>
        <v>39520.520039323201</v>
      </c>
      <c r="G53">
        <f t="shared" si="1"/>
        <v>5617.1297517819703</v>
      </c>
      <c r="H53">
        <f t="shared" si="2"/>
        <v>9166.4150345013495</v>
      </c>
      <c r="I53">
        <f t="shared" si="3"/>
        <v>3194.3567544474399</v>
      </c>
      <c r="J53">
        <f t="shared" si="4"/>
        <v>23240.102764240801</v>
      </c>
      <c r="K53">
        <f t="shared" si="5"/>
        <v>11959.5482352501</v>
      </c>
      <c r="L53">
        <f t="shared" si="6"/>
        <v>10354.6540204552</v>
      </c>
      <c r="S53" t="s">
        <v>28</v>
      </c>
      <c r="V53" s="14">
        <v>103.0527266</v>
      </c>
    </row>
    <row r="54" spans="3:22">
      <c r="C54" t="s">
        <v>20</v>
      </c>
      <c r="D54" t="s">
        <v>27</v>
      </c>
      <c r="E54">
        <v>2037</v>
      </c>
      <c r="F54">
        <f t="shared" si="0"/>
        <v>36246.059068267503</v>
      </c>
      <c r="G54">
        <f t="shared" si="1"/>
        <v>5151.7241315304</v>
      </c>
      <c r="H54">
        <f t="shared" si="2"/>
        <v>8406.9344344204892</v>
      </c>
      <c r="I54">
        <f t="shared" si="3"/>
        <v>2929.6892726010801</v>
      </c>
      <c r="J54">
        <f t="shared" si="4"/>
        <v>21314.550939793298</v>
      </c>
      <c r="K54">
        <f t="shared" si="5"/>
        <v>10968.6434119122</v>
      </c>
      <c r="L54">
        <f t="shared" si="6"/>
        <v>9496.7222314749906</v>
      </c>
      <c r="S54" t="s">
        <v>28</v>
      </c>
      <c r="V54" s="14">
        <v>94.514323489999995</v>
      </c>
    </row>
    <row r="55" spans="3:22">
      <c r="C55" t="s">
        <v>20</v>
      </c>
      <c r="D55" t="s">
        <v>27</v>
      </c>
      <c r="E55">
        <v>2038</v>
      </c>
      <c r="F55">
        <f t="shared" si="0"/>
        <v>33111.197010697797</v>
      </c>
      <c r="G55">
        <f t="shared" si="1"/>
        <v>4706.1599812159302</v>
      </c>
      <c r="H55">
        <f t="shared" si="2"/>
        <v>7679.8324968194102</v>
      </c>
      <c r="I55">
        <f t="shared" si="3"/>
        <v>2676.3052640431301</v>
      </c>
      <c r="J55">
        <f t="shared" si="4"/>
        <v>19471.090471734002</v>
      </c>
      <c r="K55">
        <f t="shared" si="5"/>
        <v>10019.983476490001</v>
      </c>
      <c r="L55">
        <f t="shared" si="6"/>
        <v>8675.3663389997</v>
      </c>
      <c r="S55" t="s">
        <v>28</v>
      </c>
      <c r="V55" s="14">
        <v>86.33993504</v>
      </c>
    </row>
    <row r="56" spans="3:22">
      <c r="C56" t="s">
        <v>20</v>
      </c>
      <c r="D56" t="s">
        <v>27</v>
      </c>
      <c r="E56">
        <v>2039</v>
      </c>
      <c r="F56">
        <f t="shared" si="0"/>
        <v>30109.624955479201</v>
      </c>
      <c r="G56">
        <f t="shared" si="1"/>
        <v>4279.5406028092202</v>
      </c>
      <c r="H56">
        <f t="shared" si="2"/>
        <v>6983.6459287601101</v>
      </c>
      <c r="I56">
        <f t="shared" si="3"/>
        <v>2433.6947933557899</v>
      </c>
      <c r="J56">
        <f t="shared" si="4"/>
        <v>17706.0113951393</v>
      </c>
      <c r="K56">
        <f t="shared" si="5"/>
        <v>9111.6592504866694</v>
      </c>
      <c r="L56">
        <f t="shared" si="6"/>
        <v>7888.9333639697497</v>
      </c>
      <c r="S56" t="s">
        <v>28</v>
      </c>
      <c r="V56" s="14">
        <v>78.51311029</v>
      </c>
    </row>
    <row r="57" spans="3:22">
      <c r="C57" t="s">
        <v>20</v>
      </c>
      <c r="D57" t="s">
        <v>27</v>
      </c>
      <c r="E57">
        <v>2040</v>
      </c>
      <c r="F57">
        <f t="shared" si="0"/>
        <v>27149.0214258835</v>
      </c>
      <c r="G57">
        <f t="shared" si="1"/>
        <v>3858.7441620545101</v>
      </c>
      <c r="H57">
        <f t="shared" si="2"/>
        <v>6296.9616270889501</v>
      </c>
      <c r="I57">
        <f t="shared" si="3"/>
        <v>2194.3957185310001</v>
      </c>
      <c r="J57">
        <f t="shared" si="4"/>
        <v>15965.023923225501</v>
      </c>
      <c r="K57">
        <f t="shared" si="5"/>
        <v>8215.7327626160495</v>
      </c>
      <c r="L57">
        <f t="shared" si="6"/>
        <v>7113.2344306004798</v>
      </c>
      <c r="S57" t="s">
        <v>28</v>
      </c>
      <c r="V57" s="14">
        <v>70.79311405</v>
      </c>
    </row>
    <row r="58" spans="3:22">
      <c r="C58" t="s">
        <v>20</v>
      </c>
      <c r="D58" t="s">
        <v>27</v>
      </c>
      <c r="E58">
        <v>2041</v>
      </c>
      <c r="F58">
        <f t="shared" si="0"/>
        <v>24296.719641022799</v>
      </c>
      <c r="G58">
        <f t="shared" si="1"/>
        <v>3453.3408626834398</v>
      </c>
      <c r="H58">
        <f t="shared" si="2"/>
        <v>5635.3969022911097</v>
      </c>
      <c r="I58">
        <f t="shared" si="3"/>
        <v>1963.8504356469</v>
      </c>
      <c r="J58">
        <f t="shared" si="4"/>
        <v>14287.723459344101</v>
      </c>
      <c r="K58">
        <f t="shared" si="5"/>
        <v>7352.5801334606103</v>
      </c>
      <c r="L58">
        <f t="shared" si="6"/>
        <v>6365.9113155510604</v>
      </c>
      <c r="S58" t="s">
        <v>28</v>
      </c>
      <c r="V58" s="14">
        <v>63.355522749999999</v>
      </c>
    </row>
    <row r="59" spans="3:22">
      <c r="C59" t="s">
        <v>20</v>
      </c>
      <c r="D59" t="s">
        <v>27</v>
      </c>
      <c r="E59">
        <v>2042</v>
      </c>
      <c r="F59">
        <f t="shared" si="0"/>
        <v>21601.113676606801</v>
      </c>
      <c r="G59">
        <f t="shared" si="1"/>
        <v>3070.2090504821799</v>
      </c>
      <c r="H59">
        <f t="shared" si="2"/>
        <v>5010.1763076549896</v>
      </c>
      <c r="I59">
        <f t="shared" si="3"/>
        <v>1745.9705314555299</v>
      </c>
      <c r="J59">
        <f t="shared" si="4"/>
        <v>12702.5682143576</v>
      </c>
      <c r="K59">
        <f t="shared" si="5"/>
        <v>6536.8461926474902</v>
      </c>
      <c r="L59">
        <f t="shared" si="6"/>
        <v>5659.6436067954501</v>
      </c>
      <c r="S59" t="s">
        <v>28</v>
      </c>
      <c r="V59" s="14">
        <v>56.326527579999997</v>
      </c>
    </row>
    <row r="60" spans="3:22">
      <c r="C60" t="s">
        <v>20</v>
      </c>
      <c r="D60" t="s">
        <v>27</v>
      </c>
      <c r="E60">
        <v>2043</v>
      </c>
      <c r="F60">
        <f t="shared" si="0"/>
        <v>19100.325256334199</v>
      </c>
      <c r="G60">
        <f t="shared" si="1"/>
        <v>2714.7670415094299</v>
      </c>
      <c r="H60">
        <f t="shared" si="2"/>
        <v>4430.1418204851798</v>
      </c>
      <c r="I60">
        <f t="shared" si="3"/>
        <v>1543.83730107817</v>
      </c>
      <c r="J60">
        <f t="shared" si="4"/>
        <v>11231.975726684601</v>
      </c>
      <c r="K60">
        <f t="shared" si="5"/>
        <v>5780.0671900269499</v>
      </c>
      <c r="L60">
        <f t="shared" si="6"/>
        <v>5004.4194638813997</v>
      </c>
      <c r="S60" t="s">
        <v>28</v>
      </c>
      <c r="V60" s="14">
        <v>49.805533799999999</v>
      </c>
    </row>
    <row r="61" spans="3:22">
      <c r="C61" t="s">
        <v>20</v>
      </c>
      <c r="D61" t="s">
        <v>27</v>
      </c>
      <c r="E61">
        <v>2044</v>
      </c>
      <c r="F61">
        <f t="shared" si="0"/>
        <v>16753.5178507772</v>
      </c>
      <c r="G61">
        <f t="shared" si="1"/>
        <v>2381.2106589937098</v>
      </c>
      <c r="H61">
        <f t="shared" si="2"/>
        <v>3885.82178967655</v>
      </c>
      <c r="I61">
        <f t="shared" si="3"/>
        <v>1354.1500176145601</v>
      </c>
      <c r="J61">
        <f t="shared" si="4"/>
        <v>9851.9320122102399</v>
      </c>
      <c r="K61">
        <f t="shared" si="5"/>
        <v>5069.8853316486902</v>
      </c>
      <c r="L61">
        <f t="shared" si="6"/>
        <v>4389.53942907906</v>
      </c>
      <c r="S61" t="s">
        <v>28</v>
      </c>
      <c r="V61" s="14">
        <v>43.686057089999998</v>
      </c>
    </row>
    <row r="62" spans="3:22">
      <c r="C62" t="s">
        <v>20</v>
      </c>
      <c r="D62" t="s">
        <v>27</v>
      </c>
      <c r="E62">
        <v>2045</v>
      </c>
      <c r="F62">
        <f t="shared" si="0"/>
        <v>14570.620519829299</v>
      </c>
      <c r="G62">
        <f t="shared" si="1"/>
        <v>2070.9511398742102</v>
      </c>
      <c r="H62">
        <f t="shared" si="2"/>
        <v>3379.5191678167098</v>
      </c>
      <c r="I62">
        <f t="shared" si="3"/>
        <v>1177.7112251482499</v>
      </c>
      <c r="J62">
        <f t="shared" si="4"/>
        <v>8568.2758699191309</v>
      </c>
      <c r="K62">
        <f t="shared" si="5"/>
        <v>4409.3053115453704</v>
      </c>
      <c r="L62">
        <f t="shared" si="6"/>
        <v>3817.6049858670199</v>
      </c>
      <c r="S62" t="s">
        <v>28</v>
      </c>
      <c r="V62" s="14">
        <v>37.993988219999999</v>
      </c>
    </row>
    <row r="63" spans="3:22">
      <c r="C63" t="s">
        <v>20</v>
      </c>
      <c r="D63" t="s">
        <v>27</v>
      </c>
      <c r="E63">
        <v>2046</v>
      </c>
      <c r="F63">
        <f t="shared" si="0"/>
        <v>12520.874587365999</v>
      </c>
      <c r="G63">
        <f t="shared" si="1"/>
        <v>1779.6166926205501</v>
      </c>
      <c r="H63">
        <f t="shared" si="2"/>
        <v>2904.0997676280299</v>
      </c>
      <c r="I63">
        <f t="shared" si="3"/>
        <v>1012.03476750674</v>
      </c>
      <c r="J63">
        <f t="shared" si="4"/>
        <v>7362.91961287511</v>
      </c>
      <c r="K63">
        <f t="shared" si="5"/>
        <v>3789.0190570904501</v>
      </c>
      <c r="L63">
        <f t="shared" si="6"/>
        <v>3280.5571449131498</v>
      </c>
      <c r="S63" t="s">
        <v>28</v>
      </c>
      <c r="V63" s="14">
        <v>32.649121630000003</v>
      </c>
    </row>
    <row r="64" spans="3:22">
      <c r="C64" t="s">
        <v>20</v>
      </c>
      <c r="D64" t="s">
        <v>27</v>
      </c>
      <c r="E64">
        <v>2047</v>
      </c>
      <c r="F64">
        <f t="shared" si="0"/>
        <v>10591.647673531001</v>
      </c>
      <c r="G64">
        <f t="shared" si="1"/>
        <v>1505.4118520754701</v>
      </c>
      <c r="H64">
        <f t="shared" si="2"/>
        <v>2456.63362673854</v>
      </c>
      <c r="I64">
        <f t="shared" si="3"/>
        <v>856.09959719676601</v>
      </c>
      <c r="J64">
        <f t="shared" si="4"/>
        <v>6228.4347506199401</v>
      </c>
      <c r="K64">
        <f t="shared" si="5"/>
        <v>3205.2038059299198</v>
      </c>
      <c r="L64">
        <f t="shared" si="6"/>
        <v>2775.0861339083499</v>
      </c>
      <c r="S64" t="s">
        <v>28</v>
      </c>
      <c r="V64" s="14">
        <v>27.618517440000002</v>
      </c>
    </row>
    <row r="65" spans="3:22">
      <c r="C65" t="s">
        <v>20</v>
      </c>
      <c r="D65" t="s">
        <v>27</v>
      </c>
      <c r="E65">
        <v>2048</v>
      </c>
      <c r="F65">
        <f t="shared" si="0"/>
        <v>8791.6120077178803</v>
      </c>
      <c r="G65">
        <f t="shared" si="1"/>
        <v>1249.5692193710699</v>
      </c>
      <c r="H65">
        <f t="shared" si="2"/>
        <v>2039.13218765499</v>
      </c>
      <c r="I65">
        <f t="shared" si="3"/>
        <v>710.606671455526</v>
      </c>
      <c r="J65">
        <f t="shared" si="4"/>
        <v>5169.9210010242596</v>
      </c>
      <c r="K65">
        <f t="shared" si="5"/>
        <v>2660.4839148697201</v>
      </c>
      <c r="L65">
        <f t="shared" si="6"/>
        <v>2303.4641379065602</v>
      </c>
      <c r="S65" t="s">
        <v>28</v>
      </c>
      <c r="V65" s="14">
        <v>22.924789140000001</v>
      </c>
    </row>
    <row r="66" spans="3:22">
      <c r="C66" t="s">
        <v>20</v>
      </c>
      <c r="D66" t="s">
        <v>27</v>
      </c>
      <c r="E66">
        <v>2049</v>
      </c>
      <c r="F66">
        <f t="shared" si="0"/>
        <v>7125.3170234980498</v>
      </c>
      <c r="G66">
        <f t="shared" si="1"/>
        <v>1012.73541450734</v>
      </c>
      <c r="H66">
        <f t="shared" si="2"/>
        <v>1652.6506489487899</v>
      </c>
      <c r="I66">
        <f t="shared" si="3"/>
        <v>575.92371099730497</v>
      </c>
      <c r="J66">
        <f t="shared" si="4"/>
        <v>4190.0536655166197</v>
      </c>
      <c r="K66">
        <f t="shared" si="5"/>
        <v>2156.2361160527098</v>
      </c>
      <c r="L66">
        <f t="shared" si="6"/>
        <v>1866.8831404791799</v>
      </c>
      <c r="S66" t="s">
        <v>28</v>
      </c>
      <c r="V66" s="14">
        <v>18.57979972</v>
      </c>
    </row>
    <row r="67" spans="3:22">
      <c r="C67" t="s">
        <v>20</v>
      </c>
      <c r="D67" t="s">
        <v>27</v>
      </c>
      <c r="E67">
        <v>2050</v>
      </c>
      <c r="S67" t="s">
        <v>28</v>
      </c>
      <c r="V67" s="14">
        <v>14.76673454</v>
      </c>
    </row>
    <row r="73" spans="3:22">
      <c r="F73">
        <f>F66*V67/V66</f>
        <v>5663.0139498262897</v>
      </c>
      <c r="G73">
        <f>G66*V67/V66</f>
        <v>804.89538373165601</v>
      </c>
      <c r="H73">
        <f>H66*V67/V66</f>
        <v>1313.48312619946</v>
      </c>
      <c r="I73">
        <f>I66*V67/V66</f>
        <v>457.72896822102399</v>
      </c>
      <c r="J73">
        <f>J66*V67/V66</f>
        <v>3330.1440876370102</v>
      </c>
      <c r="K73">
        <f>K66*V67/V66</f>
        <v>1713.71956701108</v>
      </c>
      <c r="L73">
        <f>L66*V67/V66</f>
        <v>1483.74945737346</v>
      </c>
    </row>
    <row r="109" spans="22:22">
      <c r="V109" s="15" t="s">
        <v>29</v>
      </c>
    </row>
  </sheetData>
  <hyperlinks>
    <hyperlink ref="V109" r:id="rId1" location="a1" xr:uid="{00000000-0004-0000-0000-000000000000}"/>
  </hyperlinks>
  <pageMargins left="0.7" right="0.7" top="0.75" bottom="0.75" header="0.3" footer="0.3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R40"/>
  <sheetViews>
    <sheetView workbookViewId="0">
      <selection activeCell="E17" sqref="E17"/>
    </sheetView>
  </sheetViews>
  <sheetFormatPr defaultColWidth="9" defaultRowHeight="14.5"/>
  <sheetData>
    <row r="6" spans="1:18">
      <c r="A6" t="s">
        <v>30</v>
      </c>
    </row>
    <row r="10" spans="1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1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250472.20978646301</v>
      </c>
      <c r="M11">
        <v>35600.111035639398</v>
      </c>
      <c r="N11">
        <v>58094.686690027003</v>
      </c>
      <c r="O11">
        <v>20245.118088948799</v>
      </c>
      <c r="P11">
        <v>147290.56928481601</v>
      </c>
      <c r="Q11">
        <v>75796.939705001496</v>
      </c>
      <c r="R11">
        <v>65625.479409104504</v>
      </c>
    </row>
    <row r="12" spans="1:18">
      <c r="G12" t="s">
        <v>19</v>
      </c>
      <c r="I12">
        <v>2022</v>
      </c>
      <c r="J12" t="s">
        <v>20</v>
      </c>
      <c r="K12">
        <v>1</v>
      </c>
      <c r="L12">
        <v>258065.23193920299</v>
      </c>
      <c r="M12">
        <v>36679.322306079703</v>
      </c>
      <c r="N12">
        <v>59855.8171698113</v>
      </c>
      <c r="O12">
        <v>20858.845377358499</v>
      </c>
      <c r="P12">
        <v>151755.657672956</v>
      </c>
      <c r="Q12">
        <v>78094.710953878399</v>
      </c>
      <c r="R12">
        <v>67614.904580712799</v>
      </c>
    </row>
    <row r="13" spans="1:18">
      <c r="G13" t="s">
        <v>19</v>
      </c>
      <c r="I13">
        <v>2023</v>
      </c>
      <c r="J13" t="s">
        <v>20</v>
      </c>
      <c r="K13">
        <v>1</v>
      </c>
      <c r="L13">
        <v>256984.73288522</v>
      </c>
      <c r="M13">
        <v>36525.748836478</v>
      </c>
      <c r="N13">
        <v>59605.205518867901</v>
      </c>
      <c r="O13">
        <v>20771.511014150899</v>
      </c>
      <c r="P13">
        <v>151120.268537736</v>
      </c>
      <c r="Q13">
        <v>77767.734473270495</v>
      </c>
      <c r="R13">
        <v>67331.806234276693</v>
      </c>
    </row>
    <row r="14" spans="1:18">
      <c r="G14" t="s">
        <v>19</v>
      </c>
      <c r="I14">
        <v>2024</v>
      </c>
      <c r="J14" t="s">
        <v>20</v>
      </c>
      <c r="K14">
        <v>1</v>
      </c>
      <c r="L14">
        <v>247686.018809164</v>
      </c>
      <c r="M14">
        <v>35204.104196226399</v>
      </c>
      <c r="N14">
        <v>57448.455748787099</v>
      </c>
      <c r="O14">
        <v>20019.916397304602</v>
      </c>
      <c r="P14">
        <v>145652.14538328801</v>
      </c>
      <c r="Q14">
        <v>74953.793274932599</v>
      </c>
      <c r="R14">
        <v>64895.4777902965</v>
      </c>
    </row>
    <row r="15" spans="1:18">
      <c r="G15" t="s">
        <v>19</v>
      </c>
      <c r="I15">
        <v>2025</v>
      </c>
      <c r="J15" t="s">
        <v>20</v>
      </c>
      <c r="K15">
        <v>1</v>
      </c>
      <c r="L15">
        <v>237768.65027548699</v>
      </c>
      <c r="M15">
        <v>33794.528973165601</v>
      </c>
      <c r="N15">
        <v>55148.214862803201</v>
      </c>
      <c r="O15">
        <v>19218.317300673902</v>
      </c>
      <c r="P15">
        <v>139820.22152084499</v>
      </c>
      <c r="Q15">
        <v>71952.637236822397</v>
      </c>
      <c r="R15">
        <v>62297.057530203703</v>
      </c>
    </row>
    <row r="16" spans="1:18">
      <c r="G16" t="s">
        <v>19</v>
      </c>
      <c r="I16">
        <v>2026</v>
      </c>
      <c r="J16" t="s">
        <v>20</v>
      </c>
      <c r="K16">
        <v>1</v>
      </c>
      <c r="L16">
        <v>232318.51054967099</v>
      </c>
      <c r="M16">
        <v>33019.8898243187</v>
      </c>
      <c r="N16">
        <v>53884.105922102397</v>
      </c>
      <c r="O16">
        <v>18777.794488005398</v>
      </c>
      <c r="P16">
        <v>136615.25844896701</v>
      </c>
      <c r="Q16">
        <v>70303.336851227898</v>
      </c>
      <c r="R16">
        <v>60869.082615708299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225837.255657892</v>
      </c>
      <c r="M17">
        <v>32098.6962356394</v>
      </c>
      <c r="N17">
        <v>52380.8394614555</v>
      </c>
      <c r="O17">
        <v>18253.9289032345</v>
      </c>
      <c r="P17">
        <v>132803.946513387</v>
      </c>
      <c r="Q17">
        <v>68342.004347858601</v>
      </c>
      <c r="R17">
        <v>59170.948280533099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217176.98081907799</v>
      </c>
      <c r="M18">
        <v>30867.794228092302</v>
      </c>
      <c r="N18">
        <v>50372.1697018868</v>
      </c>
      <c r="O18">
        <v>17553.937926415099</v>
      </c>
      <c r="P18">
        <v>127711.258537107</v>
      </c>
      <c r="Q18">
        <v>65721.265183438198</v>
      </c>
      <c r="R18">
        <v>56901.895403983202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206029.94188438199</v>
      </c>
      <c r="M19">
        <v>29283.4435165619</v>
      </c>
      <c r="N19">
        <v>47786.7182660377</v>
      </c>
      <c r="O19">
        <v>16652.947274528298</v>
      </c>
      <c r="P19">
        <v>121156.225098742</v>
      </c>
      <c r="Q19">
        <v>62347.991003668802</v>
      </c>
      <c r="R19">
        <v>53981.292856079701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192664.78859749899</v>
      </c>
      <c r="M20">
        <v>27383.827820964401</v>
      </c>
      <c r="N20">
        <v>44686.795949595697</v>
      </c>
      <c r="O20">
        <v>15572.671315768201</v>
      </c>
      <c r="P20">
        <v>113296.82609442899</v>
      </c>
      <c r="Q20">
        <v>58303.4795638664</v>
      </c>
      <c r="R20">
        <v>50479.5287578766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179477.34382159301</v>
      </c>
      <c r="M21">
        <v>25509.4701878407</v>
      </c>
      <c r="N21">
        <v>41628.0914603774</v>
      </c>
      <c r="O21">
        <v>14506.759145283</v>
      </c>
      <c r="P21">
        <v>105541.92885408799</v>
      </c>
      <c r="Q21">
        <v>54312.745592243198</v>
      </c>
      <c r="R21">
        <v>47024.325538574398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166325.017419721</v>
      </c>
      <c r="M22">
        <v>23640.103998742099</v>
      </c>
      <c r="N22">
        <v>38577.532349595698</v>
      </c>
      <c r="O22">
        <v>13443.6855157682</v>
      </c>
      <c r="P22">
        <v>97807.683027762803</v>
      </c>
      <c r="Q22">
        <v>50332.6390083109</v>
      </c>
      <c r="R22">
        <v>43578.323580098797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154769.888619048</v>
      </c>
      <c r="M23">
        <v>21997.7506666667</v>
      </c>
      <c r="N23">
        <v>35897.428285714297</v>
      </c>
      <c r="O23">
        <v>12509.7098571429</v>
      </c>
      <c r="P23">
        <v>91012.671714285694</v>
      </c>
      <c r="Q23">
        <v>46835.870238095202</v>
      </c>
      <c r="R23">
        <v>40550.7986190476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141644.20528423201</v>
      </c>
      <c r="M24">
        <v>20132.171309434001</v>
      </c>
      <c r="N24">
        <v>32853.048785175197</v>
      </c>
      <c r="O24">
        <v>11448.789728167099</v>
      </c>
      <c r="P24">
        <v>83294.0933846361</v>
      </c>
      <c r="Q24">
        <v>42863.826276954198</v>
      </c>
      <c r="R24">
        <v>37111.777331401601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128936.99583053299</v>
      </c>
      <c r="M25">
        <v>18326.070473375301</v>
      </c>
      <c r="N25">
        <v>29905.730387870601</v>
      </c>
      <c r="O25">
        <v>10421.693923045799</v>
      </c>
      <c r="P25">
        <v>75821.599266217396</v>
      </c>
      <c r="Q25">
        <v>39018.419277103902</v>
      </c>
      <c r="R25">
        <v>33782.399141853799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117518.27790101799</v>
      </c>
      <c r="M26">
        <v>16703.105488469599</v>
      </c>
      <c r="N26">
        <v>27257.265549865198</v>
      </c>
      <c r="O26">
        <v>9498.7440552560693</v>
      </c>
      <c r="P26">
        <v>69106.804575920905</v>
      </c>
      <c r="Q26">
        <v>35562.930641659201</v>
      </c>
      <c r="R26">
        <v>30790.6147878107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106506.61784422</v>
      </c>
      <c r="M27">
        <v>15137.9964448637</v>
      </c>
      <c r="N27">
        <v>24703.213978706201</v>
      </c>
      <c r="O27">
        <v>8608.6957804582198</v>
      </c>
      <c r="P27">
        <v>62631.380895507602</v>
      </c>
      <c r="Q27">
        <v>32230.624298817002</v>
      </c>
      <c r="R27">
        <v>27905.482457427399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96333.901311874797</v>
      </c>
      <c r="M28">
        <v>13692.1281052411</v>
      </c>
      <c r="N28">
        <v>22343.747512398899</v>
      </c>
      <c r="O28">
        <v>7786.4574664420497</v>
      </c>
      <c r="P28">
        <v>56649.2992486074</v>
      </c>
      <c r="Q28">
        <v>29152.1958284666</v>
      </c>
      <c r="R28">
        <v>25240.159226969201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87269.539828212102</v>
      </c>
      <c r="M29">
        <v>12403.7924628931</v>
      </c>
      <c r="N29">
        <v>20241.353634501302</v>
      </c>
      <c r="O29">
        <v>7053.8050544474399</v>
      </c>
      <c r="P29">
        <v>51318.987497574097</v>
      </c>
      <c r="Q29">
        <v>26409.173513027901</v>
      </c>
      <c r="R29">
        <v>22865.232809344099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78325.022329904197</v>
      </c>
      <c r="M30">
        <v>11132.4904834382</v>
      </c>
      <c r="N30">
        <v>18166.756448248001</v>
      </c>
      <c r="O30">
        <v>6330.8393683288396</v>
      </c>
      <c r="P30">
        <v>46059.150186972198</v>
      </c>
      <c r="Q30">
        <v>23702.4179249027</v>
      </c>
      <c r="R30">
        <v>20521.706358206098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69006.846801437598</v>
      </c>
      <c r="M31">
        <v>9808.0797484276809</v>
      </c>
      <c r="N31">
        <v>16005.4927762803</v>
      </c>
      <c r="O31">
        <v>5577.6717250673901</v>
      </c>
      <c r="P31">
        <v>40579.582695417797</v>
      </c>
      <c r="Q31">
        <v>20882.58737646</v>
      </c>
      <c r="R31">
        <v>18080.278876909299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60825.995726250403</v>
      </c>
      <c r="M32">
        <v>8645.3191895178206</v>
      </c>
      <c r="N32">
        <v>14108.020875202201</v>
      </c>
      <c r="O32">
        <v>4916.4315171158996</v>
      </c>
      <c r="P32">
        <v>35768.820602785301</v>
      </c>
      <c r="Q32">
        <v>18406.929593066801</v>
      </c>
      <c r="R32">
        <v>15936.838396061699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52933.342632779299</v>
      </c>
      <c r="M33">
        <v>7523.5207802935001</v>
      </c>
      <c r="N33">
        <v>12277.393800808601</v>
      </c>
      <c r="O33">
        <v>4278.4857184636103</v>
      </c>
      <c r="P33">
        <v>31127.533777807701</v>
      </c>
      <c r="Q33">
        <v>16018.4851778227</v>
      </c>
      <c r="R33">
        <v>13868.907812024599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45233.943910871501</v>
      </c>
      <c r="M34">
        <v>6429.18999748428</v>
      </c>
      <c r="N34">
        <v>10491.590270619899</v>
      </c>
      <c r="O34">
        <v>3656.1602458221</v>
      </c>
      <c r="P34">
        <v>26599.890484096999</v>
      </c>
      <c r="Q34">
        <v>13688.5226594789</v>
      </c>
      <c r="R34">
        <v>11851.611231626201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37300.601593409701</v>
      </c>
      <c r="M35">
        <v>5301.6083483018901</v>
      </c>
      <c r="N35">
        <v>8651.5257112398904</v>
      </c>
      <c r="O35">
        <v>3014.9256266441998</v>
      </c>
      <c r="P35">
        <v>21934.676298194099</v>
      </c>
      <c r="Q35">
        <v>11287.7650272911</v>
      </c>
      <c r="R35">
        <v>9773.0197849191409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29200.8688471444</v>
      </c>
      <c r="M36">
        <v>4150.3772980712802</v>
      </c>
      <c r="N36">
        <v>6772.8684479514804</v>
      </c>
      <c r="O36">
        <v>2360.2420348921801</v>
      </c>
      <c r="P36">
        <v>17171.6159639982</v>
      </c>
      <c r="Q36">
        <v>8836.6549615528602</v>
      </c>
      <c r="R36">
        <v>7650.8328763896398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21717.285242418398</v>
      </c>
      <c r="M37">
        <v>3086.7207451152999</v>
      </c>
      <c r="N37">
        <v>5037.1212159299203</v>
      </c>
      <c r="O37">
        <v>1755.3604237331499</v>
      </c>
      <c r="P37">
        <v>12770.883082812201</v>
      </c>
      <c r="Q37">
        <v>6572.0015864405505</v>
      </c>
      <c r="R37">
        <v>5690.0813735504598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14348.014906162</v>
      </c>
      <c r="M38">
        <v>2039.31176331237</v>
      </c>
      <c r="N38">
        <v>3327.88787749326</v>
      </c>
      <c r="O38">
        <v>1159.7185027628</v>
      </c>
      <c r="P38">
        <v>8437.3722954627101</v>
      </c>
      <c r="Q38">
        <v>4341.9412543051803</v>
      </c>
      <c r="R38">
        <v>3759.2807505016499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7202.2139285684398</v>
      </c>
      <c r="M39">
        <v>1023.66492385744</v>
      </c>
      <c r="N39">
        <v>1670.4861669541799</v>
      </c>
      <c r="O39">
        <v>582.13911878706199</v>
      </c>
      <c r="P39">
        <v>4235.27300914645</v>
      </c>
      <c r="Q39">
        <v>2179.5063626085698</v>
      </c>
      <c r="R39">
        <v>1887.0306700778699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41"/>
  <sheetViews>
    <sheetView tabSelected="1" topLeftCell="E1" workbookViewId="0">
      <selection activeCell="M13" sqref="M13"/>
    </sheetView>
  </sheetViews>
  <sheetFormatPr defaultColWidth="8.7265625" defaultRowHeight="14.5"/>
  <cols>
    <col min="11" max="11" width="11.54296875" customWidth="1"/>
    <col min="12" max="12" width="11.7265625"/>
  </cols>
  <sheetData>
    <row r="3" spans="1:12">
      <c r="A3" t="s">
        <v>30</v>
      </c>
    </row>
    <row r="4" spans="1:12">
      <c r="B4" s="1" t="s">
        <v>31</v>
      </c>
    </row>
    <row r="5" spans="1:12">
      <c r="B5" t="s">
        <v>32</v>
      </c>
    </row>
    <row r="9" spans="1:12">
      <c r="J9" t="s">
        <v>33</v>
      </c>
    </row>
    <row r="10" spans="1:1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34</v>
      </c>
    </row>
    <row r="11" spans="1:12">
      <c r="B11" t="s">
        <v>18</v>
      </c>
      <c r="G11" t="s">
        <v>19</v>
      </c>
      <c r="I11">
        <v>2020</v>
      </c>
      <c r="J11" t="s">
        <v>20</v>
      </c>
      <c r="K11">
        <v>1</v>
      </c>
      <c r="L11">
        <v>645400.5</v>
      </c>
    </row>
    <row r="12" spans="1:12">
      <c r="G12" t="s">
        <v>19</v>
      </c>
      <c r="I12">
        <v>2021</v>
      </c>
      <c r="J12" t="s">
        <v>20</v>
      </c>
      <c r="K12">
        <v>1</v>
      </c>
      <c r="L12">
        <f>SUM(Sheet1!L11:R11)</f>
        <v>653125.11399999994</v>
      </c>
    </row>
    <row r="13" spans="1:12">
      <c r="G13" t="s">
        <v>19</v>
      </c>
      <c r="I13">
        <v>2022</v>
      </c>
      <c r="J13" t="s">
        <v>20</v>
      </c>
      <c r="K13">
        <v>1</v>
      </c>
      <c r="L13">
        <f>SUM(Sheet1!L12:R12)</f>
        <v>672924.49</v>
      </c>
    </row>
    <row r="14" spans="1:12">
      <c r="G14" t="s">
        <v>19</v>
      </c>
      <c r="I14">
        <v>2023</v>
      </c>
      <c r="J14" t="s">
        <v>20</v>
      </c>
      <c r="K14">
        <v>1</v>
      </c>
      <c r="L14">
        <f>SUM(Sheet1!L13:R13)</f>
        <v>670107.00749999995</v>
      </c>
    </row>
    <row r="15" spans="1:12">
      <c r="G15" t="s">
        <v>19</v>
      </c>
      <c r="I15">
        <v>2024</v>
      </c>
      <c r="J15" t="s">
        <v>20</v>
      </c>
      <c r="K15">
        <v>1</v>
      </c>
      <c r="L15">
        <f>SUM(Sheet1!L14:R14)</f>
        <v>645859.91159999999</v>
      </c>
    </row>
    <row r="16" spans="1:12">
      <c r="G16" t="s">
        <v>19</v>
      </c>
      <c r="I16">
        <v>2025</v>
      </c>
      <c r="J16" t="s">
        <v>20</v>
      </c>
      <c r="K16">
        <v>1</v>
      </c>
      <c r="L16">
        <f>SUM(Sheet1!L15:R15)</f>
        <v>619999.62769999995</v>
      </c>
    </row>
    <row r="17" spans="7:12">
      <c r="G17" t="s">
        <v>19</v>
      </c>
      <c r="I17">
        <v>2026</v>
      </c>
      <c r="J17" t="s">
        <v>20</v>
      </c>
      <c r="K17">
        <v>1</v>
      </c>
      <c r="L17">
        <f>SUM(Sheet1!L16:R16)</f>
        <v>605787.97869999998</v>
      </c>
    </row>
    <row r="18" spans="7:12">
      <c r="G18" t="s">
        <v>19</v>
      </c>
      <c r="I18">
        <v>2027</v>
      </c>
      <c r="J18" t="s">
        <v>20</v>
      </c>
      <c r="K18">
        <v>1</v>
      </c>
      <c r="L18">
        <f>SUM(Sheet1!L17:R17)</f>
        <v>588887.61939999997</v>
      </c>
    </row>
    <row r="19" spans="7:12">
      <c r="G19" t="s">
        <v>19</v>
      </c>
      <c r="I19">
        <v>2028</v>
      </c>
      <c r="J19" t="s">
        <v>20</v>
      </c>
      <c r="K19">
        <v>1</v>
      </c>
      <c r="L19">
        <f>SUM(Sheet1!L18:R18)</f>
        <v>566305.30180000002</v>
      </c>
    </row>
    <row r="20" spans="7:12">
      <c r="G20" t="s">
        <v>19</v>
      </c>
      <c r="I20">
        <v>2029</v>
      </c>
      <c r="J20" t="s">
        <v>20</v>
      </c>
      <c r="K20">
        <v>1</v>
      </c>
      <c r="L20">
        <f>SUM(Sheet1!L19:R19)</f>
        <v>537238.55989999999</v>
      </c>
    </row>
    <row r="21" spans="7:12">
      <c r="G21" t="s">
        <v>19</v>
      </c>
      <c r="I21">
        <v>2030</v>
      </c>
      <c r="J21" t="s">
        <v>20</v>
      </c>
      <c r="K21">
        <v>1</v>
      </c>
      <c r="L21">
        <f>SUM(Sheet1!L20:R20)</f>
        <v>502387.91810000001</v>
      </c>
    </row>
    <row r="22" spans="7:12">
      <c r="G22" t="s">
        <v>19</v>
      </c>
      <c r="I22">
        <v>2031</v>
      </c>
      <c r="J22" t="s">
        <v>20</v>
      </c>
      <c r="K22">
        <v>1</v>
      </c>
      <c r="L22">
        <f>SUM(Sheet1!L21:R21)</f>
        <v>468000.66460000002</v>
      </c>
    </row>
    <row r="23" spans="7:12">
      <c r="G23" t="s">
        <v>19</v>
      </c>
      <c r="I23">
        <v>2032</v>
      </c>
      <c r="J23" t="s">
        <v>20</v>
      </c>
      <c r="K23">
        <v>1</v>
      </c>
      <c r="L23">
        <f>SUM(Sheet1!L22:R22)</f>
        <v>433704.98489999998</v>
      </c>
    </row>
    <row r="24" spans="7:12">
      <c r="G24" t="s">
        <v>19</v>
      </c>
      <c r="I24">
        <v>2033</v>
      </c>
      <c r="J24" t="s">
        <v>20</v>
      </c>
      <c r="K24">
        <v>1</v>
      </c>
      <c r="L24">
        <f>SUM(Sheet1!L23:R23)</f>
        <v>403574.11800000002</v>
      </c>
    </row>
    <row r="25" spans="7:12">
      <c r="G25" t="s">
        <v>19</v>
      </c>
      <c r="I25">
        <v>2034</v>
      </c>
      <c r="J25" t="s">
        <v>20</v>
      </c>
      <c r="K25">
        <v>1</v>
      </c>
      <c r="L25">
        <f>SUM(Sheet1!L24:R24)</f>
        <v>369347.91210000002</v>
      </c>
    </row>
    <row r="26" spans="7:12">
      <c r="G26" t="s">
        <v>19</v>
      </c>
      <c r="I26">
        <v>2035</v>
      </c>
      <c r="J26" t="s">
        <v>20</v>
      </c>
      <c r="K26">
        <v>1</v>
      </c>
      <c r="L26">
        <f>SUM(Sheet1!L25:R25)</f>
        <v>336212.90830000001</v>
      </c>
    </row>
    <row r="27" spans="7:12">
      <c r="G27" t="s">
        <v>19</v>
      </c>
      <c r="I27">
        <v>2036</v>
      </c>
      <c r="J27" t="s">
        <v>20</v>
      </c>
      <c r="K27">
        <v>1</v>
      </c>
      <c r="L27">
        <f>SUM(Sheet1!L26:R26)</f>
        <v>306437.74300000002</v>
      </c>
    </row>
    <row r="28" spans="7:12">
      <c r="G28" t="s">
        <v>19</v>
      </c>
      <c r="I28">
        <v>2037</v>
      </c>
      <c r="J28" t="s">
        <v>20</v>
      </c>
      <c r="K28">
        <v>1</v>
      </c>
      <c r="L28">
        <f>SUM(Sheet1!L27:R27)</f>
        <v>277724.01169999997</v>
      </c>
    </row>
    <row r="29" spans="7:12">
      <c r="G29" t="s">
        <v>19</v>
      </c>
      <c r="I29">
        <v>2038</v>
      </c>
      <c r="J29" t="s">
        <v>20</v>
      </c>
      <c r="K29">
        <v>1</v>
      </c>
      <c r="L29">
        <f>SUM(Sheet1!L28:R28)</f>
        <v>251197.88870000001</v>
      </c>
    </row>
    <row r="30" spans="7:12">
      <c r="G30" t="s">
        <v>19</v>
      </c>
      <c r="I30">
        <v>2039</v>
      </c>
      <c r="J30" t="s">
        <v>20</v>
      </c>
      <c r="K30">
        <v>1</v>
      </c>
      <c r="L30">
        <f>SUM(Sheet1!L29:R29)</f>
        <v>227561.8848</v>
      </c>
    </row>
    <row r="31" spans="7:12">
      <c r="G31" t="s">
        <v>19</v>
      </c>
      <c r="I31">
        <v>2040</v>
      </c>
      <c r="J31" t="s">
        <v>20</v>
      </c>
      <c r="K31">
        <v>1</v>
      </c>
      <c r="L31">
        <f>SUM(Sheet1!L30:R30)</f>
        <v>204238.38310000001</v>
      </c>
    </row>
    <row r="32" spans="7:12">
      <c r="G32" t="s">
        <v>19</v>
      </c>
      <c r="I32">
        <v>2041</v>
      </c>
      <c r="J32" t="s">
        <v>20</v>
      </c>
      <c r="K32">
        <v>1</v>
      </c>
      <c r="L32">
        <f>SUM(Sheet1!L31:R31)</f>
        <v>179940.54</v>
      </c>
    </row>
    <row r="33" spans="7:12">
      <c r="G33" t="s">
        <v>19</v>
      </c>
      <c r="I33">
        <v>2042</v>
      </c>
      <c r="J33" t="s">
        <v>20</v>
      </c>
      <c r="K33">
        <v>1</v>
      </c>
      <c r="L33">
        <f>SUM(Sheet1!L32:R32)</f>
        <v>158608.3559</v>
      </c>
    </row>
    <row r="34" spans="7:12">
      <c r="G34" t="s">
        <v>19</v>
      </c>
      <c r="I34">
        <v>2043</v>
      </c>
      <c r="J34" t="s">
        <v>20</v>
      </c>
      <c r="K34">
        <v>1</v>
      </c>
      <c r="L34">
        <f>SUM(Sheet1!L33:R33)</f>
        <v>138027.6697</v>
      </c>
    </row>
    <row r="35" spans="7:12">
      <c r="G35" t="s">
        <v>19</v>
      </c>
      <c r="I35">
        <v>2044</v>
      </c>
      <c r="J35" t="s">
        <v>20</v>
      </c>
      <c r="K35">
        <v>1</v>
      </c>
      <c r="L35">
        <f>SUM(Sheet1!L34:R34)</f>
        <v>117950.9088</v>
      </c>
    </row>
    <row r="36" spans="7:12">
      <c r="G36" t="s">
        <v>19</v>
      </c>
      <c r="I36">
        <v>2045</v>
      </c>
      <c r="J36" t="s">
        <v>20</v>
      </c>
      <c r="K36">
        <v>1</v>
      </c>
      <c r="L36">
        <f>SUM(Sheet1!L35:R35)</f>
        <v>97264.122390000004</v>
      </c>
    </row>
    <row r="37" spans="7:12">
      <c r="G37" t="s">
        <v>19</v>
      </c>
      <c r="I37">
        <v>2046</v>
      </c>
      <c r="J37" t="s">
        <v>20</v>
      </c>
      <c r="K37">
        <v>1</v>
      </c>
      <c r="L37">
        <f>SUM(Sheet1!L36:R36)</f>
        <v>76143.460430000006</v>
      </c>
    </row>
    <row r="38" spans="7:12">
      <c r="G38" t="s">
        <v>19</v>
      </c>
      <c r="I38">
        <v>2047</v>
      </c>
      <c r="J38" t="s">
        <v>20</v>
      </c>
      <c r="K38">
        <v>1</v>
      </c>
      <c r="L38">
        <f>SUM(Sheet1!L37:R37)</f>
        <v>56629.453670000003</v>
      </c>
    </row>
    <row r="39" spans="7:12">
      <c r="G39" t="s">
        <v>19</v>
      </c>
      <c r="I39">
        <v>2048</v>
      </c>
      <c r="J39" t="s">
        <v>20</v>
      </c>
      <c r="K39">
        <v>1</v>
      </c>
      <c r="L39">
        <f>SUM(Sheet1!L38:R38)</f>
        <v>37413.527349999997</v>
      </c>
    </row>
    <row r="40" spans="7:12">
      <c r="G40" t="s">
        <v>19</v>
      </c>
      <c r="I40">
        <v>2049</v>
      </c>
      <c r="J40" t="s">
        <v>20</v>
      </c>
      <c r="K40">
        <v>1</v>
      </c>
      <c r="L40">
        <f>SUM(Sheet1!L39:R39)</f>
        <v>18780.314180000001</v>
      </c>
    </row>
    <row r="41" spans="7:12">
      <c r="G41" t="s">
        <v>19</v>
      </c>
      <c r="I41">
        <v>2050</v>
      </c>
      <c r="J41" t="s">
        <v>20</v>
      </c>
      <c r="K41">
        <v>1</v>
      </c>
      <c r="L4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TRABND</vt:lpstr>
      <vt:lpstr>Sheet1</vt:lpstr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2024-05-02T19:56:06Z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25A1033267334A31A774A9FDCD962077_12</vt:lpwstr>
  </property>
  <property fmtid="{D5CDD505-2E9C-101B-9397-08002B2CF9AE}" pid="4" name="KSOProductBuildVer">
    <vt:lpwstr>1033-12.2.0.16731</vt:lpwstr>
  </property>
</Properties>
</file>