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0" windowHeight="8710" tabRatio="853" activeTab="5"/>
  </bookViews>
  <sheets>
    <sheet name="Region-Time Slices" sheetId="16" r:id="rId1"/>
    <sheet name="TimePeriods" sheetId="18" r:id="rId2"/>
    <sheet name="Interpol_Extrapol_Defaults" sheetId="14" r:id="rId3"/>
    <sheet name="Constants" sheetId="20" r:id="rId4"/>
    <sheet name="Defaults" sheetId="21" r:id="rId5"/>
    <sheet name="COM_DEFINE" sheetId="22" r:id="rId6"/>
    <sheet name="Sheet1" sheetId="23" r:id="rId7"/>
    <sheet name="attached_energy_demand_prop" sheetId="24" r:id="rId8"/>
  </sheets>
  <externalReferences>
    <externalReference r:id="rId9"/>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Maurizio Gargiulo</author>
  </authors>
  <commentList>
    <comment ref="B4" authorId="0">
      <text>
        <r>
          <rPr>
            <sz val="8"/>
            <rFont val="Tahoma"/>
            <charset val="134"/>
          </rPr>
          <t>Automatically created for a New Project</t>
        </r>
      </text>
    </comment>
  </commentList>
</comments>
</file>

<file path=xl/comments2.xml><?xml version="1.0" encoding="utf-8"?>
<comments xmlns="http://schemas.openxmlformats.org/spreadsheetml/2006/main">
  <authors>
    <author>xli9</author>
  </authors>
  <commentList>
    <comment ref="BE186" authorId="0">
      <text>
        <r>
          <rPr>
            <b/>
            <sz val="9"/>
            <rFont val="Times New Roman"/>
            <charset val="134"/>
          </rPr>
          <t>xli9:</t>
        </r>
        <r>
          <rPr>
            <sz val="9"/>
            <rFont val="Times New Roman"/>
            <charset val="134"/>
          </rPr>
          <t xml:space="preserve">
The “Wood Waste and Pulping Liquor” suggested in NRCan point to the material rather than energy, and this website (the potential for biomass) indicate that these 1800PJ potential is for electricity and heating, so it seems these two commodity (MATWOOD and Wood as an energy) should be modelled seperately</t>
        </r>
      </text>
    </comment>
  </commentList>
</comments>
</file>

<file path=xl/sharedStrings.xml><?xml version="1.0" encoding="utf-8"?>
<sst xmlns="http://schemas.openxmlformats.org/spreadsheetml/2006/main" count="2131" uniqueCount="889">
  <si>
    <t>~BookRegions_Map</t>
  </si>
  <si>
    <t>~TimeSlices</t>
  </si>
  <si>
    <t>BookName</t>
  </si>
  <si>
    <t>Region</t>
  </si>
  <si>
    <t>Season</t>
  </si>
  <si>
    <t>Weekly</t>
  </si>
  <si>
    <t>DayNite</t>
  </si>
  <si>
    <t>CANReg</t>
  </si>
  <si>
    <t>AT</t>
  </si>
  <si>
    <t>S</t>
  </si>
  <si>
    <t>H0_1</t>
  </si>
  <si>
    <t>*UTC time, where all subdaily demand data sourced from https://energy-information.canada.ca/en/resources/high-frequency-electricity-data</t>
  </si>
  <si>
    <t>QU</t>
  </si>
  <si>
    <t>F</t>
  </si>
  <si>
    <t>H2_3</t>
  </si>
  <si>
    <t>ON</t>
  </si>
  <si>
    <t>W</t>
  </si>
  <si>
    <t>H4_5</t>
  </si>
  <si>
    <t>MA</t>
  </si>
  <si>
    <t>R</t>
  </si>
  <si>
    <t>H6_7</t>
  </si>
  <si>
    <t>SA</t>
  </si>
  <si>
    <t>H8_9</t>
  </si>
  <si>
    <t>AL</t>
  </si>
  <si>
    <t>H10_11</t>
  </si>
  <si>
    <t>BC</t>
  </si>
  <si>
    <t>H12_13</t>
  </si>
  <si>
    <t>H14_15</t>
  </si>
  <si>
    <t>H16_17</t>
  </si>
  <si>
    <t>H18_19</t>
  </si>
  <si>
    <t>H20_21</t>
  </si>
  <si>
    <t>H22_23</t>
  </si>
  <si>
    <t>~StartYear</t>
  </si>
  <si>
    <t>~ActivePDef</t>
  </si>
  <si>
    <t>Pdef-8</t>
  </si>
  <si>
    <t>~TimePeriods</t>
  </si>
  <si>
    <t>Pdef-1</t>
  </si>
  <si>
    <t>Pdef-5</t>
  </si>
  <si>
    <t>2006-2007</t>
  </si>
  <si>
    <t>2008-2012</t>
  </si>
  <si>
    <t>2013-2017</t>
  </si>
  <si>
    <t xml:space="preserve">Table ~ImpSettings in SysSettings is no longer read. </t>
  </si>
  <si>
    <t>~TFM_MIG</t>
  </si>
  <si>
    <t>LimType</t>
  </si>
  <si>
    <t>Attribute</t>
  </si>
  <si>
    <t>Year2</t>
  </si>
  <si>
    <t>AllRegions</t>
  </si>
  <si>
    <t>Pset_PN</t>
  </si>
  <si>
    <t>UP</t>
  </si>
  <si>
    <t>ACT_BND</t>
  </si>
  <si>
    <t>ACT_CUM</t>
  </si>
  <si>
    <t>Share-O</t>
  </si>
  <si>
    <t>Share-I</t>
  </si>
  <si>
    <t>NCAP_COST</t>
  </si>
  <si>
    <t>IRE_PRICE</t>
  </si>
  <si>
    <t>FIXOM</t>
  </si>
  <si>
    <t>*</t>
  </si>
  <si>
    <t>VAROM</t>
  </si>
  <si>
    <t>EFF</t>
  </si>
  <si>
    <t>AFA</t>
  </si>
  <si>
    <t>ACT_COST</t>
  </si>
  <si>
    <t>S_EFF</t>
  </si>
  <si>
    <t>CAP2ACT</t>
  </si>
  <si>
    <t>FX</t>
  </si>
  <si>
    <t>*Set a default price or apply a factor for those IMPorts with "Z" in the name.</t>
  </si>
  <si>
    <t>LO</t>
  </si>
  <si>
    <t>*we adjust the cost of dummy imp, to make it bigger than almost all of tech-inves</t>
  </si>
  <si>
    <t>Dummy Imp Prices</t>
  </si>
  <si>
    <t>~TFM_UPD</t>
  </si>
  <si>
    <t>Pset_Set</t>
  </si>
  <si>
    <t>ACTCOST</t>
  </si>
  <si>
    <t>IRE</t>
  </si>
  <si>
    <t>IMP*Z</t>
  </si>
  <si>
    <t>IMPDEMZ</t>
  </si>
  <si>
    <t>NCAP_AF</t>
  </si>
  <si>
    <t>VDA_FLOP</t>
  </si>
  <si>
    <t>INPUT</t>
  </si>
  <si>
    <t>Demand</t>
  </si>
  <si>
    <t>* Define constants for the model</t>
  </si>
  <si>
    <t>* Discount rate, time slices</t>
  </si>
  <si>
    <t>TFM_INS</t>
  </si>
  <si>
    <t>TimeSlice</t>
  </si>
  <si>
    <t>CURR</t>
  </si>
  <si>
    <t>Year</t>
  </si>
  <si>
    <t>Other_Indexes</t>
  </si>
  <si>
    <t>Pset_CO</t>
  </si>
  <si>
    <t>HICP (2015 = 100) - annual data (average index and rate of change) [prc_hicp_aind]</t>
  </si>
  <si>
    <t>G_Dyear</t>
  </si>
  <si>
    <t>CAN00</t>
  </si>
  <si>
    <t>G_CUREX</t>
  </si>
  <si>
    <t>CAN10</t>
  </si>
  <si>
    <t>Last update</t>
  </si>
  <si>
    <t>G_DRATE</t>
  </si>
  <si>
    <t>Extracted on</t>
  </si>
  <si>
    <t>CAN07</t>
  </si>
  <si>
    <t>Source of data</t>
  </si>
  <si>
    <t>Eurostat</t>
  </si>
  <si>
    <t>CAN05</t>
  </si>
  <si>
    <t>UNIT</t>
  </si>
  <si>
    <t>Annual average index</t>
  </si>
  <si>
    <t>COICOP</t>
  </si>
  <si>
    <t>All-items HICP</t>
  </si>
  <si>
    <t>CAN09</t>
  </si>
  <si>
    <t>GEO/TIME</t>
  </si>
  <si>
    <t>European Union (current composition)</t>
  </si>
  <si>
    <t>2010REF</t>
  </si>
  <si>
    <t>2017REF</t>
  </si>
  <si>
    <t>2008</t>
  </si>
  <si>
    <t>2009</t>
  </si>
  <si>
    <t>CAN11</t>
  </si>
  <si>
    <t>2010</t>
  </si>
  <si>
    <t>2011</t>
  </si>
  <si>
    <t>CAN12</t>
  </si>
  <si>
    <t>2012</t>
  </si>
  <si>
    <t>2013</t>
  </si>
  <si>
    <t>CAN13</t>
  </si>
  <si>
    <t>2014</t>
  </si>
  <si>
    <t>2015</t>
  </si>
  <si>
    <t>CAN14</t>
  </si>
  <si>
    <t>2016</t>
  </si>
  <si>
    <t>2017</t>
  </si>
  <si>
    <t>CAN15</t>
  </si>
  <si>
    <t>CAN16</t>
  </si>
  <si>
    <t>CAN17</t>
  </si>
  <si>
    <t>CAN18</t>
  </si>
  <si>
    <t>G_OFFTHD</t>
  </si>
  <si>
    <t>~TFM_INS</t>
  </si>
  <si>
    <t>Discount</t>
  </si>
  <si>
    <t>*The currency is set as CAN2011, and if we use data source directly denoted the currency they used (like 2022$), we will transform by using the currency transform and also the year (inflation rate). But if not signified the year, we adopted 1USD=1.35CAD</t>
  </si>
  <si>
    <t>~Currencies</t>
  </si>
  <si>
    <t>~DefUnits</t>
  </si>
  <si>
    <t>Currency</t>
  </si>
  <si>
    <t>Option</t>
  </si>
  <si>
    <t>SUP</t>
  </si>
  <si>
    <t>ELC</t>
  </si>
  <si>
    <t>IND</t>
  </si>
  <si>
    <t>RSD</t>
  </si>
  <si>
    <t>COM</t>
  </si>
  <si>
    <t>AGR</t>
  </si>
  <si>
    <t>TRA</t>
  </si>
  <si>
    <t>MCAN11</t>
  </si>
  <si>
    <t>Process_ActUnit</t>
  </si>
  <si>
    <t>PJ</t>
  </si>
  <si>
    <t>kPk</t>
  </si>
  <si>
    <t>Process_CapUnit</t>
  </si>
  <si>
    <t>Pja</t>
  </si>
  <si>
    <t>GW</t>
  </si>
  <si>
    <t>000_Units</t>
  </si>
  <si>
    <t>Commodity_Unit</t>
  </si>
  <si>
    <t>*FOLLOWING NATEM, we set the currency as Can11, from the SI of https://doi.org/10.1016/j.apenergy.2017.07.130</t>
  </si>
  <si>
    <t>~UnitConversion</t>
  </si>
  <si>
    <t>from_unit</t>
  </si>
  <si>
    <t>to_unit</t>
  </si>
  <si>
    <t>multiplier</t>
  </si>
  <si>
    <t>QBtu</t>
  </si>
  <si>
    <t>Billion Kwh</t>
  </si>
  <si>
    <t>Mt</t>
  </si>
  <si>
    <t>Kt</t>
  </si>
  <si>
    <t>BCAN11</t>
  </si>
  <si>
    <t>TBtu</t>
  </si>
  <si>
    <t>ktoe</t>
  </si>
  <si>
    <t>mtoe</t>
  </si>
  <si>
    <t>Gwh</t>
  </si>
  <si>
    <t>Gt</t>
  </si>
  <si>
    <t>EJ</t>
  </si>
  <si>
    <t>bcm</t>
  </si>
  <si>
    <t>mbpd</t>
  </si>
  <si>
    <t>Cents per Kwh</t>
  </si>
  <si>
    <t>Eur per GJ</t>
  </si>
  <si>
    <t>Twh</t>
  </si>
  <si>
    <t>All commodity definitions have been moved here</t>
  </si>
  <si>
    <t>PRIMARY/SUP</t>
  </si>
  <si>
    <t>* the environmental commodity is defined here while other types defined in the base-year file</t>
  </si>
  <si>
    <t>RCA</t>
  </si>
  <si>
    <t>*only environmental commodites defined here, while the commodity for commercial sector has been defined in the base-year file</t>
  </si>
  <si>
    <t>*only environmental commodities defined here, and the commodity for industry sector has been defined in the base-year file</t>
  </si>
  <si>
    <t>*only environmental commodities defined here, while the other commodity for residential sector has been defined in the base-year file</t>
  </si>
  <si>
    <t>~FI_Comm</t>
  </si>
  <si>
    <t>*The fuels commodity used in the other sectors, and we complete them into SUP commodities</t>
  </si>
  <si>
    <t>Csets</t>
  </si>
  <si>
    <t>CommName</t>
  </si>
  <si>
    <t>CommDesc</t>
  </si>
  <si>
    <t>Unit</t>
  </si>
  <si>
    <t>CTSLvl</t>
  </si>
  <si>
    <t>PeakTS</t>
  </si>
  <si>
    <t>Ctype</t>
  </si>
  <si>
    <t>DEM</t>
  </si>
  <si>
    <t>AGR_NON_MOT</t>
  </si>
  <si>
    <t>AGR Service - non motive use</t>
  </si>
  <si>
    <t>ENV</t>
  </si>
  <si>
    <t>DUMGrw</t>
  </si>
  <si>
    <t>Dummy tech to model growth rates</t>
  </si>
  <si>
    <t>NRG</t>
  </si>
  <si>
    <t>COAHAR</t>
  </si>
  <si>
    <t>Penalty_REQ</t>
  </si>
  <si>
    <t>Penalty for not meeting the Renewable ELC production target under Quota system</t>
  </si>
  <si>
    <t>TRACO2N</t>
  </si>
  <si>
    <t>Carbon Dioxide - Combustion (TRA)</t>
  </si>
  <si>
    <t>kt</t>
  </si>
  <si>
    <t>MAT</t>
  </si>
  <si>
    <t>AUX_COMBATS01</t>
  </si>
  <si>
    <t>Auxiliary input for COM - Battery (Lead-acid) ELC Storage: DayNite</t>
  </si>
  <si>
    <t>DAYNITE</t>
  </si>
  <si>
    <t>AGR_MOT</t>
  </si>
  <si>
    <t>AGR Service - motive use</t>
  </si>
  <si>
    <t>ELCCH4N</t>
  </si>
  <si>
    <t>Methane - Combustion (ELC)</t>
  </si>
  <si>
    <t>INDCH4N</t>
  </si>
  <si>
    <t>Methane - Combustion (IND)</t>
  </si>
  <si>
    <t>RSDCH4N</t>
  </si>
  <si>
    <t>Methane - RSDbustion (RSD)</t>
  </si>
  <si>
    <t>COACOK</t>
  </si>
  <si>
    <t>SUBS-REN_FeedInBiog</t>
  </si>
  <si>
    <t>Feed-in Tariff Accounting</t>
  </si>
  <si>
    <t>mEuro</t>
  </si>
  <si>
    <t>TRACOXN</t>
  </si>
  <si>
    <t>Carbon Monoxide - Combustion (TRA)</t>
  </si>
  <si>
    <t>AUX_COMBATS02</t>
  </si>
  <si>
    <t>Auxiliary input for COM - Battery (Li-ion) ELC Storage: DayNite</t>
  </si>
  <si>
    <t>AGRGSL</t>
  </si>
  <si>
    <t>AGR Fuel - Gasoline</t>
  </si>
  <si>
    <t>ELCCO2I</t>
  </si>
  <si>
    <t>Investment-related Emission: ELCCO2I</t>
  </si>
  <si>
    <t>INDCH4P</t>
  </si>
  <si>
    <t>Methane - Process (IND)</t>
  </si>
  <si>
    <t>RSDCO2N</t>
  </si>
  <si>
    <t>Carbon Dioxide - RSDbustion (RSD)</t>
  </si>
  <si>
    <t>COALIG</t>
  </si>
  <si>
    <t>SUBS-REN_FeedInBiogCHP</t>
  </si>
  <si>
    <t>TRACH4N</t>
  </si>
  <si>
    <t>Methane - Combustion (TRA)</t>
  </si>
  <si>
    <t>AUX_COMBATS03</t>
  </si>
  <si>
    <t>Auxiliary input for COM - Battery (NaNiCl ZEBRA) ELC Storage: DayNite</t>
  </si>
  <si>
    <t>AGRDST</t>
  </si>
  <si>
    <t>AGR Fuel - Diesel fuel</t>
  </si>
  <si>
    <t>ELCCOXN</t>
  </si>
  <si>
    <t>Carbon Monoxide - Combustion (ELC)</t>
  </si>
  <si>
    <t>INDCO2N</t>
  </si>
  <si>
    <t>Carbon Dioxide - Combustion (IND)</t>
  </si>
  <si>
    <t>RSDCOXN</t>
  </si>
  <si>
    <t>Carbon Monoxide - RSDbustion (RSD)</t>
  </si>
  <si>
    <t>COABRO</t>
  </si>
  <si>
    <t>SUBS-REN_FeedInBiom</t>
  </si>
  <si>
    <t>TRASO2N</t>
  </si>
  <si>
    <t>Sulphur Dioxide - Combustion (TRA)</t>
  </si>
  <si>
    <t>AUX_RSDBATS01</t>
  </si>
  <si>
    <t>Auxiliary input for RSD - Battery (Lead-acid) ELC Storage: DayNite</t>
  </si>
  <si>
    <t>AGRELC</t>
  </si>
  <si>
    <t>AGR Fuel - Electricity</t>
  </si>
  <si>
    <t>ELCLossInTransmsn</t>
  </si>
  <si>
    <t>Accounting for the ELC Loss in transmission lines</t>
  </si>
  <si>
    <t>INDCO2P</t>
  </si>
  <si>
    <t>Carbon Dioxide - Process (IND)</t>
  </si>
  <si>
    <t>RSDCXFN</t>
  </si>
  <si>
    <t>Fluoro Carbons - RSDbustion (RSD)</t>
  </si>
  <si>
    <t>kg</t>
  </si>
  <si>
    <t>OILKERO</t>
  </si>
  <si>
    <t>SUBS-REN_FeedInBiomCHP</t>
  </si>
  <si>
    <t>TRANOXN</t>
  </si>
  <si>
    <t>Nitrogen Oxides - Combustion (TRA)</t>
  </si>
  <si>
    <t>AUX_RSDBATS02</t>
  </si>
  <si>
    <t>Auxiliary input for RSD - Battery (Li-ion) ELC Storage: DayNite</t>
  </si>
  <si>
    <t>AGRGAS</t>
  </si>
  <si>
    <t>AGR Fuel - Natural Gas</t>
  </si>
  <si>
    <t>SEASON</t>
  </si>
  <si>
    <t>ELCN2ON</t>
  </si>
  <si>
    <t>Nitrous Oxide - Combustion (ELC)</t>
  </si>
  <si>
    <t>INDCOXN</t>
  </si>
  <si>
    <t>Carbon Monoxide - Combustion (IND)</t>
  </si>
  <si>
    <t>RSDN2ON</t>
  </si>
  <si>
    <t>Nitrous Oxide - RSDbustion (RSD)</t>
  </si>
  <si>
    <t>OILPROP</t>
  </si>
  <si>
    <t>SUBS-REN_FeedInGeo</t>
  </si>
  <si>
    <t>TRAN2ON</t>
  </si>
  <si>
    <t>Nitrous Oxide - Combustion (TRA)</t>
  </si>
  <si>
    <t>AUX_RSDBATS03</t>
  </si>
  <si>
    <t>Auxiliary input for RSD - Battery (NaNiCl ZEBRA) ELC Storage: DayNite</t>
  </si>
  <si>
    <t>AGRLFO</t>
  </si>
  <si>
    <t>AGR Fuel - Light Fuel Oil</t>
  </si>
  <si>
    <t>ELCNOXI</t>
  </si>
  <si>
    <t>Investment-related Emission: ELCNOXI</t>
  </si>
  <si>
    <t>INDCOXP</t>
  </si>
  <si>
    <t>Carbon Monoxide - Process (IND)</t>
  </si>
  <si>
    <t>RSDNOXN</t>
  </si>
  <si>
    <t>Nitrogen Oxides - RSDbustion (RSD)</t>
  </si>
  <si>
    <t>OILGAS</t>
  </si>
  <si>
    <t>SUBS-REN_FeedInLaHyd</t>
  </si>
  <si>
    <t>TRAPMAN</t>
  </si>
  <si>
    <t>Particulate 2.5 - Combustion (TRA)</t>
  </si>
  <si>
    <t>AGRKER</t>
  </si>
  <si>
    <t>AGR Fuel - Kerosene</t>
  </si>
  <si>
    <t>ELCNOXN</t>
  </si>
  <si>
    <t>Nitrogen Oxides - Combustion (ELC)</t>
  </si>
  <si>
    <t>INDCXFN</t>
  </si>
  <si>
    <t>Fluoro Carbons - Combustion (IND)</t>
  </si>
  <si>
    <t>RSDPMAN</t>
  </si>
  <si>
    <t>Particulate 2.5 - RSDbustion (RSD)</t>
  </si>
  <si>
    <t>OILHFO</t>
  </si>
  <si>
    <t>SUBS-REN_FeedInOce</t>
  </si>
  <si>
    <t>TRAPMBN</t>
  </si>
  <si>
    <t>Particulate 10 - Combustion (TRA)</t>
  </si>
  <si>
    <t>AGRHFO</t>
  </si>
  <si>
    <t>AGR Fuel - Heavy Fuel Oil</t>
  </si>
  <si>
    <t>ELCPMAI</t>
  </si>
  <si>
    <t>Investment-related Emission: ELCPMAI</t>
  </si>
  <si>
    <t>INDCXFP</t>
  </si>
  <si>
    <t>Fluoro Carbons - Process (IND)</t>
  </si>
  <si>
    <t>RSDPMBN</t>
  </si>
  <si>
    <t>Particulate 10 - RSDbustion (RSD)</t>
  </si>
  <si>
    <t>OILDST</t>
  </si>
  <si>
    <t>SUBS-REN_FeedInPV</t>
  </si>
  <si>
    <t>TRAVOCN</t>
  </si>
  <si>
    <t>Volatile Organic Compounds - Combustion (TRA)</t>
  </si>
  <si>
    <t>AGRPROP</t>
  </si>
  <si>
    <t>AGR Fuel - Propene</t>
  </si>
  <si>
    <t>ELCPMAN</t>
  </si>
  <si>
    <t>Particulate 2.5 - Combustion (ELC)</t>
  </si>
  <si>
    <t>INDN2ON</t>
  </si>
  <si>
    <t>Nitrous Oxide - Combustion (IND)</t>
  </si>
  <si>
    <t>RSDSF6N</t>
  </si>
  <si>
    <t>Sulphur Hexafluoride - RSDbustion (RSD)</t>
  </si>
  <si>
    <t>OILLFO</t>
  </si>
  <si>
    <t>SUBS-REN_FeedInSmHyd</t>
  </si>
  <si>
    <t>TRASF6N</t>
  </si>
  <si>
    <t>Sulphur Hexafluoride - Combustion (TRA)</t>
  </si>
  <si>
    <t>AGRSTM</t>
  </si>
  <si>
    <t>AGR Fuel - Steam</t>
  </si>
  <si>
    <t>ELCPMBI</t>
  </si>
  <si>
    <t>Investment-related Emission: ELCPMBI</t>
  </si>
  <si>
    <t>INDN2OP</t>
  </si>
  <si>
    <t>Nitrous Oxide - Process (IND)</t>
  </si>
  <si>
    <t>RSDSO2N</t>
  </si>
  <si>
    <t>Sulphur Dioxide - RSDbustion (RSD)</t>
  </si>
  <si>
    <t>GASNAT</t>
  </si>
  <si>
    <t>SUBS-REN_FeedInSolTh</t>
  </si>
  <si>
    <t>TRACXFN</t>
  </si>
  <si>
    <t>Fluoro Carbons - Combustion (TRA)</t>
  </si>
  <si>
    <t>ELCSO2I</t>
  </si>
  <si>
    <t>Investment-related Emission: ELCSO2I</t>
  </si>
  <si>
    <t>INDNOXN</t>
  </si>
  <si>
    <t>Nitrogen Oxides - Combustion (IND)</t>
  </si>
  <si>
    <t>RSDVOCN</t>
  </si>
  <si>
    <t>Volatile Organic RSDpounds - RSDbustion (RSD)</t>
  </si>
  <si>
    <t>GASP2G</t>
  </si>
  <si>
    <t>SUBS-REN_FeedInWaste</t>
  </si>
  <si>
    <t>TRACO2P</t>
  </si>
  <si>
    <t>Carbon Dioxide - Process (TRA)</t>
  </si>
  <si>
    <t>ELCSO2N</t>
  </si>
  <si>
    <t>Sulphur Dioxid (ELC)</t>
  </si>
  <si>
    <t>INDNOXP</t>
  </si>
  <si>
    <t>Nitrogen Oxides - Process (IND)</t>
  </si>
  <si>
    <t>COOFRE</t>
  </si>
  <si>
    <t>Free cooling source (RSD)</t>
  </si>
  <si>
    <t>GASGWG</t>
  </si>
  <si>
    <t>SUBS-REN_FeedInWindN</t>
  </si>
  <si>
    <t>TRACOXP</t>
  </si>
  <si>
    <t>Carbon Monoxide - Process (TRA)</t>
  </si>
  <si>
    <t>SysSettings</t>
  </si>
  <si>
    <t>ELCVOCI</t>
  </si>
  <si>
    <t>Investment-related Emission: ELCVOCI</t>
  </si>
  <si>
    <t>INDPMAN</t>
  </si>
  <si>
    <t>Particulate 2.5 - Combustion (IND)</t>
  </si>
  <si>
    <t>GASSTILL</t>
  </si>
  <si>
    <t>SUBS-REN_FeedInWindO</t>
  </si>
  <si>
    <t>TRACH4P</t>
  </si>
  <si>
    <t>Methane - Process (TRA)</t>
  </si>
  <si>
    <t>ELCVOCN</t>
  </si>
  <si>
    <t>Volatile Organic Compounds - Combustion (ELC)</t>
  </si>
  <si>
    <t>INDPMAP</t>
  </si>
  <si>
    <t>Particulate 2.5 - Process (IND)</t>
  </si>
  <si>
    <t>BIOWOO</t>
  </si>
  <si>
    <t>SUBS-REN_INVBiog</t>
  </si>
  <si>
    <t>TRASO2P</t>
  </si>
  <si>
    <t>Sulphur Dioxide - Process (TRA)</t>
  </si>
  <si>
    <t>ETSCO2</t>
  </si>
  <si>
    <t>CO2 Emissions from ETS</t>
  </si>
  <si>
    <t>INDPMBN</t>
  </si>
  <si>
    <t>Particulate 10 - Combustion (IND)</t>
  </si>
  <si>
    <t>BIOGAS</t>
  </si>
  <si>
    <t>SUBS-REN_INVBiom</t>
  </si>
  <si>
    <t>TRANOXP</t>
  </si>
  <si>
    <t>Nitrogen Oxides - Process (TRA)</t>
  </si>
  <si>
    <t>GHG</t>
  </si>
  <si>
    <t>Greenhouse Gases</t>
  </si>
  <si>
    <t>INDPMBP</t>
  </si>
  <si>
    <t>Particulate 10 - Process (IND)</t>
  </si>
  <si>
    <t>BIOMUN</t>
  </si>
  <si>
    <t>SUBS-REN_INVGeo</t>
  </si>
  <si>
    <t>TRAN2OP</t>
  </si>
  <si>
    <t>Nitrous Oxide - Process (TRA)</t>
  </si>
  <si>
    <t>AGRCO2N</t>
  </si>
  <si>
    <t>AGR CO2 emissions</t>
  </si>
  <si>
    <t>GreenCert-ELC</t>
  </si>
  <si>
    <t>Green Certificates for ELC sector</t>
  </si>
  <si>
    <t>INDSF6N</t>
  </si>
  <si>
    <t>Sulphur Hexafluoride - Combustion (IND)</t>
  </si>
  <si>
    <t>BIOSLU</t>
  </si>
  <si>
    <t>SUBS-REN_INVLaHyd</t>
  </si>
  <si>
    <t>TRAPMAP</t>
  </si>
  <si>
    <t>Particulate 2.5 - Process (TRA)</t>
  </si>
  <si>
    <t>AGRSCO2N</t>
  </si>
  <si>
    <t>Dum commodity produce from  Cogeneration power plants AGR with CO2 storage</t>
  </si>
  <si>
    <t>GreenCert-FIN</t>
  </si>
  <si>
    <t>Green Certificates for Enduse sectors</t>
  </si>
  <si>
    <t>INDSF6P</t>
  </si>
  <si>
    <t>Sulphur Hexafluoride - Process (IND)</t>
  </si>
  <si>
    <t>RENGEO</t>
  </si>
  <si>
    <t>SUBS-REN_INVOce</t>
  </si>
  <si>
    <t>TRAPMBP</t>
  </si>
  <si>
    <t>Particulate 10 - Process (TRA)</t>
  </si>
  <si>
    <t>CO2WOT</t>
  </si>
  <si>
    <t>Dum to track Co2 exl. Tra co2</t>
  </si>
  <si>
    <t>INDSCO2P</t>
  </si>
  <si>
    <t>Dum commodity produce from REF autoprod tech with CO2 storage</t>
  </si>
  <si>
    <t>INDSO2N</t>
  </si>
  <si>
    <t>Sulphur Dioxide - Combustion (IND)</t>
  </si>
  <si>
    <t>RENHYD</t>
  </si>
  <si>
    <t>SUBS-REN_INVPV</t>
  </si>
  <si>
    <t>TRAVOCP</t>
  </si>
  <si>
    <t>Volatile Organic Compounds - Process (TRA)</t>
  </si>
  <si>
    <t>COMSCO2N</t>
  </si>
  <si>
    <t>Dum commodity produce from  Cogeneration power plants COM with CO2 storage</t>
  </si>
  <si>
    <t>NETSCO2</t>
  </si>
  <si>
    <t>CO2 Emissions from Non-ETS</t>
  </si>
  <si>
    <t>INDSO2P</t>
  </si>
  <si>
    <t>Sulphur Dioxide - Process (IND)</t>
  </si>
  <si>
    <t>RENSOL</t>
  </si>
  <si>
    <t>SUBS-REN_INVSmHyd</t>
  </si>
  <si>
    <t>TRASF6P</t>
  </si>
  <si>
    <t>Sulphur Hexafluoride - Process (TRA)</t>
  </si>
  <si>
    <t>DUM_ELCCO2N</t>
  </si>
  <si>
    <t>Dummy ELCCO2N to allow for negative ELCCO2N</t>
  </si>
  <si>
    <t>NONCO2</t>
  </si>
  <si>
    <t>Non CO2 Emissions</t>
  </si>
  <si>
    <t>INDVOCN</t>
  </si>
  <si>
    <t>Volatile Organic Compounds - Combustion (IND)</t>
  </si>
  <si>
    <t>RENWIN</t>
  </si>
  <si>
    <t>SUBS-REN_INVSolTh</t>
  </si>
  <si>
    <t>TRACXFP</t>
  </si>
  <si>
    <t>Fluoro Carbons - Process (TRA)</t>
  </si>
  <si>
    <t>DUM_SUPCO2N</t>
  </si>
  <si>
    <t>Dummy SUPCO2N to allow for negative SUPCO2N</t>
  </si>
  <si>
    <t>SUBS-REN_FeedIn</t>
  </si>
  <si>
    <t>MCAN20</t>
  </si>
  <si>
    <t>INDVOCP</t>
  </si>
  <si>
    <t>Volatile Organic Compounds - Process (IND)</t>
  </si>
  <si>
    <t>WOOD</t>
  </si>
  <si>
    <t>SUBS-REN_INVWaste</t>
  </si>
  <si>
    <t>SE_TRACO2N</t>
  </si>
  <si>
    <t>SE_Carbon Dioxide - Combustion (TRA)</t>
  </si>
  <si>
    <t>ELCCO2N</t>
  </si>
  <si>
    <t>Carbon Dioxide - Combustion (ELC)</t>
  </si>
  <si>
    <t>SUBS-REN_INV</t>
  </si>
  <si>
    <t>Investment Subsidies for REN tech</t>
  </si>
  <si>
    <t>SE_INDCO2N</t>
  </si>
  <si>
    <t>Carbon Dioxide - Combustion (IND - sect level)</t>
  </si>
  <si>
    <t>STM</t>
  </si>
  <si>
    <t>SUBS-REN_INVWind</t>
  </si>
  <si>
    <t>SE_TRACOXN</t>
  </si>
  <si>
    <t>SE_Carbon Monoxide - Combustion (TRA)</t>
  </si>
  <si>
    <t>ELCCO2P</t>
  </si>
  <si>
    <t>Elec sector process CO2 emissions</t>
  </si>
  <si>
    <t>TaxPEC</t>
  </si>
  <si>
    <t>Tax Primary Energy Consumption</t>
  </si>
  <si>
    <t>SUPCH4N</t>
  </si>
  <si>
    <t>Methane - Combustion (SUP)</t>
  </si>
  <si>
    <t>SE_TRACH4N</t>
  </si>
  <si>
    <t>SE_Methane - Combustion (TRA)</t>
  </si>
  <si>
    <t>ELCSCO2N</t>
  </si>
  <si>
    <t>Dum commodity produce from EU-PU tech with CO2 storage</t>
  </si>
  <si>
    <t>TOTCH4</t>
  </si>
  <si>
    <t>Total CH4 Emissions</t>
  </si>
  <si>
    <t>SUPCH4P</t>
  </si>
  <si>
    <t>Methane - Process (SUP)</t>
  </si>
  <si>
    <t>SE_TRASO2N</t>
  </si>
  <si>
    <t>SE_Sulphur Dioxide - Combustion (TRA)</t>
  </si>
  <si>
    <t>INDSCO2N</t>
  </si>
  <si>
    <t>Dum commodity produce from IND autoprod tech with CO2 storage</t>
  </si>
  <si>
    <t>TOTN2O</t>
  </si>
  <si>
    <t>Total N2O Emissions</t>
  </si>
  <si>
    <t>SUPCO2N</t>
  </si>
  <si>
    <t>Carbon Dioxide - Combustion (SUP)</t>
  </si>
  <si>
    <t>SE_TRANOXN</t>
  </si>
  <si>
    <t>SE_Nitrogen Oxides - Combustion (TRA)</t>
  </si>
  <si>
    <t>SNKCO2N</t>
  </si>
  <si>
    <t>Captured CO2</t>
  </si>
  <si>
    <t>SUPCO2P</t>
  </si>
  <si>
    <t>Carbon Dioxide - Process (SUP)</t>
  </si>
  <si>
    <t>SE_TRAN2ON</t>
  </si>
  <si>
    <t>SE_Nitrous Oxide - Combustion (TRA)</t>
  </si>
  <si>
    <t>SUPSCO2N</t>
  </si>
  <si>
    <t>SUPCOXN</t>
  </si>
  <si>
    <t>Carbon Monoxide - Combustion (SUP)</t>
  </si>
  <si>
    <t>SE_TRAPMAN</t>
  </si>
  <si>
    <t>SE_Particulate 2.5 - Combustion (TRA)</t>
  </si>
  <si>
    <t>TOTCO2</t>
  </si>
  <si>
    <t>Total CO2 Emission</t>
  </si>
  <si>
    <t>SUPCOXP</t>
  </si>
  <si>
    <t>Carbon Monoxide - Process (SUP)</t>
  </si>
  <si>
    <t>SE_TRAPMBN</t>
  </si>
  <si>
    <t>SE_Particulate 10 - Combustion (TRA)</t>
  </si>
  <si>
    <t>ELCNUC</t>
  </si>
  <si>
    <t>Nuc fuel</t>
  </si>
  <si>
    <t>tU</t>
  </si>
  <si>
    <t>SUPCXFN</t>
  </si>
  <si>
    <t>Fluoro Carbons - Combustion (SUP)</t>
  </si>
  <si>
    <t>SE_TRAVOCN</t>
  </si>
  <si>
    <t>SE_Volatile Organic Compounds - Combustion (TRA)</t>
  </si>
  <si>
    <t>ELCNUCA</t>
  </si>
  <si>
    <t>Nuclear AGR (ELC)</t>
  </si>
  <si>
    <t>SUPCXFP</t>
  </si>
  <si>
    <t>Fluoro Carbons - Process (SUP)</t>
  </si>
  <si>
    <t>SE_TRASF6N</t>
  </si>
  <si>
    <t>SE_Sulphur Hexafluoride - Combustion (TRA)</t>
  </si>
  <si>
    <t>Electricity</t>
  </si>
  <si>
    <t>SUPN2ON</t>
  </si>
  <si>
    <t>Nitrous Oxide - Combustion (SUP)</t>
  </si>
  <si>
    <t>SE_TRACXFN</t>
  </si>
  <si>
    <t>SE_Fluoro Carbons - Combustion (TRA)</t>
  </si>
  <si>
    <t>SUPN2OP</t>
  </si>
  <si>
    <t>Nitrous Oxide - Process (SUP)</t>
  </si>
  <si>
    <t>SE_TRACO2P</t>
  </si>
  <si>
    <t>SE_Carbon Dioxide - Process (TRA)</t>
  </si>
  <si>
    <t>SUPNOXN</t>
  </si>
  <si>
    <t>Nitrogen Oxides - Combustion (SUP)</t>
  </si>
  <si>
    <t>SE_TRACOXP</t>
  </si>
  <si>
    <t>SE_Carbon Monoxide - Process (TRA)</t>
  </si>
  <si>
    <t>SUPNOXP</t>
  </si>
  <si>
    <t>Nitrogen Oxides - Process (SUP)</t>
  </si>
  <si>
    <t>SE_TRACH4P</t>
  </si>
  <si>
    <t>SE_Methane - Process (TRA)</t>
  </si>
  <si>
    <t>SUPPMAN</t>
  </si>
  <si>
    <t>Particulate 2.5 - Combustion (SUP)</t>
  </si>
  <si>
    <t>SE_TRASO2P</t>
  </si>
  <si>
    <t>SE_Sulphur Dioxide - Process (TRA)</t>
  </si>
  <si>
    <t>SUPPMAP</t>
  </si>
  <si>
    <t>Particulate 2.5 - Process (SUP)</t>
  </si>
  <si>
    <t>SE_TRANOXP</t>
  </si>
  <si>
    <t>SE_Nitrogen Oxides - Process (TRA)</t>
  </si>
  <si>
    <t>SUPPMBN</t>
  </si>
  <si>
    <t>Particulate 10 - Combustion (SUP)</t>
  </si>
  <si>
    <t>SE_TRAN2OP</t>
  </si>
  <si>
    <t>SE_Nitrous Oxide - Process (TRA)</t>
  </si>
  <si>
    <t>ELCBFG</t>
  </si>
  <si>
    <t>Blast Furnace Gas (ELC)</t>
  </si>
  <si>
    <t>SUPPMBP</t>
  </si>
  <si>
    <t>Particulate 10 - Process (SUP)</t>
  </si>
  <si>
    <t>SE_TRAPMAP</t>
  </si>
  <si>
    <t>SE_Particulate 2.5 - Process (TRA)</t>
  </si>
  <si>
    <t>ELCBFT</t>
  </si>
  <si>
    <t>Blast Furnace Gas TGR (ELC)</t>
  </si>
  <si>
    <t>SUPSF6N</t>
  </si>
  <si>
    <t>Sulphur Hexafluoride - Combustion (SUP)</t>
  </si>
  <si>
    <t>SE_TRAPMBP</t>
  </si>
  <si>
    <t>SE_Particulate 10 - Process (TRA)</t>
  </si>
  <si>
    <t>ELCCOG</t>
  </si>
  <si>
    <t>Cokes Gas (ELC)</t>
  </si>
  <si>
    <t>SUPSF6P</t>
  </si>
  <si>
    <t>Sulphur Hexafluoride - Process (SUP)</t>
  </si>
  <si>
    <t>SE_TRAVOCP</t>
  </si>
  <si>
    <t>SE_Volatile Organic Compounds - Process (TRA)</t>
  </si>
  <si>
    <t>ELCCOH</t>
  </si>
  <si>
    <t>SUPSO2N</t>
  </si>
  <si>
    <t>Sulphur Dioxide - Combustion (SUP)</t>
  </si>
  <si>
    <t>SE_TRASF6P</t>
  </si>
  <si>
    <t>SE_Sulphur Hexafluoride - Process (TRA)</t>
  </si>
  <si>
    <t>ELCCOL</t>
  </si>
  <si>
    <t>SUPSO2P</t>
  </si>
  <si>
    <t>Sulphur Dioxide - Process (SUP)</t>
  </si>
  <si>
    <t>SE_TRACXFP</t>
  </si>
  <si>
    <t>SE_Fluoro Carbons - Process (TRA)</t>
  </si>
  <si>
    <t>ELCCOP</t>
  </si>
  <si>
    <t>Corex Gas from COREX with CCS (ELC)</t>
  </si>
  <si>
    <t>SUPVOCN</t>
  </si>
  <si>
    <t>Volatile Organic Compounds - Combustion (SUP)</t>
  </si>
  <si>
    <t>ELCDST</t>
  </si>
  <si>
    <t>SUPVOCP</t>
  </si>
  <si>
    <t>Volatile Organic Compounds - Process (SUP)</t>
  </si>
  <si>
    <t>ELCForPeak</t>
  </si>
  <si>
    <t>ELC for a common peaking constraint</t>
  </si>
  <si>
    <t>TOTGHG</t>
  </si>
  <si>
    <t>Total Greenhouse Gas Emissions</t>
  </si>
  <si>
    <t>ELCGAS</t>
  </si>
  <si>
    <t>BIODDGS</t>
  </si>
  <si>
    <t>Distillers Grains with Solubles by-product from ethamido</t>
  </si>
  <si>
    <t>ELCGEO</t>
  </si>
  <si>
    <t>BIOGLY1</t>
  </si>
  <si>
    <t>Glycerine by-product from esterfipH</t>
  </si>
  <si>
    <t>ELCHFO</t>
  </si>
  <si>
    <t>BIOGLY2</t>
  </si>
  <si>
    <t>Glycerine by-product from esterfip</t>
  </si>
  <si>
    <t>Electricity - High Voltage WITHOUT grid costs</t>
  </si>
  <si>
    <t>BIOPULP</t>
  </si>
  <si>
    <t>Sugarbeet pulp by-product from ethsucri</t>
  </si>
  <si>
    <t>ELCHYD</t>
  </si>
  <si>
    <t>BIOSAP</t>
  </si>
  <si>
    <t>Saponified fatty acids by-product from esterfip</t>
  </si>
  <si>
    <t>ELCIIS</t>
  </si>
  <si>
    <t>Gas from Corex and Blast Furnace TGR with CCS (ELC)</t>
  </si>
  <si>
    <t>BIOSTIL</t>
  </si>
  <si>
    <t>Stillage by-product from ethsucri</t>
  </si>
  <si>
    <t>ELCINT</t>
  </si>
  <si>
    <t>Intermittent electricity</t>
  </si>
  <si>
    <t>BRFCA1</t>
  </si>
  <si>
    <t>Other non energetic inputs for esterfipH</t>
  </si>
  <si>
    <t>ELCMUN</t>
  </si>
  <si>
    <t>Municipal Waste (ELC)</t>
  </si>
  <si>
    <t>BRFCA2</t>
  </si>
  <si>
    <t>Other non energetic inputs for esterfip</t>
  </si>
  <si>
    <t>ELCSLU</t>
  </si>
  <si>
    <t>Industrial Waste-Sludge (ELC)</t>
  </si>
  <si>
    <t>BRFCA3</t>
  </si>
  <si>
    <t>other non energetic input for HVO</t>
  </si>
  <si>
    <t>ELCSOL</t>
  </si>
  <si>
    <t>BRFCO2</t>
  </si>
  <si>
    <t>CO2 by-product from biofuel process</t>
  </si>
  <si>
    <t>ELCTID</t>
  </si>
  <si>
    <t>Ocean energy tidal (ELC)</t>
  </si>
  <si>
    <t>BRFEZ1</t>
  </si>
  <si>
    <t>Other non energetic inputs for ethamido</t>
  </si>
  <si>
    <t>ELCWAV</t>
  </si>
  <si>
    <t>Ocean energy wave (ELC)</t>
  </si>
  <si>
    <t>BRFEZ2</t>
  </si>
  <si>
    <t>Other non energetic inputs for ethsucri-levures</t>
  </si>
  <si>
    <t>t</t>
  </si>
  <si>
    <t>ELCWIN</t>
  </si>
  <si>
    <t>BRFEZ3</t>
  </si>
  <si>
    <t>Other non energetic inputs for ethsucri-autres</t>
  </si>
  <si>
    <t>ELCWOO</t>
  </si>
  <si>
    <t>Wood Products (ELC)</t>
  </si>
  <si>
    <t>BRFEZ4</t>
  </si>
  <si>
    <t>Other non energetic inputs for ethlgc</t>
  </si>
  <si>
    <t>EUCAPDUM</t>
  </si>
  <si>
    <t xml:space="preserve">Dummy for ele cons capacity </t>
  </si>
  <si>
    <t>BRFWAT</t>
  </si>
  <si>
    <t>Water input for biofuel process</t>
  </si>
  <si>
    <t>EUVAR1DUM</t>
  </si>
  <si>
    <t>Dummy for ele from VAR RES and VAR IMP useful</t>
  </si>
  <si>
    <t>CATACHEM</t>
  </si>
  <si>
    <t>Catalysts and chemicals for ETBE</t>
  </si>
  <si>
    <t>EUVAR2DUM</t>
  </si>
  <si>
    <t>Dummy for ele from VAR RES and VAR IMP excess</t>
  </si>
  <si>
    <t>INDCBL</t>
  </si>
  <si>
    <t>Carbon Black</t>
  </si>
  <si>
    <t>Mta</t>
  </si>
  <si>
    <t>EUVAR3DUM</t>
  </si>
  <si>
    <t>Dummy for ele from VAR RES total</t>
  </si>
  <si>
    <t>ISOBUTYL</t>
  </si>
  <si>
    <t>Isobutylène</t>
  </si>
  <si>
    <t>EUVAR4DUM</t>
  </si>
  <si>
    <t>Dummy for ele from VAR IMP total</t>
  </si>
  <si>
    <t>NUCAGR</t>
  </si>
  <si>
    <t>Nuclear fuel for AGR plants</t>
  </si>
  <si>
    <t>EUVAR5DUM</t>
  </si>
  <si>
    <t>Dummy for ele Demand Management</t>
  </si>
  <si>
    <t>NUCCONC</t>
  </si>
  <si>
    <t>Nuclear converted material Continent</t>
  </si>
  <si>
    <t>HETHTH</t>
  </si>
  <si>
    <t>ANNUAL</t>
  </si>
  <si>
    <t>LTHEAT</t>
  </si>
  <si>
    <t>NUCCONS</t>
  </si>
  <si>
    <t>Nuclear converted material Springsfields</t>
  </si>
  <si>
    <t>ELCRFG</t>
  </si>
  <si>
    <t>NUCENRE</t>
  </si>
  <si>
    <t>Nuclear enriched material from diffusion</t>
  </si>
  <si>
    <t>ELCDGS</t>
  </si>
  <si>
    <t>NUCENRU1</t>
  </si>
  <si>
    <t>Nuclear enriched material from centrifuge (for PWR)</t>
  </si>
  <si>
    <t>ELCBGS</t>
  </si>
  <si>
    <t>NUCENRU2</t>
  </si>
  <si>
    <t>Nuclear enriched material from centrifuge (for GCR)</t>
  </si>
  <si>
    <t>HYDROGENCO2N</t>
  </si>
  <si>
    <t>CO2 production in the hydrogen production process</t>
  </si>
  <si>
    <t>NUCLWR</t>
  </si>
  <si>
    <t>Nuclear fuel for LWR plants</t>
  </si>
  <si>
    <t>NUCU308</t>
  </si>
  <si>
    <t>Nuclear material U308</t>
  </si>
  <si>
    <t>RAGCAKE</t>
  </si>
  <si>
    <t>Agriculture by-product cake from crushing</t>
  </si>
  <si>
    <t>SNKAFF</t>
  </si>
  <si>
    <t>Afforestation Potential</t>
  </si>
  <si>
    <t>SNKCB1</t>
  </si>
  <si>
    <t>Dmy CB1</t>
  </si>
  <si>
    <t>SNKCB2</t>
  </si>
  <si>
    <t>Dmy CB2</t>
  </si>
  <si>
    <t>SNKCB3</t>
  </si>
  <si>
    <t>Dmy CB3</t>
  </si>
  <si>
    <t>SNKDGF</t>
  </si>
  <si>
    <t>Dmy DGF</t>
  </si>
  <si>
    <t>SNKDGO</t>
  </si>
  <si>
    <t>Dmy DGO</t>
  </si>
  <si>
    <t>SNKDOF</t>
  </si>
  <si>
    <t>Dmy DOF</t>
  </si>
  <si>
    <t>SNKDOGF</t>
  </si>
  <si>
    <t>Dmy DOGF</t>
  </si>
  <si>
    <t>SNKDOGO</t>
  </si>
  <si>
    <t>Dmy DOGO</t>
  </si>
  <si>
    <t>SNKDOO</t>
  </si>
  <si>
    <t>Dmy DOO</t>
  </si>
  <si>
    <t>SNKDSAOF</t>
  </si>
  <si>
    <t>Dmy DSAOF</t>
  </si>
  <si>
    <t>SNKDSAON</t>
  </si>
  <si>
    <t>Dmy DSAON</t>
  </si>
  <si>
    <t>SNKEOR</t>
  </si>
  <si>
    <t>Dmy EOR</t>
  </si>
  <si>
    <t>AGRDME</t>
  </si>
  <si>
    <t>AUX_STH2SDT</t>
  </si>
  <si>
    <t>Aux input STH2SDT</t>
  </si>
  <si>
    <t>AUX_STH2SGT</t>
  </si>
  <si>
    <t>Aux input STH2SGT</t>
  </si>
  <si>
    <t>AUX_STH2SUG</t>
  </si>
  <si>
    <t>Aux input STH2SUG</t>
  </si>
  <si>
    <t>BIOBTLFTDSL</t>
  </si>
  <si>
    <t>FT-diesel from lignocellulosic biomass</t>
  </si>
  <si>
    <t>BIOCRP</t>
  </si>
  <si>
    <t>Bio Crops</t>
  </si>
  <si>
    <t>BIODRY</t>
  </si>
  <si>
    <t>Dry Bio waste</t>
  </si>
  <si>
    <t>BIOETBE</t>
  </si>
  <si>
    <t>Ethyl tertio butyl ether from bioethanol</t>
  </si>
  <si>
    <t>BIOETH</t>
  </si>
  <si>
    <t>Bio ethanol</t>
  </si>
  <si>
    <t>Biogas</t>
  </si>
  <si>
    <t>BIOGLY</t>
  </si>
  <si>
    <t>Bio glycerol</t>
  </si>
  <si>
    <t>BIOHVO</t>
  </si>
  <si>
    <t>Hydrotreated vegetable oil</t>
  </si>
  <si>
    <t>BIOLGCFS</t>
  </si>
  <si>
    <t>Lignocellulosic feedstocks</t>
  </si>
  <si>
    <t>BIOLIQ</t>
  </si>
  <si>
    <t>Biofuels</t>
  </si>
  <si>
    <t>BIOMtaH</t>
  </si>
  <si>
    <t>Bio methanol</t>
  </si>
  <si>
    <t>Municipal Waste</t>
  </si>
  <si>
    <t>BIONAPHTA</t>
  </si>
  <si>
    <t>Naphta by-product from BTL process</t>
  </si>
  <si>
    <t>BIOOILFS</t>
  </si>
  <si>
    <t>Vegetable oil feedstocks from crushing unit</t>
  </si>
  <si>
    <t>BIOPLPBEET</t>
  </si>
  <si>
    <t>Bio beet pulp</t>
  </si>
  <si>
    <t>BIOPLPOIL</t>
  </si>
  <si>
    <t>Bio oil pulp</t>
  </si>
  <si>
    <t>BIOPROP</t>
  </si>
  <si>
    <t>Propane by-product from HVO</t>
  </si>
  <si>
    <t>BIORME</t>
  </si>
  <si>
    <t>Bio RME</t>
  </si>
  <si>
    <t>BIORPOIL</t>
  </si>
  <si>
    <t>Rape seed oil</t>
  </si>
  <si>
    <t>Industrial Waste-Sludge</t>
  </si>
  <si>
    <t>BIOSTAFS</t>
  </si>
  <si>
    <t>Starch grain feedstocks</t>
  </si>
  <si>
    <t>BIOSUGFS</t>
  </si>
  <si>
    <t>Sugarbeet feedstocks</t>
  </si>
  <si>
    <t>Wood Products</t>
  </si>
  <si>
    <t>BRFH2</t>
  </si>
  <si>
    <t>Hydrogen for biofuel process</t>
  </si>
  <si>
    <t>BRFHTH</t>
  </si>
  <si>
    <t>Vapor input for biofuel process</t>
  </si>
  <si>
    <t>Brown Coal</t>
  </si>
  <si>
    <t>Coke</t>
  </si>
  <si>
    <t>Hard Coal</t>
  </si>
  <si>
    <t>Lignite</t>
  </si>
  <si>
    <t>COHRSV</t>
  </si>
  <si>
    <t>Hard Coal Reserves</t>
  </si>
  <si>
    <t>COLRSV</t>
  </si>
  <si>
    <t>Lignite Reserves</t>
  </si>
  <si>
    <t>COMDME</t>
  </si>
  <si>
    <t>DUMSTOR</t>
  </si>
  <si>
    <t>Dummy commodity in input to the accompaning tech to represent power</t>
  </si>
  <si>
    <t>ELCDME</t>
  </si>
  <si>
    <t>ELCG2BIO</t>
  </si>
  <si>
    <t>Electricity by-product from biofuel processes</t>
  </si>
  <si>
    <t>GASBFG</t>
  </si>
  <si>
    <t>Blast-Furnace Gas</t>
  </si>
  <si>
    <t>GASCOG</t>
  </si>
  <si>
    <t>Coke-Oven Gas</t>
  </si>
  <si>
    <t>Gasworks Gas</t>
  </si>
  <si>
    <t>GASLNG</t>
  </si>
  <si>
    <t>Liquified Natural Gas</t>
  </si>
  <si>
    <t>Natural Gas</t>
  </si>
  <si>
    <t>Natural Gas - From P2G</t>
  </si>
  <si>
    <t>GAS2ST</t>
  </si>
  <si>
    <t>Natural Gas to Storage</t>
  </si>
  <si>
    <t>GASPIP</t>
  </si>
  <si>
    <t>Natural Gas Pre-Pipeline</t>
  </si>
  <si>
    <t>GASRSV</t>
  </si>
  <si>
    <t>Natural Gas Reserves</t>
  </si>
  <si>
    <t>still gas</t>
  </si>
  <si>
    <t>INDHH2</t>
  </si>
  <si>
    <t>Hydrogen (IND)</t>
  </si>
  <si>
    <t>Daynite</t>
  </si>
  <si>
    <t>NUCH2</t>
  </si>
  <si>
    <t>OILCRD</t>
  </si>
  <si>
    <t>Crude Oil</t>
  </si>
  <si>
    <t>Diesel</t>
  </si>
  <si>
    <t>OILDSTkt</t>
  </si>
  <si>
    <t>Diesel for blending</t>
  </si>
  <si>
    <t>OILFDS</t>
  </si>
  <si>
    <t>Feedstocks</t>
  </si>
  <si>
    <t>OILGSL</t>
  </si>
  <si>
    <t>Motor Spirit</t>
  </si>
  <si>
    <t>OILGSLkt</t>
  </si>
  <si>
    <t>Gasoline for blending</t>
  </si>
  <si>
    <t>Residual Fuel Oil</t>
  </si>
  <si>
    <t>OILKER</t>
  </si>
  <si>
    <t>Kerosenes - Jet Fuels</t>
  </si>
  <si>
    <t>OILKERkt</t>
  </si>
  <si>
    <t>Kerosene for blending</t>
  </si>
  <si>
    <t>OILLPG</t>
  </si>
  <si>
    <t>Liquified Petroleum Gas</t>
  </si>
  <si>
    <t>OILNAP</t>
  </si>
  <si>
    <t>Naphtha</t>
  </si>
  <si>
    <t>OILNEU</t>
  </si>
  <si>
    <t>Non Energy</t>
  </si>
  <si>
    <t>OILOTH</t>
  </si>
  <si>
    <t>Other Petroleum Products</t>
  </si>
  <si>
    <t>OILPIP</t>
  </si>
  <si>
    <t>Crude Oil Pre-Pipeline</t>
  </si>
  <si>
    <t>OILRFG</t>
  </si>
  <si>
    <t>Refinery Gas</t>
  </si>
  <si>
    <t>OILRSV</t>
  </si>
  <si>
    <t>Crude Oil Reserves</t>
  </si>
  <si>
    <t>RAGOILFS</t>
  </si>
  <si>
    <t>Agriculture resources oilseeds</t>
  </si>
  <si>
    <t>Geothermal</t>
  </si>
  <si>
    <t>Hydro</t>
  </si>
  <si>
    <t>Solar</t>
  </si>
  <si>
    <t>Wind</t>
  </si>
  <si>
    <t>RSDDME</t>
  </si>
  <si>
    <t>RSDHH2</t>
  </si>
  <si>
    <t>SUPBIO</t>
  </si>
  <si>
    <t>Biomass (SUP)</t>
  </si>
  <si>
    <t>SUPCOA</t>
  </si>
  <si>
    <t>Coal (SUP)</t>
  </si>
  <si>
    <t>SUPCRD</t>
  </si>
  <si>
    <t>Crude Oil (SUP)</t>
  </si>
  <si>
    <t>SUPELC</t>
  </si>
  <si>
    <t>Electricity (SUP)</t>
  </si>
  <si>
    <t>SUPGAS</t>
  </si>
  <si>
    <t>Natural Gas (SUP)</t>
  </si>
  <si>
    <t>SUPHTH</t>
  </si>
  <si>
    <t>High Temperature Heat (SUP)</t>
  </si>
  <si>
    <t>SUPRPG</t>
  </si>
  <si>
    <t>Refinary Gas and LPG (SUP)</t>
  </si>
  <si>
    <t>SUPRPP</t>
  </si>
  <si>
    <t>Refined Petroleum Products (SUP)</t>
  </si>
  <si>
    <t>SYNDME</t>
  </si>
  <si>
    <t>SYNDSTkt</t>
  </si>
  <si>
    <t>Syn DST for blending</t>
  </si>
  <si>
    <t>SYNH2CU</t>
  </si>
  <si>
    <t>Centralized hydrogen (Underground storage)</t>
  </si>
  <si>
    <t>SYNH2DT</t>
  </si>
  <si>
    <t>Decentralized hydrogen (Tank storage)</t>
  </si>
  <si>
    <t>SYNMtaH</t>
  </si>
  <si>
    <t>TRABDL</t>
  </si>
  <si>
    <t>Blending diesel + EMHV + FT + HVO for B30</t>
  </si>
  <si>
    <t>RENAHT</t>
  </si>
  <si>
    <t>RENTID</t>
  </si>
  <si>
    <t>WAVE</t>
  </si>
  <si>
    <t>MATWOOD</t>
  </si>
  <si>
    <t>Technology</t>
  </si>
  <si>
    <t>Installed Cost 2021 ($/kW) - 1MW 4hr</t>
  </si>
  <si>
    <t>Installed Cost 2021 ($/kW) - 10MW 4hr</t>
  </si>
  <si>
    <t>Installed Cost 2021 ($/kW) - 100MW 4hr</t>
  </si>
  <si>
    <t>Installed Cost 2021 ($/kW) - 1GW 4hr</t>
  </si>
  <si>
    <t>Installed Cost 2030 ($/kW)</t>
  </si>
  <si>
    <t>Cycle Life (Cycles)</t>
  </si>
  <si>
    <t>Round Trip Efficiency (%)</t>
  </si>
  <si>
    <t>Fixed O&amp;M ($/kW-yr)</t>
  </si>
  <si>
    <t>Calendar Life (yrs)</t>
  </si>
  <si>
    <t>Depth of Discharge (DOD) (%)</t>
  </si>
  <si>
    <t>Li-ion Battery (LFP)</t>
  </si>
  <si>
    <t>Li-ion Battery (NMC)</t>
  </si>
  <si>
    <t>Lead-Acid Battery</t>
  </si>
  <si>
    <t>Diabatic CAES</t>
  </si>
  <si>
    <t>PSH</t>
  </si>
  <si>
    <t>N/A</t>
  </si>
  <si>
    <t>Hydrogen</t>
  </si>
  <si>
    <t>Alberta</t>
  </si>
  <si>
    <t>spring</t>
  </si>
  <si>
    <t>summer</t>
  </si>
  <si>
    <t>autumn</t>
  </si>
  <si>
    <t>WINTER</t>
  </si>
  <si>
    <t>ATLANTIC</t>
  </si>
  <si>
    <t>New Brunswick</t>
  </si>
  <si>
    <t>NFL</t>
  </si>
  <si>
    <t>Noval Scotia</t>
  </si>
  <si>
    <t>PEI</t>
  </si>
  <si>
    <t>QC</t>
  </si>
</sst>
</file>

<file path=xl/styles.xml><?xml version="1.0" encoding="utf-8"?>
<styleSheet xmlns="http://schemas.openxmlformats.org/spreadsheetml/2006/main" xmlns:mc="http://schemas.openxmlformats.org/markup-compatibility/2006" xmlns:xr9="http://schemas.microsoft.com/office/spreadsheetml/2016/revision9" mc:Ignorable="xr9">
  <numFmts count="22">
    <numFmt numFmtId="5" formatCode="&quot;$&quot;#,##0;\-&quot;$&quot;#,##0"/>
    <numFmt numFmtId="41" formatCode="_-* #,##0_-;\-* #,##0_-;_-* &quot;-&quot;_-;_-@_-"/>
    <numFmt numFmtId="43" formatCode="_-* #,##0.00_-;\-* #,##0.00_-;_-* &quot;-&quot;??_-;_-@_-"/>
    <numFmt numFmtId="176" formatCode="_-&quot;$&quot;* #,##0.00_-;\-&quot;$&quot;* #,##0.00_-;_-&quot;$&quot;* \-??_-;_-@_-"/>
    <numFmt numFmtId="177" formatCode="_-&quot;$&quot;* #,##0_-;\-&quot;$&quot;* #,##0_-;_-&quot;$&quot;* &quot;-&quot;_-;_-@_-"/>
    <numFmt numFmtId="178" formatCode="_-* #,##0.00\ _€_-;\-* #,##0.00\ _€_-;_-* &quot;-&quot;??\ _€_-;_-@_-"/>
    <numFmt numFmtId="179" formatCode="0.0%"/>
    <numFmt numFmtId="180" formatCode="_ * #,##0.00_ ;_ * \-#,##0.00_ ;_ * &quot;-&quot;??_ ;_ @_ "/>
    <numFmt numFmtId="181" formatCode="_-&quot;$&quot;* #,##0.00_-;\-&quot;$&quot;* #,##0.00_-;_-&quot;$&quot;* &quot;-&quot;??_-;_-@_-"/>
    <numFmt numFmtId="182" formatCode="_([$€]* #,##0.00_);_([$€]* \(#,##0.00\);_([$€]* &quot;-&quot;??_);_(@_)"/>
    <numFmt numFmtId="183" formatCode="_-[$€-2]\ * #,##0.00_-;\-[$€-2]\ * #,##0.00_-;_-[$€-2]\ * &quot;-&quot;??_-"/>
    <numFmt numFmtId="184" formatCode="_([$€-2]* #,##0.00_);_([$€-2]* \(#,##0.00\);_([$€-2]* &quot;-&quot;??_)"/>
    <numFmt numFmtId="185" formatCode="_-* #,##0.00\ &quot;€&quot;_-;\-* #,##0.00\ &quot;€&quot;_-;_-* &quot;-&quot;??\ &quot;€&quot;_-;_-@_-"/>
    <numFmt numFmtId="186" formatCode="_-[$€-2]* #,##0.00_-;\-[$€-2]* #,##0.00_-;_-[$€-2]* &quot;-&quot;??_-"/>
    <numFmt numFmtId="187" formatCode="_-&quot;€&quot;\ * #,##0.00_-;\-&quot;€&quot;\ * #,##0.00_-;_-&quot;€&quot;\ * &quot;-&quot;??_-;_-@_-"/>
    <numFmt numFmtId="188" formatCode="_-[$€]* #,##0.00_-;\-[$€]* #,##0.00_-;_-[$€]* &quot;-&quot;??_-;_-@_-"/>
    <numFmt numFmtId="189" formatCode="General_)"/>
    <numFmt numFmtId="190" formatCode="\(##\);\(##\)"/>
    <numFmt numFmtId="191" formatCode="#,##0;\-\ #,##0;_-\ &quot;- &quot;"/>
    <numFmt numFmtId="192" formatCode="#,##0.0000"/>
    <numFmt numFmtId="193" formatCode="\Te\x\t"/>
    <numFmt numFmtId="194" formatCode="0.0000"/>
  </numFmts>
  <fonts count="83">
    <font>
      <sz val="10"/>
      <name val="Arial"/>
      <charset val="134"/>
    </font>
    <font>
      <b/>
      <sz val="12"/>
      <color rgb="FF111111"/>
      <name val="Helvetica"/>
      <charset val="134"/>
    </font>
    <font>
      <b/>
      <sz val="10"/>
      <name val="Arial"/>
      <charset val="134"/>
    </font>
    <font>
      <sz val="10"/>
      <color rgb="FFFF0000"/>
      <name val="Arial"/>
      <charset val="134"/>
    </font>
    <font>
      <sz val="11"/>
      <color theme="1"/>
      <name val="Calibri"/>
      <charset val="134"/>
      <scheme val="minor"/>
    </font>
    <font>
      <b/>
      <sz val="11"/>
      <color theme="1"/>
      <name val="Calibri"/>
      <charset val="134"/>
      <scheme val="minor"/>
    </font>
    <font>
      <b/>
      <sz val="10"/>
      <color indexed="12"/>
      <name val="Arial"/>
      <charset val="134"/>
    </font>
    <font>
      <b/>
      <sz val="10"/>
      <color rgb="FFFF0000"/>
      <name val="Arial"/>
      <charset val="134"/>
    </font>
    <font>
      <sz val="11"/>
      <color theme="1"/>
      <name val="Times New Roman"/>
      <charset val="134"/>
    </font>
    <font>
      <sz val="12"/>
      <color indexed="53"/>
      <name val="Arial"/>
      <charset val="134"/>
    </font>
    <font>
      <sz val="14"/>
      <color rgb="FFFF0000"/>
      <name val="Arial"/>
      <charset val="134"/>
    </font>
    <font>
      <sz val="14"/>
      <color indexed="9"/>
      <name val="Arial"/>
      <charset val="134"/>
    </font>
    <font>
      <sz val="8"/>
      <color rgb="FF000000"/>
      <name val="Segoe UI"/>
      <charset val="134"/>
    </font>
    <font>
      <b/>
      <sz val="10"/>
      <color rgb="FF0000FF"/>
      <name val="Arial"/>
      <charset val="134"/>
    </font>
    <font>
      <b/>
      <sz val="11"/>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2"/>
      <color indexed="20"/>
      <name val="??"/>
      <charset val="134"/>
    </font>
    <font>
      <sz val="11"/>
      <color indexed="8"/>
      <name val="Calibri"/>
      <charset val="134"/>
    </font>
    <font>
      <sz val="9"/>
      <name val="Times New Roman"/>
      <charset val="134"/>
    </font>
    <font>
      <sz val="11"/>
      <color indexed="9"/>
      <name val="Calibri"/>
      <charset val="134"/>
    </font>
    <font>
      <b/>
      <sz val="9"/>
      <name val="Times New Roman"/>
      <charset val="134"/>
    </font>
    <font>
      <sz val="9"/>
      <color indexed="8"/>
      <name val="Times New Roman"/>
      <charset val="134"/>
    </font>
    <font>
      <sz val="12"/>
      <color indexed="8"/>
      <name val="Times New Roman"/>
      <charset val="134"/>
    </font>
    <font>
      <b/>
      <sz val="11"/>
      <color indexed="63"/>
      <name val="Calibri"/>
      <charset val="134"/>
    </font>
    <font>
      <sz val="11"/>
      <color indexed="20"/>
      <name val="Calibri"/>
      <charset val="134"/>
    </font>
    <font>
      <sz val="11"/>
      <color rgb="FF9C0006"/>
      <name val="Calibri"/>
      <charset val="134"/>
      <scheme val="minor"/>
    </font>
    <font>
      <b/>
      <sz val="11"/>
      <color indexed="52"/>
      <name val="Calibri"/>
      <charset val="134"/>
    </font>
    <font>
      <b/>
      <sz val="11"/>
      <color indexed="10"/>
      <name val="Calibri"/>
      <charset val="134"/>
    </font>
    <font>
      <b/>
      <sz val="11"/>
      <color indexed="9"/>
      <name val="Calibri"/>
      <charset val="134"/>
    </font>
    <font>
      <sz val="10"/>
      <name val="MS Sans Serif"/>
      <charset val="134"/>
    </font>
    <font>
      <sz val="10"/>
      <color indexed="56"/>
      <name val="Arial"/>
      <charset val="134"/>
    </font>
    <font>
      <sz val="11"/>
      <color indexed="62"/>
      <name val="Calibri"/>
      <charset val="134"/>
    </font>
    <font>
      <sz val="10"/>
      <name val="Arial Cyr"/>
      <charset val="204"/>
    </font>
    <font>
      <i/>
      <sz val="8"/>
      <color indexed="38"/>
      <name val="Arial"/>
      <charset val="134"/>
    </font>
    <font>
      <b/>
      <sz val="11"/>
      <color indexed="8"/>
      <name val="Calibri"/>
      <charset val="134"/>
    </font>
    <font>
      <i/>
      <sz val="11"/>
      <color indexed="23"/>
      <name val="Calibri"/>
      <charset val="134"/>
    </font>
    <font>
      <sz val="10"/>
      <color indexed="8"/>
      <name val="Arial"/>
      <charset val="134"/>
    </font>
    <font>
      <sz val="11"/>
      <color indexed="17"/>
      <name val="Calibri"/>
      <charset val="134"/>
    </font>
    <font>
      <sz val="11"/>
      <color rgb="FF006100"/>
      <name val="Calibri"/>
      <charset val="134"/>
      <scheme val="minor"/>
    </font>
    <font>
      <b/>
      <sz val="15"/>
      <color indexed="56"/>
      <name val="Calibri"/>
      <charset val="134"/>
    </font>
    <font>
      <b/>
      <sz val="15"/>
      <color indexed="62"/>
      <name val="Calibri"/>
      <charset val="134"/>
    </font>
    <font>
      <b/>
      <sz val="13"/>
      <color indexed="56"/>
      <name val="Calibri"/>
      <charset val="134"/>
    </font>
    <font>
      <b/>
      <sz val="13"/>
      <color indexed="62"/>
      <name val="Calibri"/>
      <charset val="134"/>
    </font>
    <font>
      <b/>
      <sz val="11"/>
      <color indexed="56"/>
      <name val="Calibri"/>
      <charset val="134"/>
    </font>
    <font>
      <b/>
      <sz val="11"/>
      <color indexed="62"/>
      <name val="Calibri"/>
      <charset val="134"/>
    </font>
    <font>
      <b/>
      <sz val="12"/>
      <name val="Times New Roman"/>
      <charset val="134"/>
    </font>
    <font>
      <u/>
      <sz val="10"/>
      <color indexed="12"/>
      <name val="Arial"/>
      <charset val="134"/>
    </font>
    <font>
      <sz val="11"/>
      <color rgb="FF3F3F76"/>
      <name val="Calibri"/>
      <charset val="134"/>
      <scheme val="minor"/>
    </font>
    <font>
      <b/>
      <sz val="12"/>
      <color indexed="8"/>
      <name val="Times New Roman"/>
      <charset val="134"/>
    </font>
    <font>
      <sz val="11"/>
      <color indexed="52"/>
      <name val="Calibri"/>
      <charset val="134"/>
    </font>
    <font>
      <sz val="11"/>
      <color indexed="10"/>
      <name val="Calibri"/>
      <charset val="134"/>
    </font>
    <font>
      <sz val="11"/>
      <color indexed="60"/>
      <name val="Calibri"/>
      <charset val="134"/>
    </font>
    <font>
      <sz val="11"/>
      <color indexed="19"/>
      <name val="Calibri"/>
      <charset val="134"/>
    </font>
    <font>
      <sz val="11"/>
      <color rgb="FF9C6500"/>
      <name val="Calibri"/>
      <charset val="134"/>
      <scheme val="minor"/>
    </font>
    <font>
      <sz val="8"/>
      <name val="Helv"/>
      <charset val="134"/>
    </font>
    <font>
      <sz val="11"/>
      <name val="Arial"/>
      <charset val="134"/>
    </font>
    <font>
      <sz val="10"/>
      <name val="Times New Roman"/>
      <charset val="134"/>
    </font>
    <font>
      <sz val="8"/>
      <name val="Arial"/>
      <charset val="134"/>
    </font>
    <font>
      <sz val="10"/>
      <name val="Myriad Pro"/>
      <charset val="134"/>
    </font>
    <font>
      <sz val="10"/>
      <name val="Courier"/>
      <charset val="134"/>
    </font>
    <font>
      <b/>
      <vertAlign val="superscript"/>
      <sz val="12"/>
      <color indexed="54"/>
      <name val="Arial"/>
      <charset val="134"/>
    </font>
    <font>
      <sz val="8"/>
      <name val="Tahoma"/>
      <charset val="134"/>
    </font>
    <font>
      <sz val="9"/>
      <name val="Times New Roman"/>
      <charset val="134"/>
    </font>
    <font>
      <b/>
      <sz val="9"/>
      <name val="Times New Roman"/>
      <charset val="134"/>
    </font>
  </fonts>
  <fills count="68">
    <fill>
      <patternFill patternType="none"/>
    </fill>
    <fill>
      <patternFill patternType="gray125"/>
    </fill>
    <fill>
      <patternFill patternType="solid">
        <fgColor theme="0" tint="-0.349986266670736"/>
        <bgColor indexed="64"/>
      </patternFill>
    </fill>
    <fill>
      <patternFill patternType="solid">
        <fgColor theme="0"/>
        <bgColor indexed="64"/>
      </patternFill>
    </fill>
    <fill>
      <patternFill patternType="solid">
        <fgColor rgb="FFFFFF00"/>
        <bgColor indexed="64"/>
      </patternFill>
    </fill>
    <fill>
      <patternFill patternType="solid">
        <fgColor theme="6"/>
        <bgColor indexed="64"/>
      </patternFill>
    </fill>
    <fill>
      <patternFill patternType="solid">
        <fgColor theme="0" tint="-0.249977111117893"/>
        <bgColor indexed="64"/>
      </patternFill>
    </fill>
    <fill>
      <patternFill patternType="solid">
        <fgColor indexed="13"/>
        <bgColor indexed="64"/>
      </patternFill>
    </fill>
    <fill>
      <patternFill patternType="solid">
        <fgColor indexed="43"/>
        <bgColor indexed="64"/>
      </patternFill>
    </fill>
    <fill>
      <patternFill patternType="solid">
        <fgColor indexed="12"/>
        <bgColor indexed="64"/>
      </patternFill>
    </fill>
    <fill>
      <patternFill patternType="solid">
        <fgColor rgb="FFFFFF80"/>
        <bgColor indexed="64"/>
      </patternFill>
    </fill>
    <fill>
      <patternFill patternType="solid">
        <fgColor rgb="FFFA72E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1"/>
        <bgColor indexed="64"/>
      </patternFill>
    </fill>
    <fill>
      <patternFill patternType="solid">
        <fgColor indexed="44"/>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26"/>
        <bgColor indexed="64"/>
      </patternFill>
    </fill>
    <fill>
      <patternFill patternType="solid">
        <fgColor indexed="46"/>
        <bgColor indexed="64"/>
      </patternFill>
    </fill>
    <fill>
      <patternFill patternType="solid">
        <fgColor indexed="47"/>
        <bgColor indexed="64"/>
      </patternFill>
    </fill>
    <fill>
      <patternFill patternType="solid">
        <fgColor indexed="27"/>
        <bgColor indexed="64"/>
      </patternFill>
    </fill>
    <fill>
      <patternFill patternType="solid">
        <fgColor theme="9" tint="0.799829096346934"/>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53"/>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56"/>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darkTrellis"/>
    </fill>
  </fills>
  <borders count="3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right/>
      <top style="thin">
        <color indexed="62"/>
      </top>
      <bottom style="double">
        <color indexed="62"/>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s>
  <cellStyleXfs count="5354">
    <xf numFmtId="0" fontId="0" fillId="0" borderId="0"/>
    <xf numFmtId="43"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177"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12" borderId="7"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13" borderId="10" applyNumberFormat="0" applyAlignment="0" applyProtection="0">
      <alignment vertical="center"/>
    </xf>
    <xf numFmtId="0" fontId="25" fillId="14" borderId="11" applyNumberFormat="0" applyAlignment="0" applyProtection="0">
      <alignment vertical="center"/>
    </xf>
    <xf numFmtId="0" fontId="26" fillId="14" borderId="10" applyNumberFormat="0" applyAlignment="0" applyProtection="0">
      <alignment vertical="center"/>
    </xf>
    <xf numFmtId="0" fontId="27" fillId="15" borderId="12" applyNumberFormat="0" applyAlignment="0" applyProtection="0">
      <alignment vertical="center"/>
    </xf>
    <xf numFmtId="0" fontId="28" fillId="0" borderId="13" applyNumberFormat="0" applyFill="0" applyAlignment="0" applyProtection="0">
      <alignment vertical="center"/>
    </xf>
    <xf numFmtId="0" fontId="29" fillId="0" borderId="14" applyNumberFormat="0" applyFill="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5"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4" fillId="39" borderId="0" applyNumberFormat="0" applyBorder="0" applyAlignment="0" applyProtection="0">
      <alignment vertical="center"/>
    </xf>
    <xf numFmtId="0" fontId="34" fillId="40" borderId="0" applyNumberFormat="0" applyBorder="0" applyAlignment="0" applyProtection="0">
      <alignment vertical="center"/>
    </xf>
    <xf numFmtId="0" fontId="33" fillId="41" borderId="0" applyNumberFormat="0" applyBorder="0" applyAlignment="0" applyProtection="0">
      <alignment vertical="center"/>
    </xf>
    <xf numFmtId="0" fontId="35" fillId="0" borderId="0" applyNumberFormat="0" applyFill="0" applyBorder="0" applyAlignment="0" applyProtection="0">
      <alignment vertical="center"/>
    </xf>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2"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7" borderId="0" applyNumberFormat="0" applyBorder="0" applyAlignment="0" applyProtection="0"/>
    <xf numFmtId="0" fontId="36" fillId="49" borderId="0" applyNumberFormat="0" applyBorder="0" applyAlignment="0" applyProtection="0"/>
    <xf numFmtId="0" fontId="36" fillId="47"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4" fillId="51" borderId="0" applyNumberFormat="0" applyBorder="0" applyAlignment="0" applyProtection="0"/>
    <xf numFmtId="0" fontId="4" fillId="51"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9"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9"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9"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2" borderId="0" applyNumberFormat="0" applyBorder="0" applyAlignment="0" applyProtection="0"/>
    <xf numFmtId="0" fontId="36" fillId="44" borderId="0" applyNumberFormat="0" applyBorder="0" applyAlignment="0" applyProtection="0"/>
    <xf numFmtId="0" fontId="36" fillId="46" borderId="0" applyNumberFormat="0" applyBorder="0" applyAlignment="0" applyProtection="0"/>
    <xf numFmtId="0" fontId="36" fillId="48" borderId="0" applyNumberFormat="0" applyBorder="0" applyAlignment="0" applyProtection="0"/>
    <xf numFmtId="0" fontId="36" fillId="50" borderId="0" applyNumberFormat="0" applyBorder="0" applyAlignment="0" applyProtection="0"/>
    <xf numFmtId="0" fontId="36" fillId="49" borderId="0" applyNumberFormat="0" applyBorder="0" applyAlignment="0" applyProtection="0"/>
    <xf numFmtId="49" fontId="37" fillId="0" borderId="1" applyNumberFormat="0" applyFont="0" applyFill="0" applyBorder="0" applyProtection="0">
      <alignment horizontal="left" vertical="center" indent="2"/>
    </xf>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8" borderId="0" applyNumberFormat="0" applyBorder="0" applyAlignment="0" applyProtection="0"/>
    <xf numFmtId="0" fontId="36" fillId="52" borderId="0" applyNumberFormat="0" applyBorder="0" applyAlignment="0" applyProtection="0"/>
    <xf numFmtId="0" fontId="36" fillId="8"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52"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52"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52"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7" borderId="0" applyNumberFormat="0" applyBorder="0" applyAlignment="0" applyProtection="0"/>
    <xf numFmtId="0" fontId="36" fillId="53" borderId="0" applyNumberFormat="0" applyBorder="0" applyAlignment="0" applyProtection="0"/>
    <xf numFmtId="0" fontId="36" fillId="47"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53"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53"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53"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3" borderId="0" applyNumberFormat="0" applyBorder="0" applyAlignment="0" applyProtection="0"/>
    <xf numFmtId="0" fontId="36" fillId="45" borderId="0" applyNumberFormat="0" applyBorder="0" applyAlignment="0" applyProtection="0"/>
    <xf numFmtId="0" fontId="36" fillId="52" borderId="0" applyNumberFormat="0" applyBorder="0" applyAlignment="0" applyProtection="0"/>
    <xf numFmtId="0" fontId="36" fillId="48" borderId="0" applyNumberFormat="0" applyBorder="0" applyAlignment="0" applyProtection="0"/>
    <xf numFmtId="0" fontId="36" fillId="43" borderId="0" applyNumberFormat="0" applyBorder="0" applyAlignment="0" applyProtection="0"/>
    <xf numFmtId="0" fontId="36" fillId="53" borderId="0" applyNumberFormat="0" applyBorder="0" applyAlignment="0" applyProtection="0"/>
    <xf numFmtId="0" fontId="0" fillId="0" borderId="0" applyNumberFormat="0" applyFont="0" applyFill="0" applyBorder="0" applyProtection="0">
      <alignment horizontal="left" vertical="center" indent="5"/>
    </xf>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0" borderId="0" applyNumberFormat="0" applyBorder="0" applyAlignment="0" applyProtection="0"/>
    <xf numFmtId="0" fontId="38" fillId="54" borderId="0" applyNumberFormat="0" applyBorder="0" applyAlignment="0" applyProtection="0"/>
    <xf numFmtId="0" fontId="38" fillId="50"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54"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55" borderId="0" applyNumberFormat="0" applyBorder="0" applyAlignment="0" applyProtection="0"/>
    <xf numFmtId="0" fontId="38" fillId="45" borderId="0" applyNumberFormat="0" applyBorder="0" applyAlignment="0" applyProtection="0"/>
    <xf numFmtId="0" fontId="38" fillId="5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44" borderId="0" applyNumberFormat="0" applyBorder="0" applyAlignment="0" applyProtection="0"/>
    <xf numFmtId="0" fontId="38" fillId="56" borderId="0" applyNumberFormat="0" applyBorder="0" applyAlignment="0" applyProtection="0"/>
    <xf numFmtId="0" fontId="38" fillId="44"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0" borderId="0" applyNumberFormat="0" applyBorder="0" applyAlignment="0" applyProtection="0"/>
    <xf numFmtId="0" fontId="38" fillId="57" borderId="0" applyNumberFormat="0" applyBorder="0" applyAlignment="0" applyProtection="0"/>
    <xf numFmtId="0" fontId="38" fillId="50"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45" borderId="0" applyNumberFormat="0" applyBorder="0" applyAlignment="0" applyProtection="0"/>
    <xf numFmtId="0" fontId="38" fillId="58" borderId="0" applyNumberFormat="0" applyBorder="0" applyAlignment="0" applyProtection="0"/>
    <xf numFmtId="0" fontId="38" fillId="45"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8" borderId="0" applyNumberFormat="0" applyBorder="0" applyAlignment="0" applyProtection="0"/>
    <xf numFmtId="0" fontId="38" fillId="54" borderId="0" applyNumberFormat="0" applyBorder="0" applyAlignment="0" applyProtection="0"/>
    <xf numFmtId="0" fontId="38" fillId="45"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7" borderId="0" applyNumberFormat="0" applyBorder="0" applyAlignment="0" applyProtection="0"/>
    <xf numFmtId="0" fontId="38" fillId="58" borderId="0" applyNumberFormat="0" applyBorder="0" applyAlignment="0" applyProtection="0"/>
    <xf numFmtId="0" fontId="38" fillId="56"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0" borderId="0" applyNumberFormat="0" applyBorder="0" applyAlignment="0" applyProtection="0"/>
    <xf numFmtId="0" fontId="38" fillId="59" borderId="0" applyNumberFormat="0" applyBorder="0" applyAlignment="0" applyProtection="0"/>
    <xf numFmtId="0" fontId="38" fillId="60"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55" borderId="0" applyNumberFormat="0" applyBorder="0" applyAlignment="0" applyProtection="0"/>
    <xf numFmtId="0" fontId="38" fillId="61" borderId="0" applyNumberFormat="0" applyBorder="0" applyAlignment="0" applyProtection="0"/>
    <xf numFmtId="0" fontId="38" fillId="55"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53" borderId="0" applyNumberFormat="0" applyBorder="0" applyAlignment="0" applyProtection="0"/>
    <xf numFmtId="0" fontId="38" fillId="62" borderId="0" applyNumberFormat="0" applyBorder="0" applyAlignment="0" applyProtection="0"/>
    <xf numFmtId="0" fontId="38" fillId="53"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6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3" borderId="0" applyNumberFormat="0" applyBorder="0" applyAlignment="0" applyProtection="0"/>
    <xf numFmtId="0" fontId="38" fillId="56" borderId="0" applyNumberFormat="0" applyBorder="0" applyAlignment="0" applyProtection="0"/>
    <xf numFmtId="0" fontId="38" fillId="63"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7"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6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61" borderId="0" applyNumberFormat="0" applyBorder="0" applyAlignment="0" applyProtection="0"/>
    <xf numFmtId="0" fontId="38" fillId="55" borderId="0" applyNumberFormat="0" applyBorder="0" applyAlignment="0" applyProtection="0"/>
    <xf numFmtId="0" fontId="38" fillId="6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9" fillId="50" borderId="0" applyBorder="0" applyAlignment="0"/>
    <xf numFmtId="0" fontId="37" fillId="50" borderId="0" applyBorder="0">
      <alignment horizontal="right" vertical="center"/>
    </xf>
    <xf numFmtId="0" fontId="37" fillId="46" borderId="0" applyBorder="0">
      <alignment horizontal="right" vertical="center"/>
    </xf>
    <xf numFmtId="0" fontId="37" fillId="46" borderId="0" applyBorder="0">
      <alignment horizontal="right" vertical="center"/>
    </xf>
    <xf numFmtId="0" fontId="40" fillId="46" borderId="1">
      <alignment horizontal="right" vertical="center"/>
    </xf>
    <xf numFmtId="0" fontId="41" fillId="46" borderId="1">
      <alignment horizontal="right" vertical="center"/>
    </xf>
    <xf numFmtId="0" fontId="40" fillId="49" borderId="1">
      <alignment horizontal="right" vertical="center"/>
    </xf>
    <xf numFmtId="0" fontId="40" fillId="49" borderId="1">
      <alignment horizontal="right" vertical="center"/>
    </xf>
    <xf numFmtId="0" fontId="40" fillId="49" borderId="15">
      <alignment horizontal="right" vertical="center"/>
    </xf>
    <xf numFmtId="0" fontId="40" fillId="49" borderId="16">
      <alignment horizontal="right" vertical="center"/>
    </xf>
    <xf numFmtId="0" fontId="40" fillId="49" borderId="17">
      <alignment horizontal="right" vertical="center"/>
    </xf>
    <xf numFmtId="0" fontId="38" fillId="59" borderId="0" applyNumberFormat="0" applyBorder="0" applyAlignment="0" applyProtection="0"/>
    <xf numFmtId="0" fontId="38" fillId="61" borderId="0" applyNumberFormat="0" applyBorder="0" applyAlignment="0" applyProtection="0"/>
    <xf numFmtId="0" fontId="38" fillId="62" borderId="0" applyNumberFormat="0" applyBorder="0" applyAlignment="0" applyProtection="0"/>
    <xf numFmtId="0" fontId="38" fillId="56" borderId="0" applyNumberFormat="0" applyBorder="0" applyAlignment="0" applyProtection="0"/>
    <xf numFmtId="0" fontId="38" fillId="57" borderId="0" applyNumberFormat="0" applyBorder="0" applyAlignment="0" applyProtection="0"/>
    <xf numFmtId="0" fontId="38" fillId="55" borderId="0" applyNumberFormat="0" applyBorder="0" applyAlignment="0" applyProtection="0"/>
    <xf numFmtId="0" fontId="42" fillId="64" borderId="18" applyNumberFormat="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8" borderId="0" applyNumberFormat="0" applyBorder="0" applyAlignment="0" applyProtection="0"/>
    <xf numFmtId="0" fontId="43" fillId="44" borderId="0" applyNumberFormat="0" applyBorder="0" applyAlignment="0" applyProtection="0"/>
    <xf numFmtId="0" fontId="43" fillId="48"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4" fillId="1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5" fillId="64" borderId="19" applyNumberFormat="0" applyAlignment="0" applyProtection="0"/>
    <xf numFmtId="4" fontId="39" fillId="0" borderId="20" applyFill="0" applyBorder="0" applyProtection="0">
      <alignment horizontal="right" vertical="center"/>
    </xf>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6" fillId="65" borderId="19" applyNumberFormat="0" applyAlignment="0" applyProtection="0"/>
    <xf numFmtId="0" fontId="46" fillId="65" borderId="19" applyNumberFormat="0" applyAlignment="0" applyProtection="0"/>
    <xf numFmtId="0" fontId="46" fillId="65" borderId="19" applyNumberFormat="0" applyAlignment="0" applyProtection="0"/>
    <xf numFmtId="0" fontId="46" fillId="65" borderId="19" applyNumberFormat="0" applyAlignment="0" applyProtection="0"/>
    <xf numFmtId="0" fontId="46" fillId="65" borderId="19" applyNumberFormat="0" applyAlignment="0" applyProtection="0"/>
    <xf numFmtId="0" fontId="46" fillId="65" borderId="19" applyNumberFormat="0" applyAlignment="0" applyProtection="0"/>
    <xf numFmtId="0" fontId="46" fillId="65" borderId="19" applyNumberFormat="0" applyAlignment="0" applyProtection="0"/>
    <xf numFmtId="0" fontId="46" fillId="65" borderId="19" applyNumberFormat="0" applyAlignment="0" applyProtection="0"/>
    <xf numFmtId="0" fontId="46" fillId="65"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6" fillId="65" borderId="19" applyNumberFormat="0" applyAlignment="0" applyProtection="0"/>
    <xf numFmtId="0" fontId="45" fillId="64" borderId="19" applyNumberFormat="0" applyAlignment="0" applyProtection="0"/>
    <xf numFmtId="0" fontId="46" fillId="65"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5" fillId="64" borderId="19"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0" fontId="47" fillId="66" borderId="21" applyNumberFormat="0" applyAlignment="0" applyProtection="0"/>
    <xf numFmtId="49" fontId="0" fillId="50" borderId="22">
      <alignment vertical="top" wrapText="1"/>
    </xf>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8" fontId="0"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36"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0" fillId="0" borderId="0" applyFont="0" applyFill="0" applyBorder="0" applyAlignment="0" applyProtection="0"/>
    <xf numFmtId="180"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80"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8"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0" fontId="48"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0" fontId="48"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0" fontId="40" fillId="0" borderId="0" applyNumberFormat="0">
      <alignment horizontal="right"/>
    </xf>
    <xf numFmtId="181" fontId="0" fillId="0" borderId="0" applyFont="0" applyFill="0" applyBorder="0" applyAlignment="0" applyProtection="0"/>
    <xf numFmtId="181" fontId="0" fillId="0" borderId="0" applyFont="0" applyFill="0" applyBorder="0" applyAlignment="0" applyProtection="0"/>
    <xf numFmtId="0" fontId="37" fillId="49" borderId="23">
      <alignment horizontal="left" vertical="center" wrapText="1" indent="2"/>
    </xf>
    <xf numFmtId="0" fontId="37" fillId="0" borderId="23">
      <alignment horizontal="left" vertical="center" wrapText="1" indent="2"/>
    </xf>
    <xf numFmtId="0" fontId="37" fillId="46" borderId="16">
      <alignment horizontal="left" vertical="center"/>
    </xf>
    <xf numFmtId="0" fontId="40" fillId="0" borderId="24">
      <alignment horizontal="left" vertical="top" wrapText="1"/>
    </xf>
    <xf numFmtId="3" fontId="49" fillId="0" borderId="22">
      <alignment horizontal="right" vertical="top"/>
    </xf>
    <xf numFmtId="0" fontId="50" fillId="49" borderId="19" applyNumberFormat="0" applyAlignment="0" applyProtection="0"/>
    <xf numFmtId="0" fontId="51" fillId="0" borderId="25"/>
    <xf numFmtId="0" fontId="2" fillId="57" borderId="1">
      <alignment horizontal="centerContinuous" vertical="top" wrapText="1"/>
    </xf>
    <xf numFmtId="0" fontId="52" fillId="0" borderId="0">
      <alignment vertical="top" wrapText="1"/>
    </xf>
    <xf numFmtId="0" fontId="53" fillId="0" borderId="26" applyNumberFormat="0" applyFill="0" applyAlignment="0" applyProtection="0"/>
    <xf numFmtId="0" fontId="54" fillId="0" borderId="0" applyNumberFormat="0" applyFill="0" applyBorder="0" applyAlignment="0" applyProtection="0"/>
    <xf numFmtId="0" fontId="55" fillId="0" borderId="0">
      <alignment vertical="top"/>
    </xf>
    <xf numFmtId="182"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5"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2" fontId="0" fillId="0" borderId="0" applyFont="0" applyFill="0" applyBorder="0" applyAlignment="0" applyProtection="0"/>
    <xf numFmtId="186" fontId="0" fillId="0" borderId="0" applyFont="0" applyFill="0" applyBorder="0" applyAlignment="0" applyProtection="0"/>
    <xf numFmtId="182"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7"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8" fontId="0" fillId="0" borderId="0" applyFont="0" applyFill="0" applyBorder="0" applyAlignment="0" applyProtection="0"/>
    <xf numFmtId="188" fontId="0" fillId="0" borderId="0" applyFont="0" applyFill="0" applyBorder="0" applyAlignment="0" applyProtection="0"/>
    <xf numFmtId="188" fontId="0" fillId="0" borderId="0" applyFont="0" applyFill="0" applyBorder="0" applyAlignment="0" applyProtection="0"/>
    <xf numFmtId="188" fontId="0" fillId="0" borderId="0" applyFont="0" applyFill="0" applyBorder="0" applyAlignment="0" applyProtection="0"/>
    <xf numFmtId="188" fontId="0" fillId="0" borderId="0" applyFont="0" applyFill="0" applyBorder="0" applyAlignment="0" applyProtection="0"/>
    <xf numFmtId="188" fontId="0" fillId="0" borderId="0" applyFont="0" applyFill="0" applyBorder="0" applyAlignment="0" applyProtection="0"/>
    <xf numFmtId="188" fontId="0" fillId="0" borderId="0" applyFont="0" applyFill="0" applyBorder="0" applyAlignment="0" applyProtection="0"/>
    <xf numFmtId="182" fontId="0" fillId="0" borderId="0" applyFont="0" applyFill="0" applyBorder="0" applyAlignment="0" applyProtection="0"/>
    <xf numFmtId="188" fontId="0" fillId="0" borderId="0" applyFont="0" applyFill="0" applyBorder="0" applyAlignment="0" applyProtection="0"/>
    <xf numFmtId="182" fontId="0" fillId="0" borderId="0" applyFont="0" applyFill="0" applyBorder="0" applyAlignment="0" applyProtection="0"/>
    <xf numFmtId="187"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2"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2" fontId="0" fillId="0" borderId="0" applyFont="0" applyFill="0" applyBorder="0" applyAlignment="0" applyProtection="0"/>
    <xf numFmtId="182"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5" fontId="0" fillId="0" borderId="0" applyFont="0" applyFill="0" applyBorder="0" applyAlignment="0" applyProtection="0"/>
    <xf numFmtId="183" fontId="0" fillId="0" borderId="0" applyFont="0" applyFill="0" applyBorder="0" applyAlignment="0" applyProtection="0"/>
    <xf numFmtId="186" fontId="0" fillId="0" borderId="0" applyFont="0" applyFill="0" applyBorder="0" applyAlignment="0" applyProtection="0"/>
    <xf numFmtId="182"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2" fontId="0" fillId="0" borderId="0" applyFont="0" applyFill="0" applyBorder="0" applyAlignment="0" applyProtection="0"/>
    <xf numFmtId="188" fontId="0" fillId="0" borderId="0" applyFont="0" applyFill="0" applyBorder="0" applyAlignment="0" applyProtection="0"/>
    <xf numFmtId="186" fontId="0" fillId="0" borderId="0" applyFont="0" applyFill="0" applyBorder="0" applyAlignment="0" applyProtection="0"/>
    <xf numFmtId="182"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8" fontId="0" fillId="0" borderId="0" applyFon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50" borderId="0" applyNumberFormat="0" applyBorder="0" applyAlignment="0" applyProtection="0"/>
    <xf numFmtId="0" fontId="56" fillId="50"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50" borderId="0" applyNumberFormat="0" applyBorder="0" applyAlignment="0" applyProtection="0"/>
    <xf numFmtId="0" fontId="57" fillId="16" borderId="0" applyNumberFormat="0" applyBorder="0" applyAlignment="0" applyProtection="0"/>
    <xf numFmtId="0" fontId="56" fillId="50" borderId="0" applyNumberFormat="0" applyBorder="0" applyAlignment="0" applyProtection="0"/>
    <xf numFmtId="0" fontId="56" fillId="50" borderId="0" applyNumberFormat="0" applyBorder="0" applyAlignment="0" applyProtection="0"/>
    <xf numFmtId="0" fontId="56" fillId="50" borderId="0" applyNumberFormat="0" applyBorder="0" applyAlignment="0" applyProtection="0"/>
    <xf numFmtId="0" fontId="56" fillId="50" borderId="0" applyNumberFormat="0" applyBorder="0" applyAlignment="0" applyProtection="0"/>
    <xf numFmtId="0" fontId="56" fillId="50" borderId="0" applyNumberFormat="0" applyBorder="0" applyAlignment="0" applyProtection="0"/>
    <xf numFmtId="0" fontId="56" fillId="50"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7" fillId="1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9" fillId="0" borderId="28" applyNumberFormat="0" applyFill="0" applyAlignment="0" applyProtection="0"/>
    <xf numFmtId="0" fontId="59" fillId="0" borderId="28" applyNumberFormat="0" applyFill="0" applyAlignment="0" applyProtection="0"/>
    <xf numFmtId="0" fontId="59" fillId="0" borderId="28" applyNumberFormat="0" applyFill="0" applyAlignment="0" applyProtection="0"/>
    <xf numFmtId="0" fontId="59" fillId="0" borderId="28" applyNumberFormat="0" applyFill="0" applyAlignment="0" applyProtection="0"/>
    <xf numFmtId="0" fontId="59" fillId="0" borderId="28" applyNumberFormat="0" applyFill="0" applyAlignment="0" applyProtection="0"/>
    <xf numFmtId="0" fontId="59" fillId="0" borderId="28" applyNumberFormat="0" applyFill="0" applyAlignment="0" applyProtection="0"/>
    <xf numFmtId="0" fontId="59" fillId="0" borderId="28" applyNumberFormat="0" applyFill="0" applyAlignment="0" applyProtection="0"/>
    <xf numFmtId="0" fontId="59" fillId="0" borderId="28" applyNumberFormat="0" applyFill="0" applyAlignment="0" applyProtection="0"/>
    <xf numFmtId="0" fontId="59" fillId="0" borderId="28"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9" fillId="0" borderId="28" applyNumberFormat="0" applyFill="0" applyAlignment="0" applyProtection="0"/>
    <xf numFmtId="0" fontId="58" fillId="0" borderId="27" applyNumberFormat="0" applyFill="0" applyAlignment="0" applyProtection="0"/>
    <xf numFmtId="0" fontId="59" fillId="0" borderId="28"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1" fillId="0" borderId="30"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0" fillId="0" borderId="29" applyNumberFormat="0" applyFill="0" applyAlignment="0" applyProtection="0"/>
    <xf numFmtId="0" fontId="61" fillId="0" borderId="30"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0" fillId="0" borderId="29"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3" fillId="0" borderId="32" applyNumberFormat="0" applyFill="0" applyAlignment="0" applyProtection="0"/>
    <xf numFmtId="0" fontId="63" fillId="0" borderId="32" applyNumberFormat="0" applyFill="0" applyAlignment="0" applyProtection="0"/>
    <xf numFmtId="0" fontId="63" fillId="0" borderId="32" applyNumberFormat="0" applyFill="0" applyAlignment="0" applyProtection="0"/>
    <xf numFmtId="0" fontId="63" fillId="0" borderId="32" applyNumberFormat="0" applyFill="0" applyAlignment="0" applyProtection="0"/>
    <xf numFmtId="0" fontId="63" fillId="0" borderId="32" applyNumberFormat="0" applyFill="0" applyAlignment="0" applyProtection="0"/>
    <xf numFmtId="0" fontId="63" fillId="0" borderId="32" applyNumberFormat="0" applyFill="0" applyAlignment="0" applyProtection="0"/>
    <xf numFmtId="0" fontId="63" fillId="0" borderId="32" applyNumberFormat="0" applyFill="0" applyAlignment="0" applyProtection="0"/>
    <xf numFmtId="0" fontId="63" fillId="0" borderId="32" applyNumberFormat="0" applyFill="0" applyAlignment="0" applyProtection="0"/>
    <xf numFmtId="0" fontId="63" fillId="0" borderId="32"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3" fillId="0" borderId="32" applyNumberFormat="0" applyFill="0" applyAlignment="0" applyProtection="0"/>
    <xf numFmtId="0" fontId="62" fillId="0" borderId="31" applyNumberFormat="0" applyFill="0" applyAlignment="0" applyProtection="0"/>
    <xf numFmtId="0" fontId="63" fillId="0" borderId="32"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31"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8" borderId="19" applyNumberFormat="0" applyAlignment="0" applyProtection="0"/>
    <xf numFmtId="0" fontId="50" fillId="8" borderId="19" applyNumberFormat="0" applyAlignment="0" applyProtection="0"/>
    <xf numFmtId="0" fontId="50" fillId="8" borderId="19" applyNumberFormat="0" applyAlignment="0" applyProtection="0"/>
    <xf numFmtId="0" fontId="50" fillId="49" borderId="19" applyNumberFormat="0" applyAlignment="0" applyProtection="0"/>
    <xf numFmtId="0" fontId="50" fillId="8" borderId="19" applyNumberFormat="0" applyAlignment="0" applyProtection="0"/>
    <xf numFmtId="0" fontId="50" fillId="8" borderId="19" applyNumberFormat="0" applyAlignment="0" applyProtection="0"/>
    <xf numFmtId="0" fontId="66" fillId="13" borderId="10" applyNumberFormat="0" applyAlignment="0" applyProtection="0"/>
    <xf numFmtId="0" fontId="50" fillId="8" borderId="19" applyNumberFormat="0" applyAlignment="0" applyProtection="0"/>
    <xf numFmtId="0" fontId="50" fillId="8" borderId="19" applyNumberFormat="0" applyAlignment="0" applyProtection="0"/>
    <xf numFmtId="0" fontId="50" fillId="8" borderId="19" applyNumberFormat="0" applyAlignment="0" applyProtection="0"/>
    <xf numFmtId="0" fontId="50" fillId="8" borderId="19" applyNumberFormat="0" applyAlignment="0" applyProtection="0"/>
    <xf numFmtId="0" fontId="50" fillId="8" borderId="19" applyNumberFormat="0" applyAlignment="0" applyProtection="0"/>
    <xf numFmtId="0" fontId="50" fillId="8"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8"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8"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0" fontId="50" fillId="49" borderId="19" applyNumberFormat="0" applyAlignment="0" applyProtection="0"/>
    <xf numFmtId="4" fontId="37" fillId="0" borderId="0" applyBorder="0">
      <alignment horizontal="right" vertical="center"/>
    </xf>
    <xf numFmtId="0" fontId="37" fillId="0" borderId="1">
      <alignment horizontal="right" vertical="center"/>
    </xf>
    <xf numFmtId="1" fontId="67" fillId="46" borderId="0" applyBorder="0">
      <alignment horizontal="right" vertical="center"/>
    </xf>
    <xf numFmtId="0" fontId="64" fillId="0" borderId="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9" fillId="0" borderId="34" applyNumberFormat="0" applyFill="0" applyAlignment="0" applyProtection="0"/>
    <xf numFmtId="0" fontId="69" fillId="0" borderId="34" applyNumberFormat="0" applyFill="0" applyAlignment="0" applyProtection="0"/>
    <xf numFmtId="0" fontId="69" fillId="0" borderId="34" applyNumberFormat="0" applyFill="0" applyAlignment="0" applyProtection="0"/>
    <xf numFmtId="0" fontId="69" fillId="0" borderId="34" applyNumberFormat="0" applyFill="0" applyAlignment="0" applyProtection="0"/>
    <xf numFmtId="0" fontId="69" fillId="0" borderId="34" applyNumberFormat="0" applyFill="0" applyAlignment="0" applyProtection="0"/>
    <xf numFmtId="0" fontId="69" fillId="0" borderId="34" applyNumberFormat="0" applyFill="0" applyAlignment="0" applyProtection="0"/>
    <xf numFmtId="0" fontId="69" fillId="0" borderId="34" applyNumberFormat="0" applyFill="0" applyAlignment="0" applyProtection="0"/>
    <xf numFmtId="0" fontId="69" fillId="0" borderId="34" applyNumberFormat="0" applyFill="0" applyAlignment="0" applyProtection="0"/>
    <xf numFmtId="0" fontId="69" fillId="0" borderId="34"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9" fillId="0" borderId="34" applyNumberFormat="0" applyFill="0" applyAlignment="0" applyProtection="0"/>
    <xf numFmtId="0" fontId="68" fillId="0" borderId="33" applyNumberFormat="0" applyFill="0" applyAlignment="0" applyProtection="0"/>
    <xf numFmtId="0" fontId="69" fillId="0" borderId="34"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0" fontId="68" fillId="0" borderId="33" applyNumberFormat="0" applyFill="0" applyAlignment="0" applyProtection="0"/>
    <xf numFmtId="178" fontId="0" fillId="0" borderId="0" applyFont="0" applyFill="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1"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1"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2" fillId="1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0" fillId="0" borderId="0"/>
    <xf numFmtId="0" fontId="0" fillId="0" borderId="0"/>
    <xf numFmtId="0" fontId="0" fillId="0" borderId="0"/>
    <xf numFmtId="0" fontId="4" fillId="0" borderId="0"/>
    <xf numFmtId="0" fontId="36"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4" fillId="0" borderId="0"/>
    <xf numFmtId="5" fontId="7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5" fontId="73" fillId="0" borderId="0">
      <alignment vertical="center"/>
    </xf>
    <xf numFmtId="5" fontId="73" fillId="0" borderId="0">
      <alignment vertical="center"/>
    </xf>
    <xf numFmtId="5" fontId="73" fillId="0" borderId="0">
      <alignment vertical="center"/>
    </xf>
    <xf numFmtId="5" fontId="73" fillId="0" borderId="0">
      <alignment vertical="center"/>
    </xf>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5" fontId="73" fillId="0" borderId="0">
      <alignment vertical="center"/>
    </xf>
    <xf numFmtId="5" fontId="73" fillId="0" borderId="0">
      <alignment vertical="center"/>
    </xf>
    <xf numFmtId="5" fontId="73" fillId="0" borderId="0">
      <alignment vertical="center"/>
    </xf>
    <xf numFmtId="5" fontId="73"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4" fillId="0" borderId="0"/>
    <xf numFmtId="0" fontId="4" fillId="0" borderId="0"/>
    <xf numFmtId="5" fontId="73" fillId="0" borderId="0">
      <alignment vertical="center"/>
    </xf>
    <xf numFmtId="5" fontId="73" fillId="0" borderId="0">
      <alignment vertical="center"/>
    </xf>
    <xf numFmtId="5" fontId="73" fillId="0" borderId="0">
      <alignment vertical="center"/>
    </xf>
    <xf numFmtId="5" fontId="73" fillId="0" borderId="0">
      <alignment vertical="center"/>
    </xf>
    <xf numFmtId="0" fontId="4" fillId="0" borderId="0"/>
    <xf numFmtId="0" fontId="4" fillId="0" borderId="0"/>
    <xf numFmtId="179" fontId="7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9" fontId="73" fillId="0" borderId="0">
      <alignment vertical="center"/>
    </xf>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36" fillId="0" borderId="0"/>
    <xf numFmtId="0" fontId="0" fillId="0" borderId="0"/>
    <xf numFmtId="0" fontId="4"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179" fontId="73" fillId="0" borderId="0">
      <alignment vertical="center"/>
    </xf>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179" fontId="73" fillId="0" borderId="0">
      <alignment vertical="center"/>
    </xf>
    <xf numFmtId="0" fontId="4"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4" fillId="0" borderId="0"/>
    <xf numFmtId="0" fontId="4"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36"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0"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36" fillId="0" borderId="0"/>
    <xf numFmtId="0" fontId="0" fillId="0" borderId="0"/>
    <xf numFmtId="0" fontId="74" fillId="0" borderId="0"/>
    <xf numFmtId="0" fontId="0" fillId="0" borderId="0"/>
    <xf numFmtId="0" fontId="4"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36" fillId="0" borderId="0"/>
    <xf numFmtId="0" fontId="4" fillId="0" borderId="0"/>
    <xf numFmtId="0" fontId="0" fillId="0" borderId="0">
      <alignment vertical="top"/>
    </xf>
    <xf numFmtId="0" fontId="4"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8" fillId="0" borderId="0"/>
    <xf numFmtId="0" fontId="36" fillId="0" borderId="0"/>
    <xf numFmtId="0" fontId="4"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8"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0" fillId="0" borderId="0"/>
    <xf numFmtId="189" fontId="73" fillId="0" borderId="0">
      <alignment vertical="center"/>
    </xf>
    <xf numFmtId="0" fontId="75" fillId="0" borderId="0"/>
    <xf numFmtId="189" fontId="73" fillId="0" borderId="0">
      <alignment vertical="center"/>
    </xf>
    <xf numFmtId="0" fontId="0" fillId="0" borderId="0"/>
    <xf numFmtId="0" fontId="0" fillId="0" borderId="0"/>
    <xf numFmtId="0" fontId="75" fillId="0" borderId="0"/>
    <xf numFmtId="0" fontId="0" fillId="0" borderId="0"/>
    <xf numFmtId="0" fontId="36" fillId="0" borderId="0"/>
    <xf numFmtId="0" fontId="36" fillId="0" borderId="0"/>
    <xf numFmtId="0" fontId="0" fillId="0" borderId="0"/>
    <xf numFmtId="0" fontId="0" fillId="0" borderId="0"/>
    <xf numFmtId="0" fontId="0" fillId="0" borderId="0"/>
    <xf numFmtId="0" fontId="0" fillId="0" borderId="0"/>
    <xf numFmtId="0" fontId="74"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74" fillId="0" borderId="0"/>
    <xf numFmtId="0" fontId="0" fillId="0" borderId="0"/>
    <xf numFmtId="0" fontId="0" fillId="0" borderId="0"/>
    <xf numFmtId="0" fontId="7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0" fillId="0" borderId="0"/>
    <xf numFmtId="0" fontId="4" fillId="0" borderId="0"/>
    <xf numFmtId="0" fontId="4" fillId="0" borderId="0"/>
    <xf numFmtId="0" fontId="36" fillId="0" borderId="0"/>
    <xf numFmtId="0" fontId="0" fillId="0" borderId="0"/>
    <xf numFmtId="0" fontId="36" fillId="0" borderId="0"/>
    <xf numFmtId="0" fontId="0" fillId="0" borderId="0"/>
    <xf numFmtId="0" fontId="4" fillId="0" borderId="0"/>
    <xf numFmtId="0" fontId="4" fillId="0" borderId="0"/>
    <xf numFmtId="0" fontId="0" fillId="0" borderId="0"/>
    <xf numFmtId="0" fontId="0" fillId="0" borderId="0"/>
    <xf numFmtId="0" fontId="4" fillId="0" borderId="0"/>
    <xf numFmtId="0" fontId="4"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76" fillId="0" borderId="0"/>
    <xf numFmtId="0" fontId="76"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4" fillId="0" borderId="0"/>
    <xf numFmtId="0" fontId="0" fillId="0" borderId="0"/>
    <xf numFmtId="0" fontId="0" fillId="0" borderId="0"/>
    <xf numFmtId="0" fontId="36" fillId="0" borderId="0"/>
    <xf numFmtId="0" fontId="0" fillId="0" borderId="0"/>
    <xf numFmtId="0" fontId="0" fillId="0" borderId="0"/>
    <xf numFmtId="0" fontId="36" fillId="0" borderId="0"/>
    <xf numFmtId="0" fontId="0" fillId="0" borderId="0"/>
    <xf numFmtId="0" fontId="74" fillId="0" borderId="0"/>
    <xf numFmtId="0" fontId="36" fillId="0" borderId="0"/>
    <xf numFmtId="0" fontId="0" fillId="0" borderId="0"/>
    <xf numFmtId="0" fontId="0"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74" fillId="0" borderId="0"/>
    <xf numFmtId="0" fontId="4" fillId="0" borderId="0"/>
    <xf numFmtId="0" fontId="4" fillId="0" borderId="0"/>
    <xf numFmtId="0" fontId="4" fillId="0" borderId="0"/>
    <xf numFmtId="0" fontId="4" fillId="0" borderId="0"/>
    <xf numFmtId="0" fontId="4" fillId="0" borderId="0"/>
    <xf numFmtId="0" fontId="4" fillId="0" borderId="0"/>
    <xf numFmtId="0" fontId="74" fillId="0" borderId="0"/>
    <xf numFmtId="0" fontId="0" fillId="0" borderId="0"/>
    <xf numFmtId="0" fontId="0" fillId="0" borderId="0"/>
    <xf numFmtId="0" fontId="0" fillId="0" borderId="0"/>
    <xf numFmtId="0" fontId="0" fillId="0" borderId="0"/>
    <xf numFmtId="0" fontId="74" fillId="0" borderId="0"/>
    <xf numFmtId="0" fontId="0" fillId="0" borderId="0"/>
    <xf numFmtId="0" fontId="0" fillId="0" borderId="0"/>
    <xf numFmtId="0" fontId="74" fillId="0" borderId="0"/>
    <xf numFmtId="0" fontId="0" fillId="0" borderId="0"/>
    <xf numFmtId="0" fontId="36" fillId="0" borderId="0"/>
    <xf numFmtId="0" fontId="4" fillId="0" borderId="0"/>
    <xf numFmtId="0" fontId="4" fillId="0" borderId="0"/>
    <xf numFmtId="0" fontId="4" fillId="0" borderId="0"/>
    <xf numFmtId="0" fontId="36"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4"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4" fillId="0" borderId="0"/>
    <xf numFmtId="0" fontId="4" fillId="0" borderId="0"/>
    <xf numFmtId="0" fontId="0" fillId="0" borderId="0"/>
    <xf numFmtId="0" fontId="0" fillId="0" borderId="0"/>
    <xf numFmtId="0" fontId="36" fillId="0" borderId="0"/>
    <xf numFmtId="0" fontId="0" fillId="0" borderId="0"/>
    <xf numFmtId="0" fontId="4" fillId="0" borderId="0"/>
    <xf numFmtId="0" fontId="4" fillId="0" borderId="0"/>
    <xf numFmtId="0" fontId="0" fillId="0" borderId="0"/>
    <xf numFmtId="0" fontId="4" fillId="0" borderId="0"/>
    <xf numFmtId="0" fontId="4" fillId="0" borderId="0"/>
    <xf numFmtId="0" fontId="0" fillId="0" borderId="0"/>
    <xf numFmtId="0" fontId="77" fillId="0" borderId="0"/>
    <xf numFmtId="0" fontId="0" fillId="0" borderId="0"/>
    <xf numFmtId="0" fontId="4" fillId="0" borderId="0"/>
    <xf numFmtId="0" fontId="4"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4" fillId="0" borderId="0"/>
    <xf numFmtId="0" fontId="4" fillId="0" borderId="0"/>
    <xf numFmtId="0" fontId="36"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4" fillId="0" borderId="0"/>
    <xf numFmtId="0" fontId="4" fillId="0" borderId="0"/>
    <xf numFmtId="0" fontId="0" fillId="0" borderId="0"/>
    <xf numFmtId="0" fontId="0" fillId="0" borderId="0"/>
    <xf numFmtId="0" fontId="4" fillId="0" borderId="0"/>
    <xf numFmtId="0" fontId="4"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0" fillId="0" borderId="0"/>
    <xf numFmtId="0" fontId="4" fillId="0" borderId="0"/>
    <xf numFmtId="0" fontId="0"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4" fillId="0" borderId="0"/>
    <xf numFmtId="0" fontId="0" fillId="0" borderId="0"/>
    <xf numFmtId="0" fontId="4" fillId="0" borderId="0"/>
    <xf numFmtId="0" fontId="4" fillId="0" borderId="0"/>
    <xf numFmtId="0" fontId="0" fillId="0" borderId="0"/>
    <xf numFmtId="0" fontId="36" fillId="0" borderId="0"/>
    <xf numFmtId="0" fontId="0" fillId="0" borderId="0"/>
    <xf numFmtId="0" fontId="4" fillId="0" borderId="0"/>
    <xf numFmtId="0" fontId="4" fillId="0" borderId="0"/>
    <xf numFmtId="0" fontId="0" fillId="0" borderId="0"/>
    <xf numFmtId="0" fontId="0" fillId="0" borderId="0"/>
    <xf numFmtId="0" fontId="74" fillId="0" borderId="0"/>
    <xf numFmtId="0" fontId="36" fillId="0" borderId="0"/>
    <xf numFmtId="0" fontId="0" fillId="0" borderId="0"/>
    <xf numFmtId="0" fontId="4" fillId="0" borderId="0"/>
    <xf numFmtId="0" fontId="0" fillId="0" borderId="0"/>
    <xf numFmtId="0" fontId="0" fillId="0" borderId="0"/>
    <xf numFmtId="0" fontId="36" fillId="0" borderId="0"/>
    <xf numFmtId="0" fontId="0" fillId="0" borderId="0"/>
    <xf numFmtId="0" fontId="0" fillId="0" borderId="0"/>
    <xf numFmtId="0" fontId="36" fillId="0" borderId="0"/>
    <xf numFmtId="0" fontId="0" fillId="0" borderId="0"/>
    <xf numFmtId="0" fontId="0" fillId="0" borderId="0"/>
    <xf numFmtId="0" fontId="4" fillId="0" borderId="0"/>
    <xf numFmtId="0" fontId="4" fillId="0" borderId="0"/>
    <xf numFmtId="0" fontId="4" fillId="0" borderId="0"/>
    <xf numFmtId="0" fontId="4" fillId="0" borderId="0"/>
    <xf numFmtId="0" fontId="36" fillId="0" borderId="0"/>
    <xf numFmtId="0" fontId="0" fillId="0" borderId="0"/>
    <xf numFmtId="0" fontId="0"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36" fillId="0" borderId="0"/>
    <xf numFmtId="0" fontId="4" fillId="0" borderId="0"/>
    <xf numFmtId="0" fontId="0" fillId="0" borderId="0"/>
    <xf numFmtId="0" fontId="0" fillId="0" borderId="0"/>
    <xf numFmtId="0" fontId="0" fillId="0" borderId="0"/>
    <xf numFmtId="0" fontId="0" fillId="0" borderId="0"/>
    <xf numFmtId="0" fontId="4" fillId="0" borderId="0"/>
    <xf numFmtId="0" fontId="4"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36"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0" fillId="0" borderId="0"/>
    <xf numFmtId="0" fontId="4" fillId="0" borderId="0"/>
    <xf numFmtId="0" fontId="4" fillId="0" borderId="0"/>
    <xf numFmtId="0" fontId="0" fillId="0" borderId="0"/>
    <xf numFmtId="0" fontId="4" fillId="0" borderId="0"/>
    <xf numFmtId="0" fontId="4" fillId="0" borderId="0"/>
    <xf numFmtId="0" fontId="0" fillId="0" borderId="0"/>
    <xf numFmtId="0" fontId="0" fillId="0" borderId="0"/>
    <xf numFmtId="0" fontId="4" fillId="0" borderId="0"/>
    <xf numFmtId="0" fontId="4"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applyNumberFormat="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75"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75" fillId="0" borderId="0"/>
    <xf numFmtId="0" fontId="0" fillId="0" borderId="0"/>
    <xf numFmtId="0" fontId="36" fillId="0" borderId="0"/>
    <xf numFmtId="0" fontId="4" fillId="0" borderId="0"/>
    <xf numFmtId="0" fontId="4"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36"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4" fillId="0" borderId="0"/>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0" fillId="0" borderId="0"/>
    <xf numFmtId="0" fontId="0" fillId="0" borderId="0"/>
    <xf numFmtId="0" fontId="4" fillId="0" borderId="0"/>
    <xf numFmtId="0" fontId="4" fillId="0" borderId="0"/>
    <xf numFmtId="0" fontId="0" fillId="0" borderId="0"/>
    <xf numFmtId="0" fontId="0" fillId="0" borderId="0"/>
    <xf numFmtId="0" fontId="0" fillId="0" borderId="0"/>
    <xf numFmtId="0" fontId="0" fillId="0" borderId="0"/>
    <xf numFmtId="0" fontId="0" fillId="0" borderId="0"/>
    <xf numFmtId="0" fontId="36" fillId="0" borderId="0"/>
    <xf numFmtId="4" fontId="37" fillId="0" borderId="1" applyFill="0" applyBorder="0" applyProtection="0">
      <alignment horizontal="right" vertical="center"/>
    </xf>
    <xf numFmtId="0" fontId="39" fillId="0" borderId="0" applyNumberFormat="0" applyFill="0" applyBorder="0" applyProtection="0">
      <alignment horizontal="left" vertical="center"/>
    </xf>
    <xf numFmtId="0" fontId="37" fillId="0" borderId="1" applyNumberFormat="0" applyFill="0" applyAlignment="0" applyProtection="0"/>
    <xf numFmtId="0" fontId="0" fillId="66" borderId="0" applyNumberFormat="0" applyFont="0" applyBorder="0" applyAlignment="0" applyProtection="0"/>
    <xf numFmtId="0" fontId="78" fillId="0" borderId="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36"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0" fontId="0" fillId="47" borderId="35" applyNumberFormat="0" applyFont="0" applyAlignment="0" applyProtection="0"/>
    <xf numFmtId="190" fontId="79" fillId="0" borderId="0">
      <alignment horizontal="right"/>
    </xf>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191" fontId="0" fillId="0" borderId="0" applyFont="0" applyFill="0" applyBorder="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5" borderId="18" applyNumberFormat="0" applyAlignment="0" applyProtection="0"/>
    <xf numFmtId="0" fontId="42" fillId="65" borderId="18" applyNumberFormat="0" applyAlignment="0" applyProtection="0"/>
    <xf numFmtId="0" fontId="42" fillId="65" borderId="18" applyNumberFormat="0" applyAlignment="0" applyProtection="0"/>
    <xf numFmtId="0" fontId="42" fillId="65" borderId="18" applyNumberFormat="0" applyAlignment="0" applyProtection="0"/>
    <xf numFmtId="0" fontId="42" fillId="65" borderId="18" applyNumberFormat="0" applyAlignment="0" applyProtection="0"/>
    <xf numFmtId="0" fontId="42" fillId="65" borderId="18" applyNumberFormat="0" applyAlignment="0" applyProtection="0"/>
    <xf numFmtId="0" fontId="42" fillId="65" borderId="18" applyNumberFormat="0" applyAlignment="0" applyProtection="0"/>
    <xf numFmtId="0" fontId="42" fillId="65" borderId="18" applyNumberFormat="0" applyAlignment="0" applyProtection="0"/>
    <xf numFmtId="0" fontId="42" fillId="65"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5" borderId="18" applyNumberFormat="0" applyAlignment="0" applyProtection="0"/>
    <xf numFmtId="0" fontId="42" fillId="64" borderId="18" applyNumberFormat="0" applyAlignment="0" applyProtection="0"/>
    <xf numFmtId="0" fontId="42" fillId="65"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0" fontId="42" fillId="64" borderId="18" applyNumberFormat="0" applyAlignment="0" applyProtection="0"/>
    <xf numFmtId="192" fontId="37" fillId="67" borderId="1" applyNumberFormat="0" applyFont="0" applyBorder="0" applyAlignment="0" applyProtection="0">
      <alignment horizontal="right" vertical="center"/>
    </xf>
    <xf numFmtId="9" fontId="0" fillId="0" borderId="0" applyFont="0" applyFill="0" applyBorder="0" applyAlignment="0" applyProtection="0"/>
    <xf numFmtId="9" fontId="36"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cellStyleXfs>
  <cellXfs count="53">
    <xf numFmtId="0" fontId="0" fillId="0" borderId="0" xfId="0"/>
    <xf numFmtId="0" fontId="0" fillId="0" borderId="0" xfId="0" applyNumberFormat="1"/>
    <xf numFmtId="0" fontId="0" fillId="0" borderId="1" xfId="0" applyBorder="1"/>
    <xf numFmtId="0" fontId="1" fillId="0" borderId="0" xfId="0" applyFont="1"/>
    <xf numFmtId="0" fontId="2" fillId="0" borderId="0" xfId="0" applyFont="1" applyAlignment="1">
      <alignment horizontal="center" vertical="center" wrapText="1"/>
    </xf>
    <xf numFmtId="0" fontId="0" fillId="0" borderId="0" xfId="0" applyAlignment="1">
      <alignment vertical="center" wrapText="1"/>
    </xf>
    <xf numFmtId="0" fontId="0" fillId="2" borderId="0" xfId="0" applyFill="1"/>
    <xf numFmtId="0" fontId="0" fillId="3" borderId="0" xfId="0" applyFill="1"/>
    <xf numFmtId="0" fontId="0" fillId="0" borderId="0" xfId="0" applyFill="1"/>
    <xf numFmtId="0" fontId="0" fillId="0" borderId="0" xfId="0" applyFont="1" applyFill="1"/>
    <xf numFmtId="0" fontId="0" fillId="4" borderId="0" xfId="0" applyFill="1"/>
    <xf numFmtId="0" fontId="0" fillId="0" borderId="0" xfId="0" applyFont="1"/>
    <xf numFmtId="0" fontId="3" fillId="0" borderId="0" xfId="0" applyFont="1"/>
    <xf numFmtId="0" fontId="0" fillId="5" borderId="0" xfId="0" applyFill="1"/>
    <xf numFmtId="0" fontId="4" fillId="2" borderId="0" xfId="3479" applyFill="1"/>
    <xf numFmtId="0" fontId="0" fillId="2" borderId="2" xfId="0" applyFont="1" applyFill="1" applyBorder="1"/>
    <xf numFmtId="0" fontId="0" fillId="6" borderId="0" xfId="0" applyFill="1"/>
    <xf numFmtId="0" fontId="3" fillId="3" borderId="0" xfId="0" applyFont="1" applyFill="1"/>
    <xf numFmtId="193" fontId="5" fillId="0" borderId="1" xfId="0" applyNumberFormat="1" applyFont="1" applyFill="1" applyBorder="1" applyAlignment="1"/>
    <xf numFmtId="0" fontId="3" fillId="0" borderId="0" xfId="0" applyFont="1" applyFill="1"/>
    <xf numFmtId="0" fontId="4" fillId="0" borderId="0" xfId="3182" applyFont="1" applyFill="1" applyBorder="1" applyAlignment="1"/>
    <xf numFmtId="0" fontId="4" fillId="0" borderId="0" xfId="0" applyFont="1" applyFill="1" applyAlignment="1"/>
    <xf numFmtId="193" fontId="4" fillId="0" borderId="0" xfId="0" applyNumberFormat="1" applyFont="1" applyFill="1" applyAlignment="1"/>
    <xf numFmtId="0" fontId="6" fillId="0" borderId="0" xfId="0" applyFont="1"/>
    <xf numFmtId="0" fontId="0" fillId="7" borderId="3" xfId="0" applyFill="1" applyBorder="1"/>
    <xf numFmtId="0" fontId="0" fillId="4" borderId="3" xfId="0" applyFont="1" applyFill="1" applyBorder="1"/>
    <xf numFmtId="0" fontId="7" fillId="0" borderId="0" xfId="0" applyFont="1"/>
    <xf numFmtId="0" fontId="8" fillId="0" borderId="0" xfId="0" applyFont="1"/>
    <xf numFmtId="2" fontId="0" fillId="0" borderId="0" xfId="0" applyNumberFormat="1"/>
    <xf numFmtId="194" fontId="0" fillId="0" borderId="0" xfId="0" applyNumberFormat="1"/>
    <xf numFmtId="0" fontId="0" fillId="4" borderId="0" xfId="0" applyFont="1" applyFill="1" applyBorder="1"/>
    <xf numFmtId="0" fontId="0" fillId="2" borderId="0" xfId="2718" applyFill="1"/>
    <xf numFmtId="0" fontId="0" fillId="0" borderId="0" xfId="2718"/>
    <xf numFmtId="0" fontId="9" fillId="0" borderId="0" xfId="0" applyFont="1" applyFill="1"/>
    <xf numFmtId="0" fontId="3" fillId="2" borderId="0" xfId="2718" applyFont="1" applyFill="1"/>
    <xf numFmtId="0" fontId="10" fillId="4" borderId="0" xfId="0" applyFont="1" applyFill="1"/>
    <xf numFmtId="0" fontId="0" fillId="8" borderId="3" xfId="0" applyFont="1" applyFill="1" applyBorder="1"/>
    <xf numFmtId="0" fontId="0" fillId="0" borderId="0" xfId="3331" applyFont="1"/>
    <xf numFmtId="0" fontId="0" fillId="0" borderId="0" xfId="3331"/>
    <xf numFmtId="0" fontId="0" fillId="0" borderId="0" xfId="3331" applyFont="1" applyFill="1"/>
    <xf numFmtId="0" fontId="11" fillId="9" borderId="0" xfId="0" applyFont="1" applyFill="1" applyBorder="1" applyAlignment="1">
      <alignment horizontal="left"/>
    </xf>
    <xf numFmtId="0" fontId="12" fillId="0" borderId="0" xfId="0" applyFont="1"/>
    <xf numFmtId="0" fontId="0" fillId="4" borderId="0" xfId="0" applyFont="1" applyFill="1"/>
    <xf numFmtId="0" fontId="13" fillId="0" borderId="0" xfId="0" applyFont="1"/>
    <xf numFmtId="0" fontId="2" fillId="10" borderId="4" xfId="0" applyFont="1" applyFill="1" applyBorder="1"/>
    <xf numFmtId="0" fontId="2" fillId="10" borderId="5" xfId="0" applyFont="1" applyFill="1" applyBorder="1"/>
    <xf numFmtId="0" fontId="2" fillId="10" borderId="6" xfId="0" applyFont="1" applyFill="1" applyBorder="1"/>
    <xf numFmtId="0" fontId="0" fillId="11" borderId="0" xfId="0" applyFill="1"/>
    <xf numFmtId="0" fontId="2" fillId="7" borderId="0" xfId="0" applyFont="1" applyFill="1"/>
    <xf numFmtId="1" fontId="14" fillId="0" borderId="3" xfId="3479" applyNumberFormat="1" applyFont="1" applyBorder="1" applyAlignment="1">
      <alignment vertical="center"/>
    </xf>
    <xf numFmtId="1" fontId="15" fillId="0" borderId="0" xfId="3479" applyNumberFormat="1" applyFont="1" applyAlignment="1">
      <alignment vertical="center"/>
    </xf>
    <xf numFmtId="0" fontId="2" fillId="0" borderId="0" xfId="0" applyFont="1"/>
    <xf numFmtId="1" fontId="14" fillId="0" borderId="0" xfId="3479" applyNumberFormat="1" applyFont="1" applyAlignment="1">
      <alignment vertical="center"/>
    </xf>
  </cellXfs>
  <cellStyles count="5354">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 xfId="49"/>
    <cellStyle name="20% - Accent1 10" xfId="50"/>
    <cellStyle name="20% - Accent1 11" xfId="51"/>
    <cellStyle name="20% - Accent1 12" xfId="52"/>
    <cellStyle name="20% - Accent1 13" xfId="53"/>
    <cellStyle name="20% - Accent1 14" xfId="54"/>
    <cellStyle name="20% - Accent1 15" xfId="55"/>
    <cellStyle name="20% - Accent1 16" xfId="56"/>
    <cellStyle name="20% - Accent1 17" xfId="57"/>
    <cellStyle name="20% - Accent1 18" xfId="58"/>
    <cellStyle name="20% - Accent1 19" xfId="59"/>
    <cellStyle name="20% - Accent1 2" xfId="60"/>
    <cellStyle name="20% - Accent1 2 10" xfId="61"/>
    <cellStyle name="20% - Accent1 2 11" xfId="62"/>
    <cellStyle name="20% - Accent1 2 12" xfId="63"/>
    <cellStyle name="20% - Accent1 2 13" xfId="64"/>
    <cellStyle name="20% - Accent1 2 14" xfId="65"/>
    <cellStyle name="20% - Accent1 2 15" xfId="66"/>
    <cellStyle name="20% - Accent1 2 2" xfId="67"/>
    <cellStyle name="20% - Accent1 2 3" xfId="68"/>
    <cellStyle name="20% - Accent1 2 4" xfId="69"/>
    <cellStyle name="20% - Accent1 2 5" xfId="70"/>
    <cellStyle name="20% - Accent1 2 6" xfId="71"/>
    <cellStyle name="20% - Accent1 2 7" xfId="72"/>
    <cellStyle name="20% - Accent1 2 8" xfId="73"/>
    <cellStyle name="20% - Accent1 2 9" xfId="74"/>
    <cellStyle name="20% - Accent1 20" xfId="75"/>
    <cellStyle name="20% - Accent1 21" xfId="76"/>
    <cellStyle name="20% - Accent1 22" xfId="77"/>
    <cellStyle name="20% - Accent1 23" xfId="78"/>
    <cellStyle name="20% - Accent1 24" xfId="79"/>
    <cellStyle name="20% - Accent1 25" xfId="80"/>
    <cellStyle name="20% - Accent1 26" xfId="81"/>
    <cellStyle name="20% - Accent1 27" xfId="82"/>
    <cellStyle name="20% - Accent1 28" xfId="83"/>
    <cellStyle name="20% - Accent1 29" xfId="84"/>
    <cellStyle name="20% - Accent1 3" xfId="85"/>
    <cellStyle name="20% - Accent1 3 2" xfId="86"/>
    <cellStyle name="20% - Accent1 3 3" xfId="87"/>
    <cellStyle name="20% - Accent1 3 4" xfId="88"/>
    <cellStyle name="20% - Accent1 30" xfId="89"/>
    <cellStyle name="20% - Accent1 31" xfId="90"/>
    <cellStyle name="20% - Accent1 32" xfId="91"/>
    <cellStyle name="20% - Accent1 33" xfId="92"/>
    <cellStyle name="20% - Accent1 34" xfId="93"/>
    <cellStyle name="20% - Accent1 35" xfId="94"/>
    <cellStyle name="20% - Accent1 36" xfId="95"/>
    <cellStyle name="20% - Accent1 37" xfId="96"/>
    <cellStyle name="20% - Accent1 38" xfId="97"/>
    <cellStyle name="20% - Accent1 39" xfId="98"/>
    <cellStyle name="20% - Accent1 4" xfId="99"/>
    <cellStyle name="20% - Accent1 4 2" xfId="100"/>
    <cellStyle name="20% - Accent1 4 3" xfId="101"/>
    <cellStyle name="20% - Accent1 40" xfId="102"/>
    <cellStyle name="20% - Accent1 41" xfId="103"/>
    <cellStyle name="20% - Accent1 42" xfId="104"/>
    <cellStyle name="20% - Accent1 43" xfId="105"/>
    <cellStyle name="20% - Accent1 5" xfId="106"/>
    <cellStyle name="20% - Accent1 5 2" xfId="107"/>
    <cellStyle name="20% - Accent1 5 3" xfId="108"/>
    <cellStyle name="20% - Accent1 6" xfId="109"/>
    <cellStyle name="20% - Accent1 6 2" xfId="110"/>
    <cellStyle name="20% - Accent1 6 3" xfId="111"/>
    <cellStyle name="20% - Accent1 7" xfId="112"/>
    <cellStyle name="20% - Accent1 7 2" xfId="113"/>
    <cellStyle name="20% - Accent1 7 3" xfId="114"/>
    <cellStyle name="20% - Accent1 8" xfId="115"/>
    <cellStyle name="20% - Accent1 8 2" xfId="116"/>
    <cellStyle name="20% - Accent1 8 3" xfId="117"/>
    <cellStyle name="20% - Accent1 9" xfId="118"/>
    <cellStyle name="20% - Accent2 10" xfId="119"/>
    <cellStyle name="20% - Accent2 11" xfId="120"/>
    <cellStyle name="20% - Accent2 12" xfId="121"/>
    <cellStyle name="20% - Accent2 13" xfId="122"/>
    <cellStyle name="20% - Accent2 14" xfId="123"/>
    <cellStyle name="20% - Accent2 15" xfId="124"/>
    <cellStyle name="20% - Accent2 16" xfId="125"/>
    <cellStyle name="20% - Accent2 17" xfId="126"/>
    <cellStyle name="20% - Accent2 18" xfId="127"/>
    <cellStyle name="20% - Accent2 19" xfId="128"/>
    <cellStyle name="20% - Accent2 2" xfId="129"/>
    <cellStyle name="20% - Accent2 2 10" xfId="130"/>
    <cellStyle name="20% - Accent2 2 11" xfId="131"/>
    <cellStyle name="20% - Accent2 2 12" xfId="132"/>
    <cellStyle name="20% - Accent2 2 13" xfId="133"/>
    <cellStyle name="20% - Accent2 2 14" xfId="134"/>
    <cellStyle name="20% - Accent2 2 15" xfId="135"/>
    <cellStyle name="20% - Accent2 2 2" xfId="136"/>
    <cellStyle name="20% - Accent2 2 3" xfId="137"/>
    <cellStyle name="20% - Accent2 2 4" xfId="138"/>
    <cellStyle name="20% - Accent2 2 5" xfId="139"/>
    <cellStyle name="20% - Accent2 2 6" xfId="140"/>
    <cellStyle name="20% - Accent2 2 7" xfId="141"/>
    <cellStyle name="20% - Accent2 2 8" xfId="142"/>
    <cellStyle name="20% - Accent2 2 9" xfId="143"/>
    <cellStyle name="20% - Accent2 20" xfId="144"/>
    <cellStyle name="20% - Accent2 21" xfId="145"/>
    <cellStyle name="20% - Accent2 22" xfId="146"/>
    <cellStyle name="20% - Accent2 23" xfId="147"/>
    <cellStyle name="20% - Accent2 24" xfId="148"/>
    <cellStyle name="20% - Accent2 25" xfId="149"/>
    <cellStyle name="20% - Accent2 26" xfId="150"/>
    <cellStyle name="20% - Accent2 27" xfId="151"/>
    <cellStyle name="20% - Accent2 28" xfId="152"/>
    <cellStyle name="20% - Accent2 29" xfId="153"/>
    <cellStyle name="20% - Accent2 3" xfId="154"/>
    <cellStyle name="20% - Accent2 3 2" xfId="155"/>
    <cellStyle name="20% - Accent2 3 3" xfId="156"/>
    <cellStyle name="20% - Accent2 3 4" xfId="157"/>
    <cellStyle name="20% - Accent2 30" xfId="158"/>
    <cellStyle name="20% - Accent2 31" xfId="159"/>
    <cellStyle name="20% - Accent2 32" xfId="160"/>
    <cellStyle name="20% - Accent2 33" xfId="161"/>
    <cellStyle name="20% - Accent2 34" xfId="162"/>
    <cellStyle name="20% - Accent2 35" xfId="163"/>
    <cellStyle name="20% - Accent2 36" xfId="164"/>
    <cellStyle name="20% - Accent2 37" xfId="165"/>
    <cellStyle name="20% - Accent2 38" xfId="166"/>
    <cellStyle name="20% - Accent2 39" xfId="167"/>
    <cellStyle name="20% - Accent2 4" xfId="168"/>
    <cellStyle name="20% - Accent2 4 2" xfId="169"/>
    <cellStyle name="20% - Accent2 4 3" xfId="170"/>
    <cellStyle name="20% - Accent2 40" xfId="171"/>
    <cellStyle name="20% - Accent2 41" xfId="172"/>
    <cellStyle name="20% - Accent2 42" xfId="173"/>
    <cellStyle name="20% - Accent2 43" xfId="174"/>
    <cellStyle name="20% - Accent2 5" xfId="175"/>
    <cellStyle name="20% - Accent2 5 2" xfId="176"/>
    <cellStyle name="20% - Accent2 5 3" xfId="177"/>
    <cellStyle name="20% - Accent2 6" xfId="178"/>
    <cellStyle name="20% - Accent2 6 2" xfId="179"/>
    <cellStyle name="20% - Accent2 6 3" xfId="180"/>
    <cellStyle name="20% - Accent2 7" xfId="181"/>
    <cellStyle name="20% - Accent2 7 2" xfId="182"/>
    <cellStyle name="20% - Accent2 7 3" xfId="183"/>
    <cellStyle name="20% - Accent2 8" xfId="184"/>
    <cellStyle name="20% - Accent2 8 2" xfId="185"/>
    <cellStyle name="20% - Accent2 8 3" xfId="186"/>
    <cellStyle name="20% - Accent2 9" xfId="187"/>
    <cellStyle name="20% - Accent3 10" xfId="188"/>
    <cellStyle name="20% - Accent3 11" xfId="189"/>
    <cellStyle name="20% - Accent3 12" xfId="190"/>
    <cellStyle name="20% - Accent3 13" xfId="191"/>
    <cellStyle name="20% - Accent3 14" xfId="192"/>
    <cellStyle name="20% - Accent3 15" xfId="193"/>
    <cellStyle name="20% - Accent3 16" xfId="194"/>
    <cellStyle name="20% - Accent3 17" xfId="195"/>
    <cellStyle name="20% - Accent3 18" xfId="196"/>
    <cellStyle name="20% - Accent3 19" xfId="197"/>
    <cellStyle name="20% - Accent3 2" xfId="198"/>
    <cellStyle name="20% - Accent3 2 10" xfId="199"/>
    <cellStyle name="20% - Accent3 2 11" xfId="200"/>
    <cellStyle name="20% - Accent3 2 12" xfId="201"/>
    <cellStyle name="20% - Accent3 2 13" xfId="202"/>
    <cellStyle name="20% - Accent3 2 14" xfId="203"/>
    <cellStyle name="20% - Accent3 2 15" xfId="204"/>
    <cellStyle name="20% - Accent3 2 2" xfId="205"/>
    <cellStyle name="20% - Accent3 2 3" xfId="206"/>
    <cellStyle name="20% - Accent3 2 4" xfId="207"/>
    <cellStyle name="20% - Accent3 2 5" xfId="208"/>
    <cellStyle name="20% - Accent3 2 6" xfId="209"/>
    <cellStyle name="20% - Accent3 2 7" xfId="210"/>
    <cellStyle name="20% - Accent3 2 8" xfId="211"/>
    <cellStyle name="20% - Accent3 2 9" xfId="212"/>
    <cellStyle name="20% - Accent3 20" xfId="213"/>
    <cellStyle name="20% - Accent3 21" xfId="214"/>
    <cellStyle name="20% - Accent3 22" xfId="215"/>
    <cellStyle name="20% - Accent3 23" xfId="216"/>
    <cellStyle name="20% - Accent3 24" xfId="217"/>
    <cellStyle name="20% - Accent3 25" xfId="218"/>
    <cellStyle name="20% - Accent3 26" xfId="219"/>
    <cellStyle name="20% - Accent3 27" xfId="220"/>
    <cellStyle name="20% - Accent3 28" xfId="221"/>
    <cellStyle name="20% - Accent3 29" xfId="222"/>
    <cellStyle name="20% - Accent3 3" xfId="223"/>
    <cellStyle name="20% - Accent3 3 2" xfId="224"/>
    <cellStyle name="20% - Accent3 3 3" xfId="225"/>
    <cellStyle name="20% - Accent3 3 4" xfId="226"/>
    <cellStyle name="20% - Accent3 30" xfId="227"/>
    <cellStyle name="20% - Accent3 31" xfId="228"/>
    <cellStyle name="20% - Accent3 32" xfId="229"/>
    <cellStyle name="20% - Accent3 33" xfId="230"/>
    <cellStyle name="20% - Accent3 34" xfId="231"/>
    <cellStyle name="20% - Accent3 35" xfId="232"/>
    <cellStyle name="20% - Accent3 36" xfId="233"/>
    <cellStyle name="20% - Accent3 37" xfId="234"/>
    <cellStyle name="20% - Accent3 38" xfId="235"/>
    <cellStyle name="20% - Accent3 39" xfId="236"/>
    <cellStyle name="20% - Accent3 4" xfId="237"/>
    <cellStyle name="20% - Accent3 4 2" xfId="238"/>
    <cellStyle name="20% - Accent3 4 3" xfId="239"/>
    <cellStyle name="20% - Accent3 40" xfId="240"/>
    <cellStyle name="20% - Accent3 41" xfId="241"/>
    <cellStyle name="20% - Accent3 42" xfId="242"/>
    <cellStyle name="20% - Accent3 43" xfId="243"/>
    <cellStyle name="20% - Accent3 5" xfId="244"/>
    <cellStyle name="20% - Accent3 5 2" xfId="245"/>
    <cellStyle name="20% - Accent3 5 3" xfId="246"/>
    <cellStyle name="20% - Accent3 6" xfId="247"/>
    <cellStyle name="20% - Accent3 6 2" xfId="248"/>
    <cellStyle name="20% - Accent3 6 3" xfId="249"/>
    <cellStyle name="20% - Accent3 7" xfId="250"/>
    <cellStyle name="20% - Accent3 7 2" xfId="251"/>
    <cellStyle name="20% - Accent3 7 3" xfId="252"/>
    <cellStyle name="20% - Accent3 8" xfId="253"/>
    <cellStyle name="20% - Accent3 8 2" xfId="254"/>
    <cellStyle name="20% - Accent3 8 3" xfId="255"/>
    <cellStyle name="20% - Accent3 9" xfId="256"/>
    <cellStyle name="20% - Accent4 10" xfId="257"/>
    <cellStyle name="20% - Accent4 11" xfId="258"/>
    <cellStyle name="20% - Accent4 12" xfId="259"/>
    <cellStyle name="20% - Accent4 13" xfId="260"/>
    <cellStyle name="20% - Accent4 14" xfId="261"/>
    <cellStyle name="20% - Accent4 15" xfId="262"/>
    <cellStyle name="20% - Accent4 16" xfId="263"/>
    <cellStyle name="20% - Accent4 17" xfId="264"/>
    <cellStyle name="20% - Accent4 18" xfId="265"/>
    <cellStyle name="20% - Accent4 19" xfId="266"/>
    <cellStyle name="20% - Accent4 2" xfId="267"/>
    <cellStyle name="20% - Accent4 2 10" xfId="268"/>
    <cellStyle name="20% - Accent4 2 11" xfId="269"/>
    <cellStyle name="20% - Accent4 2 12" xfId="270"/>
    <cellStyle name="20% - Accent4 2 13" xfId="271"/>
    <cellStyle name="20% - Accent4 2 14" xfId="272"/>
    <cellStyle name="20% - Accent4 2 15" xfId="273"/>
    <cellStyle name="20% - Accent4 2 2" xfId="274"/>
    <cellStyle name="20% - Accent4 2 3" xfId="275"/>
    <cellStyle name="20% - Accent4 2 4" xfId="276"/>
    <cellStyle name="20% - Accent4 2 5" xfId="277"/>
    <cellStyle name="20% - Accent4 2 6" xfId="278"/>
    <cellStyle name="20% - Accent4 2 7" xfId="279"/>
    <cellStyle name="20% - Accent4 2 8" xfId="280"/>
    <cellStyle name="20% - Accent4 2 9" xfId="281"/>
    <cellStyle name="20% - Accent4 20" xfId="282"/>
    <cellStyle name="20% - Accent4 21" xfId="283"/>
    <cellStyle name="20% - Accent4 22" xfId="284"/>
    <cellStyle name="20% - Accent4 23" xfId="285"/>
    <cellStyle name="20% - Accent4 24" xfId="286"/>
    <cellStyle name="20% - Accent4 25" xfId="287"/>
    <cellStyle name="20% - Accent4 26" xfId="288"/>
    <cellStyle name="20% - Accent4 27" xfId="289"/>
    <cellStyle name="20% - Accent4 28" xfId="290"/>
    <cellStyle name="20% - Accent4 29" xfId="291"/>
    <cellStyle name="20% - Accent4 3" xfId="292"/>
    <cellStyle name="20% - Accent4 3 2" xfId="293"/>
    <cellStyle name="20% - Accent4 3 3" xfId="294"/>
    <cellStyle name="20% - Accent4 3 4" xfId="295"/>
    <cellStyle name="20% - Accent4 30" xfId="296"/>
    <cellStyle name="20% - Accent4 31" xfId="297"/>
    <cellStyle name="20% - Accent4 32" xfId="298"/>
    <cellStyle name="20% - Accent4 33" xfId="299"/>
    <cellStyle name="20% - Accent4 34" xfId="300"/>
    <cellStyle name="20% - Accent4 35" xfId="301"/>
    <cellStyle name="20% - Accent4 36" xfId="302"/>
    <cellStyle name="20% - Accent4 37" xfId="303"/>
    <cellStyle name="20% - Accent4 38" xfId="304"/>
    <cellStyle name="20% - Accent4 39" xfId="305"/>
    <cellStyle name="20% - Accent4 4" xfId="306"/>
    <cellStyle name="20% - Accent4 4 2" xfId="307"/>
    <cellStyle name="20% - Accent4 4 3" xfId="308"/>
    <cellStyle name="20% - Accent4 40" xfId="309"/>
    <cellStyle name="20% - Accent4 41" xfId="310"/>
    <cellStyle name="20% - Accent4 42" xfId="311"/>
    <cellStyle name="20% - Accent4 43" xfId="312"/>
    <cellStyle name="20% - Accent4 5" xfId="313"/>
    <cellStyle name="20% - Accent4 5 2" xfId="314"/>
    <cellStyle name="20% - Accent4 5 3" xfId="315"/>
    <cellStyle name="20% - Accent4 6" xfId="316"/>
    <cellStyle name="20% - Accent4 6 2" xfId="317"/>
    <cellStyle name="20% - Accent4 6 3" xfId="318"/>
    <cellStyle name="20% - Accent4 7" xfId="319"/>
    <cellStyle name="20% - Accent4 7 2" xfId="320"/>
    <cellStyle name="20% - Accent4 7 3" xfId="321"/>
    <cellStyle name="20% - Accent4 8" xfId="322"/>
    <cellStyle name="20% - Accent4 8 2" xfId="323"/>
    <cellStyle name="20% - Accent4 8 3" xfId="324"/>
    <cellStyle name="20% - Accent4 9" xfId="325"/>
    <cellStyle name="20% - Accent5 10" xfId="326"/>
    <cellStyle name="20% - Accent5 11" xfId="327"/>
    <cellStyle name="20% - Accent5 12" xfId="328"/>
    <cellStyle name="20% - Accent5 13" xfId="329"/>
    <cellStyle name="20% - Accent5 14" xfId="330"/>
    <cellStyle name="20% - Accent5 15" xfId="331"/>
    <cellStyle name="20% - Accent5 16" xfId="332"/>
    <cellStyle name="20% - Accent5 17" xfId="333"/>
    <cellStyle name="20% - Accent5 18" xfId="334"/>
    <cellStyle name="20% - Accent5 19" xfId="335"/>
    <cellStyle name="20% - Accent5 2" xfId="336"/>
    <cellStyle name="20% - Accent5 2 10" xfId="337"/>
    <cellStyle name="20% - Accent5 2 11" xfId="338"/>
    <cellStyle name="20% - Accent5 2 12" xfId="339"/>
    <cellStyle name="20% - Accent5 2 13" xfId="340"/>
    <cellStyle name="20% - Accent5 2 14" xfId="341"/>
    <cellStyle name="20% - Accent5 2 15" xfId="342"/>
    <cellStyle name="20% - Accent5 2 2" xfId="343"/>
    <cellStyle name="20% - Accent5 2 3" xfId="344"/>
    <cellStyle name="20% - Accent5 2 4" xfId="345"/>
    <cellStyle name="20% - Accent5 2 5" xfId="346"/>
    <cellStyle name="20% - Accent5 2 6" xfId="347"/>
    <cellStyle name="20% - Accent5 2 7" xfId="348"/>
    <cellStyle name="20% - Accent5 2 8" xfId="349"/>
    <cellStyle name="20% - Accent5 2 9" xfId="350"/>
    <cellStyle name="20% - Accent5 20" xfId="351"/>
    <cellStyle name="20% - Accent5 21" xfId="352"/>
    <cellStyle name="20% - Accent5 22" xfId="353"/>
    <cellStyle name="20% - Accent5 23" xfId="354"/>
    <cellStyle name="20% - Accent5 24" xfId="355"/>
    <cellStyle name="20% - Accent5 25" xfId="356"/>
    <cellStyle name="20% - Accent5 26" xfId="357"/>
    <cellStyle name="20% - Accent5 27" xfId="358"/>
    <cellStyle name="20% - Accent5 28" xfId="359"/>
    <cellStyle name="20% - Accent5 29" xfId="360"/>
    <cellStyle name="20% - Accent5 3" xfId="361"/>
    <cellStyle name="20% - Accent5 3 2" xfId="362"/>
    <cellStyle name="20% - Accent5 30" xfId="363"/>
    <cellStyle name="20% - Accent5 31" xfId="364"/>
    <cellStyle name="20% - Accent5 32" xfId="365"/>
    <cellStyle name="20% - Accent5 33" xfId="366"/>
    <cellStyle name="20% - Accent5 34" xfId="367"/>
    <cellStyle name="20% - Accent5 35" xfId="368"/>
    <cellStyle name="20% - Accent5 36" xfId="369"/>
    <cellStyle name="20% - Accent5 37" xfId="370"/>
    <cellStyle name="20% - Accent5 38" xfId="371"/>
    <cellStyle name="20% - Accent5 39" xfId="372"/>
    <cellStyle name="20% - Accent5 4" xfId="373"/>
    <cellStyle name="20% - Accent5 40" xfId="374"/>
    <cellStyle name="20% - Accent5 41" xfId="375"/>
    <cellStyle name="20% - Accent5 42" xfId="376"/>
    <cellStyle name="20% - Accent5 43" xfId="377"/>
    <cellStyle name="20% - Accent5 5" xfId="378"/>
    <cellStyle name="20% - Accent5 6" xfId="379"/>
    <cellStyle name="20% - Accent5 7" xfId="380"/>
    <cellStyle name="20% - Accent5 8" xfId="381"/>
    <cellStyle name="20% - Accent5 9" xfId="382"/>
    <cellStyle name="20% - Accent6 10" xfId="383"/>
    <cellStyle name="20% - Accent6 11" xfId="384"/>
    <cellStyle name="20% - Accent6 12" xfId="385"/>
    <cellStyle name="20% - Accent6 13" xfId="386"/>
    <cellStyle name="20% - Accent6 14" xfId="387"/>
    <cellStyle name="20% - Accent6 15" xfId="388"/>
    <cellStyle name="20% - Accent6 16" xfId="389"/>
    <cellStyle name="20% - Accent6 17" xfId="390"/>
    <cellStyle name="20% - Accent6 18" xfId="391"/>
    <cellStyle name="20% - Accent6 19" xfId="392"/>
    <cellStyle name="20% - Accent6 2" xfId="393"/>
    <cellStyle name="20% - Accent6 2 10" xfId="394"/>
    <cellStyle name="20% - Accent6 2 11" xfId="395"/>
    <cellStyle name="20% - Accent6 2 12" xfId="396"/>
    <cellStyle name="20% - Accent6 2 13" xfId="397"/>
    <cellStyle name="20% - Accent6 2 14" xfId="398"/>
    <cellStyle name="20% - Accent6 2 15" xfId="399"/>
    <cellStyle name="20% - Accent6 2 2" xfId="400"/>
    <cellStyle name="20% - Accent6 2 3" xfId="401"/>
    <cellStyle name="20% - Accent6 2 4" xfId="402"/>
    <cellStyle name="20% - Accent6 2 5" xfId="403"/>
    <cellStyle name="20% - Accent6 2 6" xfId="404"/>
    <cellStyle name="20% - Accent6 2 7" xfId="405"/>
    <cellStyle name="20% - Accent6 2 8" xfId="406"/>
    <cellStyle name="20% - Accent6 2 9" xfId="407"/>
    <cellStyle name="20% - Accent6 20" xfId="408"/>
    <cellStyle name="20% - Accent6 21" xfId="409"/>
    <cellStyle name="20% - Accent6 22" xfId="410"/>
    <cellStyle name="20% - Accent6 23" xfId="411"/>
    <cellStyle name="20% - Accent6 24" xfId="412"/>
    <cellStyle name="20% - Accent6 25" xfId="413"/>
    <cellStyle name="20% - Accent6 26" xfId="414"/>
    <cellStyle name="20% - Accent6 27" xfId="415"/>
    <cellStyle name="20% - Accent6 28" xfId="416"/>
    <cellStyle name="20% - Accent6 29" xfId="417"/>
    <cellStyle name="20% - Accent6 3" xfId="418"/>
    <cellStyle name="20% - Accent6 3 2" xfId="419"/>
    <cellStyle name="20% - Accent6 3 3" xfId="420"/>
    <cellStyle name="20% - Accent6 3 4" xfId="421"/>
    <cellStyle name="20% - Accent6 30" xfId="422"/>
    <cellStyle name="20% - Accent6 31" xfId="423"/>
    <cellStyle name="20% - Accent6 32" xfId="424"/>
    <cellStyle name="20% - Accent6 33" xfId="425"/>
    <cellStyle name="20% - Accent6 34" xfId="426"/>
    <cellStyle name="20% - Accent6 35" xfId="427"/>
    <cellStyle name="20% - Accent6 36" xfId="428"/>
    <cellStyle name="20% - Accent6 37" xfId="429"/>
    <cellStyle name="20% - Accent6 38" xfId="430"/>
    <cellStyle name="20% - Accent6 39" xfId="431"/>
    <cellStyle name="20% - Accent6 4" xfId="432"/>
    <cellStyle name="20% - Accent6 4 2" xfId="433"/>
    <cellStyle name="20% - Accent6 4 3" xfId="434"/>
    <cellStyle name="20% - Accent6 40" xfId="435"/>
    <cellStyle name="20% - Accent6 41" xfId="436"/>
    <cellStyle name="20% - Accent6 42" xfId="437"/>
    <cellStyle name="20% - Accent6 43" xfId="438"/>
    <cellStyle name="20% - Accent6 44" xfId="439"/>
    <cellStyle name="20% - Accent6 44 2" xfId="440"/>
    <cellStyle name="20% - Accent6 5" xfId="441"/>
    <cellStyle name="20% - Accent6 5 2" xfId="442"/>
    <cellStyle name="20% - Accent6 5 3" xfId="443"/>
    <cellStyle name="20% - Accent6 6" xfId="444"/>
    <cellStyle name="20% - Accent6 6 2" xfId="445"/>
    <cellStyle name="20% - Accent6 6 3" xfId="446"/>
    <cellStyle name="20% - Accent6 7" xfId="447"/>
    <cellStyle name="20% - Accent6 7 2" xfId="448"/>
    <cellStyle name="20% - Accent6 7 3" xfId="449"/>
    <cellStyle name="20% - Accent6 8" xfId="450"/>
    <cellStyle name="20% - Accent6 8 2" xfId="451"/>
    <cellStyle name="20% - Accent6 8 3" xfId="452"/>
    <cellStyle name="20% - Accent6 9" xfId="453"/>
    <cellStyle name="20% - Akzent1" xfId="454"/>
    <cellStyle name="20% - Akzent2" xfId="455"/>
    <cellStyle name="20% - Akzent3" xfId="456"/>
    <cellStyle name="20% - Akzent4" xfId="457"/>
    <cellStyle name="20% - Akzent5" xfId="458"/>
    <cellStyle name="20% - Akzent6" xfId="459"/>
    <cellStyle name="2x indented GHG Textfiels" xfId="460"/>
    <cellStyle name="40% - Accent1 10" xfId="461"/>
    <cellStyle name="40% - Accent1 11" xfId="462"/>
    <cellStyle name="40% - Accent1 12" xfId="463"/>
    <cellStyle name="40% - Accent1 13" xfId="464"/>
    <cellStyle name="40% - Accent1 14" xfId="465"/>
    <cellStyle name="40% - Accent1 15" xfId="466"/>
    <cellStyle name="40% - Accent1 16" xfId="467"/>
    <cellStyle name="40% - Accent1 17" xfId="468"/>
    <cellStyle name="40% - Accent1 18" xfId="469"/>
    <cellStyle name="40% - Accent1 19" xfId="470"/>
    <cellStyle name="40% - Accent1 2" xfId="471"/>
    <cellStyle name="40% - Accent1 2 10" xfId="472"/>
    <cellStyle name="40% - Accent1 2 11" xfId="473"/>
    <cellStyle name="40% - Accent1 2 12" xfId="474"/>
    <cellStyle name="40% - Accent1 2 13" xfId="475"/>
    <cellStyle name="40% - Accent1 2 14" xfId="476"/>
    <cellStyle name="40% - Accent1 2 15" xfId="477"/>
    <cellStyle name="40% - Accent1 2 2" xfId="478"/>
    <cellStyle name="40% - Accent1 2 3" xfId="479"/>
    <cellStyle name="40% - Accent1 2 4" xfId="480"/>
    <cellStyle name="40% - Accent1 2 5" xfId="481"/>
    <cellStyle name="40% - Accent1 2 6" xfId="482"/>
    <cellStyle name="40% - Accent1 2 7" xfId="483"/>
    <cellStyle name="40% - Accent1 2 8" xfId="484"/>
    <cellStyle name="40% - Accent1 2 9" xfId="485"/>
    <cellStyle name="40% - Accent1 20" xfId="486"/>
    <cellStyle name="40% - Accent1 21" xfId="487"/>
    <cellStyle name="40% - Accent1 22" xfId="488"/>
    <cellStyle name="40% - Accent1 23" xfId="489"/>
    <cellStyle name="40% - Accent1 24" xfId="490"/>
    <cellStyle name="40% - Accent1 25" xfId="491"/>
    <cellStyle name="40% - Accent1 26" xfId="492"/>
    <cellStyle name="40% - Accent1 27" xfId="493"/>
    <cellStyle name="40% - Accent1 28" xfId="494"/>
    <cellStyle name="40% - Accent1 29" xfId="495"/>
    <cellStyle name="40% - Accent1 3" xfId="496"/>
    <cellStyle name="40% - Accent1 3 2" xfId="497"/>
    <cellStyle name="40% - Accent1 3 3" xfId="498"/>
    <cellStyle name="40% - Accent1 3 4" xfId="499"/>
    <cellStyle name="40% - Accent1 30" xfId="500"/>
    <cellStyle name="40% - Accent1 31" xfId="501"/>
    <cellStyle name="40% - Accent1 32" xfId="502"/>
    <cellStyle name="40% - Accent1 33" xfId="503"/>
    <cellStyle name="40% - Accent1 34" xfId="504"/>
    <cellStyle name="40% - Accent1 35" xfId="505"/>
    <cellStyle name="40% - Accent1 36" xfId="506"/>
    <cellStyle name="40% - Accent1 37" xfId="507"/>
    <cellStyle name="40% - Accent1 38" xfId="508"/>
    <cellStyle name="40% - Accent1 39" xfId="509"/>
    <cellStyle name="40% - Accent1 4" xfId="510"/>
    <cellStyle name="40% - Accent1 4 2" xfId="511"/>
    <cellStyle name="40% - Accent1 4 3" xfId="512"/>
    <cellStyle name="40% - Accent1 40" xfId="513"/>
    <cellStyle name="40% - Accent1 41" xfId="514"/>
    <cellStyle name="40% - Accent1 42" xfId="515"/>
    <cellStyle name="40% - Accent1 43" xfId="516"/>
    <cellStyle name="40% - Accent1 5" xfId="517"/>
    <cellStyle name="40% - Accent1 5 2" xfId="518"/>
    <cellStyle name="40% - Accent1 5 3" xfId="519"/>
    <cellStyle name="40% - Accent1 6" xfId="520"/>
    <cellStyle name="40% - Accent1 6 2" xfId="521"/>
    <cellStyle name="40% - Accent1 6 3" xfId="522"/>
    <cellStyle name="40% - Accent1 7" xfId="523"/>
    <cellStyle name="40% - Accent1 7 2" xfId="524"/>
    <cellStyle name="40% - Accent1 7 3" xfId="525"/>
    <cellStyle name="40% - Accent1 8" xfId="526"/>
    <cellStyle name="40% - Accent1 8 2" xfId="527"/>
    <cellStyle name="40% - Accent1 8 3" xfId="528"/>
    <cellStyle name="40% - Accent1 9" xfId="529"/>
    <cellStyle name="40% - Accent2 10" xfId="530"/>
    <cellStyle name="40% - Accent2 11" xfId="531"/>
    <cellStyle name="40% - Accent2 12" xfId="532"/>
    <cellStyle name="40% - Accent2 13" xfId="533"/>
    <cellStyle name="40% - Accent2 14" xfId="534"/>
    <cellStyle name="40% - Accent2 15" xfId="535"/>
    <cellStyle name="40% - Accent2 16" xfId="536"/>
    <cellStyle name="40% - Accent2 17" xfId="537"/>
    <cellStyle name="40% - Accent2 18" xfId="538"/>
    <cellStyle name="40% - Accent2 19" xfId="539"/>
    <cellStyle name="40% - Accent2 2" xfId="540"/>
    <cellStyle name="40% - Accent2 2 10" xfId="541"/>
    <cellStyle name="40% - Accent2 2 11" xfId="542"/>
    <cellStyle name="40% - Accent2 2 12" xfId="543"/>
    <cellStyle name="40% - Accent2 2 13" xfId="544"/>
    <cellStyle name="40% - Accent2 2 14" xfId="545"/>
    <cellStyle name="40% - Accent2 2 15" xfId="546"/>
    <cellStyle name="40% - Accent2 2 2" xfId="547"/>
    <cellStyle name="40% - Accent2 2 3" xfId="548"/>
    <cellStyle name="40% - Accent2 2 4" xfId="549"/>
    <cellStyle name="40% - Accent2 2 5" xfId="550"/>
    <cellStyle name="40% - Accent2 2 6" xfId="551"/>
    <cellStyle name="40% - Accent2 2 7" xfId="552"/>
    <cellStyle name="40% - Accent2 2 8" xfId="553"/>
    <cellStyle name="40% - Accent2 2 9" xfId="554"/>
    <cellStyle name="40% - Accent2 20" xfId="555"/>
    <cellStyle name="40% - Accent2 21" xfId="556"/>
    <cellStyle name="40% - Accent2 22" xfId="557"/>
    <cellStyle name="40% - Accent2 23" xfId="558"/>
    <cellStyle name="40% - Accent2 24" xfId="559"/>
    <cellStyle name="40% - Accent2 25" xfId="560"/>
    <cellStyle name="40% - Accent2 26" xfId="561"/>
    <cellStyle name="40% - Accent2 27" xfId="562"/>
    <cellStyle name="40% - Accent2 28" xfId="563"/>
    <cellStyle name="40% - Accent2 29" xfId="564"/>
    <cellStyle name="40% - Accent2 3" xfId="565"/>
    <cellStyle name="40% - Accent2 3 2" xfId="566"/>
    <cellStyle name="40% - Accent2 30" xfId="567"/>
    <cellStyle name="40% - Accent2 31" xfId="568"/>
    <cellStyle name="40% - Accent2 32" xfId="569"/>
    <cellStyle name="40% - Accent2 33" xfId="570"/>
    <cellStyle name="40% - Accent2 34" xfId="571"/>
    <cellStyle name="40% - Accent2 35" xfId="572"/>
    <cellStyle name="40% - Accent2 36" xfId="573"/>
    <cellStyle name="40% - Accent2 37" xfId="574"/>
    <cellStyle name="40% - Accent2 38" xfId="575"/>
    <cellStyle name="40% - Accent2 39" xfId="576"/>
    <cellStyle name="40% - Accent2 4" xfId="577"/>
    <cellStyle name="40% - Accent2 40" xfId="578"/>
    <cellStyle name="40% - Accent2 41" xfId="579"/>
    <cellStyle name="40% - Accent2 42" xfId="580"/>
    <cellStyle name="40% - Accent2 43" xfId="581"/>
    <cellStyle name="40% - Accent2 5" xfId="582"/>
    <cellStyle name="40% - Accent2 6" xfId="583"/>
    <cellStyle name="40% - Accent2 7" xfId="584"/>
    <cellStyle name="40% - Accent2 8" xfId="585"/>
    <cellStyle name="40% - Accent2 9" xfId="586"/>
    <cellStyle name="40% - Accent3 10" xfId="587"/>
    <cellStyle name="40% - Accent3 11" xfId="588"/>
    <cellStyle name="40% - Accent3 12" xfId="589"/>
    <cellStyle name="40% - Accent3 13" xfId="590"/>
    <cellStyle name="40% - Accent3 14" xfId="591"/>
    <cellStyle name="40% - Accent3 15" xfId="592"/>
    <cellStyle name="40% - Accent3 16" xfId="593"/>
    <cellStyle name="40% - Accent3 17" xfId="594"/>
    <cellStyle name="40% - Accent3 18" xfId="595"/>
    <cellStyle name="40% - Accent3 19" xfId="596"/>
    <cellStyle name="40% - Accent3 2" xfId="597"/>
    <cellStyle name="40% - Accent3 2 10" xfId="598"/>
    <cellStyle name="40% - Accent3 2 11" xfId="599"/>
    <cellStyle name="40% - Accent3 2 12" xfId="600"/>
    <cellStyle name="40% - Accent3 2 13" xfId="601"/>
    <cellStyle name="40% - Accent3 2 14" xfId="602"/>
    <cellStyle name="40% - Accent3 2 15" xfId="603"/>
    <cellStyle name="40% - Accent3 2 2" xfId="604"/>
    <cellStyle name="40% - Accent3 2 3" xfId="605"/>
    <cellStyle name="40% - Accent3 2 4" xfId="606"/>
    <cellStyle name="40% - Accent3 2 5" xfId="607"/>
    <cellStyle name="40% - Accent3 2 6" xfId="608"/>
    <cellStyle name="40% - Accent3 2 7" xfId="609"/>
    <cellStyle name="40% - Accent3 2 8" xfId="610"/>
    <cellStyle name="40% - Accent3 2 9" xfId="611"/>
    <cellStyle name="40% - Accent3 20" xfId="612"/>
    <cellStyle name="40% - Accent3 21" xfId="613"/>
    <cellStyle name="40% - Accent3 22" xfId="614"/>
    <cellStyle name="40% - Accent3 23" xfId="615"/>
    <cellStyle name="40% - Accent3 24" xfId="616"/>
    <cellStyle name="40% - Accent3 25" xfId="617"/>
    <cellStyle name="40% - Accent3 26" xfId="618"/>
    <cellStyle name="40% - Accent3 27" xfId="619"/>
    <cellStyle name="40% - Accent3 28" xfId="620"/>
    <cellStyle name="40% - Accent3 29" xfId="621"/>
    <cellStyle name="40% - Accent3 3" xfId="622"/>
    <cellStyle name="40% - Accent3 3 2" xfId="623"/>
    <cellStyle name="40% - Accent3 3 3" xfId="624"/>
    <cellStyle name="40% - Accent3 3 4" xfId="625"/>
    <cellStyle name="40% - Accent3 30" xfId="626"/>
    <cellStyle name="40% - Accent3 31" xfId="627"/>
    <cellStyle name="40% - Accent3 32" xfId="628"/>
    <cellStyle name="40% - Accent3 33" xfId="629"/>
    <cellStyle name="40% - Accent3 34" xfId="630"/>
    <cellStyle name="40% - Accent3 35" xfId="631"/>
    <cellStyle name="40% - Accent3 36" xfId="632"/>
    <cellStyle name="40% - Accent3 37" xfId="633"/>
    <cellStyle name="40% - Accent3 38" xfId="634"/>
    <cellStyle name="40% - Accent3 39" xfId="635"/>
    <cellStyle name="40% - Accent3 4" xfId="636"/>
    <cellStyle name="40% - Accent3 4 2" xfId="637"/>
    <cellStyle name="40% - Accent3 4 3" xfId="638"/>
    <cellStyle name="40% - Accent3 40" xfId="639"/>
    <cellStyle name="40% - Accent3 41" xfId="640"/>
    <cellStyle name="40% - Accent3 42" xfId="641"/>
    <cellStyle name="40% - Accent3 43" xfId="642"/>
    <cellStyle name="40% - Accent3 5" xfId="643"/>
    <cellStyle name="40% - Accent3 5 2" xfId="644"/>
    <cellStyle name="40% - Accent3 5 3" xfId="645"/>
    <cellStyle name="40% - Accent3 6" xfId="646"/>
    <cellStyle name="40% - Accent3 6 2" xfId="647"/>
    <cellStyle name="40% - Accent3 6 3" xfId="648"/>
    <cellStyle name="40% - Accent3 7" xfId="649"/>
    <cellStyle name="40% - Accent3 7 2" xfId="650"/>
    <cellStyle name="40% - Accent3 7 3" xfId="651"/>
    <cellStyle name="40% - Accent3 8" xfId="652"/>
    <cellStyle name="40% - Accent3 8 2" xfId="653"/>
    <cellStyle name="40% - Accent3 8 3" xfId="654"/>
    <cellStyle name="40% - Accent3 9" xfId="655"/>
    <cellStyle name="40% - Accent4 10" xfId="656"/>
    <cellStyle name="40% - Accent4 11" xfId="657"/>
    <cellStyle name="40% - Accent4 12" xfId="658"/>
    <cellStyle name="40% - Accent4 13" xfId="659"/>
    <cellStyle name="40% - Accent4 14" xfId="660"/>
    <cellStyle name="40% - Accent4 15" xfId="661"/>
    <cellStyle name="40% - Accent4 16" xfId="662"/>
    <cellStyle name="40% - Accent4 17" xfId="663"/>
    <cellStyle name="40% - Accent4 18" xfId="664"/>
    <cellStyle name="40% - Accent4 19" xfId="665"/>
    <cellStyle name="40% - Accent4 2" xfId="666"/>
    <cellStyle name="40% - Accent4 2 10" xfId="667"/>
    <cellStyle name="40% - Accent4 2 11" xfId="668"/>
    <cellStyle name="40% - Accent4 2 12" xfId="669"/>
    <cellStyle name="40% - Accent4 2 13" xfId="670"/>
    <cellStyle name="40% - Accent4 2 14" xfId="671"/>
    <cellStyle name="40% - Accent4 2 15" xfId="672"/>
    <cellStyle name="40% - Accent4 2 2" xfId="673"/>
    <cellStyle name="40% - Accent4 2 3" xfId="674"/>
    <cellStyle name="40% - Accent4 2 4" xfId="675"/>
    <cellStyle name="40% - Accent4 2 5" xfId="676"/>
    <cellStyle name="40% - Accent4 2 6" xfId="677"/>
    <cellStyle name="40% - Accent4 2 7" xfId="678"/>
    <cellStyle name="40% - Accent4 2 8" xfId="679"/>
    <cellStyle name="40% - Accent4 2 9" xfId="680"/>
    <cellStyle name="40% - Accent4 20" xfId="681"/>
    <cellStyle name="40% - Accent4 21" xfId="682"/>
    <cellStyle name="40% - Accent4 22" xfId="683"/>
    <cellStyle name="40% - Accent4 23" xfId="684"/>
    <cellStyle name="40% - Accent4 24" xfId="685"/>
    <cellStyle name="40% - Accent4 25" xfId="686"/>
    <cellStyle name="40% - Accent4 26" xfId="687"/>
    <cellStyle name="40% - Accent4 27" xfId="688"/>
    <cellStyle name="40% - Accent4 28" xfId="689"/>
    <cellStyle name="40% - Accent4 29" xfId="690"/>
    <cellStyle name="40% - Accent4 3" xfId="691"/>
    <cellStyle name="40% - Accent4 3 2" xfId="692"/>
    <cellStyle name="40% - Accent4 3 3" xfId="693"/>
    <cellStyle name="40% - Accent4 3 4" xfId="694"/>
    <cellStyle name="40% - Accent4 30" xfId="695"/>
    <cellStyle name="40% - Accent4 31" xfId="696"/>
    <cellStyle name="40% - Accent4 32" xfId="697"/>
    <cellStyle name="40% - Accent4 33" xfId="698"/>
    <cellStyle name="40% - Accent4 34" xfId="699"/>
    <cellStyle name="40% - Accent4 35" xfId="700"/>
    <cellStyle name="40% - Accent4 36" xfId="701"/>
    <cellStyle name="40% - Accent4 37" xfId="702"/>
    <cellStyle name="40% - Accent4 38" xfId="703"/>
    <cellStyle name="40% - Accent4 39" xfId="704"/>
    <cellStyle name="40% - Accent4 4" xfId="705"/>
    <cellStyle name="40% - Accent4 4 2" xfId="706"/>
    <cellStyle name="40% - Accent4 4 3" xfId="707"/>
    <cellStyle name="40% - Accent4 40" xfId="708"/>
    <cellStyle name="40% - Accent4 41" xfId="709"/>
    <cellStyle name="40% - Accent4 42" xfId="710"/>
    <cellStyle name="40% - Accent4 43" xfId="711"/>
    <cellStyle name="40% - Accent4 5" xfId="712"/>
    <cellStyle name="40% - Accent4 5 2" xfId="713"/>
    <cellStyle name="40% - Accent4 5 3" xfId="714"/>
    <cellStyle name="40% - Accent4 6" xfId="715"/>
    <cellStyle name="40% - Accent4 6 2" xfId="716"/>
    <cellStyle name="40% - Accent4 6 3" xfId="717"/>
    <cellStyle name="40% - Accent4 7" xfId="718"/>
    <cellStyle name="40% - Accent4 7 2" xfId="719"/>
    <cellStyle name="40% - Accent4 7 3" xfId="720"/>
    <cellStyle name="40% - Accent4 8" xfId="721"/>
    <cellStyle name="40% - Accent4 8 2" xfId="722"/>
    <cellStyle name="40% - Accent4 8 3" xfId="723"/>
    <cellStyle name="40% - Accent4 9" xfId="724"/>
    <cellStyle name="40% - Accent5 10" xfId="725"/>
    <cellStyle name="40% - Accent5 11" xfId="726"/>
    <cellStyle name="40% - Accent5 12" xfId="727"/>
    <cellStyle name="40% - Accent5 13" xfId="728"/>
    <cellStyle name="40% - Accent5 14" xfId="729"/>
    <cellStyle name="40% - Accent5 15" xfId="730"/>
    <cellStyle name="40% - Accent5 16" xfId="731"/>
    <cellStyle name="40% - Accent5 17" xfId="732"/>
    <cellStyle name="40% - Accent5 18" xfId="733"/>
    <cellStyle name="40% - Accent5 19" xfId="734"/>
    <cellStyle name="40% - Accent5 2" xfId="735"/>
    <cellStyle name="40% - Accent5 2 10" xfId="736"/>
    <cellStyle name="40% - Accent5 2 11" xfId="737"/>
    <cellStyle name="40% - Accent5 2 12" xfId="738"/>
    <cellStyle name="40% - Accent5 2 13" xfId="739"/>
    <cellStyle name="40% - Accent5 2 14" xfId="740"/>
    <cellStyle name="40% - Accent5 2 15" xfId="741"/>
    <cellStyle name="40% - Accent5 2 2" xfId="742"/>
    <cellStyle name="40% - Accent5 2 3" xfId="743"/>
    <cellStyle name="40% - Accent5 2 4" xfId="744"/>
    <cellStyle name="40% - Accent5 2 5" xfId="745"/>
    <cellStyle name="40% - Accent5 2 6" xfId="746"/>
    <cellStyle name="40% - Accent5 2 7" xfId="747"/>
    <cellStyle name="40% - Accent5 2 8" xfId="748"/>
    <cellStyle name="40% - Accent5 2 9" xfId="749"/>
    <cellStyle name="40% - Accent5 20" xfId="750"/>
    <cellStyle name="40% - Accent5 21" xfId="751"/>
    <cellStyle name="40% - Accent5 22" xfId="752"/>
    <cellStyle name="40% - Accent5 23" xfId="753"/>
    <cellStyle name="40% - Accent5 24" xfId="754"/>
    <cellStyle name="40% - Accent5 25" xfId="755"/>
    <cellStyle name="40% - Accent5 26" xfId="756"/>
    <cellStyle name="40% - Accent5 27" xfId="757"/>
    <cellStyle name="40% - Accent5 28" xfId="758"/>
    <cellStyle name="40% - Accent5 29" xfId="759"/>
    <cellStyle name="40% - Accent5 3" xfId="760"/>
    <cellStyle name="40% - Accent5 3 2" xfId="761"/>
    <cellStyle name="40% - Accent5 3 3" xfId="762"/>
    <cellStyle name="40% - Accent5 3 4" xfId="763"/>
    <cellStyle name="40% - Accent5 30" xfId="764"/>
    <cellStyle name="40% - Accent5 31" xfId="765"/>
    <cellStyle name="40% - Accent5 32" xfId="766"/>
    <cellStyle name="40% - Accent5 33" xfId="767"/>
    <cellStyle name="40% - Accent5 34" xfId="768"/>
    <cellStyle name="40% - Accent5 35" xfId="769"/>
    <cellStyle name="40% - Accent5 36" xfId="770"/>
    <cellStyle name="40% - Accent5 37" xfId="771"/>
    <cellStyle name="40% - Accent5 38" xfId="772"/>
    <cellStyle name="40% - Accent5 39" xfId="773"/>
    <cellStyle name="40% - Accent5 4" xfId="774"/>
    <cellStyle name="40% - Accent5 4 2" xfId="775"/>
    <cellStyle name="40% - Accent5 4 3" xfId="776"/>
    <cellStyle name="40% - Accent5 40" xfId="777"/>
    <cellStyle name="40% - Accent5 41" xfId="778"/>
    <cellStyle name="40% - Accent5 42" xfId="779"/>
    <cellStyle name="40% - Accent5 43" xfId="780"/>
    <cellStyle name="40% - Accent5 5" xfId="781"/>
    <cellStyle name="40% - Accent5 5 2" xfId="782"/>
    <cellStyle name="40% - Accent5 5 3" xfId="783"/>
    <cellStyle name="40% - Accent5 6" xfId="784"/>
    <cellStyle name="40% - Accent5 6 2" xfId="785"/>
    <cellStyle name="40% - Accent5 6 3" xfId="786"/>
    <cellStyle name="40% - Accent5 7" xfId="787"/>
    <cellStyle name="40% - Accent5 7 2" xfId="788"/>
    <cellStyle name="40% - Accent5 7 3" xfId="789"/>
    <cellStyle name="40% - Accent5 8" xfId="790"/>
    <cellStyle name="40% - Accent5 8 2" xfId="791"/>
    <cellStyle name="40% - Accent5 8 3" xfId="792"/>
    <cellStyle name="40% - Accent5 9" xfId="793"/>
    <cellStyle name="40% - Accent6 10" xfId="794"/>
    <cellStyle name="40% - Accent6 11" xfId="795"/>
    <cellStyle name="40% - Accent6 12" xfId="796"/>
    <cellStyle name="40% - Accent6 13" xfId="797"/>
    <cellStyle name="40% - Accent6 14" xfId="798"/>
    <cellStyle name="40% - Accent6 15" xfId="799"/>
    <cellStyle name="40% - Accent6 16" xfId="800"/>
    <cellStyle name="40% - Accent6 17" xfId="801"/>
    <cellStyle name="40% - Accent6 18" xfId="802"/>
    <cellStyle name="40% - Accent6 19" xfId="803"/>
    <cellStyle name="40% - Accent6 2" xfId="804"/>
    <cellStyle name="40% - Accent6 2 10" xfId="805"/>
    <cellStyle name="40% - Accent6 2 11" xfId="806"/>
    <cellStyle name="40% - Accent6 2 12" xfId="807"/>
    <cellStyle name="40% - Accent6 2 13" xfId="808"/>
    <cellStyle name="40% - Accent6 2 14" xfId="809"/>
    <cellStyle name="40% - Accent6 2 15" xfId="810"/>
    <cellStyle name="40% - Accent6 2 2" xfId="811"/>
    <cellStyle name="40% - Accent6 2 3" xfId="812"/>
    <cellStyle name="40% - Accent6 2 4" xfId="813"/>
    <cellStyle name="40% - Accent6 2 5" xfId="814"/>
    <cellStyle name="40% - Accent6 2 6" xfId="815"/>
    <cellStyle name="40% - Accent6 2 7" xfId="816"/>
    <cellStyle name="40% - Accent6 2 8" xfId="817"/>
    <cellStyle name="40% - Accent6 2 9" xfId="818"/>
    <cellStyle name="40% - Accent6 20" xfId="819"/>
    <cellStyle name="40% - Accent6 21" xfId="820"/>
    <cellStyle name="40% - Accent6 22" xfId="821"/>
    <cellStyle name="40% - Accent6 23" xfId="822"/>
    <cellStyle name="40% - Accent6 24" xfId="823"/>
    <cellStyle name="40% - Accent6 25" xfId="824"/>
    <cellStyle name="40% - Accent6 26" xfId="825"/>
    <cellStyle name="40% - Accent6 27" xfId="826"/>
    <cellStyle name="40% - Accent6 28" xfId="827"/>
    <cellStyle name="40% - Accent6 29" xfId="828"/>
    <cellStyle name="40% - Accent6 3" xfId="829"/>
    <cellStyle name="40% - Accent6 3 2" xfId="830"/>
    <cellStyle name="40% - Accent6 3 3" xfId="831"/>
    <cellStyle name="40% - Accent6 3 4" xfId="832"/>
    <cellStyle name="40% - Accent6 30" xfId="833"/>
    <cellStyle name="40% - Accent6 31" xfId="834"/>
    <cellStyle name="40% - Accent6 32" xfId="835"/>
    <cellStyle name="40% - Accent6 33" xfId="836"/>
    <cellStyle name="40% - Accent6 34" xfId="837"/>
    <cellStyle name="40% - Accent6 35" xfId="838"/>
    <cellStyle name="40% - Accent6 36" xfId="839"/>
    <cellStyle name="40% - Accent6 37" xfId="840"/>
    <cellStyle name="40% - Accent6 38" xfId="841"/>
    <cellStyle name="40% - Accent6 39" xfId="842"/>
    <cellStyle name="40% - Accent6 4" xfId="843"/>
    <cellStyle name="40% - Accent6 4 2" xfId="844"/>
    <cellStyle name="40% - Accent6 4 3" xfId="845"/>
    <cellStyle name="40% - Accent6 40" xfId="846"/>
    <cellStyle name="40% - Accent6 41" xfId="847"/>
    <cellStyle name="40% - Accent6 42" xfId="848"/>
    <cellStyle name="40% - Accent6 43" xfId="849"/>
    <cellStyle name="40% - Accent6 5" xfId="850"/>
    <cellStyle name="40% - Accent6 5 2" xfId="851"/>
    <cellStyle name="40% - Accent6 5 3" xfId="852"/>
    <cellStyle name="40% - Accent6 6" xfId="853"/>
    <cellStyle name="40% - Accent6 6 2" xfId="854"/>
    <cellStyle name="40% - Accent6 6 3" xfId="855"/>
    <cellStyle name="40% - Accent6 7" xfId="856"/>
    <cellStyle name="40% - Accent6 7 2" xfId="857"/>
    <cellStyle name="40% - Accent6 7 3" xfId="858"/>
    <cellStyle name="40% - Accent6 8" xfId="859"/>
    <cellStyle name="40% - Accent6 8 2" xfId="860"/>
    <cellStyle name="40% - Accent6 8 3" xfId="861"/>
    <cellStyle name="40% - Accent6 9" xfId="862"/>
    <cellStyle name="40% - Akzent1" xfId="863"/>
    <cellStyle name="40% - Akzent2" xfId="864"/>
    <cellStyle name="40% - Akzent3" xfId="865"/>
    <cellStyle name="40% - Akzent4" xfId="866"/>
    <cellStyle name="40% - Akzent5" xfId="867"/>
    <cellStyle name="40% - Akzent6" xfId="868"/>
    <cellStyle name="5x indented GHG Textfiels" xfId="869"/>
    <cellStyle name="60% - Accent1 10" xfId="870"/>
    <cellStyle name="60% - Accent1 11" xfId="871"/>
    <cellStyle name="60% - Accent1 12" xfId="872"/>
    <cellStyle name="60% - Accent1 13" xfId="873"/>
    <cellStyle name="60% - Accent1 14" xfId="874"/>
    <cellStyle name="60% - Accent1 15" xfId="875"/>
    <cellStyle name="60% - Accent1 16" xfId="876"/>
    <cellStyle name="60% - Accent1 17" xfId="877"/>
    <cellStyle name="60% - Accent1 18" xfId="878"/>
    <cellStyle name="60% - Accent1 19" xfId="879"/>
    <cellStyle name="60% - Accent1 2" xfId="880"/>
    <cellStyle name="60% - Accent1 2 10" xfId="881"/>
    <cellStyle name="60% - Accent1 2 2" xfId="882"/>
    <cellStyle name="60% - Accent1 2 3" xfId="883"/>
    <cellStyle name="60% - Accent1 2 4" xfId="884"/>
    <cellStyle name="60% - Accent1 2 5" xfId="885"/>
    <cellStyle name="60% - Accent1 2 6" xfId="886"/>
    <cellStyle name="60% - Accent1 2 7" xfId="887"/>
    <cellStyle name="60% - Accent1 2 8" xfId="888"/>
    <cellStyle name="60% - Accent1 2 9" xfId="889"/>
    <cellStyle name="60% - Accent1 20" xfId="890"/>
    <cellStyle name="60% - Accent1 21" xfId="891"/>
    <cellStyle name="60% - Accent1 22" xfId="892"/>
    <cellStyle name="60% - Accent1 23" xfId="893"/>
    <cellStyle name="60% - Accent1 24" xfId="894"/>
    <cellStyle name="60% - Accent1 25" xfId="895"/>
    <cellStyle name="60% - Accent1 26" xfId="896"/>
    <cellStyle name="60% - Accent1 27" xfId="897"/>
    <cellStyle name="60% - Accent1 28" xfId="898"/>
    <cellStyle name="60% - Accent1 29" xfId="899"/>
    <cellStyle name="60% - Accent1 3" xfId="900"/>
    <cellStyle name="60% - Accent1 3 2" xfId="901"/>
    <cellStyle name="60% - Accent1 3 3" xfId="902"/>
    <cellStyle name="60% - Accent1 3 4" xfId="903"/>
    <cellStyle name="60% - Accent1 30" xfId="904"/>
    <cellStyle name="60% - Accent1 31" xfId="905"/>
    <cellStyle name="60% - Accent1 32" xfId="906"/>
    <cellStyle name="60% - Accent1 33" xfId="907"/>
    <cellStyle name="60% - Accent1 34" xfId="908"/>
    <cellStyle name="60% - Accent1 35" xfId="909"/>
    <cellStyle name="60% - Accent1 36" xfId="910"/>
    <cellStyle name="60% - Accent1 37" xfId="911"/>
    <cellStyle name="60% - Accent1 38" xfId="912"/>
    <cellStyle name="60% - Accent1 39" xfId="913"/>
    <cellStyle name="60% - Accent1 4" xfId="914"/>
    <cellStyle name="60% - Accent1 40" xfId="915"/>
    <cellStyle name="60% - Accent1 41" xfId="916"/>
    <cellStyle name="60% - Accent1 42" xfId="917"/>
    <cellStyle name="60% - Accent1 43" xfId="918"/>
    <cellStyle name="60% - Accent1 5" xfId="919"/>
    <cellStyle name="60% - Accent1 6" xfId="920"/>
    <cellStyle name="60% - Accent1 7" xfId="921"/>
    <cellStyle name="60% - Accent1 8" xfId="922"/>
    <cellStyle name="60% - Accent1 9" xfId="923"/>
    <cellStyle name="60% - Accent2 10" xfId="924"/>
    <cellStyle name="60% - Accent2 11" xfId="925"/>
    <cellStyle name="60% - Accent2 12" xfId="926"/>
    <cellStyle name="60% - Accent2 13" xfId="927"/>
    <cellStyle name="60% - Accent2 14" xfId="928"/>
    <cellStyle name="60% - Accent2 15" xfId="929"/>
    <cellStyle name="60% - Accent2 16" xfId="930"/>
    <cellStyle name="60% - Accent2 17" xfId="931"/>
    <cellStyle name="60% - Accent2 18" xfId="932"/>
    <cellStyle name="60% - Accent2 19" xfId="933"/>
    <cellStyle name="60% - Accent2 2" xfId="934"/>
    <cellStyle name="60% - Accent2 2 10" xfId="935"/>
    <cellStyle name="60% - Accent2 2 2" xfId="936"/>
    <cellStyle name="60% - Accent2 2 3" xfId="937"/>
    <cellStyle name="60% - Accent2 2 4" xfId="938"/>
    <cellStyle name="60% - Accent2 2 5" xfId="939"/>
    <cellStyle name="60% - Accent2 2 6" xfId="940"/>
    <cellStyle name="60% - Accent2 2 7" xfId="941"/>
    <cellStyle name="60% - Accent2 2 8" xfId="942"/>
    <cellStyle name="60% - Accent2 2 9" xfId="943"/>
    <cellStyle name="60% - Accent2 20" xfId="944"/>
    <cellStyle name="60% - Accent2 21" xfId="945"/>
    <cellStyle name="60% - Accent2 22" xfId="946"/>
    <cellStyle name="60% - Accent2 23" xfId="947"/>
    <cellStyle name="60% - Accent2 24" xfId="948"/>
    <cellStyle name="60% - Accent2 25" xfId="949"/>
    <cellStyle name="60% - Accent2 26" xfId="950"/>
    <cellStyle name="60% - Accent2 27" xfId="951"/>
    <cellStyle name="60% - Accent2 28" xfId="952"/>
    <cellStyle name="60% - Accent2 29" xfId="953"/>
    <cellStyle name="60% - Accent2 3" xfId="954"/>
    <cellStyle name="60% - Accent2 3 2" xfId="955"/>
    <cellStyle name="60% - Accent2 3 3" xfId="956"/>
    <cellStyle name="60% - Accent2 3 4" xfId="957"/>
    <cellStyle name="60% - Accent2 30" xfId="958"/>
    <cellStyle name="60% - Accent2 31" xfId="959"/>
    <cellStyle name="60% - Accent2 32" xfId="960"/>
    <cellStyle name="60% - Accent2 33" xfId="961"/>
    <cellStyle name="60% - Accent2 34" xfId="962"/>
    <cellStyle name="60% - Accent2 35" xfId="963"/>
    <cellStyle name="60% - Accent2 36" xfId="964"/>
    <cellStyle name="60% - Accent2 37" xfId="965"/>
    <cellStyle name="60% - Accent2 38" xfId="966"/>
    <cellStyle name="60% - Accent2 39" xfId="967"/>
    <cellStyle name="60% - Accent2 4" xfId="968"/>
    <cellStyle name="60% - Accent2 40" xfId="969"/>
    <cellStyle name="60% - Accent2 41" xfId="970"/>
    <cellStyle name="60% - Accent2 42" xfId="971"/>
    <cellStyle name="60% - Accent2 43" xfId="972"/>
    <cellStyle name="60% - Accent2 5" xfId="973"/>
    <cellStyle name="60% - Accent2 6" xfId="974"/>
    <cellStyle name="60% - Accent2 7" xfId="975"/>
    <cellStyle name="60% - Accent2 8" xfId="976"/>
    <cellStyle name="60% - Accent2 9" xfId="977"/>
    <cellStyle name="60% - Accent3 10" xfId="978"/>
    <cellStyle name="60% - Accent3 11" xfId="979"/>
    <cellStyle name="60% - Accent3 12" xfId="980"/>
    <cellStyle name="60% - Accent3 13" xfId="981"/>
    <cellStyle name="60% - Accent3 14" xfId="982"/>
    <cellStyle name="60% - Accent3 15" xfId="983"/>
    <cellStyle name="60% - Accent3 16" xfId="984"/>
    <cellStyle name="60% - Accent3 17" xfId="985"/>
    <cellStyle name="60% - Accent3 18" xfId="986"/>
    <cellStyle name="60% - Accent3 19" xfId="987"/>
    <cellStyle name="60% - Accent3 2" xfId="988"/>
    <cellStyle name="60% - Accent3 2 10" xfId="989"/>
    <cellStyle name="60% - Accent3 2 2" xfId="990"/>
    <cellStyle name="60% - Accent3 2 3" xfId="991"/>
    <cellStyle name="60% - Accent3 2 4" xfId="992"/>
    <cellStyle name="60% - Accent3 2 5" xfId="993"/>
    <cellStyle name="60% - Accent3 2 6" xfId="994"/>
    <cellStyle name="60% - Accent3 2 7" xfId="995"/>
    <cellStyle name="60% - Accent3 2 8" xfId="996"/>
    <cellStyle name="60% - Accent3 2 9" xfId="997"/>
    <cellStyle name="60% - Accent3 20" xfId="998"/>
    <cellStyle name="60% - Accent3 21" xfId="999"/>
    <cellStyle name="60% - Accent3 22" xfId="1000"/>
    <cellStyle name="60% - Accent3 23" xfId="1001"/>
    <cellStyle name="60% - Accent3 24" xfId="1002"/>
    <cellStyle name="60% - Accent3 25" xfId="1003"/>
    <cellStyle name="60% - Accent3 26" xfId="1004"/>
    <cellStyle name="60% - Accent3 27" xfId="1005"/>
    <cellStyle name="60% - Accent3 28" xfId="1006"/>
    <cellStyle name="60% - Accent3 29" xfId="1007"/>
    <cellStyle name="60% - Accent3 3" xfId="1008"/>
    <cellStyle name="60% - Accent3 3 2" xfId="1009"/>
    <cellStyle name="60% - Accent3 3 3" xfId="1010"/>
    <cellStyle name="60% - Accent3 3 4" xfId="1011"/>
    <cellStyle name="60% - Accent3 30" xfId="1012"/>
    <cellStyle name="60% - Accent3 31" xfId="1013"/>
    <cellStyle name="60% - Accent3 32" xfId="1014"/>
    <cellStyle name="60% - Accent3 33" xfId="1015"/>
    <cellStyle name="60% - Accent3 34" xfId="1016"/>
    <cellStyle name="60% - Accent3 35" xfId="1017"/>
    <cellStyle name="60% - Accent3 36" xfId="1018"/>
    <cellStyle name="60% - Accent3 37" xfId="1019"/>
    <cellStyle name="60% - Accent3 38" xfId="1020"/>
    <cellStyle name="60% - Accent3 39" xfId="1021"/>
    <cellStyle name="60% - Accent3 4" xfId="1022"/>
    <cellStyle name="60% - Accent3 40" xfId="1023"/>
    <cellStyle name="60% - Accent3 41" xfId="1024"/>
    <cellStyle name="60% - Accent3 42" xfId="1025"/>
    <cellStyle name="60% - Accent3 43" xfId="1026"/>
    <cellStyle name="60% - Accent3 5" xfId="1027"/>
    <cellStyle name="60% - Accent3 6" xfId="1028"/>
    <cellStyle name="60% - Accent3 7" xfId="1029"/>
    <cellStyle name="60% - Accent3 8" xfId="1030"/>
    <cellStyle name="60% - Accent3 9" xfId="1031"/>
    <cellStyle name="60% - Accent4 10" xfId="1032"/>
    <cellStyle name="60% - Accent4 11" xfId="1033"/>
    <cellStyle name="60% - Accent4 12" xfId="1034"/>
    <cellStyle name="60% - Accent4 13" xfId="1035"/>
    <cellStyle name="60% - Accent4 14" xfId="1036"/>
    <cellStyle name="60% - Accent4 15" xfId="1037"/>
    <cellStyle name="60% - Accent4 16" xfId="1038"/>
    <cellStyle name="60% - Accent4 17" xfId="1039"/>
    <cellStyle name="60% - Accent4 18" xfId="1040"/>
    <cellStyle name="60% - Accent4 19" xfId="1041"/>
    <cellStyle name="60% - Accent4 2" xfId="1042"/>
    <cellStyle name="60% - Accent4 2 10" xfId="1043"/>
    <cellStyle name="60% - Accent4 2 2" xfId="1044"/>
    <cellStyle name="60% - Accent4 2 3" xfId="1045"/>
    <cellStyle name="60% - Accent4 2 4" xfId="1046"/>
    <cellStyle name="60% - Accent4 2 5" xfId="1047"/>
    <cellStyle name="60% - Accent4 2 6" xfId="1048"/>
    <cellStyle name="60% - Accent4 2 7" xfId="1049"/>
    <cellStyle name="60% - Accent4 2 8" xfId="1050"/>
    <cellStyle name="60% - Accent4 2 9" xfId="1051"/>
    <cellStyle name="60% - Accent4 20" xfId="1052"/>
    <cellStyle name="60% - Accent4 21" xfId="1053"/>
    <cellStyle name="60% - Accent4 22" xfId="1054"/>
    <cellStyle name="60% - Accent4 23" xfId="1055"/>
    <cellStyle name="60% - Accent4 24" xfId="1056"/>
    <cellStyle name="60% - Accent4 25" xfId="1057"/>
    <cellStyle name="60% - Accent4 26" xfId="1058"/>
    <cellStyle name="60% - Accent4 27" xfId="1059"/>
    <cellStyle name="60% - Accent4 28" xfId="1060"/>
    <cellStyle name="60% - Accent4 29" xfId="1061"/>
    <cellStyle name="60% - Accent4 3" xfId="1062"/>
    <cellStyle name="60% - Accent4 3 2" xfId="1063"/>
    <cellStyle name="60% - Accent4 3 3" xfId="1064"/>
    <cellStyle name="60% - Accent4 3 4" xfId="1065"/>
    <cellStyle name="60% - Accent4 30" xfId="1066"/>
    <cellStyle name="60% - Accent4 31" xfId="1067"/>
    <cellStyle name="60% - Accent4 32" xfId="1068"/>
    <cellStyle name="60% - Accent4 33" xfId="1069"/>
    <cellStyle name="60% - Accent4 34" xfId="1070"/>
    <cellStyle name="60% - Accent4 35" xfId="1071"/>
    <cellStyle name="60% - Accent4 36" xfId="1072"/>
    <cellStyle name="60% - Accent4 37" xfId="1073"/>
    <cellStyle name="60% - Accent4 38" xfId="1074"/>
    <cellStyle name="60% - Accent4 39" xfId="1075"/>
    <cellStyle name="60% - Accent4 4" xfId="1076"/>
    <cellStyle name="60% - Accent4 40" xfId="1077"/>
    <cellStyle name="60% - Accent4 41" xfId="1078"/>
    <cellStyle name="60% - Accent4 42" xfId="1079"/>
    <cellStyle name="60% - Accent4 43" xfId="1080"/>
    <cellStyle name="60% - Accent4 5" xfId="1081"/>
    <cellStyle name="60% - Accent4 6" xfId="1082"/>
    <cellStyle name="60% - Accent4 7" xfId="1083"/>
    <cellStyle name="60% - Accent4 8" xfId="1084"/>
    <cellStyle name="60% - Accent4 9" xfId="1085"/>
    <cellStyle name="60% - Accent5 10" xfId="1086"/>
    <cellStyle name="60% - Accent5 11" xfId="1087"/>
    <cellStyle name="60% - Accent5 12" xfId="1088"/>
    <cellStyle name="60% - Accent5 13" xfId="1089"/>
    <cellStyle name="60% - Accent5 14" xfId="1090"/>
    <cellStyle name="60% - Accent5 15" xfId="1091"/>
    <cellStyle name="60% - Accent5 16" xfId="1092"/>
    <cellStyle name="60% - Accent5 17" xfId="1093"/>
    <cellStyle name="60% - Accent5 18" xfId="1094"/>
    <cellStyle name="60% - Accent5 19" xfId="1095"/>
    <cellStyle name="60% - Accent5 2" xfId="1096"/>
    <cellStyle name="60% - Accent5 2 10" xfId="1097"/>
    <cellStyle name="60% - Accent5 2 2" xfId="1098"/>
    <cellStyle name="60% - Accent5 2 3" xfId="1099"/>
    <cellStyle name="60% - Accent5 2 4" xfId="1100"/>
    <cellStyle name="60% - Accent5 2 5" xfId="1101"/>
    <cellStyle name="60% - Accent5 2 6" xfId="1102"/>
    <cellStyle name="60% - Accent5 2 7" xfId="1103"/>
    <cellStyle name="60% - Accent5 2 8" xfId="1104"/>
    <cellStyle name="60% - Accent5 2 9" xfId="1105"/>
    <cellStyle name="60% - Accent5 20" xfId="1106"/>
    <cellStyle name="60% - Accent5 21" xfId="1107"/>
    <cellStyle name="60% - Accent5 22" xfId="1108"/>
    <cellStyle name="60% - Accent5 23" xfId="1109"/>
    <cellStyle name="60% - Accent5 24" xfId="1110"/>
    <cellStyle name="60% - Accent5 25" xfId="1111"/>
    <cellStyle name="60% - Accent5 26" xfId="1112"/>
    <cellStyle name="60% - Accent5 27" xfId="1113"/>
    <cellStyle name="60% - Accent5 28" xfId="1114"/>
    <cellStyle name="60% - Accent5 29" xfId="1115"/>
    <cellStyle name="60% - Accent5 3" xfId="1116"/>
    <cellStyle name="60% - Accent5 3 2" xfId="1117"/>
    <cellStyle name="60% - Accent5 3 3" xfId="1118"/>
    <cellStyle name="60% - Accent5 3 4" xfId="1119"/>
    <cellStyle name="60% - Accent5 30" xfId="1120"/>
    <cellStyle name="60% - Accent5 31" xfId="1121"/>
    <cellStyle name="60% - Accent5 32" xfId="1122"/>
    <cellStyle name="60% - Accent5 33" xfId="1123"/>
    <cellStyle name="60% - Accent5 34" xfId="1124"/>
    <cellStyle name="60% - Accent5 35" xfId="1125"/>
    <cellStyle name="60% - Accent5 36" xfId="1126"/>
    <cellStyle name="60% - Accent5 37" xfId="1127"/>
    <cellStyle name="60% - Accent5 38" xfId="1128"/>
    <cellStyle name="60% - Accent5 39" xfId="1129"/>
    <cellStyle name="60% - Accent5 4" xfId="1130"/>
    <cellStyle name="60% - Accent5 40" xfId="1131"/>
    <cellStyle name="60% - Accent5 41" xfId="1132"/>
    <cellStyle name="60% - Accent5 42" xfId="1133"/>
    <cellStyle name="60% - Accent5 43" xfId="1134"/>
    <cellStyle name="60% - Accent5 5" xfId="1135"/>
    <cellStyle name="60% - Accent5 6" xfId="1136"/>
    <cellStyle name="60% - Accent5 7" xfId="1137"/>
    <cellStyle name="60% - Accent5 8" xfId="1138"/>
    <cellStyle name="60% - Accent5 9" xfId="1139"/>
    <cellStyle name="60% - Accent6 10" xfId="1140"/>
    <cellStyle name="60% - Accent6 11" xfId="1141"/>
    <cellStyle name="60% - Accent6 12" xfId="1142"/>
    <cellStyle name="60% - Accent6 13" xfId="1143"/>
    <cellStyle name="60% - Accent6 14" xfId="1144"/>
    <cellStyle name="60% - Accent6 15" xfId="1145"/>
    <cellStyle name="60% - Accent6 16" xfId="1146"/>
    <cellStyle name="60% - Accent6 17" xfId="1147"/>
    <cellStyle name="60% - Accent6 18" xfId="1148"/>
    <cellStyle name="60% - Accent6 19" xfId="1149"/>
    <cellStyle name="60% - Accent6 2" xfId="1150"/>
    <cellStyle name="60% - Accent6 2 10" xfId="1151"/>
    <cellStyle name="60% - Accent6 2 2" xfId="1152"/>
    <cellStyle name="60% - Accent6 2 3" xfId="1153"/>
    <cellStyle name="60% - Accent6 2 4" xfId="1154"/>
    <cellStyle name="60% - Accent6 2 5" xfId="1155"/>
    <cellStyle name="60% - Accent6 2 6" xfId="1156"/>
    <cellStyle name="60% - Accent6 2 7" xfId="1157"/>
    <cellStyle name="60% - Accent6 2 8" xfId="1158"/>
    <cellStyle name="60% - Accent6 2 9" xfId="1159"/>
    <cellStyle name="60% - Accent6 20" xfId="1160"/>
    <cellStyle name="60% - Accent6 21" xfId="1161"/>
    <cellStyle name="60% - Accent6 22" xfId="1162"/>
    <cellStyle name="60% - Accent6 23" xfId="1163"/>
    <cellStyle name="60% - Accent6 24" xfId="1164"/>
    <cellStyle name="60% - Accent6 25" xfId="1165"/>
    <cellStyle name="60% - Accent6 26" xfId="1166"/>
    <cellStyle name="60% - Accent6 27" xfId="1167"/>
    <cellStyle name="60% - Accent6 28" xfId="1168"/>
    <cellStyle name="60% - Accent6 29" xfId="1169"/>
    <cellStyle name="60% - Accent6 3" xfId="1170"/>
    <cellStyle name="60% - Accent6 3 2" xfId="1171"/>
    <cellStyle name="60% - Accent6 3 3" xfId="1172"/>
    <cellStyle name="60% - Accent6 3 4" xfId="1173"/>
    <cellStyle name="60% - Accent6 30" xfId="1174"/>
    <cellStyle name="60% - Accent6 31" xfId="1175"/>
    <cellStyle name="60% - Accent6 32" xfId="1176"/>
    <cellStyle name="60% - Accent6 33" xfId="1177"/>
    <cellStyle name="60% - Accent6 34" xfId="1178"/>
    <cellStyle name="60% - Accent6 35" xfId="1179"/>
    <cellStyle name="60% - Accent6 36" xfId="1180"/>
    <cellStyle name="60% - Accent6 37" xfId="1181"/>
    <cellStyle name="60% - Accent6 38" xfId="1182"/>
    <cellStyle name="60% - Accent6 39" xfId="1183"/>
    <cellStyle name="60% - Accent6 4" xfId="1184"/>
    <cellStyle name="60% - Accent6 40" xfId="1185"/>
    <cellStyle name="60% - Accent6 41" xfId="1186"/>
    <cellStyle name="60% - Accent6 42" xfId="1187"/>
    <cellStyle name="60% - Accent6 43" xfId="1188"/>
    <cellStyle name="60% - Accent6 5" xfId="1189"/>
    <cellStyle name="60% - Accent6 6" xfId="1190"/>
    <cellStyle name="60% - Accent6 7" xfId="1191"/>
    <cellStyle name="60% - Accent6 8" xfId="1192"/>
    <cellStyle name="60% - Accent6 9" xfId="1193"/>
    <cellStyle name="60% - Akzent1" xfId="1194"/>
    <cellStyle name="60% - Akzent2" xfId="1195"/>
    <cellStyle name="60% - Akzent3" xfId="1196"/>
    <cellStyle name="60% - Akzent4" xfId="1197"/>
    <cellStyle name="60% - Akzent5" xfId="1198"/>
    <cellStyle name="60% - Akzent6" xfId="1199"/>
    <cellStyle name="60% - Cor4 2" xfId="1200"/>
    <cellStyle name="Accent1 10" xfId="1201"/>
    <cellStyle name="Accent1 11" xfId="1202"/>
    <cellStyle name="Accent1 12" xfId="1203"/>
    <cellStyle name="Accent1 13" xfId="1204"/>
    <cellStyle name="Accent1 14" xfId="1205"/>
    <cellStyle name="Accent1 15" xfId="1206"/>
    <cellStyle name="Accent1 16" xfId="1207"/>
    <cellStyle name="Accent1 17" xfId="1208"/>
    <cellStyle name="Accent1 18" xfId="1209"/>
    <cellStyle name="Accent1 19" xfId="1210"/>
    <cellStyle name="Accent1 2" xfId="1211"/>
    <cellStyle name="Accent1 2 10" xfId="1212"/>
    <cellStyle name="Accent1 2 2" xfId="1213"/>
    <cellStyle name="Accent1 2 3" xfId="1214"/>
    <cellStyle name="Accent1 2 4" xfId="1215"/>
    <cellStyle name="Accent1 2 5" xfId="1216"/>
    <cellStyle name="Accent1 2 6" xfId="1217"/>
    <cellStyle name="Accent1 2 7" xfId="1218"/>
    <cellStyle name="Accent1 2 8" xfId="1219"/>
    <cellStyle name="Accent1 2 9" xfId="1220"/>
    <cellStyle name="Accent1 20" xfId="1221"/>
    <cellStyle name="Accent1 21" xfId="1222"/>
    <cellStyle name="Accent1 22" xfId="1223"/>
    <cellStyle name="Accent1 23" xfId="1224"/>
    <cellStyle name="Accent1 24" xfId="1225"/>
    <cellStyle name="Accent1 25" xfId="1226"/>
    <cellStyle name="Accent1 26" xfId="1227"/>
    <cellStyle name="Accent1 27" xfId="1228"/>
    <cellStyle name="Accent1 28" xfId="1229"/>
    <cellStyle name="Accent1 29" xfId="1230"/>
    <cellStyle name="Accent1 3" xfId="1231"/>
    <cellStyle name="Accent1 3 2" xfId="1232"/>
    <cellStyle name="Accent1 3 3" xfId="1233"/>
    <cellStyle name="Accent1 3 4" xfId="1234"/>
    <cellStyle name="Accent1 30" xfId="1235"/>
    <cellStyle name="Accent1 31" xfId="1236"/>
    <cellStyle name="Accent1 32" xfId="1237"/>
    <cellStyle name="Accent1 33" xfId="1238"/>
    <cellStyle name="Accent1 34" xfId="1239"/>
    <cellStyle name="Accent1 35" xfId="1240"/>
    <cellStyle name="Accent1 36" xfId="1241"/>
    <cellStyle name="Accent1 37" xfId="1242"/>
    <cellStyle name="Accent1 38" xfId="1243"/>
    <cellStyle name="Accent1 39" xfId="1244"/>
    <cellStyle name="Accent1 4" xfId="1245"/>
    <cellStyle name="Accent1 40" xfId="1246"/>
    <cellStyle name="Accent1 41" xfId="1247"/>
    <cellStyle name="Accent1 42" xfId="1248"/>
    <cellStyle name="Accent1 43" xfId="1249"/>
    <cellStyle name="Accent1 5" xfId="1250"/>
    <cellStyle name="Accent1 6" xfId="1251"/>
    <cellStyle name="Accent1 7" xfId="1252"/>
    <cellStyle name="Accent1 8" xfId="1253"/>
    <cellStyle name="Accent1 9" xfId="1254"/>
    <cellStyle name="Accent2 10" xfId="1255"/>
    <cellStyle name="Accent2 11" xfId="1256"/>
    <cellStyle name="Accent2 12" xfId="1257"/>
    <cellStyle name="Accent2 13" xfId="1258"/>
    <cellStyle name="Accent2 14" xfId="1259"/>
    <cellStyle name="Accent2 15" xfId="1260"/>
    <cellStyle name="Accent2 16" xfId="1261"/>
    <cellStyle name="Accent2 17" xfId="1262"/>
    <cellStyle name="Accent2 18" xfId="1263"/>
    <cellStyle name="Accent2 19" xfId="1264"/>
    <cellStyle name="Accent2 2" xfId="1265"/>
    <cellStyle name="Accent2 2 10" xfId="1266"/>
    <cellStyle name="Accent2 2 2" xfId="1267"/>
    <cellStyle name="Accent2 2 3" xfId="1268"/>
    <cellStyle name="Accent2 2 4" xfId="1269"/>
    <cellStyle name="Accent2 2 5" xfId="1270"/>
    <cellStyle name="Accent2 2 6" xfId="1271"/>
    <cellStyle name="Accent2 2 7" xfId="1272"/>
    <cellStyle name="Accent2 2 8" xfId="1273"/>
    <cellStyle name="Accent2 2 9" xfId="1274"/>
    <cellStyle name="Accent2 20" xfId="1275"/>
    <cellStyle name="Accent2 21" xfId="1276"/>
    <cellStyle name="Accent2 22" xfId="1277"/>
    <cellStyle name="Accent2 23" xfId="1278"/>
    <cellStyle name="Accent2 24" xfId="1279"/>
    <cellStyle name="Accent2 25" xfId="1280"/>
    <cellStyle name="Accent2 26" xfId="1281"/>
    <cellStyle name="Accent2 27" xfId="1282"/>
    <cellStyle name="Accent2 28" xfId="1283"/>
    <cellStyle name="Accent2 29" xfId="1284"/>
    <cellStyle name="Accent2 3" xfId="1285"/>
    <cellStyle name="Accent2 3 2" xfId="1286"/>
    <cellStyle name="Accent2 3 3" xfId="1287"/>
    <cellStyle name="Accent2 3 4" xfId="1288"/>
    <cellStyle name="Accent2 30" xfId="1289"/>
    <cellStyle name="Accent2 31" xfId="1290"/>
    <cellStyle name="Accent2 32" xfId="1291"/>
    <cellStyle name="Accent2 33" xfId="1292"/>
    <cellStyle name="Accent2 34" xfId="1293"/>
    <cellStyle name="Accent2 35" xfId="1294"/>
    <cellStyle name="Accent2 36" xfId="1295"/>
    <cellStyle name="Accent2 37" xfId="1296"/>
    <cellStyle name="Accent2 38" xfId="1297"/>
    <cellStyle name="Accent2 39" xfId="1298"/>
    <cellStyle name="Accent2 4" xfId="1299"/>
    <cellStyle name="Accent2 40" xfId="1300"/>
    <cellStyle name="Accent2 41" xfId="1301"/>
    <cellStyle name="Accent2 42" xfId="1302"/>
    <cellStyle name="Accent2 43" xfId="1303"/>
    <cellStyle name="Accent2 5" xfId="1304"/>
    <cellStyle name="Accent2 6" xfId="1305"/>
    <cellStyle name="Accent2 7" xfId="1306"/>
    <cellStyle name="Accent2 8" xfId="1307"/>
    <cellStyle name="Accent2 9" xfId="1308"/>
    <cellStyle name="Accent3 10" xfId="1309"/>
    <cellStyle name="Accent3 11" xfId="1310"/>
    <cellStyle name="Accent3 12" xfId="1311"/>
    <cellStyle name="Accent3 13" xfId="1312"/>
    <cellStyle name="Accent3 14" xfId="1313"/>
    <cellStyle name="Accent3 15" xfId="1314"/>
    <cellStyle name="Accent3 16" xfId="1315"/>
    <cellStyle name="Accent3 17" xfId="1316"/>
    <cellStyle name="Accent3 18" xfId="1317"/>
    <cellStyle name="Accent3 19" xfId="1318"/>
    <cellStyle name="Accent3 2" xfId="1319"/>
    <cellStyle name="Accent3 2 10" xfId="1320"/>
    <cellStyle name="Accent3 2 2" xfId="1321"/>
    <cellStyle name="Accent3 2 3" xfId="1322"/>
    <cellStyle name="Accent3 2 4" xfId="1323"/>
    <cellStyle name="Accent3 2 5" xfId="1324"/>
    <cellStyle name="Accent3 2 6" xfId="1325"/>
    <cellStyle name="Accent3 2 7" xfId="1326"/>
    <cellStyle name="Accent3 2 8" xfId="1327"/>
    <cellStyle name="Accent3 2 9" xfId="1328"/>
    <cellStyle name="Accent3 20" xfId="1329"/>
    <cellStyle name="Accent3 21" xfId="1330"/>
    <cellStyle name="Accent3 22" xfId="1331"/>
    <cellStyle name="Accent3 23" xfId="1332"/>
    <cellStyle name="Accent3 24" xfId="1333"/>
    <cellStyle name="Accent3 25" xfId="1334"/>
    <cellStyle name="Accent3 26" xfId="1335"/>
    <cellStyle name="Accent3 27" xfId="1336"/>
    <cellStyle name="Accent3 28" xfId="1337"/>
    <cellStyle name="Accent3 29" xfId="1338"/>
    <cellStyle name="Accent3 3" xfId="1339"/>
    <cellStyle name="Accent3 3 2" xfId="1340"/>
    <cellStyle name="Accent3 3 3" xfId="1341"/>
    <cellStyle name="Accent3 3 4" xfId="1342"/>
    <cellStyle name="Accent3 30" xfId="1343"/>
    <cellStyle name="Accent3 31" xfId="1344"/>
    <cellStyle name="Accent3 32" xfId="1345"/>
    <cellStyle name="Accent3 33" xfId="1346"/>
    <cellStyle name="Accent3 34" xfId="1347"/>
    <cellStyle name="Accent3 35" xfId="1348"/>
    <cellStyle name="Accent3 36" xfId="1349"/>
    <cellStyle name="Accent3 37" xfId="1350"/>
    <cellStyle name="Accent3 38" xfId="1351"/>
    <cellStyle name="Accent3 39" xfId="1352"/>
    <cellStyle name="Accent3 4" xfId="1353"/>
    <cellStyle name="Accent3 40" xfId="1354"/>
    <cellStyle name="Accent3 41" xfId="1355"/>
    <cellStyle name="Accent3 42" xfId="1356"/>
    <cellStyle name="Accent3 43" xfId="1357"/>
    <cellStyle name="Accent3 5" xfId="1358"/>
    <cellStyle name="Accent3 6" xfId="1359"/>
    <cellStyle name="Accent3 7" xfId="1360"/>
    <cellStyle name="Accent3 8" xfId="1361"/>
    <cellStyle name="Accent3 9" xfId="1362"/>
    <cellStyle name="Accent4 10" xfId="1363"/>
    <cellStyle name="Accent4 11" xfId="1364"/>
    <cellStyle name="Accent4 12" xfId="1365"/>
    <cellStyle name="Accent4 13" xfId="1366"/>
    <cellStyle name="Accent4 14" xfId="1367"/>
    <cellStyle name="Accent4 15" xfId="1368"/>
    <cellStyle name="Accent4 16" xfId="1369"/>
    <cellStyle name="Accent4 17" xfId="1370"/>
    <cellStyle name="Accent4 18" xfId="1371"/>
    <cellStyle name="Accent4 19" xfId="1372"/>
    <cellStyle name="Accent4 2" xfId="1373"/>
    <cellStyle name="Accent4 2 10" xfId="1374"/>
    <cellStyle name="Accent4 2 2" xfId="1375"/>
    <cellStyle name="Accent4 2 3" xfId="1376"/>
    <cellStyle name="Accent4 2 4" xfId="1377"/>
    <cellStyle name="Accent4 2 5" xfId="1378"/>
    <cellStyle name="Accent4 2 6" xfId="1379"/>
    <cellStyle name="Accent4 2 7" xfId="1380"/>
    <cellStyle name="Accent4 2 8" xfId="1381"/>
    <cellStyle name="Accent4 2 9" xfId="1382"/>
    <cellStyle name="Accent4 20" xfId="1383"/>
    <cellStyle name="Accent4 21" xfId="1384"/>
    <cellStyle name="Accent4 22" xfId="1385"/>
    <cellStyle name="Accent4 23" xfId="1386"/>
    <cellStyle name="Accent4 24" xfId="1387"/>
    <cellStyle name="Accent4 25" xfId="1388"/>
    <cellStyle name="Accent4 26" xfId="1389"/>
    <cellStyle name="Accent4 27" xfId="1390"/>
    <cellStyle name="Accent4 28" xfId="1391"/>
    <cellStyle name="Accent4 29" xfId="1392"/>
    <cellStyle name="Accent4 3" xfId="1393"/>
    <cellStyle name="Accent4 3 2" xfId="1394"/>
    <cellStyle name="Accent4 3 3" xfId="1395"/>
    <cellStyle name="Accent4 3 4" xfId="1396"/>
    <cellStyle name="Accent4 30" xfId="1397"/>
    <cellStyle name="Accent4 31" xfId="1398"/>
    <cellStyle name="Accent4 32" xfId="1399"/>
    <cellStyle name="Accent4 33" xfId="1400"/>
    <cellStyle name="Accent4 34" xfId="1401"/>
    <cellStyle name="Accent4 35" xfId="1402"/>
    <cellStyle name="Accent4 36" xfId="1403"/>
    <cellStyle name="Accent4 37" xfId="1404"/>
    <cellStyle name="Accent4 38" xfId="1405"/>
    <cellStyle name="Accent4 39" xfId="1406"/>
    <cellStyle name="Accent4 4" xfId="1407"/>
    <cellStyle name="Accent4 40" xfId="1408"/>
    <cellStyle name="Accent4 41" xfId="1409"/>
    <cellStyle name="Accent4 42" xfId="1410"/>
    <cellStyle name="Accent4 43" xfId="1411"/>
    <cellStyle name="Accent4 5" xfId="1412"/>
    <cellStyle name="Accent4 6" xfId="1413"/>
    <cellStyle name="Accent4 7" xfId="1414"/>
    <cellStyle name="Accent4 8" xfId="1415"/>
    <cellStyle name="Accent4 9" xfId="1416"/>
    <cellStyle name="Accent5 10" xfId="1417"/>
    <cellStyle name="Accent5 11" xfId="1418"/>
    <cellStyle name="Accent5 12" xfId="1419"/>
    <cellStyle name="Accent5 13" xfId="1420"/>
    <cellStyle name="Accent5 14" xfId="1421"/>
    <cellStyle name="Accent5 15" xfId="1422"/>
    <cellStyle name="Accent5 16" xfId="1423"/>
    <cellStyle name="Accent5 17" xfId="1424"/>
    <cellStyle name="Accent5 18" xfId="1425"/>
    <cellStyle name="Accent5 19" xfId="1426"/>
    <cellStyle name="Accent5 2" xfId="1427"/>
    <cellStyle name="Accent5 2 10" xfId="1428"/>
    <cellStyle name="Accent5 2 2" xfId="1429"/>
    <cellStyle name="Accent5 2 3" xfId="1430"/>
    <cellStyle name="Accent5 2 4" xfId="1431"/>
    <cellStyle name="Accent5 2 5" xfId="1432"/>
    <cellStyle name="Accent5 2 6" xfId="1433"/>
    <cellStyle name="Accent5 2 7" xfId="1434"/>
    <cellStyle name="Accent5 2 8" xfId="1435"/>
    <cellStyle name="Accent5 2 9" xfId="1436"/>
    <cellStyle name="Accent5 20" xfId="1437"/>
    <cellStyle name="Accent5 21" xfId="1438"/>
    <cellStyle name="Accent5 22" xfId="1439"/>
    <cellStyle name="Accent5 23" xfId="1440"/>
    <cellStyle name="Accent5 24" xfId="1441"/>
    <cellStyle name="Accent5 25" xfId="1442"/>
    <cellStyle name="Accent5 26" xfId="1443"/>
    <cellStyle name="Accent5 27" xfId="1444"/>
    <cellStyle name="Accent5 28" xfId="1445"/>
    <cellStyle name="Accent5 29" xfId="1446"/>
    <cellStyle name="Accent5 3" xfId="1447"/>
    <cellStyle name="Accent5 3 2" xfId="1448"/>
    <cellStyle name="Accent5 30" xfId="1449"/>
    <cellStyle name="Accent5 31" xfId="1450"/>
    <cellStyle name="Accent5 32" xfId="1451"/>
    <cellStyle name="Accent5 33" xfId="1452"/>
    <cellStyle name="Accent5 34" xfId="1453"/>
    <cellStyle name="Accent5 35" xfId="1454"/>
    <cellStyle name="Accent5 36" xfId="1455"/>
    <cellStyle name="Accent5 37" xfId="1456"/>
    <cellStyle name="Accent5 38" xfId="1457"/>
    <cellStyle name="Accent5 39" xfId="1458"/>
    <cellStyle name="Accent5 4" xfId="1459"/>
    <cellStyle name="Accent5 40" xfId="1460"/>
    <cellStyle name="Accent5 41" xfId="1461"/>
    <cellStyle name="Accent5 42" xfId="1462"/>
    <cellStyle name="Accent5 43" xfId="1463"/>
    <cellStyle name="Accent5 5" xfId="1464"/>
    <cellStyle name="Accent5 6" xfId="1465"/>
    <cellStyle name="Accent5 7" xfId="1466"/>
    <cellStyle name="Accent5 8" xfId="1467"/>
    <cellStyle name="Accent5 9" xfId="1468"/>
    <cellStyle name="Accent6 10" xfId="1469"/>
    <cellStyle name="Accent6 11" xfId="1470"/>
    <cellStyle name="Accent6 12" xfId="1471"/>
    <cellStyle name="Accent6 13" xfId="1472"/>
    <cellStyle name="Accent6 14" xfId="1473"/>
    <cellStyle name="Accent6 15" xfId="1474"/>
    <cellStyle name="Accent6 16" xfId="1475"/>
    <cellStyle name="Accent6 17" xfId="1476"/>
    <cellStyle name="Accent6 18" xfId="1477"/>
    <cellStyle name="Accent6 19" xfId="1478"/>
    <cellStyle name="Accent6 2" xfId="1479"/>
    <cellStyle name="Accent6 2 10" xfId="1480"/>
    <cellStyle name="Accent6 2 2" xfId="1481"/>
    <cellStyle name="Accent6 2 3" xfId="1482"/>
    <cellStyle name="Accent6 2 4" xfId="1483"/>
    <cellStyle name="Accent6 2 5" xfId="1484"/>
    <cellStyle name="Accent6 2 6" xfId="1485"/>
    <cellStyle name="Accent6 2 7" xfId="1486"/>
    <cellStyle name="Accent6 2 8" xfId="1487"/>
    <cellStyle name="Accent6 2 9" xfId="1488"/>
    <cellStyle name="Accent6 20" xfId="1489"/>
    <cellStyle name="Accent6 21" xfId="1490"/>
    <cellStyle name="Accent6 22" xfId="1491"/>
    <cellStyle name="Accent6 23" xfId="1492"/>
    <cellStyle name="Accent6 24" xfId="1493"/>
    <cellStyle name="Accent6 25" xfId="1494"/>
    <cellStyle name="Accent6 26" xfId="1495"/>
    <cellStyle name="Accent6 27" xfId="1496"/>
    <cellStyle name="Accent6 28" xfId="1497"/>
    <cellStyle name="Accent6 29" xfId="1498"/>
    <cellStyle name="Accent6 3" xfId="1499"/>
    <cellStyle name="Accent6 3 2" xfId="1500"/>
    <cellStyle name="Accent6 3 3" xfId="1501"/>
    <cellStyle name="Accent6 3 4" xfId="1502"/>
    <cellStyle name="Accent6 30" xfId="1503"/>
    <cellStyle name="Accent6 31" xfId="1504"/>
    <cellStyle name="Accent6 32" xfId="1505"/>
    <cellStyle name="Accent6 33" xfId="1506"/>
    <cellStyle name="Accent6 34" xfId="1507"/>
    <cellStyle name="Accent6 35" xfId="1508"/>
    <cellStyle name="Accent6 36" xfId="1509"/>
    <cellStyle name="Accent6 37" xfId="1510"/>
    <cellStyle name="Accent6 38" xfId="1511"/>
    <cellStyle name="Accent6 39" xfId="1512"/>
    <cellStyle name="Accent6 4" xfId="1513"/>
    <cellStyle name="Accent6 40" xfId="1514"/>
    <cellStyle name="Accent6 41" xfId="1515"/>
    <cellStyle name="Accent6 42" xfId="1516"/>
    <cellStyle name="Accent6 43" xfId="1517"/>
    <cellStyle name="Accent6 5" xfId="1518"/>
    <cellStyle name="Accent6 6" xfId="1519"/>
    <cellStyle name="Accent6 7" xfId="1520"/>
    <cellStyle name="Accent6 8" xfId="1521"/>
    <cellStyle name="Accent6 9" xfId="1522"/>
    <cellStyle name="AggblueBoldCels" xfId="1523"/>
    <cellStyle name="AggblueCels" xfId="1524"/>
    <cellStyle name="AggBoldCells" xfId="1525"/>
    <cellStyle name="AggCels" xfId="1526"/>
    <cellStyle name="AggGreen" xfId="1527"/>
    <cellStyle name="AggGreen12" xfId="1528"/>
    <cellStyle name="AggOrange" xfId="1529"/>
    <cellStyle name="AggOrange9" xfId="1530"/>
    <cellStyle name="AggOrangeLB_2x" xfId="1531"/>
    <cellStyle name="AggOrangeLBorder" xfId="1532"/>
    <cellStyle name="AggOrangeRBorder" xfId="1533"/>
    <cellStyle name="Akzent1" xfId="1534"/>
    <cellStyle name="Akzent2" xfId="1535"/>
    <cellStyle name="Akzent3" xfId="1536"/>
    <cellStyle name="Akzent4" xfId="1537"/>
    <cellStyle name="Akzent5" xfId="1538"/>
    <cellStyle name="Akzent6" xfId="1539"/>
    <cellStyle name="Ausgabe" xfId="1540"/>
    <cellStyle name="Bad 10" xfId="1541"/>
    <cellStyle name="Bad 11" xfId="1542"/>
    <cellStyle name="Bad 12" xfId="1543"/>
    <cellStyle name="Bad 13" xfId="1544"/>
    <cellStyle name="Bad 14" xfId="1545"/>
    <cellStyle name="Bad 15" xfId="1546"/>
    <cellStyle name="Bad 16" xfId="1547"/>
    <cellStyle name="Bad 17" xfId="1548"/>
    <cellStyle name="Bad 18" xfId="1549"/>
    <cellStyle name="Bad 19" xfId="1550"/>
    <cellStyle name="Bad 2" xfId="1551"/>
    <cellStyle name="Bad 2 10" xfId="1552"/>
    <cellStyle name="Bad 2 2" xfId="1553"/>
    <cellStyle name="Bad 2 3" xfId="1554"/>
    <cellStyle name="Bad 2 4" xfId="1555"/>
    <cellStyle name="Bad 2 5" xfId="1556"/>
    <cellStyle name="Bad 2 6" xfId="1557"/>
    <cellStyle name="Bad 2 7" xfId="1558"/>
    <cellStyle name="Bad 2 8" xfId="1559"/>
    <cellStyle name="Bad 2 9" xfId="1560"/>
    <cellStyle name="Bad 20" xfId="1561"/>
    <cellStyle name="Bad 21" xfId="1562"/>
    <cellStyle name="Bad 22" xfId="1563"/>
    <cellStyle name="Bad 23" xfId="1564"/>
    <cellStyle name="Bad 24" xfId="1565"/>
    <cellStyle name="Bad 25" xfId="1566"/>
    <cellStyle name="Bad 26" xfId="1567"/>
    <cellStyle name="Bad 27" xfId="1568"/>
    <cellStyle name="Bad 28" xfId="1569"/>
    <cellStyle name="Bad 29" xfId="1570"/>
    <cellStyle name="Bad 3" xfId="1571"/>
    <cellStyle name="Bad 3 2" xfId="1572"/>
    <cellStyle name="Bad 3 3" xfId="1573"/>
    <cellStyle name="Bad 3 4" xfId="1574"/>
    <cellStyle name="Bad 30" xfId="1575"/>
    <cellStyle name="Bad 31" xfId="1576"/>
    <cellStyle name="Bad 32" xfId="1577"/>
    <cellStyle name="Bad 33" xfId="1578"/>
    <cellStyle name="Bad 34" xfId="1579"/>
    <cellStyle name="Bad 35" xfId="1580"/>
    <cellStyle name="Bad 36" xfId="1581"/>
    <cellStyle name="Bad 37" xfId="1582"/>
    <cellStyle name="Bad 38" xfId="1583"/>
    <cellStyle name="Bad 39" xfId="1584"/>
    <cellStyle name="Bad 4" xfId="1585"/>
    <cellStyle name="Bad 40" xfId="1586"/>
    <cellStyle name="Bad 41" xfId="1587"/>
    <cellStyle name="Bad 42" xfId="1588"/>
    <cellStyle name="Bad 43" xfId="1589"/>
    <cellStyle name="Bad 44" xfId="1590"/>
    <cellStyle name="Bad 5" xfId="1591"/>
    <cellStyle name="Bad 6" xfId="1592"/>
    <cellStyle name="Bad 7" xfId="1593"/>
    <cellStyle name="Bad 8" xfId="1594"/>
    <cellStyle name="Bad 9" xfId="1595"/>
    <cellStyle name="Berechnung" xfId="1596"/>
    <cellStyle name="Bold GHG Numbers (0.00)" xfId="1597"/>
    <cellStyle name="Calculation 10" xfId="1598"/>
    <cellStyle name="Calculation 11" xfId="1599"/>
    <cellStyle name="Calculation 12" xfId="1600"/>
    <cellStyle name="Calculation 13" xfId="1601"/>
    <cellStyle name="Calculation 14" xfId="1602"/>
    <cellStyle name="Calculation 15" xfId="1603"/>
    <cellStyle name="Calculation 16" xfId="1604"/>
    <cellStyle name="Calculation 17" xfId="1605"/>
    <cellStyle name="Calculation 18" xfId="1606"/>
    <cellStyle name="Calculation 19" xfId="1607"/>
    <cellStyle name="Calculation 2" xfId="1608"/>
    <cellStyle name="Calculation 2 10" xfId="1609"/>
    <cellStyle name="Calculation 2 2" xfId="1610"/>
    <cellStyle name="Calculation 2 3" xfId="1611"/>
    <cellStyle name="Calculation 2 4" xfId="1612"/>
    <cellStyle name="Calculation 2 5" xfId="1613"/>
    <cellStyle name="Calculation 2 6" xfId="1614"/>
    <cellStyle name="Calculation 2 7" xfId="1615"/>
    <cellStyle name="Calculation 2 8" xfId="1616"/>
    <cellStyle name="Calculation 2 9" xfId="1617"/>
    <cellStyle name="Calculation 20" xfId="1618"/>
    <cellStyle name="Calculation 21" xfId="1619"/>
    <cellStyle name="Calculation 22" xfId="1620"/>
    <cellStyle name="Calculation 23" xfId="1621"/>
    <cellStyle name="Calculation 24" xfId="1622"/>
    <cellStyle name="Calculation 25" xfId="1623"/>
    <cellStyle name="Calculation 26" xfId="1624"/>
    <cellStyle name="Calculation 27" xfId="1625"/>
    <cellStyle name="Calculation 28" xfId="1626"/>
    <cellStyle name="Calculation 29" xfId="1627"/>
    <cellStyle name="Calculation 3" xfId="1628"/>
    <cellStyle name="Calculation 3 2" xfId="1629"/>
    <cellStyle name="Calculation 3 3" xfId="1630"/>
    <cellStyle name="Calculation 3 4" xfId="1631"/>
    <cellStyle name="Calculation 30" xfId="1632"/>
    <cellStyle name="Calculation 31" xfId="1633"/>
    <cellStyle name="Calculation 32" xfId="1634"/>
    <cellStyle name="Calculation 33" xfId="1635"/>
    <cellStyle name="Calculation 34" xfId="1636"/>
    <cellStyle name="Calculation 35" xfId="1637"/>
    <cellStyle name="Calculation 36" xfId="1638"/>
    <cellStyle name="Calculation 37" xfId="1639"/>
    <cellStyle name="Calculation 38" xfId="1640"/>
    <cellStyle name="Calculation 39" xfId="1641"/>
    <cellStyle name="Calculation 4" xfId="1642"/>
    <cellStyle name="Calculation 40" xfId="1643"/>
    <cellStyle name="Calculation 41" xfId="1644"/>
    <cellStyle name="Calculation 42" xfId="1645"/>
    <cellStyle name="Calculation 43" xfId="1646"/>
    <cellStyle name="Calculation 5" xfId="1647"/>
    <cellStyle name="Calculation 6" xfId="1648"/>
    <cellStyle name="Calculation 7" xfId="1649"/>
    <cellStyle name="Calculation 8" xfId="1650"/>
    <cellStyle name="Calculation 9" xfId="1651"/>
    <cellStyle name="Check Cell 10" xfId="1652"/>
    <cellStyle name="Check Cell 11" xfId="1653"/>
    <cellStyle name="Check Cell 12" xfId="1654"/>
    <cellStyle name="Check Cell 13" xfId="1655"/>
    <cellStyle name="Check Cell 14" xfId="1656"/>
    <cellStyle name="Check Cell 15" xfId="1657"/>
    <cellStyle name="Check Cell 16" xfId="1658"/>
    <cellStyle name="Check Cell 17" xfId="1659"/>
    <cellStyle name="Check Cell 18" xfId="1660"/>
    <cellStyle name="Check Cell 19" xfId="1661"/>
    <cellStyle name="Check Cell 2" xfId="1662"/>
    <cellStyle name="Check Cell 2 10" xfId="1663"/>
    <cellStyle name="Check Cell 2 2" xfId="1664"/>
    <cellStyle name="Check Cell 2 3" xfId="1665"/>
    <cellStyle name="Check Cell 2 4" xfId="1666"/>
    <cellStyle name="Check Cell 2 5" xfId="1667"/>
    <cellStyle name="Check Cell 2 6" xfId="1668"/>
    <cellStyle name="Check Cell 2 7" xfId="1669"/>
    <cellStyle name="Check Cell 2 8" xfId="1670"/>
    <cellStyle name="Check Cell 2 9" xfId="1671"/>
    <cellStyle name="Check Cell 20" xfId="1672"/>
    <cellStyle name="Check Cell 21" xfId="1673"/>
    <cellStyle name="Check Cell 22" xfId="1674"/>
    <cellStyle name="Check Cell 23" xfId="1675"/>
    <cellStyle name="Check Cell 24" xfId="1676"/>
    <cellStyle name="Check Cell 25" xfId="1677"/>
    <cellStyle name="Check Cell 26" xfId="1678"/>
    <cellStyle name="Check Cell 27" xfId="1679"/>
    <cellStyle name="Check Cell 28" xfId="1680"/>
    <cellStyle name="Check Cell 29" xfId="1681"/>
    <cellStyle name="Check Cell 3" xfId="1682"/>
    <cellStyle name="Check Cell 3 2" xfId="1683"/>
    <cellStyle name="Check Cell 30" xfId="1684"/>
    <cellStyle name="Check Cell 31" xfId="1685"/>
    <cellStyle name="Check Cell 32" xfId="1686"/>
    <cellStyle name="Check Cell 33" xfId="1687"/>
    <cellStyle name="Check Cell 34" xfId="1688"/>
    <cellStyle name="Check Cell 35" xfId="1689"/>
    <cellStyle name="Check Cell 36" xfId="1690"/>
    <cellStyle name="Check Cell 37" xfId="1691"/>
    <cellStyle name="Check Cell 38" xfId="1692"/>
    <cellStyle name="Check Cell 39" xfId="1693"/>
    <cellStyle name="Check Cell 4" xfId="1694"/>
    <cellStyle name="Check Cell 40" xfId="1695"/>
    <cellStyle name="Check Cell 41" xfId="1696"/>
    <cellStyle name="Check Cell 42" xfId="1697"/>
    <cellStyle name="Check Cell 43" xfId="1698"/>
    <cellStyle name="Check Cell 5" xfId="1699"/>
    <cellStyle name="Check Cell 6" xfId="1700"/>
    <cellStyle name="Check Cell 7" xfId="1701"/>
    <cellStyle name="Check Cell 8" xfId="1702"/>
    <cellStyle name="Check Cell 9" xfId="1703"/>
    <cellStyle name="coin" xfId="1704"/>
    <cellStyle name="Comma [0] 2 10" xfId="1705"/>
    <cellStyle name="Comma [0] 2 2" xfId="1706"/>
    <cellStyle name="Comma [0] 2 3" xfId="1707"/>
    <cellStyle name="Comma [0] 2 4" xfId="1708"/>
    <cellStyle name="Comma [0] 2 5" xfId="1709"/>
    <cellStyle name="Comma [0] 2 6" xfId="1710"/>
    <cellStyle name="Comma [0] 2 7" xfId="1711"/>
    <cellStyle name="Comma [0] 2 8" xfId="1712"/>
    <cellStyle name="Comma [0] 2 9" xfId="1713"/>
    <cellStyle name="Comma 10" xfId="1714"/>
    <cellStyle name="Comma 10 2" xfId="1715"/>
    <cellStyle name="Comma 10 2 10" xfId="1716"/>
    <cellStyle name="Comma 10 2 11" xfId="1717"/>
    <cellStyle name="Comma 10 2 12" xfId="1718"/>
    <cellStyle name="Comma 10 2 13" xfId="1719"/>
    <cellStyle name="Comma 10 2 14" xfId="1720"/>
    <cellStyle name="Comma 10 2 15" xfId="1721"/>
    <cellStyle name="Comma 10 2 16" xfId="1722"/>
    <cellStyle name="Comma 10 2 17" xfId="1723"/>
    <cellStyle name="Comma 10 2 2" xfId="1724"/>
    <cellStyle name="Comma 10 2 3" xfId="1725"/>
    <cellStyle name="Comma 10 2 4" xfId="1726"/>
    <cellStyle name="Comma 10 2 5" xfId="1727"/>
    <cellStyle name="Comma 10 2 6" xfId="1728"/>
    <cellStyle name="Comma 10 2 7" xfId="1729"/>
    <cellStyle name="Comma 10 2 8" xfId="1730"/>
    <cellStyle name="Comma 10 2 9" xfId="1731"/>
    <cellStyle name="Comma 10 3" xfId="1732"/>
    <cellStyle name="Comma 10 3 10" xfId="1733"/>
    <cellStyle name="Comma 10 3 11" xfId="1734"/>
    <cellStyle name="Comma 10 3 12" xfId="1735"/>
    <cellStyle name="Comma 10 3 13" xfId="1736"/>
    <cellStyle name="Comma 10 3 14" xfId="1737"/>
    <cellStyle name="Comma 10 3 15" xfId="1738"/>
    <cellStyle name="Comma 10 3 16" xfId="1739"/>
    <cellStyle name="Comma 10 3 17" xfId="1740"/>
    <cellStyle name="Comma 10 3 2" xfId="1741"/>
    <cellStyle name="Comma 10 3 3" xfId="1742"/>
    <cellStyle name="Comma 10 3 4" xfId="1743"/>
    <cellStyle name="Comma 10 3 5" xfId="1744"/>
    <cellStyle name="Comma 10 3 6" xfId="1745"/>
    <cellStyle name="Comma 10 3 7" xfId="1746"/>
    <cellStyle name="Comma 10 3 8" xfId="1747"/>
    <cellStyle name="Comma 10 3 9" xfId="1748"/>
    <cellStyle name="Comma 10 4" xfId="1749"/>
    <cellStyle name="Comma 10 4 10" xfId="1750"/>
    <cellStyle name="Comma 10 4 11" xfId="1751"/>
    <cellStyle name="Comma 10 4 12" xfId="1752"/>
    <cellStyle name="Comma 10 4 13" xfId="1753"/>
    <cellStyle name="Comma 10 4 14" xfId="1754"/>
    <cellStyle name="Comma 10 4 15" xfId="1755"/>
    <cellStyle name="Comma 10 4 16" xfId="1756"/>
    <cellStyle name="Comma 10 4 17" xfId="1757"/>
    <cellStyle name="Comma 10 4 2" xfId="1758"/>
    <cellStyle name="Comma 10 4 3" xfId="1759"/>
    <cellStyle name="Comma 10 4 4" xfId="1760"/>
    <cellStyle name="Comma 10 4 5" xfId="1761"/>
    <cellStyle name="Comma 10 4 6" xfId="1762"/>
    <cellStyle name="Comma 10 4 7" xfId="1763"/>
    <cellStyle name="Comma 10 4 8" xfId="1764"/>
    <cellStyle name="Comma 10 4 9" xfId="1765"/>
    <cellStyle name="Comma 10 5" xfId="1766"/>
    <cellStyle name="Comma 10 5 10" xfId="1767"/>
    <cellStyle name="Comma 10 5 11" xfId="1768"/>
    <cellStyle name="Comma 10 5 12" xfId="1769"/>
    <cellStyle name="Comma 10 5 13" xfId="1770"/>
    <cellStyle name="Comma 10 5 14" xfId="1771"/>
    <cellStyle name="Comma 10 5 15" xfId="1772"/>
    <cellStyle name="Comma 10 5 16" xfId="1773"/>
    <cellStyle name="Comma 10 5 17" xfId="1774"/>
    <cellStyle name="Comma 10 5 2" xfId="1775"/>
    <cellStyle name="Comma 10 5 3" xfId="1776"/>
    <cellStyle name="Comma 10 5 4" xfId="1777"/>
    <cellStyle name="Comma 10 5 5" xfId="1778"/>
    <cellStyle name="Comma 10 5 6" xfId="1779"/>
    <cellStyle name="Comma 10 5 7" xfId="1780"/>
    <cellStyle name="Comma 10 5 8" xfId="1781"/>
    <cellStyle name="Comma 10 5 9" xfId="1782"/>
    <cellStyle name="Comma 10 6" xfId="1783"/>
    <cellStyle name="Comma 10 6 10" xfId="1784"/>
    <cellStyle name="Comma 10 6 11" xfId="1785"/>
    <cellStyle name="Comma 10 6 12" xfId="1786"/>
    <cellStyle name="Comma 10 6 13" xfId="1787"/>
    <cellStyle name="Comma 10 6 14" xfId="1788"/>
    <cellStyle name="Comma 10 6 15" xfId="1789"/>
    <cellStyle name="Comma 10 6 16" xfId="1790"/>
    <cellStyle name="Comma 10 6 17" xfId="1791"/>
    <cellStyle name="Comma 10 6 2" xfId="1792"/>
    <cellStyle name="Comma 10 6 3" xfId="1793"/>
    <cellStyle name="Comma 10 6 4" xfId="1794"/>
    <cellStyle name="Comma 10 6 5" xfId="1795"/>
    <cellStyle name="Comma 10 6 6" xfId="1796"/>
    <cellStyle name="Comma 10 6 7" xfId="1797"/>
    <cellStyle name="Comma 10 6 8" xfId="1798"/>
    <cellStyle name="Comma 10 6 9" xfId="1799"/>
    <cellStyle name="Comma 10 7" xfId="1800"/>
    <cellStyle name="Comma 10 7 10" xfId="1801"/>
    <cellStyle name="Comma 10 7 11" xfId="1802"/>
    <cellStyle name="Comma 10 7 12" xfId="1803"/>
    <cellStyle name="Comma 10 7 13" xfId="1804"/>
    <cellStyle name="Comma 10 7 14" xfId="1805"/>
    <cellStyle name="Comma 10 7 15" xfId="1806"/>
    <cellStyle name="Comma 10 7 16" xfId="1807"/>
    <cellStyle name="Comma 10 7 17" xfId="1808"/>
    <cellStyle name="Comma 10 7 2" xfId="1809"/>
    <cellStyle name="Comma 10 7 3" xfId="1810"/>
    <cellStyle name="Comma 10 7 4" xfId="1811"/>
    <cellStyle name="Comma 10 7 5" xfId="1812"/>
    <cellStyle name="Comma 10 7 6" xfId="1813"/>
    <cellStyle name="Comma 10 7 7" xfId="1814"/>
    <cellStyle name="Comma 10 7 8" xfId="1815"/>
    <cellStyle name="Comma 10 7 9" xfId="1816"/>
    <cellStyle name="Comma 10 8" xfId="1817"/>
    <cellStyle name="Comma 10 8 10" xfId="1818"/>
    <cellStyle name="Comma 10 8 11" xfId="1819"/>
    <cellStyle name="Comma 10 8 12" xfId="1820"/>
    <cellStyle name="Comma 10 8 13" xfId="1821"/>
    <cellStyle name="Comma 10 8 14" xfId="1822"/>
    <cellStyle name="Comma 10 8 15" xfId="1823"/>
    <cellStyle name="Comma 10 8 16" xfId="1824"/>
    <cellStyle name="Comma 10 8 17" xfId="1825"/>
    <cellStyle name="Comma 10 8 2" xfId="1826"/>
    <cellStyle name="Comma 10 8 3" xfId="1827"/>
    <cellStyle name="Comma 10 8 4" xfId="1828"/>
    <cellStyle name="Comma 10 8 5" xfId="1829"/>
    <cellStyle name="Comma 10 8 6" xfId="1830"/>
    <cellStyle name="Comma 10 8 7" xfId="1831"/>
    <cellStyle name="Comma 10 8 8" xfId="1832"/>
    <cellStyle name="Comma 10 8 9" xfId="1833"/>
    <cellStyle name="Comma 11" xfId="1834"/>
    <cellStyle name="Comma 11 2" xfId="1835"/>
    <cellStyle name="Comma 12" xfId="1836"/>
    <cellStyle name="Comma 12 2" xfId="1837"/>
    <cellStyle name="Comma 13" xfId="1838"/>
    <cellStyle name="Comma 13 2" xfId="1839"/>
    <cellStyle name="Comma 14" xfId="1840"/>
    <cellStyle name="Comma 14 2" xfId="1841"/>
    <cellStyle name="Comma 14 3" xfId="1842"/>
    <cellStyle name="Comma 15" xfId="1843"/>
    <cellStyle name="Comma 15 2" xfId="1844"/>
    <cellStyle name="Comma 16" xfId="1845"/>
    <cellStyle name="Comma 16 2" xfId="1846"/>
    <cellStyle name="Comma 17" xfId="1847"/>
    <cellStyle name="Comma 17 2" xfId="1848"/>
    <cellStyle name="Comma 18" xfId="1849"/>
    <cellStyle name="Comma 18 2" xfId="1850"/>
    <cellStyle name="Comma 19" xfId="1851"/>
    <cellStyle name="Comma 19 2" xfId="1852"/>
    <cellStyle name="Comma 2" xfId="1853"/>
    <cellStyle name="Comma 2 10" xfId="1854"/>
    <cellStyle name="Comma 2 10 2" xfId="1855"/>
    <cellStyle name="Comma 2 10 3" xfId="1856"/>
    <cellStyle name="Comma 2 11" xfId="1857"/>
    <cellStyle name="Comma 2 11 2" xfId="1858"/>
    <cellStyle name="Comma 2 11 3" xfId="1859"/>
    <cellStyle name="Comma 2 12" xfId="1860"/>
    <cellStyle name="Comma 2 12 2" xfId="1861"/>
    <cellStyle name="Comma 2 12 3" xfId="1862"/>
    <cellStyle name="Comma 2 13" xfId="1863"/>
    <cellStyle name="Comma 2 13 2" xfId="1864"/>
    <cellStyle name="Comma 2 13 3" xfId="1865"/>
    <cellStyle name="Comma 2 14" xfId="1866"/>
    <cellStyle name="Comma 2 15" xfId="1867"/>
    <cellStyle name="Comma 2 16" xfId="1868"/>
    <cellStyle name="Comma 2 17" xfId="1869"/>
    <cellStyle name="Comma 2 17 2" xfId="1870"/>
    <cellStyle name="Comma 2 18" xfId="1871"/>
    <cellStyle name="Comma 2 18 2" xfId="1872"/>
    <cellStyle name="Comma 2 19" xfId="1873"/>
    <cellStyle name="Comma 2 19 2" xfId="1874"/>
    <cellStyle name="Comma 2 19 2 2" xfId="1875"/>
    <cellStyle name="Comma 2 19 3" xfId="1876"/>
    <cellStyle name="Comma 2 2" xfId="1877"/>
    <cellStyle name="Comma 2 2 2" xfId="1878"/>
    <cellStyle name="Comma 2 2 2 2" xfId="1879"/>
    <cellStyle name="Comma 2 2 2 3" xfId="1880"/>
    <cellStyle name="Comma 2 2 2 4" xfId="1881"/>
    <cellStyle name="Comma 2 2 2 4 2" xfId="1882"/>
    <cellStyle name="Comma 2 2 2 4 3" xfId="1883"/>
    <cellStyle name="Comma 2 2 2 5" xfId="1884"/>
    <cellStyle name="Comma 2 2 2 6" xfId="1885"/>
    <cellStyle name="Comma 2 2 2 7" xfId="1886"/>
    <cellStyle name="Comma 2 2 3" xfId="1887"/>
    <cellStyle name="Comma 2 2 3 2" xfId="1888"/>
    <cellStyle name="Comma 2 2 3 3" xfId="1889"/>
    <cellStyle name="Comma 2 2 3 4" xfId="1890"/>
    <cellStyle name="Comma 2 2 3 4 2" xfId="1891"/>
    <cellStyle name="Comma 2 2 3 5" xfId="1892"/>
    <cellStyle name="Comma 2 2 3 6" xfId="1893"/>
    <cellStyle name="Comma 2 2 4" xfId="1894"/>
    <cellStyle name="Comma 2 2 4 2" xfId="1895"/>
    <cellStyle name="Comma 2 2 5" xfId="1896"/>
    <cellStyle name="Comma 2 2 6" xfId="1897"/>
    <cellStyle name="Comma 2 2 6 2" xfId="1898"/>
    <cellStyle name="Comma 2 2 6 3" xfId="1899"/>
    <cellStyle name="Comma 2 2 7" xfId="1900"/>
    <cellStyle name="Comma 2 2 8" xfId="1901"/>
    <cellStyle name="Comma 2 20" xfId="1902"/>
    <cellStyle name="Comma 2 20 2" xfId="1903"/>
    <cellStyle name="Comma 2 21" xfId="1904"/>
    <cellStyle name="Comma 2 21 2" xfId="1905"/>
    <cellStyle name="Comma 2 3" xfId="1906"/>
    <cellStyle name="Comma 2 3 2" xfId="1907"/>
    <cellStyle name="Comma 2 3 2 2" xfId="1908"/>
    <cellStyle name="Comma 2 3 2 3" xfId="1909"/>
    <cellStyle name="Comma 2 3 2 4" xfId="1910"/>
    <cellStyle name="Comma 2 3 2 4 2" xfId="1911"/>
    <cellStyle name="Comma 2 3 2 4 3" xfId="1912"/>
    <cellStyle name="Comma 2 3 2 4 4" xfId="1913"/>
    <cellStyle name="Comma 2 3 2 5" xfId="1914"/>
    <cellStyle name="Comma 2 3 3" xfId="1915"/>
    <cellStyle name="Comma 2 3 3 2" xfId="1916"/>
    <cellStyle name="Comma 2 3 3 3" xfId="1917"/>
    <cellStyle name="Comma 2 3 3 4" xfId="1918"/>
    <cellStyle name="Comma 2 3 3 4 2" xfId="1919"/>
    <cellStyle name="Comma 2 3 4" xfId="1920"/>
    <cellStyle name="Comma 2 3 4 2" xfId="1921"/>
    <cellStyle name="Comma 2 3 5" xfId="1922"/>
    <cellStyle name="Comma 2 3 6" xfId="1923"/>
    <cellStyle name="Comma 2 3 6 2" xfId="1924"/>
    <cellStyle name="Comma 2 3 7" xfId="1925"/>
    <cellStyle name="Comma 2 4" xfId="1926"/>
    <cellStyle name="Comma 2 4 2" xfId="1927"/>
    <cellStyle name="Comma 2 4 3" xfId="1928"/>
    <cellStyle name="Comma 2 4 4" xfId="1929"/>
    <cellStyle name="Comma 2 4 4 2" xfId="1930"/>
    <cellStyle name="Comma 2 4 4 3" xfId="1931"/>
    <cellStyle name="Comma 2 4 4 4" xfId="1932"/>
    <cellStyle name="Comma 2 4 5" xfId="1933"/>
    <cellStyle name="Comma 2 4 6" xfId="1934"/>
    <cellStyle name="Comma 2 4 7" xfId="1935"/>
    <cellStyle name="Comma 2 5" xfId="1936"/>
    <cellStyle name="Comma 2 5 2" xfId="1937"/>
    <cellStyle name="Comma 2 5 3" xfId="1938"/>
    <cellStyle name="Comma 2 5 4" xfId="1939"/>
    <cellStyle name="Comma 2 5 4 2" xfId="1940"/>
    <cellStyle name="Comma 2 5 5" xfId="1941"/>
    <cellStyle name="Comma 2 5 6" xfId="1942"/>
    <cellStyle name="Comma 2 6" xfId="1943"/>
    <cellStyle name="Comma 2 6 2" xfId="1944"/>
    <cellStyle name="Comma 2 6 2 2" xfId="1945"/>
    <cellStyle name="Comma 2 6 3" xfId="1946"/>
    <cellStyle name="Comma 2 6 4" xfId="1947"/>
    <cellStyle name="Comma 2 7" xfId="1948"/>
    <cellStyle name="Comma 2 7 2" xfId="1949"/>
    <cellStyle name="Comma 2 7 2 2" xfId="1950"/>
    <cellStyle name="Comma 2 7 3" xfId="1951"/>
    <cellStyle name="Comma 2 7 4" xfId="1952"/>
    <cellStyle name="Comma 2 8" xfId="1953"/>
    <cellStyle name="Comma 2 8 2" xfId="1954"/>
    <cellStyle name="Comma 2 8 3" xfId="1955"/>
    <cellStyle name="Comma 2 8 4" xfId="1956"/>
    <cellStyle name="Comma 2 8 5" xfId="1957"/>
    <cellStyle name="Comma 2 8 6" xfId="1958"/>
    <cellStyle name="Comma 2 9" xfId="1959"/>
    <cellStyle name="Comma 2 9 2" xfId="1960"/>
    <cellStyle name="Comma 2 9 3" xfId="1961"/>
    <cellStyle name="Comma 3" xfId="1962"/>
    <cellStyle name="Comma 3 10" xfId="1963"/>
    <cellStyle name="Comma 3 10 2" xfId="1964"/>
    <cellStyle name="Comma 3 11" xfId="1965"/>
    <cellStyle name="Comma 3 12" xfId="1966"/>
    <cellStyle name="Comma 3 2" xfId="1967"/>
    <cellStyle name="Comma 3 2 2" xfId="1968"/>
    <cellStyle name="Comma 3 2 3" xfId="1969"/>
    <cellStyle name="Comma 3 2 4" xfId="1970"/>
    <cellStyle name="Comma 3 3" xfId="1971"/>
    <cellStyle name="Comma 3 3 2" xfId="1972"/>
    <cellStyle name="Comma 3 3 3" xfId="1973"/>
    <cellStyle name="Comma 3 3 4" xfId="1974"/>
    <cellStyle name="Comma 3 4" xfId="1975"/>
    <cellStyle name="Comma 3 4 2" xfId="1976"/>
    <cellStyle name="Comma 3 5" xfId="1977"/>
    <cellStyle name="Comma 3 6" xfId="1978"/>
    <cellStyle name="Comma 3 7" xfId="1979"/>
    <cellStyle name="Comma 3 8" xfId="1980"/>
    <cellStyle name="Comma 3 9" xfId="1981"/>
    <cellStyle name="Comma 4" xfId="1982"/>
    <cellStyle name="Comma 4 10" xfId="1983"/>
    <cellStyle name="Comma 4 2" xfId="1984"/>
    <cellStyle name="Comma 4 2 2" xfId="1985"/>
    <cellStyle name="Comma 4 2 3" xfId="1986"/>
    <cellStyle name="Comma 4 3" xfId="1987"/>
    <cellStyle name="Comma 4 4" xfId="1988"/>
    <cellStyle name="Comma 4 5" xfId="1989"/>
    <cellStyle name="Comma 4 6" xfId="1990"/>
    <cellStyle name="Comma 4 7" xfId="1991"/>
    <cellStyle name="Comma 4 8" xfId="1992"/>
    <cellStyle name="Comma 4 9" xfId="1993"/>
    <cellStyle name="Comma 5" xfId="1994"/>
    <cellStyle name="Comma 5 2" xfId="1995"/>
    <cellStyle name="Comma 5 3" xfId="1996"/>
    <cellStyle name="Comma 5 3 2" xfId="1997"/>
    <cellStyle name="Comma 5 4" xfId="1998"/>
    <cellStyle name="Comma 5 5" xfId="1999"/>
    <cellStyle name="Comma 5 6" xfId="2000"/>
    <cellStyle name="Comma 5 7" xfId="2001"/>
    <cellStyle name="Comma 5 8" xfId="2002"/>
    <cellStyle name="Comma 6" xfId="2003"/>
    <cellStyle name="Comma 6 2" xfId="2004"/>
    <cellStyle name="Comma 6 3" xfId="2005"/>
    <cellStyle name="Comma 6 4" xfId="2006"/>
    <cellStyle name="Comma 6 5" xfId="2007"/>
    <cellStyle name="Comma 6 6" xfId="2008"/>
    <cellStyle name="Comma 6 7" xfId="2009"/>
    <cellStyle name="Comma 6 8" xfId="2010"/>
    <cellStyle name="Comma 7" xfId="2011"/>
    <cellStyle name="Comma 7 10" xfId="2012"/>
    <cellStyle name="Comma 7 11" xfId="2013"/>
    <cellStyle name="Comma 7 11 2" xfId="2014"/>
    <cellStyle name="Comma 7 12" xfId="2015"/>
    <cellStyle name="Comma 7 13" xfId="2016"/>
    <cellStyle name="Comma 7 14" xfId="2017"/>
    <cellStyle name="Comma 7 15" xfId="2018"/>
    <cellStyle name="Comma 7 16" xfId="2019"/>
    <cellStyle name="Comma 7 16 2" xfId="2020"/>
    <cellStyle name="Comma 7 17" xfId="2021"/>
    <cellStyle name="Comma 7 17 2" xfId="2022"/>
    <cellStyle name="Comma 7 18" xfId="2023"/>
    <cellStyle name="Comma 7 18 2" xfId="2024"/>
    <cellStyle name="Comma 7 19" xfId="2025"/>
    <cellStyle name="Comma 7 19 2" xfId="2026"/>
    <cellStyle name="Comma 7 2" xfId="2027"/>
    <cellStyle name="Comma 7 20" xfId="2028"/>
    <cellStyle name="Comma 7 20 2" xfId="2029"/>
    <cellStyle name="Comma 7 21" xfId="2030"/>
    <cellStyle name="Comma 7 21 2" xfId="2031"/>
    <cellStyle name="Comma 7 3" xfId="2032"/>
    <cellStyle name="Comma 7 3 10" xfId="2033"/>
    <cellStyle name="Comma 7 3 11" xfId="2034"/>
    <cellStyle name="Comma 7 3 12" xfId="2035"/>
    <cellStyle name="Comma 7 3 13" xfId="2036"/>
    <cellStyle name="Comma 7 3 14" xfId="2037"/>
    <cellStyle name="Comma 7 3 15" xfId="2038"/>
    <cellStyle name="Comma 7 3 2" xfId="2039"/>
    <cellStyle name="Comma 7 3 3" xfId="2040"/>
    <cellStyle name="Comma 7 3 4" xfId="2041"/>
    <cellStyle name="Comma 7 3 5" xfId="2042"/>
    <cellStyle name="Comma 7 3 6" xfId="2043"/>
    <cellStyle name="Comma 7 3 7" xfId="2044"/>
    <cellStyle name="Comma 7 3 8" xfId="2045"/>
    <cellStyle name="Comma 7 3 9" xfId="2046"/>
    <cellStyle name="Comma 7 4" xfId="2047"/>
    <cellStyle name="Comma 7 5" xfId="2048"/>
    <cellStyle name="Comma 7 6" xfId="2049"/>
    <cellStyle name="Comma 7 7" xfId="2050"/>
    <cellStyle name="Comma 7 8" xfId="2051"/>
    <cellStyle name="Comma 7 9" xfId="2052"/>
    <cellStyle name="Comma 8" xfId="2053"/>
    <cellStyle name="Comma 8 2" xfId="2054"/>
    <cellStyle name="Comma 8 2 2" xfId="2055"/>
    <cellStyle name="Comma 8 2 3" xfId="2056"/>
    <cellStyle name="Comma 8 3" xfId="2057"/>
    <cellStyle name="Comma 8 3 2" xfId="2058"/>
    <cellStyle name="Comma 8 4" xfId="2059"/>
    <cellStyle name="Comma 8 4 2" xfId="2060"/>
    <cellStyle name="Comma 8 5" xfId="2061"/>
    <cellStyle name="Comma 8 5 2" xfId="2062"/>
    <cellStyle name="Comma 8 6" xfId="2063"/>
    <cellStyle name="Comma 8 6 2" xfId="2064"/>
    <cellStyle name="Comma 8 7" xfId="2065"/>
    <cellStyle name="Comma 8 7 2" xfId="2066"/>
    <cellStyle name="Comma 8 8" xfId="2067"/>
    <cellStyle name="Comma 8 8 2" xfId="2068"/>
    <cellStyle name="Comma 9" xfId="2069"/>
    <cellStyle name="Comma 9 2" xfId="2070"/>
    <cellStyle name="Comma 9 3" xfId="2071"/>
    <cellStyle name="Comma 9 4" xfId="2072"/>
    <cellStyle name="Comma 9 5" xfId="2073"/>
    <cellStyle name="Comma 9 6" xfId="2074"/>
    <cellStyle name="Comma 9 7" xfId="2075"/>
    <cellStyle name="Comma 9 8" xfId="2076"/>
    <cellStyle name="Comma 9 9" xfId="2077"/>
    <cellStyle name="Constants" xfId="2078"/>
    <cellStyle name="Currency 2" xfId="2079"/>
    <cellStyle name="Currency 2 2" xfId="2080"/>
    <cellStyle name="CustomCellsOrange" xfId="2081"/>
    <cellStyle name="CustomizationCells" xfId="2082"/>
    <cellStyle name="CustomizationGreenCells" xfId="2083"/>
    <cellStyle name="DocBox_EmptyRow" xfId="2084"/>
    <cellStyle name="donn_normal" xfId="2085"/>
    <cellStyle name="Eingabe" xfId="2086"/>
    <cellStyle name="Empty_B_border" xfId="2087"/>
    <cellStyle name="ent_col_ser" xfId="2088"/>
    <cellStyle name="entete_source" xfId="2089"/>
    <cellStyle name="Ergebnis" xfId="2090"/>
    <cellStyle name="Erklärender Text" xfId="2091"/>
    <cellStyle name="Estilo 1" xfId="2092"/>
    <cellStyle name="Euro" xfId="2093"/>
    <cellStyle name="Euro 10" xfId="2094"/>
    <cellStyle name="Euro 10 2" xfId="2095"/>
    <cellStyle name="Euro 11" xfId="2096"/>
    <cellStyle name="Euro 11 2" xfId="2097"/>
    <cellStyle name="Euro 12" xfId="2098"/>
    <cellStyle name="Euro 13" xfId="2099"/>
    <cellStyle name="Euro 14" xfId="2100"/>
    <cellStyle name="Euro 15" xfId="2101"/>
    <cellStyle name="Euro 16" xfId="2102"/>
    <cellStyle name="Euro 17" xfId="2103"/>
    <cellStyle name="Euro 18" xfId="2104"/>
    <cellStyle name="Euro 19" xfId="2105"/>
    <cellStyle name="Euro 2" xfId="2106"/>
    <cellStyle name="Euro 2 2" xfId="2107"/>
    <cellStyle name="Euro 2 2 2" xfId="2108"/>
    <cellStyle name="Euro 2 2 3" xfId="2109"/>
    <cellStyle name="Euro 2 2 4" xfId="2110"/>
    <cellStyle name="Euro 2 2 4 2" xfId="2111"/>
    <cellStyle name="Euro 2 2 4 3" xfId="2112"/>
    <cellStyle name="Euro 2 2 5" xfId="2113"/>
    <cellStyle name="Euro 2 2 6" xfId="2114"/>
    <cellStyle name="Euro 2 3" xfId="2115"/>
    <cellStyle name="Euro 2 4" xfId="2116"/>
    <cellStyle name="Euro 2 5" xfId="2117"/>
    <cellStyle name="Euro 2 6" xfId="2118"/>
    <cellStyle name="Euro 2 7" xfId="2119"/>
    <cellStyle name="Euro 2 8" xfId="2120"/>
    <cellStyle name="Euro 20" xfId="2121"/>
    <cellStyle name="Euro 21" xfId="2122"/>
    <cellStyle name="Euro 22" xfId="2123"/>
    <cellStyle name="Euro 23" xfId="2124"/>
    <cellStyle name="Euro 24" xfId="2125"/>
    <cellStyle name="Euro 25" xfId="2126"/>
    <cellStyle name="Euro 26" xfId="2127"/>
    <cellStyle name="Euro 27" xfId="2128"/>
    <cellStyle name="Euro 28" xfId="2129"/>
    <cellStyle name="Euro 29" xfId="2130"/>
    <cellStyle name="Euro 3" xfId="2131"/>
    <cellStyle name="Euro 3 2" xfId="2132"/>
    <cellStyle name="Euro 3 2 2" xfId="2133"/>
    <cellStyle name="Euro 3 3" xfId="2134"/>
    <cellStyle name="Euro 3 3 2" xfId="2135"/>
    <cellStyle name="Euro 3 3 3" xfId="2136"/>
    <cellStyle name="Euro 3 3 4" xfId="2137"/>
    <cellStyle name="Euro 3 3 4 2" xfId="2138"/>
    <cellStyle name="Euro 3 4" xfId="2139"/>
    <cellStyle name="Euro 3 5" xfId="2140"/>
    <cellStyle name="Euro 3 6" xfId="2141"/>
    <cellStyle name="Euro 3 7" xfId="2142"/>
    <cellStyle name="Euro 3 8" xfId="2143"/>
    <cellStyle name="Euro 3 9" xfId="2144"/>
    <cellStyle name="Euro 3_PrimaryEnergyPrices_TIMES" xfId="2145"/>
    <cellStyle name="Euro 30" xfId="2146"/>
    <cellStyle name="Euro 31" xfId="2147"/>
    <cellStyle name="Euro 32" xfId="2148"/>
    <cellStyle name="Euro 33" xfId="2149"/>
    <cellStyle name="Euro 34" xfId="2150"/>
    <cellStyle name="Euro 35" xfId="2151"/>
    <cellStyle name="Euro 36" xfId="2152"/>
    <cellStyle name="Euro 37" xfId="2153"/>
    <cellStyle name="Euro 38" xfId="2154"/>
    <cellStyle name="Euro 39" xfId="2155"/>
    <cellStyle name="Euro 4" xfId="2156"/>
    <cellStyle name="Euro 4 2" xfId="2157"/>
    <cellStyle name="Euro 4 2 2" xfId="2158"/>
    <cellStyle name="Euro 4 3" xfId="2159"/>
    <cellStyle name="Euro 4 3 2" xfId="2160"/>
    <cellStyle name="Euro 4 3 3" xfId="2161"/>
    <cellStyle name="Euro 4 3 4" xfId="2162"/>
    <cellStyle name="Euro 4 3 4 2" xfId="2163"/>
    <cellStyle name="Euro 4 4" xfId="2164"/>
    <cellStyle name="Euro 4 4 2" xfId="2165"/>
    <cellStyle name="Euro 4 4 3" xfId="2166"/>
    <cellStyle name="Euro 4 5" xfId="2167"/>
    <cellStyle name="Euro 40" xfId="2168"/>
    <cellStyle name="Euro 41" xfId="2169"/>
    <cellStyle name="Euro 42" xfId="2170"/>
    <cellStyle name="Euro 43" xfId="2171"/>
    <cellStyle name="Euro 44" xfId="2172"/>
    <cellStyle name="Euro 45" xfId="2173"/>
    <cellStyle name="Euro 46" xfId="2174"/>
    <cellStyle name="Euro 47" xfId="2175"/>
    <cellStyle name="Euro 48" xfId="2176"/>
    <cellStyle name="Euro 48 2" xfId="2177"/>
    <cellStyle name="Euro 49" xfId="2178"/>
    <cellStyle name="Euro 49 2" xfId="2179"/>
    <cellStyle name="Euro 5" xfId="2180"/>
    <cellStyle name="Euro 5 2" xfId="2181"/>
    <cellStyle name="Euro 5 3" xfId="2182"/>
    <cellStyle name="Euro 5 4" xfId="2183"/>
    <cellStyle name="Euro 5 4 2" xfId="2184"/>
    <cellStyle name="Euro 50" xfId="2185"/>
    <cellStyle name="Euro 50 2" xfId="2186"/>
    <cellStyle name="Euro 51" xfId="2187"/>
    <cellStyle name="Euro 51 2" xfId="2188"/>
    <cellStyle name="Euro 52" xfId="2189"/>
    <cellStyle name="Euro 52 2" xfId="2190"/>
    <cellStyle name="Euro 53" xfId="2191"/>
    <cellStyle name="Euro 53 2" xfId="2192"/>
    <cellStyle name="Euro 54" xfId="2193"/>
    <cellStyle name="Euro 54 2" xfId="2194"/>
    <cellStyle name="Euro 55" xfId="2195"/>
    <cellStyle name="Euro 55 2" xfId="2196"/>
    <cellStyle name="Euro 56" xfId="2197"/>
    <cellStyle name="Euro 56 2" xfId="2198"/>
    <cellStyle name="Euro 57" xfId="2199"/>
    <cellStyle name="Euro 58" xfId="2200"/>
    <cellStyle name="Euro 59" xfId="2201"/>
    <cellStyle name="Euro 6" xfId="2202"/>
    <cellStyle name="Euro 6 2" xfId="2203"/>
    <cellStyle name="Euro 6 3" xfId="2204"/>
    <cellStyle name="Euro 6 4" xfId="2205"/>
    <cellStyle name="Euro 6 5" xfId="2206"/>
    <cellStyle name="Euro 60" xfId="2207"/>
    <cellStyle name="Euro 7" xfId="2208"/>
    <cellStyle name="Euro 7 2" xfId="2209"/>
    <cellStyle name="Euro 7 3" xfId="2210"/>
    <cellStyle name="Euro 8" xfId="2211"/>
    <cellStyle name="Euro 8 2" xfId="2212"/>
    <cellStyle name="Euro 9" xfId="2213"/>
    <cellStyle name="Euro 9 2" xfId="2214"/>
    <cellStyle name="Euro_Potentials in TIMES" xfId="2215"/>
    <cellStyle name="Explanatory Text 10" xfId="2216"/>
    <cellStyle name="Explanatory Text 11" xfId="2217"/>
    <cellStyle name="Explanatory Text 12" xfId="2218"/>
    <cellStyle name="Explanatory Text 13" xfId="2219"/>
    <cellStyle name="Explanatory Text 14" xfId="2220"/>
    <cellStyle name="Explanatory Text 15" xfId="2221"/>
    <cellStyle name="Explanatory Text 16" xfId="2222"/>
    <cellStyle name="Explanatory Text 17" xfId="2223"/>
    <cellStyle name="Explanatory Text 18" xfId="2224"/>
    <cellStyle name="Explanatory Text 19" xfId="2225"/>
    <cellStyle name="Explanatory Text 2" xfId="2226"/>
    <cellStyle name="Explanatory Text 2 10" xfId="2227"/>
    <cellStyle name="Explanatory Text 2 2" xfId="2228"/>
    <cellStyle name="Explanatory Text 2 3" xfId="2229"/>
    <cellStyle name="Explanatory Text 2 4" xfId="2230"/>
    <cellStyle name="Explanatory Text 2 5" xfId="2231"/>
    <cellStyle name="Explanatory Text 2 6" xfId="2232"/>
    <cellStyle name="Explanatory Text 2 7" xfId="2233"/>
    <cellStyle name="Explanatory Text 2 8" xfId="2234"/>
    <cellStyle name="Explanatory Text 2 9" xfId="2235"/>
    <cellStyle name="Explanatory Text 20" xfId="2236"/>
    <cellStyle name="Explanatory Text 21" xfId="2237"/>
    <cellStyle name="Explanatory Text 22" xfId="2238"/>
    <cellStyle name="Explanatory Text 23" xfId="2239"/>
    <cellStyle name="Explanatory Text 24" xfId="2240"/>
    <cellStyle name="Explanatory Text 25" xfId="2241"/>
    <cellStyle name="Explanatory Text 26" xfId="2242"/>
    <cellStyle name="Explanatory Text 27" xfId="2243"/>
    <cellStyle name="Explanatory Text 28" xfId="2244"/>
    <cellStyle name="Explanatory Text 29" xfId="2245"/>
    <cellStyle name="Explanatory Text 3" xfId="2246"/>
    <cellStyle name="Explanatory Text 3 2" xfId="2247"/>
    <cellStyle name="Explanatory Text 30" xfId="2248"/>
    <cellStyle name="Explanatory Text 31" xfId="2249"/>
    <cellStyle name="Explanatory Text 32" xfId="2250"/>
    <cellStyle name="Explanatory Text 33" xfId="2251"/>
    <cellStyle name="Explanatory Text 34" xfId="2252"/>
    <cellStyle name="Explanatory Text 35" xfId="2253"/>
    <cellStyle name="Explanatory Text 36" xfId="2254"/>
    <cellStyle name="Explanatory Text 37" xfId="2255"/>
    <cellStyle name="Explanatory Text 38" xfId="2256"/>
    <cellStyle name="Explanatory Text 39" xfId="2257"/>
    <cellStyle name="Explanatory Text 4" xfId="2258"/>
    <cellStyle name="Explanatory Text 40" xfId="2259"/>
    <cellStyle name="Explanatory Text 41" xfId="2260"/>
    <cellStyle name="Explanatory Text 42" xfId="2261"/>
    <cellStyle name="Explanatory Text 43" xfId="2262"/>
    <cellStyle name="Explanatory Text 5" xfId="2263"/>
    <cellStyle name="Explanatory Text 6" xfId="2264"/>
    <cellStyle name="Explanatory Text 7" xfId="2265"/>
    <cellStyle name="Explanatory Text 8" xfId="2266"/>
    <cellStyle name="Explanatory Text 9" xfId="2267"/>
    <cellStyle name="Float" xfId="2268"/>
    <cellStyle name="Float 2" xfId="2269"/>
    <cellStyle name="Float 2 2" xfId="2270"/>
    <cellStyle name="Float 3" xfId="2271"/>
    <cellStyle name="Float 3 2" xfId="2272"/>
    <cellStyle name="Float 3 3" xfId="2273"/>
    <cellStyle name="Float 4" xfId="2274"/>
    <cellStyle name="Good 10" xfId="2275"/>
    <cellStyle name="Good 11" xfId="2276"/>
    <cellStyle name="Good 12" xfId="2277"/>
    <cellStyle name="Good 13" xfId="2278"/>
    <cellStyle name="Good 14" xfId="2279"/>
    <cellStyle name="Good 15" xfId="2280"/>
    <cellStyle name="Good 16" xfId="2281"/>
    <cellStyle name="Good 17" xfId="2282"/>
    <cellStyle name="Good 18" xfId="2283"/>
    <cellStyle name="Good 19" xfId="2284"/>
    <cellStyle name="Good 2" xfId="2285"/>
    <cellStyle name="Good 2 10" xfId="2286"/>
    <cellStyle name="Good 2 2" xfId="2287"/>
    <cellStyle name="Good 2 2 2" xfId="2288"/>
    <cellStyle name="Good 2 2 3" xfId="2289"/>
    <cellStyle name="Good 2 3" xfId="2290"/>
    <cellStyle name="Good 2 3 2" xfId="2291"/>
    <cellStyle name="Good 2 3 3" xfId="2292"/>
    <cellStyle name="Good 2 4" xfId="2293"/>
    <cellStyle name="Good 2 5" xfId="2294"/>
    <cellStyle name="Good 2 6" xfId="2295"/>
    <cellStyle name="Good 2 7" xfId="2296"/>
    <cellStyle name="Good 2 8" xfId="2297"/>
    <cellStyle name="Good 2 9" xfId="2298"/>
    <cellStyle name="Good 20" xfId="2299"/>
    <cellStyle name="Good 21" xfId="2300"/>
    <cellStyle name="Good 22" xfId="2301"/>
    <cellStyle name="Good 23" xfId="2302"/>
    <cellStyle name="Good 24" xfId="2303"/>
    <cellStyle name="Good 25" xfId="2304"/>
    <cellStyle name="Good 26" xfId="2305"/>
    <cellStyle name="Good 27" xfId="2306"/>
    <cellStyle name="Good 28" xfId="2307"/>
    <cellStyle name="Good 29" xfId="2308"/>
    <cellStyle name="Good 3" xfId="2309"/>
    <cellStyle name="Good 3 2" xfId="2310"/>
    <cellStyle name="Good 3 3" xfId="2311"/>
    <cellStyle name="Good 3 4" xfId="2312"/>
    <cellStyle name="Good 30" xfId="2313"/>
    <cellStyle name="Good 31" xfId="2314"/>
    <cellStyle name="Good 32" xfId="2315"/>
    <cellStyle name="Good 33" xfId="2316"/>
    <cellStyle name="Good 34" xfId="2317"/>
    <cellStyle name="Good 35" xfId="2318"/>
    <cellStyle name="Good 36" xfId="2319"/>
    <cellStyle name="Good 37" xfId="2320"/>
    <cellStyle name="Good 38" xfId="2321"/>
    <cellStyle name="Good 39" xfId="2322"/>
    <cellStyle name="Good 4" xfId="2323"/>
    <cellStyle name="Good 40" xfId="2324"/>
    <cellStyle name="Good 41" xfId="2325"/>
    <cellStyle name="Good 42" xfId="2326"/>
    <cellStyle name="Good 5" xfId="2327"/>
    <cellStyle name="Good 6" xfId="2328"/>
    <cellStyle name="Good 7" xfId="2329"/>
    <cellStyle name="Good 8" xfId="2330"/>
    <cellStyle name="Good 9" xfId="2331"/>
    <cellStyle name="Gut" xfId="2332"/>
    <cellStyle name="Heading 1 10" xfId="2333"/>
    <cellStyle name="Heading 1 11" xfId="2334"/>
    <cellStyle name="Heading 1 12" xfId="2335"/>
    <cellStyle name="Heading 1 13" xfId="2336"/>
    <cellStyle name="Heading 1 14" xfId="2337"/>
    <cellStyle name="Heading 1 15" xfId="2338"/>
    <cellStyle name="Heading 1 16" xfId="2339"/>
    <cellStyle name="Heading 1 17" xfId="2340"/>
    <cellStyle name="Heading 1 18" xfId="2341"/>
    <cellStyle name="Heading 1 19" xfId="2342"/>
    <cellStyle name="Heading 1 2" xfId="2343"/>
    <cellStyle name="Heading 1 2 10" xfId="2344"/>
    <cellStyle name="Heading 1 2 2" xfId="2345"/>
    <cellStyle name="Heading 1 2 3" xfId="2346"/>
    <cellStyle name="Heading 1 2 4" xfId="2347"/>
    <cellStyle name="Heading 1 2 5" xfId="2348"/>
    <cellStyle name="Heading 1 2 6" xfId="2349"/>
    <cellStyle name="Heading 1 2 7" xfId="2350"/>
    <cellStyle name="Heading 1 2 8" xfId="2351"/>
    <cellStyle name="Heading 1 2 9" xfId="2352"/>
    <cellStyle name="Heading 1 20" xfId="2353"/>
    <cellStyle name="Heading 1 21" xfId="2354"/>
    <cellStyle name="Heading 1 22" xfId="2355"/>
    <cellStyle name="Heading 1 23" xfId="2356"/>
    <cellStyle name="Heading 1 24" xfId="2357"/>
    <cellStyle name="Heading 1 25" xfId="2358"/>
    <cellStyle name="Heading 1 26" xfId="2359"/>
    <cellStyle name="Heading 1 27" xfId="2360"/>
    <cellStyle name="Heading 1 28" xfId="2361"/>
    <cellStyle name="Heading 1 29" xfId="2362"/>
    <cellStyle name="Heading 1 3" xfId="2363"/>
    <cellStyle name="Heading 1 3 2" xfId="2364"/>
    <cellStyle name="Heading 1 3 3" xfId="2365"/>
    <cellStyle name="Heading 1 3 4" xfId="2366"/>
    <cellStyle name="Heading 1 30" xfId="2367"/>
    <cellStyle name="Heading 1 31" xfId="2368"/>
    <cellStyle name="Heading 1 32" xfId="2369"/>
    <cellStyle name="Heading 1 33" xfId="2370"/>
    <cellStyle name="Heading 1 34" xfId="2371"/>
    <cellStyle name="Heading 1 35" xfId="2372"/>
    <cellStyle name="Heading 1 36" xfId="2373"/>
    <cellStyle name="Heading 1 37" xfId="2374"/>
    <cellStyle name="Heading 1 38" xfId="2375"/>
    <cellStyle name="Heading 1 39" xfId="2376"/>
    <cellStyle name="Heading 1 4" xfId="2377"/>
    <cellStyle name="Heading 1 40" xfId="2378"/>
    <cellStyle name="Heading 1 41" xfId="2379"/>
    <cellStyle name="Heading 1 5" xfId="2380"/>
    <cellStyle name="Heading 1 6" xfId="2381"/>
    <cellStyle name="Heading 1 7" xfId="2382"/>
    <cellStyle name="Heading 1 8" xfId="2383"/>
    <cellStyle name="Heading 1 9" xfId="2384"/>
    <cellStyle name="Heading 2 10" xfId="2385"/>
    <cellStyle name="Heading 2 11" xfId="2386"/>
    <cellStyle name="Heading 2 12" xfId="2387"/>
    <cellStyle name="Heading 2 13" xfId="2388"/>
    <cellStyle name="Heading 2 14" xfId="2389"/>
    <cellStyle name="Heading 2 15" xfId="2390"/>
    <cellStyle name="Heading 2 16" xfId="2391"/>
    <cellStyle name="Heading 2 17" xfId="2392"/>
    <cellStyle name="Heading 2 18" xfId="2393"/>
    <cellStyle name="Heading 2 19" xfId="2394"/>
    <cellStyle name="Heading 2 2" xfId="2395"/>
    <cellStyle name="Heading 2 2 10" xfId="2396"/>
    <cellStyle name="Heading 2 2 2" xfId="2397"/>
    <cellStyle name="Heading 2 2 3" xfId="2398"/>
    <cellStyle name="Heading 2 2 4" xfId="2399"/>
    <cellStyle name="Heading 2 2 5" xfId="2400"/>
    <cellStyle name="Heading 2 2 6" xfId="2401"/>
    <cellStyle name="Heading 2 2 7" xfId="2402"/>
    <cellStyle name="Heading 2 2 8" xfId="2403"/>
    <cellStyle name="Heading 2 2 9" xfId="2404"/>
    <cellStyle name="Heading 2 20" xfId="2405"/>
    <cellStyle name="Heading 2 21" xfId="2406"/>
    <cellStyle name="Heading 2 22" xfId="2407"/>
    <cellStyle name="Heading 2 23" xfId="2408"/>
    <cellStyle name="Heading 2 24" xfId="2409"/>
    <cellStyle name="Heading 2 25" xfId="2410"/>
    <cellStyle name="Heading 2 26" xfId="2411"/>
    <cellStyle name="Heading 2 27" xfId="2412"/>
    <cellStyle name="Heading 2 28" xfId="2413"/>
    <cellStyle name="Heading 2 29" xfId="2414"/>
    <cellStyle name="Heading 2 3" xfId="2415"/>
    <cellStyle name="Heading 2 3 2" xfId="2416"/>
    <cellStyle name="Heading 2 3 3" xfId="2417"/>
    <cellStyle name="Heading 2 3 4" xfId="2418"/>
    <cellStyle name="Heading 2 30" xfId="2419"/>
    <cellStyle name="Heading 2 31" xfId="2420"/>
    <cellStyle name="Heading 2 32" xfId="2421"/>
    <cellStyle name="Heading 2 33" xfId="2422"/>
    <cellStyle name="Heading 2 34" xfId="2423"/>
    <cellStyle name="Heading 2 35" xfId="2424"/>
    <cellStyle name="Heading 2 36" xfId="2425"/>
    <cellStyle name="Heading 2 37" xfId="2426"/>
    <cellStyle name="Heading 2 38" xfId="2427"/>
    <cellStyle name="Heading 2 39" xfId="2428"/>
    <cellStyle name="Heading 2 4" xfId="2429"/>
    <cellStyle name="Heading 2 40" xfId="2430"/>
    <cellStyle name="Heading 2 41" xfId="2431"/>
    <cellStyle name="Heading 2 5" xfId="2432"/>
    <cellStyle name="Heading 2 6" xfId="2433"/>
    <cellStyle name="Heading 2 7" xfId="2434"/>
    <cellStyle name="Heading 2 8" xfId="2435"/>
    <cellStyle name="Heading 2 9" xfId="2436"/>
    <cellStyle name="Heading 3 10" xfId="2437"/>
    <cellStyle name="Heading 3 11" xfId="2438"/>
    <cellStyle name="Heading 3 12" xfId="2439"/>
    <cellStyle name="Heading 3 13" xfId="2440"/>
    <cellStyle name="Heading 3 14" xfId="2441"/>
    <cellStyle name="Heading 3 15" xfId="2442"/>
    <cellStyle name="Heading 3 16" xfId="2443"/>
    <cellStyle name="Heading 3 17" xfId="2444"/>
    <cellStyle name="Heading 3 18" xfId="2445"/>
    <cellStyle name="Heading 3 19" xfId="2446"/>
    <cellStyle name="Heading 3 2" xfId="2447"/>
    <cellStyle name="Heading 3 2 10" xfId="2448"/>
    <cellStyle name="Heading 3 2 2" xfId="2449"/>
    <cellStyle name="Heading 3 2 3" xfId="2450"/>
    <cellStyle name="Heading 3 2 4" xfId="2451"/>
    <cellStyle name="Heading 3 2 5" xfId="2452"/>
    <cellStyle name="Heading 3 2 6" xfId="2453"/>
    <cellStyle name="Heading 3 2 7" xfId="2454"/>
    <cellStyle name="Heading 3 2 8" xfId="2455"/>
    <cellStyle name="Heading 3 2 9" xfId="2456"/>
    <cellStyle name="Heading 3 20" xfId="2457"/>
    <cellStyle name="Heading 3 21" xfId="2458"/>
    <cellStyle name="Heading 3 22" xfId="2459"/>
    <cellStyle name="Heading 3 23" xfId="2460"/>
    <cellStyle name="Heading 3 24" xfId="2461"/>
    <cellStyle name="Heading 3 25" xfId="2462"/>
    <cellStyle name="Heading 3 26" xfId="2463"/>
    <cellStyle name="Heading 3 27" xfId="2464"/>
    <cellStyle name="Heading 3 28" xfId="2465"/>
    <cellStyle name="Heading 3 29" xfId="2466"/>
    <cellStyle name="Heading 3 3" xfId="2467"/>
    <cellStyle name="Heading 3 3 2" xfId="2468"/>
    <cellStyle name="Heading 3 3 3" xfId="2469"/>
    <cellStyle name="Heading 3 3 4" xfId="2470"/>
    <cellStyle name="Heading 3 30" xfId="2471"/>
    <cellStyle name="Heading 3 31" xfId="2472"/>
    <cellStyle name="Heading 3 32" xfId="2473"/>
    <cellStyle name="Heading 3 33" xfId="2474"/>
    <cellStyle name="Heading 3 34" xfId="2475"/>
    <cellStyle name="Heading 3 35" xfId="2476"/>
    <cellStyle name="Heading 3 36" xfId="2477"/>
    <cellStyle name="Heading 3 37" xfId="2478"/>
    <cellStyle name="Heading 3 38" xfId="2479"/>
    <cellStyle name="Heading 3 39" xfId="2480"/>
    <cellStyle name="Heading 3 4" xfId="2481"/>
    <cellStyle name="Heading 3 40" xfId="2482"/>
    <cellStyle name="Heading 3 41" xfId="2483"/>
    <cellStyle name="Heading 3 5" xfId="2484"/>
    <cellStyle name="Heading 3 6" xfId="2485"/>
    <cellStyle name="Heading 3 7" xfId="2486"/>
    <cellStyle name="Heading 3 8" xfId="2487"/>
    <cellStyle name="Heading 3 9" xfId="2488"/>
    <cellStyle name="Heading 4 10" xfId="2489"/>
    <cellStyle name="Heading 4 11" xfId="2490"/>
    <cellStyle name="Heading 4 12" xfId="2491"/>
    <cellStyle name="Heading 4 13" xfId="2492"/>
    <cellStyle name="Heading 4 14" xfId="2493"/>
    <cellStyle name="Heading 4 15" xfId="2494"/>
    <cellStyle name="Heading 4 16" xfId="2495"/>
    <cellStyle name="Heading 4 17" xfId="2496"/>
    <cellStyle name="Heading 4 18" xfId="2497"/>
    <cellStyle name="Heading 4 19" xfId="2498"/>
    <cellStyle name="Heading 4 2" xfId="2499"/>
    <cellStyle name="Heading 4 2 10" xfId="2500"/>
    <cellStyle name="Heading 4 2 2" xfId="2501"/>
    <cellStyle name="Heading 4 2 3" xfId="2502"/>
    <cellStyle name="Heading 4 2 4" xfId="2503"/>
    <cellStyle name="Heading 4 2 5" xfId="2504"/>
    <cellStyle name="Heading 4 2 6" xfId="2505"/>
    <cellStyle name="Heading 4 2 7" xfId="2506"/>
    <cellStyle name="Heading 4 2 8" xfId="2507"/>
    <cellStyle name="Heading 4 2 9" xfId="2508"/>
    <cellStyle name="Heading 4 20" xfId="2509"/>
    <cellStyle name="Heading 4 21" xfId="2510"/>
    <cellStyle name="Heading 4 22" xfId="2511"/>
    <cellStyle name="Heading 4 23" xfId="2512"/>
    <cellStyle name="Heading 4 24" xfId="2513"/>
    <cellStyle name="Heading 4 25" xfId="2514"/>
    <cellStyle name="Heading 4 26" xfId="2515"/>
    <cellStyle name="Heading 4 27" xfId="2516"/>
    <cellStyle name="Heading 4 28" xfId="2517"/>
    <cellStyle name="Heading 4 29" xfId="2518"/>
    <cellStyle name="Heading 4 3" xfId="2519"/>
    <cellStyle name="Heading 4 3 2" xfId="2520"/>
    <cellStyle name="Heading 4 3 3" xfId="2521"/>
    <cellStyle name="Heading 4 3 4" xfId="2522"/>
    <cellStyle name="Heading 4 30" xfId="2523"/>
    <cellStyle name="Heading 4 31" xfId="2524"/>
    <cellStyle name="Heading 4 32" xfId="2525"/>
    <cellStyle name="Heading 4 33" xfId="2526"/>
    <cellStyle name="Heading 4 34" xfId="2527"/>
    <cellStyle name="Heading 4 35" xfId="2528"/>
    <cellStyle name="Heading 4 36" xfId="2529"/>
    <cellStyle name="Heading 4 37" xfId="2530"/>
    <cellStyle name="Heading 4 38" xfId="2531"/>
    <cellStyle name="Heading 4 39" xfId="2532"/>
    <cellStyle name="Heading 4 4" xfId="2533"/>
    <cellStyle name="Heading 4 40" xfId="2534"/>
    <cellStyle name="Heading 4 41" xfId="2535"/>
    <cellStyle name="Heading 4 5" xfId="2536"/>
    <cellStyle name="Heading 4 6" xfId="2537"/>
    <cellStyle name="Heading 4 7" xfId="2538"/>
    <cellStyle name="Heading 4 8" xfId="2539"/>
    <cellStyle name="Heading 4 9" xfId="2540"/>
    <cellStyle name="Headline" xfId="2541"/>
    <cellStyle name="Hyperlink 2" xfId="2542"/>
    <cellStyle name="Hyperlink 2 2" xfId="2543"/>
    <cellStyle name="Input 10 2" xfId="2544"/>
    <cellStyle name="Input 11 2" xfId="2545"/>
    <cellStyle name="Input 12 2" xfId="2546"/>
    <cellStyle name="Input 13 2" xfId="2547"/>
    <cellStyle name="Input 14 2" xfId="2548"/>
    <cellStyle name="Input 15 2" xfId="2549"/>
    <cellStyle name="Input 16 2" xfId="2550"/>
    <cellStyle name="Input 17 2" xfId="2551"/>
    <cellStyle name="Input 18 2" xfId="2552"/>
    <cellStyle name="Input 19 2" xfId="2553"/>
    <cellStyle name="Input 2" xfId="2554"/>
    <cellStyle name="Input 2 10" xfId="2555"/>
    <cellStyle name="Input 2 2" xfId="2556"/>
    <cellStyle name="Input 2 2 2" xfId="2557"/>
    <cellStyle name="Input 2 2 3" xfId="2558"/>
    <cellStyle name="Input 2 3" xfId="2559"/>
    <cellStyle name="Input 2 3 2" xfId="2560"/>
    <cellStyle name="Input 2 3 3" xfId="2561"/>
    <cellStyle name="Input 2 4" xfId="2562"/>
    <cellStyle name="Input 2 5" xfId="2563"/>
    <cellStyle name="Input 2 6" xfId="2564"/>
    <cellStyle name="Input 2 7" xfId="2565"/>
    <cellStyle name="Input 2 8" xfId="2566"/>
    <cellStyle name="Input 2 9" xfId="2567"/>
    <cellStyle name="Input 2_PrimaryEnergyPrices_TIMES" xfId="2568"/>
    <cellStyle name="Input 20 2" xfId="2569"/>
    <cellStyle name="Input 21 2" xfId="2570"/>
    <cellStyle name="Input 22 2" xfId="2571"/>
    <cellStyle name="Input 23 2" xfId="2572"/>
    <cellStyle name="Input 24 2" xfId="2573"/>
    <cellStyle name="Input 25 2" xfId="2574"/>
    <cellStyle name="Input 26 2" xfId="2575"/>
    <cellStyle name="Input 27 2" xfId="2576"/>
    <cellStyle name="Input 28 2" xfId="2577"/>
    <cellStyle name="Input 29 2" xfId="2578"/>
    <cellStyle name="Input 3" xfId="2579"/>
    <cellStyle name="Input 3 2" xfId="2580"/>
    <cellStyle name="Input 3 3" xfId="2581"/>
    <cellStyle name="Input 3 4" xfId="2582"/>
    <cellStyle name="Input 3 5" xfId="2583"/>
    <cellStyle name="Input 30 2" xfId="2584"/>
    <cellStyle name="Input 31 2" xfId="2585"/>
    <cellStyle name="Input 32 2" xfId="2586"/>
    <cellStyle name="Input 33 2" xfId="2587"/>
    <cellStyle name="Input 34" xfId="2588"/>
    <cellStyle name="Input 34 2" xfId="2589"/>
    <cellStyle name="Input 34_ELC_final" xfId="2590"/>
    <cellStyle name="Input 35" xfId="2591"/>
    <cellStyle name="Input 36" xfId="2592"/>
    <cellStyle name="Input 37" xfId="2593"/>
    <cellStyle name="Input 38" xfId="2594"/>
    <cellStyle name="Input 39" xfId="2595"/>
    <cellStyle name="Input 4 2" xfId="2596"/>
    <cellStyle name="Input 40" xfId="2597"/>
    <cellStyle name="Input 5 2" xfId="2598"/>
    <cellStyle name="Input 6 2" xfId="2599"/>
    <cellStyle name="Input 7 2" xfId="2600"/>
    <cellStyle name="Input 8 2" xfId="2601"/>
    <cellStyle name="Input 9 2" xfId="2602"/>
    <cellStyle name="InputCells" xfId="2603"/>
    <cellStyle name="InputCells12" xfId="2604"/>
    <cellStyle name="IntCells" xfId="2605"/>
    <cellStyle name="ligne_titre_0" xfId="2606"/>
    <cellStyle name="Linked Cell 10" xfId="2607"/>
    <cellStyle name="Linked Cell 11" xfId="2608"/>
    <cellStyle name="Linked Cell 12" xfId="2609"/>
    <cellStyle name="Linked Cell 13" xfId="2610"/>
    <cellStyle name="Linked Cell 14" xfId="2611"/>
    <cellStyle name="Linked Cell 15" xfId="2612"/>
    <cellStyle name="Linked Cell 16" xfId="2613"/>
    <cellStyle name="Linked Cell 17" xfId="2614"/>
    <cellStyle name="Linked Cell 18" xfId="2615"/>
    <cellStyle name="Linked Cell 19" xfId="2616"/>
    <cellStyle name="Linked Cell 2" xfId="2617"/>
    <cellStyle name="Linked Cell 2 10" xfId="2618"/>
    <cellStyle name="Linked Cell 2 2" xfId="2619"/>
    <cellStyle name="Linked Cell 2 3" xfId="2620"/>
    <cellStyle name="Linked Cell 2 4" xfId="2621"/>
    <cellStyle name="Linked Cell 2 5" xfId="2622"/>
    <cellStyle name="Linked Cell 2 6" xfId="2623"/>
    <cellStyle name="Linked Cell 2 7" xfId="2624"/>
    <cellStyle name="Linked Cell 2 8" xfId="2625"/>
    <cellStyle name="Linked Cell 2 9" xfId="2626"/>
    <cellStyle name="Linked Cell 20" xfId="2627"/>
    <cellStyle name="Linked Cell 21" xfId="2628"/>
    <cellStyle name="Linked Cell 22" xfId="2629"/>
    <cellStyle name="Linked Cell 23" xfId="2630"/>
    <cellStyle name="Linked Cell 24" xfId="2631"/>
    <cellStyle name="Linked Cell 25" xfId="2632"/>
    <cellStyle name="Linked Cell 26" xfId="2633"/>
    <cellStyle name="Linked Cell 27" xfId="2634"/>
    <cellStyle name="Linked Cell 28" xfId="2635"/>
    <cellStyle name="Linked Cell 29" xfId="2636"/>
    <cellStyle name="Linked Cell 3" xfId="2637"/>
    <cellStyle name="Linked Cell 3 2" xfId="2638"/>
    <cellStyle name="Linked Cell 3 3" xfId="2639"/>
    <cellStyle name="Linked Cell 3 4" xfId="2640"/>
    <cellStyle name="Linked Cell 30" xfId="2641"/>
    <cellStyle name="Linked Cell 31" xfId="2642"/>
    <cellStyle name="Linked Cell 32" xfId="2643"/>
    <cellStyle name="Linked Cell 33" xfId="2644"/>
    <cellStyle name="Linked Cell 34" xfId="2645"/>
    <cellStyle name="Linked Cell 35" xfId="2646"/>
    <cellStyle name="Linked Cell 36" xfId="2647"/>
    <cellStyle name="Linked Cell 37" xfId="2648"/>
    <cellStyle name="Linked Cell 38" xfId="2649"/>
    <cellStyle name="Linked Cell 39" xfId="2650"/>
    <cellStyle name="Linked Cell 4" xfId="2651"/>
    <cellStyle name="Linked Cell 40" xfId="2652"/>
    <cellStyle name="Linked Cell 41" xfId="2653"/>
    <cellStyle name="Linked Cell 5" xfId="2654"/>
    <cellStyle name="Linked Cell 6" xfId="2655"/>
    <cellStyle name="Linked Cell 7" xfId="2656"/>
    <cellStyle name="Linked Cell 8" xfId="2657"/>
    <cellStyle name="Linked Cell 9" xfId="2658"/>
    <cellStyle name="Migliaia_Oil&amp;Gas IFE ARC POLITO" xfId="2659"/>
    <cellStyle name="Neutral 10" xfId="2660"/>
    <cellStyle name="Neutral 11" xfId="2661"/>
    <cellStyle name="Neutral 12" xfId="2662"/>
    <cellStyle name="Neutral 13" xfId="2663"/>
    <cellStyle name="Neutral 14" xfId="2664"/>
    <cellStyle name="Neutral 15" xfId="2665"/>
    <cellStyle name="Neutral 16" xfId="2666"/>
    <cellStyle name="Neutral 17" xfId="2667"/>
    <cellStyle name="Neutral 18" xfId="2668"/>
    <cellStyle name="Neutral 19" xfId="2669"/>
    <cellStyle name="Neutral 2" xfId="2670"/>
    <cellStyle name="Neutral 2 10" xfId="2671"/>
    <cellStyle name="Neutral 2 2" xfId="2672"/>
    <cellStyle name="Neutral 2 3" xfId="2673"/>
    <cellStyle name="Neutral 2 4" xfId="2674"/>
    <cellStyle name="Neutral 2 5" xfId="2675"/>
    <cellStyle name="Neutral 2 6" xfId="2676"/>
    <cellStyle name="Neutral 2 7" xfId="2677"/>
    <cellStyle name="Neutral 2 8" xfId="2678"/>
    <cellStyle name="Neutral 2 9" xfId="2679"/>
    <cellStyle name="Neutral 20" xfId="2680"/>
    <cellStyle name="Neutral 21" xfId="2681"/>
    <cellStyle name="Neutral 22" xfId="2682"/>
    <cellStyle name="Neutral 23" xfId="2683"/>
    <cellStyle name="Neutral 24" xfId="2684"/>
    <cellStyle name="Neutral 25" xfId="2685"/>
    <cellStyle name="Neutral 26" xfId="2686"/>
    <cellStyle name="Neutral 27" xfId="2687"/>
    <cellStyle name="Neutral 28" xfId="2688"/>
    <cellStyle name="Neutral 29" xfId="2689"/>
    <cellStyle name="Neutral 3" xfId="2690"/>
    <cellStyle name="Neutral 3 2" xfId="2691"/>
    <cellStyle name="Neutral 3 3" xfId="2692"/>
    <cellStyle name="Neutral 3 4" xfId="2693"/>
    <cellStyle name="Neutral 3 5" xfId="2694"/>
    <cellStyle name="Neutral 3 6" xfId="2695"/>
    <cellStyle name="Neutral 3 7" xfId="2696"/>
    <cellStyle name="Neutral 30" xfId="2697"/>
    <cellStyle name="Neutral 31" xfId="2698"/>
    <cellStyle name="Neutral 32" xfId="2699"/>
    <cellStyle name="Neutral 33" xfId="2700"/>
    <cellStyle name="Neutral 34" xfId="2701"/>
    <cellStyle name="Neutral 35" xfId="2702"/>
    <cellStyle name="Neutral 36" xfId="2703"/>
    <cellStyle name="Neutral 37" xfId="2704"/>
    <cellStyle name="Neutral 38" xfId="2705"/>
    <cellStyle name="Neutral 39" xfId="2706"/>
    <cellStyle name="Neutral 4" xfId="2707"/>
    <cellStyle name="Neutral 4 2" xfId="2708"/>
    <cellStyle name="Neutral 40" xfId="2709"/>
    <cellStyle name="Neutral 41" xfId="2710"/>
    <cellStyle name="Neutral 42" xfId="2711"/>
    <cellStyle name="Neutral 43" xfId="2712"/>
    <cellStyle name="Neutral 5" xfId="2713"/>
    <cellStyle name="Neutral 6" xfId="2714"/>
    <cellStyle name="Neutral 7" xfId="2715"/>
    <cellStyle name="Neutral 8" xfId="2716"/>
    <cellStyle name="Neutral 9" xfId="2717"/>
    <cellStyle name="Normal 10" xfId="2718"/>
    <cellStyle name="Normal 10 10" xfId="2719"/>
    <cellStyle name="Normal 10 2" xfId="2720"/>
    <cellStyle name="Normal 10 2 2" xfId="2721"/>
    <cellStyle name="Normal 10 2 2 2" xfId="2722"/>
    <cellStyle name="Normal 10 2 2 3" xfId="2723"/>
    <cellStyle name="Normal 10 2 3" xfId="2724"/>
    <cellStyle name="Normal 10 2 3 2" xfId="2725"/>
    <cellStyle name="Normal 10 2 4" xfId="2726"/>
    <cellStyle name="Normal 10 2 5" xfId="2727"/>
    <cellStyle name="Normal 10 2 5 2" xfId="2728"/>
    <cellStyle name="Normal 10 2 6" xfId="2729"/>
    <cellStyle name="Normal 10 2 7" xfId="2730"/>
    <cellStyle name="Normal 10 3" xfId="2731"/>
    <cellStyle name="Normal 10 4" xfId="2732"/>
    <cellStyle name="Normal 10 5" xfId="2733"/>
    <cellStyle name="Normal 10 6" xfId="2734"/>
    <cellStyle name="Normal 10 7" xfId="2735"/>
    <cellStyle name="Normal 10 8" xfId="2736"/>
    <cellStyle name="Normal 10 9" xfId="2737"/>
    <cellStyle name="Normal 11" xfId="2738"/>
    <cellStyle name="Normal 11 2" xfId="2739"/>
    <cellStyle name="Normal 11 2 2" xfId="2740"/>
    <cellStyle name="Normal 11 3" xfId="2741"/>
    <cellStyle name="Normal 11 4" xfId="2742"/>
    <cellStyle name="Normal 11 4 2" xfId="2743"/>
    <cellStyle name="Normal 11 5" xfId="2744"/>
    <cellStyle name="Normal 11 5 2" xfId="2745"/>
    <cellStyle name="Normal 11 5 3" xfId="2746"/>
    <cellStyle name="Normal 11 5 4" xfId="2747"/>
    <cellStyle name="Normal 11 6" xfId="2748"/>
    <cellStyle name="Normal 11 7" xfId="2749"/>
    <cellStyle name="Normal 11 8" xfId="2750"/>
    <cellStyle name="Normal 12" xfId="2751"/>
    <cellStyle name="Normal 12 2" xfId="2752"/>
    <cellStyle name="Normal 12 3" xfId="2753"/>
    <cellStyle name="Normal 12 4" xfId="2754"/>
    <cellStyle name="Normal 12 5" xfId="2755"/>
    <cellStyle name="Normal 12 6" xfId="2756"/>
    <cellStyle name="Normal 12 7" xfId="2757"/>
    <cellStyle name="Normal 12 8" xfId="2758"/>
    <cellStyle name="Normal 13" xfId="2759"/>
    <cellStyle name="Normal 13 10" xfId="2760"/>
    <cellStyle name="Normal 13 10 2" xfId="2761"/>
    <cellStyle name="Normal 13 11" xfId="2762"/>
    <cellStyle name="Normal 13 11 2" xfId="2763"/>
    <cellStyle name="Normal 13 12" xfId="2764"/>
    <cellStyle name="Normal 13 13" xfId="2765"/>
    <cellStyle name="Normal 13 13 2" xfId="2766"/>
    <cellStyle name="Normal 13 14" xfId="2767"/>
    <cellStyle name="Normal 13 14 2" xfId="2768"/>
    <cellStyle name="Normal 13 15" xfId="2769"/>
    <cellStyle name="Normal 13 15 2" xfId="2770"/>
    <cellStyle name="Normal 13 16" xfId="2771"/>
    <cellStyle name="Normal 13 16 2" xfId="2772"/>
    <cellStyle name="Normal 13 17" xfId="2773"/>
    <cellStyle name="Normal 13 18" xfId="2774"/>
    <cellStyle name="Normal 13 19" xfId="2775"/>
    <cellStyle name="Normal 13 2" xfId="2776"/>
    <cellStyle name="Normal 13 2 10" xfId="2777"/>
    <cellStyle name="Normal 13 2 2" xfId="2778"/>
    <cellStyle name="Normal 13 2 2 2" xfId="2779"/>
    <cellStyle name="Normal 13 2 3" xfId="2780"/>
    <cellStyle name="Normal 13 2 3 2" xfId="2781"/>
    <cellStyle name="Normal 13 2 4" xfId="2782"/>
    <cellStyle name="Normal 13 2 4 2" xfId="2783"/>
    <cellStyle name="Normal 13 2 5" xfId="2784"/>
    <cellStyle name="Normal 13 2 5 2" xfId="2785"/>
    <cellStyle name="Normal 13 2 6" xfId="2786"/>
    <cellStyle name="Normal 13 2 6 2" xfId="2787"/>
    <cellStyle name="Normal 13 2 7" xfId="2788"/>
    <cellStyle name="Normal 13 2 7 2" xfId="2789"/>
    <cellStyle name="Normal 13 2 8" xfId="2790"/>
    <cellStyle name="Normal 13 2 8 2" xfId="2791"/>
    <cellStyle name="Normal 13 2 9" xfId="2792"/>
    <cellStyle name="Normal 13 20" xfId="2793"/>
    <cellStyle name="Normal 13 21" xfId="2794"/>
    <cellStyle name="Normal 13 22" xfId="2795"/>
    <cellStyle name="Normal 13 23" xfId="2796"/>
    <cellStyle name="Normal 13 24" xfId="2797"/>
    <cellStyle name="Normal 13 25" xfId="2798"/>
    <cellStyle name="Normal 13 26" xfId="2799"/>
    <cellStyle name="Normal 13 27" xfId="2800"/>
    <cellStyle name="Normal 13 28" xfId="2801"/>
    <cellStyle name="Normal 13 29" xfId="2802"/>
    <cellStyle name="Normal 13 3" xfId="2803"/>
    <cellStyle name="Normal 13 3 2" xfId="2804"/>
    <cellStyle name="Normal 13 3 2 2" xfId="2805"/>
    <cellStyle name="Normal 13 3 3" xfId="2806"/>
    <cellStyle name="Normal 13 30" xfId="2807"/>
    <cellStyle name="Normal 13 31" xfId="2808"/>
    <cellStyle name="Normal 13 32" xfId="2809"/>
    <cellStyle name="Normal 13 33" xfId="2810"/>
    <cellStyle name="Normal 13 34" xfId="2811"/>
    <cellStyle name="Normal 13 35" xfId="2812"/>
    <cellStyle name="Normal 13 36" xfId="2813"/>
    <cellStyle name="Normal 13 37" xfId="2814"/>
    <cellStyle name="Normal 13 38" xfId="2815"/>
    <cellStyle name="Normal 13 39" xfId="2816"/>
    <cellStyle name="Normal 13 4" xfId="2817"/>
    <cellStyle name="Normal 13 4 2" xfId="2818"/>
    <cellStyle name="Normal 13 4 2 2" xfId="2819"/>
    <cellStyle name="Normal 13 4 3" xfId="2820"/>
    <cellStyle name="Normal 13 5" xfId="2821"/>
    <cellStyle name="Normal 13 6" xfId="2822"/>
    <cellStyle name="Normal 13 7" xfId="2823"/>
    <cellStyle name="Normal 13 8" xfId="2824"/>
    <cellStyle name="Normal 13 9" xfId="2825"/>
    <cellStyle name="Normal 13 9 2" xfId="2826"/>
    <cellStyle name="Normal 14" xfId="2827"/>
    <cellStyle name="Normal 14 10" xfId="2828"/>
    <cellStyle name="Normal 14 10 2" xfId="2829"/>
    <cellStyle name="Normal 14 11" xfId="2830"/>
    <cellStyle name="Normal 14 11 2" xfId="2831"/>
    <cellStyle name="Normal 14 12" xfId="2832"/>
    <cellStyle name="Normal 14 12 2" xfId="2833"/>
    <cellStyle name="Normal 14 13" xfId="2834"/>
    <cellStyle name="Normal 14 13 2" xfId="2835"/>
    <cellStyle name="Normal 14 14" xfId="2836"/>
    <cellStyle name="Normal 14 14 2" xfId="2837"/>
    <cellStyle name="Normal 14 15" xfId="2838"/>
    <cellStyle name="Normal 14 15 2" xfId="2839"/>
    <cellStyle name="Normal 14 16" xfId="2840"/>
    <cellStyle name="Normal 14 17" xfId="2841"/>
    <cellStyle name="Normal 14 2" xfId="2842"/>
    <cellStyle name="Normal 14 2 2" xfId="2843"/>
    <cellStyle name="Normal 14 2 3" xfId="2844"/>
    <cellStyle name="Normal 14 2 4" xfId="2845"/>
    <cellStyle name="Normal 14 2 5" xfId="2846"/>
    <cellStyle name="Normal 14 2 6" xfId="2847"/>
    <cellStyle name="Normal 14 2 7" xfId="2848"/>
    <cellStyle name="Normal 14 2 8" xfId="2849"/>
    <cellStyle name="Normal 14 2 8 2" xfId="2850"/>
    <cellStyle name="Normal 14 2 9" xfId="2851"/>
    <cellStyle name="Normal 14 3" xfId="2852"/>
    <cellStyle name="Normal 14 4" xfId="2853"/>
    <cellStyle name="Normal 14 4 2" xfId="2854"/>
    <cellStyle name="Normal 14 5" xfId="2855"/>
    <cellStyle name="Normal 14 5 2" xfId="2856"/>
    <cellStyle name="Normal 14 6" xfId="2857"/>
    <cellStyle name="Normal 14 7" xfId="2858"/>
    <cellStyle name="Normal 14 8" xfId="2859"/>
    <cellStyle name="Normal 14 9" xfId="2860"/>
    <cellStyle name="Normal 15" xfId="2861"/>
    <cellStyle name="Normal 15 2" xfId="2862"/>
    <cellStyle name="Normal 15 2 2" xfId="2863"/>
    <cellStyle name="Normal 15 2 3" xfId="2864"/>
    <cellStyle name="Normal 15 3" xfId="2865"/>
    <cellStyle name="Normal 15 4" xfId="2866"/>
    <cellStyle name="Normal 15 5" xfId="2867"/>
    <cellStyle name="Normal 15 6" xfId="2868"/>
    <cellStyle name="Normal 15 7" xfId="2869"/>
    <cellStyle name="Normal 16" xfId="2870"/>
    <cellStyle name="Normal 16 2" xfId="2871"/>
    <cellStyle name="Normal 16 2 2" xfId="2872"/>
    <cellStyle name="Normal 16 2 3" xfId="2873"/>
    <cellStyle name="Normal 16 3" xfId="2874"/>
    <cellStyle name="Normal 16 4" xfId="2875"/>
    <cellStyle name="Normal 16 5" xfId="2876"/>
    <cellStyle name="Normal 16 6" xfId="2877"/>
    <cellStyle name="Normal 16 7" xfId="2878"/>
    <cellStyle name="Normal 16 7 2" xfId="2879"/>
    <cellStyle name="Normal 17" xfId="2880"/>
    <cellStyle name="Normal 17 10" xfId="2881"/>
    <cellStyle name="Normal 17 11" xfId="2882"/>
    <cellStyle name="Normal 17 12" xfId="2883"/>
    <cellStyle name="Normal 17 13" xfId="2884"/>
    <cellStyle name="Normal 17 14" xfId="2885"/>
    <cellStyle name="Normal 17 14 2" xfId="2886"/>
    <cellStyle name="Normal 17 2" xfId="2887"/>
    <cellStyle name="Normal 17 2 2" xfId="2888"/>
    <cellStyle name="Normal 17 2 3" xfId="2889"/>
    <cellStyle name="Normal 17 3" xfId="2890"/>
    <cellStyle name="Normal 17 4" xfId="2891"/>
    <cellStyle name="Normal 17 5" xfId="2892"/>
    <cellStyle name="Normal 17 6" xfId="2893"/>
    <cellStyle name="Normal 17 7" xfId="2894"/>
    <cellStyle name="Normal 17 8" xfId="2895"/>
    <cellStyle name="Normal 17 9" xfId="2896"/>
    <cellStyle name="Normal 18" xfId="2897"/>
    <cellStyle name="Normal 18 2" xfId="2898"/>
    <cellStyle name="Normal 18 3" xfId="2899"/>
    <cellStyle name="Normal 18 3 2" xfId="2900"/>
    <cellStyle name="Normal 18 4" xfId="2901"/>
    <cellStyle name="Normal 19" xfId="2902"/>
    <cellStyle name="Normal 2" xfId="2903"/>
    <cellStyle name="Normal 2 10" xfId="2904"/>
    <cellStyle name="Normal 2 10 2" xfId="2905"/>
    <cellStyle name="Normal 2 10 3" xfId="2906"/>
    <cellStyle name="Normal 2 10 4" xfId="2907"/>
    <cellStyle name="Normal 2 11" xfId="2908"/>
    <cellStyle name="Normal 2 12" xfId="2909"/>
    <cellStyle name="Normal 2 13" xfId="2910"/>
    <cellStyle name="Normal 2 14" xfId="2911"/>
    <cellStyle name="Normal 2 15" xfId="2912"/>
    <cellStyle name="Normal 2 16" xfId="2913"/>
    <cellStyle name="Normal 2 17" xfId="2914"/>
    <cellStyle name="Normal 2 18" xfId="2915"/>
    <cellStyle name="Normal 2 18 2" xfId="2916"/>
    <cellStyle name="Normal 2 18 2 2" xfId="2917"/>
    <cellStyle name="Normal 2 18 3" xfId="2918"/>
    <cellStyle name="Normal 2 19" xfId="2919"/>
    <cellStyle name="Normal 2 2" xfId="2920"/>
    <cellStyle name="Normal 2 2 10" xfId="2921"/>
    <cellStyle name="Normal 2 2 10 2" xfId="2922"/>
    <cellStyle name="Normal 2 2 11" xfId="2923"/>
    <cellStyle name="Normal 2 2 11 2" xfId="2924"/>
    <cellStyle name="Normal 2 2 12" xfId="2925"/>
    <cellStyle name="Normal 2 2 12 2" xfId="2926"/>
    <cellStyle name="Normal 2 2 13" xfId="2927"/>
    <cellStyle name="Normal 2 2 13 2" xfId="2928"/>
    <cellStyle name="Normal 2 2 14" xfId="2929"/>
    <cellStyle name="Normal 2 2 15" xfId="2930"/>
    <cellStyle name="Normal 2 2 15 2" xfId="2931"/>
    <cellStyle name="Normal 2 2 2" xfId="2932"/>
    <cellStyle name="Normal 2 2 2 2" xfId="2933"/>
    <cellStyle name="Normal 2 2 2 2 2" xfId="2934"/>
    <cellStyle name="Normal 2 2 2 3" xfId="2935"/>
    <cellStyle name="Normal 2 2 2 4" xfId="2936"/>
    <cellStyle name="Normal 2 2 2 5" xfId="2937"/>
    <cellStyle name="Normal 2 2 2 5 2" xfId="2938"/>
    <cellStyle name="Normal 2 2 2 6" xfId="2939"/>
    <cellStyle name="Normal 2 2 2 6 2" xfId="2940"/>
    <cellStyle name="Normal 2 2 2 7" xfId="2941"/>
    <cellStyle name="Normal 2 2 3" xfId="2942"/>
    <cellStyle name="Normal 2 2 3 2" xfId="2943"/>
    <cellStyle name="Normal 2 2 3 2 2" xfId="2944"/>
    <cellStyle name="Normal 2 2 3 3" xfId="2945"/>
    <cellStyle name="Normal 2 2 4" xfId="2946"/>
    <cellStyle name="Normal 2 2 4 2" xfId="2947"/>
    <cellStyle name="Normal 2 2 4 3" xfId="2948"/>
    <cellStyle name="Normal 2 2 4 3 2" xfId="2949"/>
    <cellStyle name="Normal 2 2 4 4" xfId="2950"/>
    <cellStyle name="Normal 2 2 5" xfId="2951"/>
    <cellStyle name="Normal 2 2 5 2" xfId="2952"/>
    <cellStyle name="Normal 2 2 5 2 2" xfId="2953"/>
    <cellStyle name="Normal 2 2 5 3" xfId="2954"/>
    <cellStyle name="Normal 2 2 5 3 2" xfId="2955"/>
    <cellStyle name="Normal 2 2 5 4" xfId="2956"/>
    <cellStyle name="Normal 2 2 6" xfId="2957"/>
    <cellStyle name="Normal 2 2 6 2" xfId="2958"/>
    <cellStyle name="Normal 2 2 6 2 2" xfId="2959"/>
    <cellStyle name="Normal 2 2 6 3" xfId="2960"/>
    <cellStyle name="Normal 2 2 7" xfId="2961"/>
    <cellStyle name="Normal 2 2 7 2" xfId="2962"/>
    <cellStyle name="Normal 2 2 7 2 2" xfId="2963"/>
    <cellStyle name="Normal 2 2 7 3" xfId="2964"/>
    <cellStyle name="Normal 2 2 8" xfId="2965"/>
    <cellStyle name="Normal 2 2 8 2" xfId="2966"/>
    <cellStyle name="Normal 2 2 8 2 2" xfId="2967"/>
    <cellStyle name="Normal 2 2 8 3" xfId="2968"/>
    <cellStyle name="Normal 2 2 9" xfId="2969"/>
    <cellStyle name="Normal 2 2 9 2" xfId="2970"/>
    <cellStyle name="Normal 2 2_ELC" xfId="2971"/>
    <cellStyle name="Normal 2 20" xfId="2972"/>
    <cellStyle name="Normal 2 21" xfId="2973"/>
    <cellStyle name="Normal 2 22" xfId="2974"/>
    <cellStyle name="Normal 2 23" xfId="2975"/>
    <cellStyle name="Normal 2 24" xfId="2976"/>
    <cellStyle name="Normal 2 25" xfId="2977"/>
    <cellStyle name="Normal 2 26" xfId="2978"/>
    <cellStyle name="Normal 2 27" xfId="2979"/>
    <cellStyle name="Normal 2 28" xfId="2980"/>
    <cellStyle name="Normal 2 29" xfId="2981"/>
    <cellStyle name="Normal 2 3" xfId="2982"/>
    <cellStyle name="Normal 2 3 10" xfId="2983"/>
    <cellStyle name="Normal 2 3 10 2" xfId="2984"/>
    <cellStyle name="Normal 2 3 11" xfId="2985"/>
    <cellStyle name="Normal 2 3 11 2" xfId="2986"/>
    <cellStyle name="Normal 2 3 12" xfId="2987"/>
    <cellStyle name="Normal 2 3 12 2" xfId="2988"/>
    <cellStyle name="Normal 2 3 13" xfId="2989"/>
    <cellStyle name="Normal 2 3 13 2" xfId="2990"/>
    <cellStyle name="Normal 2 3 14" xfId="2991"/>
    <cellStyle name="Normal 2 3 2" xfId="2992"/>
    <cellStyle name="Normal 2 3 2 2" xfId="2993"/>
    <cellStyle name="Normal 2 3 2 2 2" xfId="2994"/>
    <cellStyle name="Normal 2 3 2 2 2 2" xfId="2995"/>
    <cellStyle name="Normal 2 3 2 2 3" xfId="2996"/>
    <cellStyle name="Normal 2 3 2 2 3 2" xfId="2997"/>
    <cellStyle name="Normal 2 3 2 2 4" xfId="2998"/>
    <cellStyle name="Normal 2 3 2 3" xfId="2999"/>
    <cellStyle name="Normal 2 3 2 3 2" xfId="3000"/>
    <cellStyle name="Normal 2 3 2 4" xfId="3001"/>
    <cellStyle name="Normal 2 3 2 4 2" xfId="3002"/>
    <cellStyle name="Normal 2 3 2 5" xfId="3003"/>
    <cellStyle name="Normal 2 3 2 5 2" xfId="3004"/>
    <cellStyle name="Normal 2 3 2 6" xfId="3005"/>
    <cellStyle name="Normal 2 3 2 6 2" xfId="3006"/>
    <cellStyle name="Normal 2 3 2 7" xfId="3007"/>
    <cellStyle name="Normal 2 3 3" xfId="3008"/>
    <cellStyle name="Normal 2 3 3 2" xfId="3009"/>
    <cellStyle name="Normal 2 3 3 2 2" xfId="3010"/>
    <cellStyle name="Normal 2 3 3 3" xfId="3011"/>
    <cellStyle name="Normal 2 3 4" xfId="3012"/>
    <cellStyle name="Normal 2 3 4 2" xfId="3013"/>
    <cellStyle name="Normal 2 3 4 2 2" xfId="3014"/>
    <cellStyle name="Normal 2 3 4 2 2 2" xfId="3015"/>
    <cellStyle name="Normal 2 3 4 2 3" xfId="3016"/>
    <cellStyle name="Normal 2 3 4 3" xfId="3017"/>
    <cellStyle name="Normal 2 3 4 3 2" xfId="3018"/>
    <cellStyle name="Normal 2 3 4 4" xfId="3019"/>
    <cellStyle name="Normal 2 3 4 4 2" xfId="3020"/>
    <cellStyle name="Normal 2 3 4 5" xfId="3021"/>
    <cellStyle name="Normal 2 3 4 5 2" xfId="3022"/>
    <cellStyle name="Normal 2 3 4 6" xfId="3023"/>
    <cellStyle name="Normal 2 3 5" xfId="3024"/>
    <cellStyle name="Normal 2 3 5 2" xfId="3025"/>
    <cellStyle name="Normal 2 3 5 2 2" xfId="3026"/>
    <cellStyle name="Normal 2 3 5 3" xfId="3027"/>
    <cellStyle name="Normal 2 3 5 3 2" xfId="3028"/>
    <cellStyle name="Normal 2 3 5 4" xfId="3029"/>
    <cellStyle name="Normal 2 3 6" xfId="3030"/>
    <cellStyle name="Normal 2 3 6 2" xfId="3031"/>
    <cellStyle name="Normal 2 3 6 3" xfId="3032"/>
    <cellStyle name="Normal 2 3 6 3 2" xfId="3033"/>
    <cellStyle name="Normal 2 3 6 4" xfId="3034"/>
    <cellStyle name="Normal 2 3 7" xfId="3035"/>
    <cellStyle name="Normal 2 3 7 2" xfId="3036"/>
    <cellStyle name="Normal 2 3 8" xfId="3037"/>
    <cellStyle name="Normal 2 3 8 2" xfId="3038"/>
    <cellStyle name="Normal 2 3 9" xfId="3039"/>
    <cellStyle name="Normal 2 3 9 2" xfId="3040"/>
    <cellStyle name="Normal 2 30" xfId="3041"/>
    <cellStyle name="Normal 2 31" xfId="3042"/>
    <cellStyle name="Normal 2 32" xfId="3043"/>
    <cellStyle name="Normal 2 33" xfId="3044"/>
    <cellStyle name="Normal 2 34" xfId="3045"/>
    <cellStyle name="Normal 2 35" xfId="3046"/>
    <cellStyle name="Normal 2 36" xfId="3047"/>
    <cellStyle name="Normal 2 37" xfId="3048"/>
    <cellStyle name="Normal 2 38" xfId="3049"/>
    <cellStyle name="Normal 2 39" xfId="3050"/>
    <cellStyle name="Normal 2 4" xfId="3051"/>
    <cellStyle name="Normal 2 4 10" xfId="3052"/>
    <cellStyle name="Normal 2 4 10 2" xfId="3053"/>
    <cellStyle name="Normal 2 4 11" xfId="3054"/>
    <cellStyle name="Normal 2 4 11 2" xfId="3055"/>
    <cellStyle name="Normal 2 4 12" xfId="3056"/>
    <cellStyle name="Normal 2 4 12 2" xfId="3057"/>
    <cellStyle name="Normal 2 4 13" xfId="3058"/>
    <cellStyle name="Normal 2 4 13 2" xfId="3059"/>
    <cellStyle name="Normal 2 4 14" xfId="3060"/>
    <cellStyle name="Normal 2 4 2" xfId="3061"/>
    <cellStyle name="Normal 2 4 2 2" xfId="3062"/>
    <cellStyle name="Normal 2 4 2 2 2" xfId="3063"/>
    <cellStyle name="Normal 2 4 2 3" xfId="3064"/>
    <cellStyle name="Normal 2 4 3" xfId="3065"/>
    <cellStyle name="Normal 2 4 3 2" xfId="3066"/>
    <cellStyle name="Normal 2 4 3 2 2" xfId="3067"/>
    <cellStyle name="Normal 2 4 3 3" xfId="3068"/>
    <cellStyle name="Normal 2 4 4" xfId="3069"/>
    <cellStyle name="Normal 2 4 4 2" xfId="3070"/>
    <cellStyle name="Normal 2 4 4 2 2" xfId="3071"/>
    <cellStyle name="Normal 2 4 4 3" xfId="3072"/>
    <cellStyle name="Normal 2 4 5" xfId="3073"/>
    <cellStyle name="Normal 2 4 5 2" xfId="3074"/>
    <cellStyle name="Normal 2 4 5 2 2" xfId="3075"/>
    <cellStyle name="Normal 2 4 5 3" xfId="3076"/>
    <cellStyle name="Normal 2 4 6" xfId="3077"/>
    <cellStyle name="Normal 2 4 6 2" xfId="3078"/>
    <cellStyle name="Normal 2 4 7" xfId="3079"/>
    <cellStyle name="Normal 2 4 7 2" xfId="3080"/>
    <cellStyle name="Normal 2 4 8" xfId="3081"/>
    <cellStyle name="Normal 2 4 8 2" xfId="3082"/>
    <cellStyle name="Normal 2 4 9" xfId="3083"/>
    <cellStyle name="Normal 2 4 9 2" xfId="3084"/>
    <cellStyle name="Normal 2 40" xfId="3085"/>
    <cellStyle name="Normal 2 41" xfId="3086"/>
    <cellStyle name="Normal 2 42" xfId="3087"/>
    <cellStyle name="Normal 2 43" xfId="3088"/>
    <cellStyle name="Normal 2 44" xfId="3089"/>
    <cellStyle name="Normal 2 45" xfId="3090"/>
    <cellStyle name="Normal 2 45 2" xfId="3091"/>
    <cellStyle name="Normal 2 46" xfId="3092"/>
    <cellStyle name="Normal 2 46 2" xfId="3093"/>
    <cellStyle name="Normal 2 47" xfId="3094"/>
    <cellStyle name="Normal 2 47 2" xfId="3095"/>
    <cellStyle name="Normal 2 48" xfId="3096"/>
    <cellStyle name="Normal 2 48 2" xfId="3097"/>
    <cellStyle name="Normal 2 49" xfId="3098"/>
    <cellStyle name="Normal 2 5" xfId="3099"/>
    <cellStyle name="Normal 2 5 10" xfId="3100"/>
    <cellStyle name="Normal 2 5 11" xfId="3101"/>
    <cellStyle name="Normal 2 5 12" xfId="3102"/>
    <cellStyle name="Normal 2 5 13" xfId="3103"/>
    <cellStyle name="Normal 2 5 14" xfId="3104"/>
    <cellStyle name="Normal 2 5 15" xfId="3105"/>
    <cellStyle name="Normal 2 5 16" xfId="3106"/>
    <cellStyle name="Normal 2 5 17" xfId="3107"/>
    <cellStyle name="Normal 2 5 2" xfId="3108"/>
    <cellStyle name="Normal 2 5 2 2" xfId="3109"/>
    <cellStyle name="Normal 2 5 2 2 2" xfId="3110"/>
    <cellStyle name="Normal 2 5 2 2 3" xfId="3111"/>
    <cellStyle name="Normal 2 5 2 3" xfId="3112"/>
    <cellStyle name="Normal 2 5 2 3 2" xfId="3113"/>
    <cellStyle name="Normal 2 5 2 4" xfId="3114"/>
    <cellStyle name="Normal 2 5 2 4 2" xfId="3115"/>
    <cellStyle name="Normal 2 5 2 5" xfId="3116"/>
    <cellStyle name="Normal 2 5 2 5 2" xfId="3117"/>
    <cellStyle name="Normal 2 5 2 6" xfId="3118"/>
    <cellStyle name="Normal 2 5 3" xfId="3119"/>
    <cellStyle name="Normal 2 5 4" xfId="3120"/>
    <cellStyle name="Normal 2 5 5" xfId="3121"/>
    <cellStyle name="Normal 2 5 6" xfId="3122"/>
    <cellStyle name="Normal 2 5 7" xfId="3123"/>
    <cellStyle name="Normal 2 5 8" xfId="3124"/>
    <cellStyle name="Normal 2 5 9" xfId="3125"/>
    <cellStyle name="Normal 2 50" xfId="3126"/>
    <cellStyle name="Normal 2 6" xfId="3127"/>
    <cellStyle name="Normal 2 6 10" xfId="3128"/>
    <cellStyle name="Normal 2 6 11" xfId="3129"/>
    <cellStyle name="Normal 2 6 12" xfId="3130"/>
    <cellStyle name="Normal 2 6 13" xfId="3131"/>
    <cellStyle name="Normal 2 6 14" xfId="3132"/>
    <cellStyle name="Normal 2 6 15" xfId="3133"/>
    <cellStyle name="Normal 2 6 16" xfId="3134"/>
    <cellStyle name="Normal 2 6 17" xfId="3135"/>
    <cellStyle name="Normal 2 6 17 2" xfId="3136"/>
    <cellStyle name="Normal 2 6 18" xfId="3137"/>
    <cellStyle name="Normal 2 6 18 2" xfId="3138"/>
    <cellStyle name="Normal 2 6 19" xfId="3139"/>
    <cellStyle name="Normal 2 6 2" xfId="3140"/>
    <cellStyle name="Normal 2 6 2 2" xfId="3141"/>
    <cellStyle name="Normal 2 6 2 3" xfId="3142"/>
    <cellStyle name="Normal 2 6 2 3 2" xfId="3143"/>
    <cellStyle name="Normal 2 6 2 4" xfId="3144"/>
    <cellStyle name="Normal 2 6 2 4 2" xfId="3145"/>
    <cellStyle name="Normal 2 6 2 5" xfId="3146"/>
    <cellStyle name="Normal 2 6 3" xfId="3147"/>
    <cellStyle name="Normal 2 6 3 2" xfId="3148"/>
    <cellStyle name="Normal 2 6 3 3" xfId="3149"/>
    <cellStyle name="Normal 2 6 4" xfId="3150"/>
    <cellStyle name="Normal 2 6 5" xfId="3151"/>
    <cellStyle name="Normal 2 6 6" xfId="3152"/>
    <cellStyle name="Normal 2 6 7" xfId="3153"/>
    <cellStyle name="Normal 2 6 8" xfId="3154"/>
    <cellStyle name="Normal 2 6 9" xfId="3155"/>
    <cellStyle name="Normal 2 7" xfId="3156"/>
    <cellStyle name="Normal 2 7 2" xfId="3157"/>
    <cellStyle name="Normal 2 8" xfId="3158"/>
    <cellStyle name="Normal 2 8 2" xfId="3159"/>
    <cellStyle name="Normal 2 8 3" xfId="3160"/>
    <cellStyle name="Normal 2 8 4" xfId="3161"/>
    <cellStyle name="Normal 2 8 4 2" xfId="3162"/>
    <cellStyle name="Normal 2 9" xfId="3163"/>
    <cellStyle name="Normal 2 9 2" xfId="3164"/>
    <cellStyle name="Normal 2 9 2 2" xfId="3165"/>
    <cellStyle name="Normal 2 9 2 3" xfId="3166"/>
    <cellStyle name="Normal 2 9 3" xfId="3167"/>
    <cellStyle name="Normal 2 9 3 2" xfId="3168"/>
    <cellStyle name="Normal 2 9 4" xfId="3169"/>
    <cellStyle name="Normal 2 9 5" xfId="3170"/>
    <cellStyle name="Normal 2_FILL-ICM" xfId="3171"/>
    <cellStyle name="Normal 20" xfId="3172"/>
    <cellStyle name="Normal 20 2" xfId="3173"/>
    <cellStyle name="Normal 20 3" xfId="3174"/>
    <cellStyle name="Normal 20 4" xfId="3175"/>
    <cellStyle name="Normal 21" xfId="3176"/>
    <cellStyle name="Normal 21 2" xfId="3177"/>
    <cellStyle name="Normal 21 3" xfId="3178"/>
    <cellStyle name="Normal 21 4" xfId="3179"/>
    <cellStyle name="Normal 21_Scen_XBase" xfId="3180"/>
    <cellStyle name="Normal 22" xfId="3181"/>
    <cellStyle name="Normal 23" xfId="3182"/>
    <cellStyle name="Normal 23 2" xfId="3183"/>
    <cellStyle name="Normal 23 3" xfId="3184"/>
    <cellStyle name="Normal 24" xfId="3185"/>
    <cellStyle name="Normal 24 10" xfId="3186"/>
    <cellStyle name="Normal 24 11" xfId="3187"/>
    <cellStyle name="Normal 24 12" xfId="3188"/>
    <cellStyle name="Normal 24 13" xfId="3189"/>
    <cellStyle name="Normal 24 14" xfId="3190"/>
    <cellStyle name="Normal 24 15" xfId="3191"/>
    <cellStyle name="Normal 24 16" xfId="3192"/>
    <cellStyle name="Normal 24 17" xfId="3193"/>
    <cellStyle name="Normal 24 18" xfId="3194"/>
    <cellStyle name="Normal 24 19" xfId="3195"/>
    <cellStyle name="Normal 24 2" xfId="3196"/>
    <cellStyle name="Normal 24 20" xfId="3197"/>
    <cellStyle name="Normal 24 3" xfId="3198"/>
    <cellStyle name="Normal 24 4" xfId="3199"/>
    <cellStyle name="Normal 24 5" xfId="3200"/>
    <cellStyle name="Normal 24 6" xfId="3201"/>
    <cellStyle name="Normal 24 7" xfId="3202"/>
    <cellStyle name="Normal 24 8" xfId="3203"/>
    <cellStyle name="Normal 24 9" xfId="3204"/>
    <cellStyle name="Normal 25" xfId="3205"/>
    <cellStyle name="Normal 26" xfId="3206"/>
    <cellStyle name="Normal 26 2" xfId="3207"/>
    <cellStyle name="Normal 26 3" xfId="3208"/>
    <cellStyle name="Normal 27" xfId="3209"/>
    <cellStyle name="Normal 27 2" xfId="3210"/>
    <cellStyle name="Normal 28" xfId="3211"/>
    <cellStyle name="Normal 29" xfId="3212"/>
    <cellStyle name="Normal 3" xfId="3213"/>
    <cellStyle name="Normal 3 10" xfId="3214"/>
    <cellStyle name="Normal 3 11" xfId="3215"/>
    <cellStyle name="Normal 3 12" xfId="3216"/>
    <cellStyle name="Normal 3 13" xfId="3217"/>
    <cellStyle name="Normal 3 14" xfId="3218"/>
    <cellStyle name="Normal 3 15" xfId="3219"/>
    <cellStyle name="Normal 3 16" xfId="3220"/>
    <cellStyle name="Normal 3 17" xfId="3221"/>
    <cellStyle name="Normal 3 18" xfId="3222"/>
    <cellStyle name="Normal 3 19" xfId="3223"/>
    <cellStyle name="Normal 3 2" xfId="3224"/>
    <cellStyle name="Normal 3 2 10" xfId="3225"/>
    <cellStyle name="Normal 3 2 11" xfId="3226"/>
    <cellStyle name="Normal 3 2 11 2" xfId="3227"/>
    <cellStyle name="Normal 3 2 12" xfId="3228"/>
    <cellStyle name="Normal 3 2 2" xfId="3229"/>
    <cellStyle name="Normal 3 2 2 2" xfId="3230"/>
    <cellStyle name="Normal 3 2 2 3" xfId="3231"/>
    <cellStyle name="Normal 3 2 2 4" xfId="3232"/>
    <cellStyle name="Normal 3 2 2 4 2" xfId="3233"/>
    <cellStyle name="Normal 3 2 3" xfId="3234"/>
    <cellStyle name="Normal 3 2 3 2" xfId="3235"/>
    <cellStyle name="Normal 3 2 3 3" xfId="3236"/>
    <cellStyle name="Normal 3 2 3 4" xfId="3237"/>
    <cellStyle name="Normal 3 2 4" xfId="3238"/>
    <cellStyle name="Normal 3 2 4 2" xfId="3239"/>
    <cellStyle name="Normal 3 2 4 3" xfId="3240"/>
    <cellStyle name="Normal 3 2 5" xfId="3241"/>
    <cellStyle name="Normal 3 2 6" xfId="3242"/>
    <cellStyle name="Normal 3 2 7" xfId="3243"/>
    <cellStyle name="Normal 3 2 8" xfId="3244"/>
    <cellStyle name="Normal 3 2 9" xfId="3245"/>
    <cellStyle name="Normal 3 2 9 2" xfId="3246"/>
    <cellStyle name="Normal 3 2 9 2 2" xfId="3247"/>
    <cellStyle name="Normal 3 2_ELC" xfId="3248"/>
    <cellStyle name="Normal 3 20" xfId="3249"/>
    <cellStyle name="Normal 3 21" xfId="3250"/>
    <cellStyle name="Normal 3 22" xfId="3251"/>
    <cellStyle name="Normal 3 23" xfId="3252"/>
    <cellStyle name="Normal 3 24" xfId="3253"/>
    <cellStyle name="Normal 3 25" xfId="3254"/>
    <cellStyle name="Normal 3 26" xfId="3255"/>
    <cellStyle name="Normal 3 27" xfId="3256"/>
    <cellStyle name="Normal 3 28" xfId="3257"/>
    <cellStyle name="Normal 3 29" xfId="3258"/>
    <cellStyle name="Normal 3 3" xfId="3259"/>
    <cellStyle name="Normal 3 3 2" xfId="3260"/>
    <cellStyle name="Normal 3 3 2 2" xfId="3261"/>
    <cellStyle name="Normal 3 3 2 3" xfId="3262"/>
    <cellStyle name="Normal 3 3 3" xfId="3263"/>
    <cellStyle name="Normal 3 3 4" xfId="3264"/>
    <cellStyle name="Normal 3 3 5" xfId="3265"/>
    <cellStyle name="Normal 3 3 6" xfId="3266"/>
    <cellStyle name="Normal 3 3 7" xfId="3267"/>
    <cellStyle name="Normal 3 3 8" xfId="3268"/>
    <cellStyle name="Normal 3 3 9" xfId="3269"/>
    <cellStyle name="Normal 3 30" xfId="3270"/>
    <cellStyle name="Normal 3 4" xfId="3271"/>
    <cellStyle name="Normal 3 4 2" xfId="3272"/>
    <cellStyle name="Normal 3 4 3" xfId="3273"/>
    <cellStyle name="Normal 3 4 4" xfId="3274"/>
    <cellStyle name="Normal 3 4 4 2" xfId="3275"/>
    <cellStyle name="Normal 3 4 4 3" xfId="3276"/>
    <cellStyle name="Normal 3 4 5" xfId="3277"/>
    <cellStyle name="Normal 3 4 6" xfId="3278"/>
    <cellStyle name="Normal 3 4 7" xfId="3279"/>
    <cellStyle name="Normal 3 4 8" xfId="3280"/>
    <cellStyle name="Normal 3 5" xfId="3281"/>
    <cellStyle name="Normal 3 5 2" xfId="3282"/>
    <cellStyle name="Normal 3 5 3" xfId="3283"/>
    <cellStyle name="Normal 3 5 3 2" xfId="3284"/>
    <cellStyle name="Normal 3 5 3 3" xfId="3285"/>
    <cellStyle name="Normal 3 5 4" xfId="3286"/>
    <cellStyle name="Normal 3 5 4 2" xfId="3287"/>
    <cellStyle name="Normal 3 5 4 3" xfId="3288"/>
    <cellStyle name="Normal 3 5 4 4" xfId="3289"/>
    <cellStyle name="Normal 3 5 5" xfId="3290"/>
    <cellStyle name="Normal 3 5 6" xfId="3291"/>
    <cellStyle name="Normal 3 5 7" xfId="3292"/>
    <cellStyle name="Normal 3 5 8" xfId="3293"/>
    <cellStyle name="Normal 3 5 9" xfId="3294"/>
    <cellStyle name="Normal 3 6" xfId="3295"/>
    <cellStyle name="Normal 3 6 2" xfId="3296"/>
    <cellStyle name="Normal 3 6 3" xfId="3297"/>
    <cellStyle name="Normal 3 7" xfId="3298"/>
    <cellStyle name="Normal 3 7 2" xfId="3299"/>
    <cellStyle name="Normal 3 7 3" xfId="3300"/>
    <cellStyle name="Normal 3 8" xfId="3301"/>
    <cellStyle name="Normal 3 9" xfId="3302"/>
    <cellStyle name="Normal 3_UC_ICM" xfId="3303"/>
    <cellStyle name="Normal 30" xfId="3304"/>
    <cellStyle name="Normal 31" xfId="3305"/>
    <cellStyle name="Normal 31 2" xfId="3306"/>
    <cellStyle name="Normal 32" xfId="3307"/>
    <cellStyle name="Normal 32 2" xfId="3308"/>
    <cellStyle name="Normal 33" xfId="3309"/>
    <cellStyle name="Normal 33 10" xfId="3310"/>
    <cellStyle name="Normal 33 11" xfId="3311"/>
    <cellStyle name="Normal 33 12" xfId="3312"/>
    <cellStyle name="Normal 33 13" xfId="3313"/>
    <cellStyle name="Normal 33 2" xfId="3314"/>
    <cellStyle name="Normal 33 3" xfId="3315"/>
    <cellStyle name="Normal 33 4" xfId="3316"/>
    <cellStyle name="Normal 33 5" xfId="3317"/>
    <cellStyle name="Normal 33 6" xfId="3318"/>
    <cellStyle name="Normal 33 7" xfId="3319"/>
    <cellStyle name="Normal 33 8" xfId="3320"/>
    <cellStyle name="Normal 33 9" xfId="3321"/>
    <cellStyle name="Normal 33_Scen_XBase" xfId="3322"/>
    <cellStyle name="Normal 34" xfId="3323"/>
    <cellStyle name="Normal 35" xfId="3324"/>
    <cellStyle name="Normal 35 2" xfId="3325"/>
    <cellStyle name="Normal 36" xfId="3326"/>
    <cellStyle name="Normal 36 2" xfId="3327"/>
    <cellStyle name="Normal 37" xfId="3328"/>
    <cellStyle name="Normal 37 2" xfId="3329"/>
    <cellStyle name="Normal 38" xfId="3330"/>
    <cellStyle name="Normal 39" xfId="3331"/>
    <cellStyle name="Normal 4" xfId="3332"/>
    <cellStyle name="Normal 4 10" xfId="3333"/>
    <cellStyle name="Normal 4 10 2" xfId="3334"/>
    <cellStyle name="Normal 4 10 3" xfId="3335"/>
    <cellStyle name="Normal 4 11" xfId="3336"/>
    <cellStyle name="Normal 4 11 2" xfId="3337"/>
    <cellStyle name="Normal 4 11 3" xfId="3338"/>
    <cellStyle name="Normal 4 12" xfId="3339"/>
    <cellStyle name="Normal 4 13" xfId="3340"/>
    <cellStyle name="Normal 4 2" xfId="3341"/>
    <cellStyle name="Normal 4 2 10" xfId="3342"/>
    <cellStyle name="Normal 4 2 10 2" xfId="3343"/>
    <cellStyle name="Normal 4 2 11" xfId="3344"/>
    <cellStyle name="Normal 4 2 2" xfId="3345"/>
    <cellStyle name="Normal 4 2 2 10" xfId="3346"/>
    <cellStyle name="Normal 4 2 2 10 2" xfId="3347"/>
    <cellStyle name="Normal 4 2 2 11" xfId="3348"/>
    <cellStyle name="Normal 4 2 2 11 2" xfId="3349"/>
    <cellStyle name="Normal 4 2 2 12" xfId="3350"/>
    <cellStyle name="Normal 4 2 2 12 2" xfId="3351"/>
    <cellStyle name="Normal 4 2 2 13" xfId="3352"/>
    <cellStyle name="Normal 4 2 2 13 2" xfId="3353"/>
    <cellStyle name="Normal 4 2 2 14" xfId="3354"/>
    <cellStyle name="Normal 4 2 2 2" xfId="3355"/>
    <cellStyle name="Normal 4 2 2 2 10" xfId="3356"/>
    <cellStyle name="Normal 4 2 2 2 11" xfId="3357"/>
    <cellStyle name="Normal 4 2 2 2 12" xfId="3358"/>
    <cellStyle name="Normal 4 2 2 2 13" xfId="3359"/>
    <cellStyle name="Normal 4 2 2 2 14" xfId="3360"/>
    <cellStyle name="Normal 4 2 2 2 14 2" xfId="3361"/>
    <cellStyle name="Normal 4 2 2 2 2" xfId="3362"/>
    <cellStyle name="Normal 4 2 2 2 3" xfId="3363"/>
    <cellStyle name="Normal 4 2 2 2 4" xfId="3364"/>
    <cellStyle name="Normal 4 2 2 2 5" xfId="3365"/>
    <cellStyle name="Normal 4 2 2 2 6" xfId="3366"/>
    <cellStyle name="Normal 4 2 2 2 7" xfId="3367"/>
    <cellStyle name="Normal 4 2 2 2 8" xfId="3368"/>
    <cellStyle name="Normal 4 2 2 2 9" xfId="3369"/>
    <cellStyle name="Normal 4 2 2 3" xfId="3370"/>
    <cellStyle name="Normal 4 2 2 3 2" xfId="3371"/>
    <cellStyle name="Normal 4 2 2 4" xfId="3372"/>
    <cellStyle name="Normal 4 2 2 4 2" xfId="3373"/>
    <cellStyle name="Normal 4 2 2 5" xfId="3374"/>
    <cellStyle name="Normal 4 2 2 5 2" xfId="3375"/>
    <cellStyle name="Normal 4 2 2 6" xfId="3376"/>
    <cellStyle name="Normal 4 2 2 6 2" xfId="3377"/>
    <cellStyle name="Normal 4 2 2 7" xfId="3378"/>
    <cellStyle name="Normal 4 2 2 7 2" xfId="3379"/>
    <cellStyle name="Normal 4 2 2 8" xfId="3380"/>
    <cellStyle name="Normal 4 2 2 8 2" xfId="3381"/>
    <cellStyle name="Normal 4 2 2 9" xfId="3382"/>
    <cellStyle name="Normal 4 2 2 9 2" xfId="3383"/>
    <cellStyle name="Normal 4 2 3" xfId="3384"/>
    <cellStyle name="Normal 4 2 3 2" xfId="3385"/>
    <cellStyle name="Normal 4 2 3 2 2" xfId="3386"/>
    <cellStyle name="Normal 4 2 3 3" xfId="3387"/>
    <cellStyle name="Normal 4 2 3 4" xfId="3388"/>
    <cellStyle name="Normal 4 2 4" xfId="3389"/>
    <cellStyle name="Normal 4 2 5" xfId="3390"/>
    <cellStyle name="Normal 4 2 6" xfId="3391"/>
    <cellStyle name="Normal 4 2 7" xfId="3392"/>
    <cellStyle name="Normal 4 2 8" xfId="3393"/>
    <cellStyle name="Normal 4 2 9" xfId="3394"/>
    <cellStyle name="Normal 4 2_Scen_XBase" xfId="3395"/>
    <cellStyle name="Normal 4 3" xfId="3396"/>
    <cellStyle name="Normal 4 3 10" xfId="3397"/>
    <cellStyle name="Normal 4 3 11" xfId="3398"/>
    <cellStyle name="Normal 4 3 2" xfId="3399"/>
    <cellStyle name="Normal 4 3 2 2" xfId="3400"/>
    <cellStyle name="Normal 4 3 2 3" xfId="3401"/>
    <cellStyle name="Normal 4 3 3" xfId="3402"/>
    <cellStyle name="Normal 4 3 3 2" xfId="3403"/>
    <cellStyle name="Normal 4 3 3 2 2" xfId="3404"/>
    <cellStyle name="Normal 4 3 3 3" xfId="3405"/>
    <cellStyle name="Normal 4 3 3 4" xfId="3406"/>
    <cellStyle name="Normal 4 3 3 5" xfId="3407"/>
    <cellStyle name="Normal 4 3 4" xfId="3408"/>
    <cellStyle name="Normal 4 3 4 2" xfId="3409"/>
    <cellStyle name="Normal 4 3 4 3" xfId="3410"/>
    <cellStyle name="Normal 4 3 4 4" xfId="3411"/>
    <cellStyle name="Normal 4 3 4 5" xfId="3412"/>
    <cellStyle name="Normal 4 3 5" xfId="3413"/>
    <cellStyle name="Normal 4 3 5 2" xfId="3414"/>
    <cellStyle name="Normal 4 3 5 3" xfId="3415"/>
    <cellStyle name="Normal 4 3 5 4" xfId="3416"/>
    <cellStyle name="Normal 4 3 6" xfId="3417"/>
    <cellStyle name="Normal 4 3 7" xfId="3418"/>
    <cellStyle name="Normal 4 3 8" xfId="3419"/>
    <cellStyle name="Normal 4 3 9" xfId="3420"/>
    <cellStyle name="Normal 4 3 9 2" xfId="3421"/>
    <cellStyle name="Normal 4 3_Scen_XBase" xfId="3422"/>
    <cellStyle name="Normal 4 4" xfId="3423"/>
    <cellStyle name="Normal 4 4 2" xfId="3424"/>
    <cellStyle name="Normal 4 4 3" xfId="3425"/>
    <cellStyle name="Normal 4 4 3 2" xfId="3426"/>
    <cellStyle name="Normal 4 4 3 3" xfId="3427"/>
    <cellStyle name="Normal 4 4 4" xfId="3428"/>
    <cellStyle name="Normal 4 4 5" xfId="3429"/>
    <cellStyle name="Normal 4 4 6" xfId="3430"/>
    <cellStyle name="Normal 4 4 7" xfId="3431"/>
    <cellStyle name="Normal 4 4 8" xfId="3432"/>
    <cellStyle name="Normal 4 4 9" xfId="3433"/>
    <cellStyle name="Normal 4 5" xfId="3434"/>
    <cellStyle name="Normal 4 5 10" xfId="3435"/>
    <cellStyle name="Normal 4 5 11" xfId="3436"/>
    <cellStyle name="Normal 4 5 2" xfId="3437"/>
    <cellStyle name="Normal 4 5 2 2" xfId="3438"/>
    <cellStyle name="Normal 4 5 2 3" xfId="3439"/>
    <cellStyle name="Normal 4 5 2 4" xfId="3440"/>
    <cellStyle name="Normal 4 5 3" xfId="3441"/>
    <cellStyle name="Normal 4 5 3 2" xfId="3442"/>
    <cellStyle name="Normal 4 5 3 3" xfId="3443"/>
    <cellStyle name="Normal 4 5 3 4" xfId="3444"/>
    <cellStyle name="Normal 4 5 4" xfId="3445"/>
    <cellStyle name="Normal 4 5 5" xfId="3446"/>
    <cellStyle name="Normal 4 5 6" xfId="3447"/>
    <cellStyle name="Normal 4 5 7" xfId="3448"/>
    <cellStyle name="Normal 4 5 8" xfId="3449"/>
    <cellStyle name="Normal 4 5 9" xfId="3450"/>
    <cellStyle name="Normal 4 5 9 2" xfId="3451"/>
    <cellStyle name="Normal 4 6" xfId="3452"/>
    <cellStyle name="Normal 4 6 2" xfId="3453"/>
    <cellStyle name="Normal 4 6 2 2" xfId="3454"/>
    <cellStyle name="Normal 4 6 2 3" xfId="3455"/>
    <cellStyle name="Normal 4 6 3" xfId="3456"/>
    <cellStyle name="Normal 4 6 4" xfId="3457"/>
    <cellStyle name="Normal 4 6 4 2" xfId="3458"/>
    <cellStyle name="Normal 4 6 5" xfId="3459"/>
    <cellStyle name="Normal 4 6 5 2" xfId="3460"/>
    <cellStyle name="Normal 4 6 6" xfId="3461"/>
    <cellStyle name="Normal 4 6 7" xfId="3462"/>
    <cellStyle name="Normal 4 7" xfId="3463"/>
    <cellStyle name="Normal 4 7 2" xfId="3464"/>
    <cellStyle name="Normal 4 7 2 2" xfId="3465"/>
    <cellStyle name="Normal 4 7 3" xfId="3466"/>
    <cellStyle name="Normal 4 7 4" xfId="3467"/>
    <cellStyle name="Normal 4 7 5" xfId="3468"/>
    <cellStyle name="Normal 4 8" xfId="3469"/>
    <cellStyle name="Normal 4 8 2" xfId="3470"/>
    <cellStyle name="Normal 4 8 3" xfId="3471"/>
    <cellStyle name="Normal 4 8 4" xfId="3472"/>
    <cellStyle name="Normal 4 8 5" xfId="3473"/>
    <cellStyle name="Normal 4 9" xfId="3474"/>
    <cellStyle name="Normal 4 9 2" xfId="3475"/>
    <cellStyle name="Normal 4 9 3" xfId="3476"/>
    <cellStyle name="Normal 4_SUP" xfId="3477"/>
    <cellStyle name="Normal 40" xfId="3478"/>
    <cellStyle name="Normal 5" xfId="3479"/>
    <cellStyle name="Normal 5 10" xfId="3480"/>
    <cellStyle name="Normal 5 10 2" xfId="3481"/>
    <cellStyle name="Normal 5 10 3" xfId="3482"/>
    <cellStyle name="Normal 5 11" xfId="3483"/>
    <cellStyle name="Normal 5 11 2" xfId="3484"/>
    <cellStyle name="Normal 5 11 3" xfId="3485"/>
    <cellStyle name="Normal 5 12" xfId="3486"/>
    <cellStyle name="Normal 5 12 2" xfId="3487"/>
    <cellStyle name="Normal 5 12 3" xfId="3488"/>
    <cellStyle name="Normal 5 12 4" xfId="3489"/>
    <cellStyle name="Normal 5 13" xfId="3490"/>
    <cellStyle name="Normal 5 13 2" xfId="3491"/>
    <cellStyle name="Normal 5 14" xfId="3492"/>
    <cellStyle name="Normal 5 15" xfId="3493"/>
    <cellStyle name="Normal 5 2" xfId="3494"/>
    <cellStyle name="Normal 5 2 2" xfId="3495"/>
    <cellStyle name="Normal 5 2 2 10" xfId="3496"/>
    <cellStyle name="Normal 5 2 2 10 2" xfId="3497"/>
    <cellStyle name="Normal 5 2 2 11" xfId="3498"/>
    <cellStyle name="Normal 5 2 2 11 2" xfId="3499"/>
    <cellStyle name="Normal 5 2 2 12" xfId="3500"/>
    <cellStyle name="Normal 5 2 2 12 2" xfId="3501"/>
    <cellStyle name="Normal 5 2 2 13" xfId="3502"/>
    <cellStyle name="Normal 5 2 2 13 2" xfId="3503"/>
    <cellStyle name="Normal 5 2 2 14" xfId="3504"/>
    <cellStyle name="Normal 5 2 2 15" xfId="3505"/>
    <cellStyle name="Normal 5 2 2 2" xfId="3506"/>
    <cellStyle name="Normal 5 2 2 2 10" xfId="3507"/>
    <cellStyle name="Normal 5 2 2 2 11" xfId="3508"/>
    <cellStyle name="Normal 5 2 2 2 12" xfId="3509"/>
    <cellStyle name="Normal 5 2 2 2 13" xfId="3510"/>
    <cellStyle name="Normal 5 2 2 2 14" xfId="3511"/>
    <cellStyle name="Normal 5 2 2 2 14 2" xfId="3512"/>
    <cellStyle name="Normal 5 2 2 2 15" xfId="3513"/>
    <cellStyle name="Normal 5 2 2 2 2" xfId="3514"/>
    <cellStyle name="Normal 5 2 2 2 3" xfId="3515"/>
    <cellStyle name="Normal 5 2 2 2 4" xfId="3516"/>
    <cellStyle name="Normal 5 2 2 2 5" xfId="3517"/>
    <cellStyle name="Normal 5 2 2 2 6" xfId="3518"/>
    <cellStyle name="Normal 5 2 2 2 7" xfId="3519"/>
    <cellStyle name="Normal 5 2 2 2 8" xfId="3520"/>
    <cellStyle name="Normal 5 2 2 2 9" xfId="3521"/>
    <cellStyle name="Normal 5 2 2 3" xfId="3522"/>
    <cellStyle name="Normal 5 2 2 3 2" xfId="3523"/>
    <cellStyle name="Normal 5 2 2 3 2 2" xfId="3524"/>
    <cellStyle name="Normal 5 2 2 3 3" xfId="3525"/>
    <cellStyle name="Normal 5 2 2 4" xfId="3526"/>
    <cellStyle name="Normal 5 2 2 4 2" xfId="3527"/>
    <cellStyle name="Normal 5 2 2 5" xfId="3528"/>
    <cellStyle name="Normal 5 2 2 5 2" xfId="3529"/>
    <cellStyle name="Normal 5 2 2 6" xfId="3530"/>
    <cellStyle name="Normal 5 2 2 6 2" xfId="3531"/>
    <cellStyle name="Normal 5 2 2 7" xfId="3532"/>
    <cellStyle name="Normal 5 2 2 7 2" xfId="3533"/>
    <cellStyle name="Normal 5 2 2 8" xfId="3534"/>
    <cellStyle name="Normal 5 2 2 8 2" xfId="3535"/>
    <cellStyle name="Normal 5 2 2 9" xfId="3536"/>
    <cellStyle name="Normal 5 2 2 9 2" xfId="3537"/>
    <cellStyle name="Normal 5 2 3" xfId="3538"/>
    <cellStyle name="Normal 5 2 3 2" xfId="3539"/>
    <cellStyle name="Normal 5 2 3 3" xfId="3540"/>
    <cellStyle name="Normal 5 2 3 4" xfId="3541"/>
    <cellStyle name="Normal 5 2 4" xfId="3542"/>
    <cellStyle name="Normal 5 2 5" xfId="3543"/>
    <cellStyle name="Normal 5 2 6" xfId="3544"/>
    <cellStyle name="Normal 5 2 7" xfId="3545"/>
    <cellStyle name="Normal 5 2 8" xfId="3546"/>
    <cellStyle name="Normal 5 3" xfId="3547"/>
    <cellStyle name="Normal 5 3 10" xfId="3548"/>
    <cellStyle name="Normal 5 3 2" xfId="3549"/>
    <cellStyle name="Normal 5 3 2 2" xfId="3550"/>
    <cellStyle name="Normal 5 3 2 3" xfId="3551"/>
    <cellStyle name="Normal 5 3 3" xfId="3552"/>
    <cellStyle name="Normal 5 3 3 2" xfId="3553"/>
    <cellStyle name="Normal 5 3 3 3" xfId="3554"/>
    <cellStyle name="Normal 5 3 3 4" xfId="3555"/>
    <cellStyle name="Normal 5 3 4" xfId="3556"/>
    <cellStyle name="Normal 5 3 5" xfId="3557"/>
    <cellStyle name="Normal 5 3 6" xfId="3558"/>
    <cellStyle name="Normal 5 3 7" xfId="3559"/>
    <cellStyle name="Normal 5 3 8" xfId="3560"/>
    <cellStyle name="Normal 5 3 9" xfId="3561"/>
    <cellStyle name="Normal 5 4" xfId="3562"/>
    <cellStyle name="Normal 5 4 2" xfId="3563"/>
    <cellStyle name="Normal 5 4 3" xfId="3564"/>
    <cellStyle name="Normal 5 4 4" xfId="3565"/>
    <cellStyle name="Normal 5 4 5" xfId="3566"/>
    <cellStyle name="Normal 5 4 6" xfId="3567"/>
    <cellStyle name="Normal 5 4 7" xfId="3568"/>
    <cellStyle name="Normal 5 4 8" xfId="3569"/>
    <cellStyle name="Normal 5 5" xfId="3570"/>
    <cellStyle name="Normal 5 5 10" xfId="3571"/>
    <cellStyle name="Normal 5 5 11" xfId="3572"/>
    <cellStyle name="Normal 5 5 2" xfId="3573"/>
    <cellStyle name="Normal 5 5 2 2" xfId="3574"/>
    <cellStyle name="Normal 5 5 2 2 2" xfId="3575"/>
    <cellStyle name="Normal 5 5 2 3" xfId="3576"/>
    <cellStyle name="Normal 5 5 2 4" xfId="3577"/>
    <cellStyle name="Normal 5 5 2 5" xfId="3578"/>
    <cellStyle name="Normal 5 5 3" xfId="3579"/>
    <cellStyle name="Normal 5 5 3 2" xfId="3580"/>
    <cellStyle name="Normal 5 5 3 3" xfId="3581"/>
    <cellStyle name="Normal 5 5 3 4" xfId="3582"/>
    <cellStyle name="Normal 5 5 4" xfId="3583"/>
    <cellStyle name="Normal 5 5 4 2" xfId="3584"/>
    <cellStyle name="Normal 5 5 4 3" xfId="3585"/>
    <cellStyle name="Normal 5 5 4 4" xfId="3586"/>
    <cellStyle name="Normal 5 5 5" xfId="3587"/>
    <cellStyle name="Normal 5 5 6" xfId="3588"/>
    <cellStyle name="Normal 5 5 7" xfId="3589"/>
    <cellStyle name="Normal 5 5 8" xfId="3590"/>
    <cellStyle name="Normal 5 5 9" xfId="3591"/>
    <cellStyle name="Normal 5 5 9 2" xfId="3592"/>
    <cellStyle name="Normal 5 6" xfId="3593"/>
    <cellStyle name="Normal 5 6 2" xfId="3594"/>
    <cellStyle name="Normal 5 6 3" xfId="3595"/>
    <cellStyle name="Normal 5 7" xfId="3596"/>
    <cellStyle name="Normal 5 8" xfId="3597"/>
    <cellStyle name="Normal 5 9" xfId="3598"/>
    <cellStyle name="Normal 50" xfId="3599"/>
    <cellStyle name="Normal 51" xfId="3600"/>
    <cellStyle name="Normal 52" xfId="3601"/>
    <cellStyle name="Normal 53" xfId="3602"/>
    <cellStyle name="Normal 54" xfId="3603"/>
    <cellStyle name="Normal 55" xfId="3604"/>
    <cellStyle name="Normal 6" xfId="3605"/>
    <cellStyle name="Normal 6 10" xfId="3606"/>
    <cellStyle name="Normal 6 10 2" xfId="3607"/>
    <cellStyle name="Normal 6 10 3" xfId="3608"/>
    <cellStyle name="Normal 6 11" xfId="3609"/>
    <cellStyle name="Normal 6 12" xfId="3610"/>
    <cellStyle name="Normal 6 12 2" xfId="3611"/>
    <cellStyle name="Normal 6 12 3" xfId="3612"/>
    <cellStyle name="Normal 6 2" xfId="3613"/>
    <cellStyle name="Normal 6 2 10" xfId="3614"/>
    <cellStyle name="Normal 6 2 11" xfId="3615"/>
    <cellStyle name="Normal 6 2 12" xfId="3616"/>
    <cellStyle name="Normal 6 2 13" xfId="3617"/>
    <cellStyle name="Normal 6 2 14" xfId="3618"/>
    <cellStyle name="Normal 6 2 2" xfId="3619"/>
    <cellStyle name="Normal 6 2 2 10" xfId="3620"/>
    <cellStyle name="Normal 6 2 2 10 2" xfId="3621"/>
    <cellStyle name="Normal 6 2 2 11" xfId="3622"/>
    <cellStyle name="Normal 6 2 2 11 2" xfId="3623"/>
    <cellStyle name="Normal 6 2 2 12" xfId="3624"/>
    <cellStyle name="Normal 6 2 2 12 2" xfId="3625"/>
    <cellStyle name="Normal 6 2 2 13" xfId="3626"/>
    <cellStyle name="Normal 6 2 2 13 2" xfId="3627"/>
    <cellStyle name="Normal 6 2 2 2" xfId="3628"/>
    <cellStyle name="Normal 6 2 2 2 2" xfId="3629"/>
    <cellStyle name="Normal 6 2 2 3" xfId="3630"/>
    <cellStyle name="Normal 6 2 2 3 2" xfId="3631"/>
    <cellStyle name="Normal 6 2 2 4" xfId="3632"/>
    <cellStyle name="Normal 6 2 2 4 2" xfId="3633"/>
    <cellStyle name="Normal 6 2 2 5" xfId="3634"/>
    <cellStyle name="Normal 6 2 2 5 2" xfId="3635"/>
    <cellStyle name="Normal 6 2 2 6" xfId="3636"/>
    <cellStyle name="Normal 6 2 2 6 2" xfId="3637"/>
    <cellStyle name="Normal 6 2 2 7" xfId="3638"/>
    <cellStyle name="Normal 6 2 2 7 2" xfId="3639"/>
    <cellStyle name="Normal 6 2 2 8" xfId="3640"/>
    <cellStyle name="Normal 6 2 2 8 2" xfId="3641"/>
    <cellStyle name="Normal 6 2 2 9" xfId="3642"/>
    <cellStyle name="Normal 6 2 2 9 2" xfId="3643"/>
    <cellStyle name="Normal 6 2 3" xfId="3644"/>
    <cellStyle name="Normal 6 2 4" xfId="3645"/>
    <cellStyle name="Normal 6 2 4 2" xfId="3646"/>
    <cellStyle name="Normal 6 2 5" xfId="3647"/>
    <cellStyle name="Normal 6 2 6" xfId="3648"/>
    <cellStyle name="Normal 6 2 7" xfId="3649"/>
    <cellStyle name="Normal 6 2 8" xfId="3650"/>
    <cellStyle name="Normal 6 2 9" xfId="3651"/>
    <cellStyle name="Normal 6 3" xfId="3652"/>
    <cellStyle name="Normal 6 3 10" xfId="3653"/>
    <cellStyle name="Normal 6 3 11" xfId="3654"/>
    <cellStyle name="Normal 6 3 12" xfId="3655"/>
    <cellStyle name="Normal 6 3 13" xfId="3656"/>
    <cellStyle name="Normal 6 3 14" xfId="3657"/>
    <cellStyle name="Normal 6 3 15" xfId="3658"/>
    <cellStyle name="Normal 6 3 16" xfId="3659"/>
    <cellStyle name="Normal 6 3 17" xfId="3660"/>
    <cellStyle name="Normal 6 3 17 2" xfId="3661"/>
    <cellStyle name="Normal 6 3 18" xfId="3662"/>
    <cellStyle name="Normal 6 3 2" xfId="3663"/>
    <cellStyle name="Normal 6 3 3" xfId="3664"/>
    <cellStyle name="Normal 6 3 4" xfId="3665"/>
    <cellStyle name="Normal 6 3 5" xfId="3666"/>
    <cellStyle name="Normal 6 3 6" xfId="3667"/>
    <cellStyle name="Normal 6 3 7" xfId="3668"/>
    <cellStyle name="Normal 6 3 8" xfId="3669"/>
    <cellStyle name="Normal 6 3 9" xfId="3670"/>
    <cellStyle name="Normal 6 4" xfId="3671"/>
    <cellStyle name="Normal 6 4 2" xfId="3672"/>
    <cellStyle name="Normal 6 4 3" xfId="3673"/>
    <cellStyle name="Normal 6 4 4" xfId="3674"/>
    <cellStyle name="Normal 6 4 5" xfId="3675"/>
    <cellStyle name="Normal 6 4 6" xfId="3676"/>
    <cellStyle name="Normal 6 4 7" xfId="3677"/>
    <cellStyle name="Normal 6 4 8" xfId="3678"/>
    <cellStyle name="Normal 6 5" xfId="3679"/>
    <cellStyle name="Normal 6 5 2" xfId="3680"/>
    <cellStyle name="Normal 6 5 3" xfId="3681"/>
    <cellStyle name="Normal 6 5 4" xfId="3682"/>
    <cellStyle name="Normal 6 5 5" xfId="3683"/>
    <cellStyle name="Normal 6 5 6" xfId="3684"/>
    <cellStyle name="Normal 6 5 7" xfId="3685"/>
    <cellStyle name="Normal 6 5 8" xfId="3686"/>
    <cellStyle name="Normal 6 6" xfId="3687"/>
    <cellStyle name="Normal 6 7" xfId="3688"/>
    <cellStyle name="Normal 6 8" xfId="3689"/>
    <cellStyle name="Normal 6 9" xfId="3690"/>
    <cellStyle name="Normal 6_ELC" xfId="3691"/>
    <cellStyle name="Normal 7" xfId="3692"/>
    <cellStyle name="Normal 7 10" xfId="3693"/>
    <cellStyle name="Normal 7 11" xfId="3694"/>
    <cellStyle name="Normal 7 12" xfId="3695"/>
    <cellStyle name="Normal 7 13" xfId="3696"/>
    <cellStyle name="Normal 7 2" xfId="3697"/>
    <cellStyle name="Normal 7 2 2" xfId="3698"/>
    <cellStyle name="Normal 7 2 3" xfId="3699"/>
    <cellStyle name="Normal 7 2 3 2" xfId="3700"/>
    <cellStyle name="Normal 7 2 3 3" xfId="3701"/>
    <cellStyle name="Normal 7 2 4" xfId="3702"/>
    <cellStyle name="Normal 7 2 5" xfId="3703"/>
    <cellStyle name="Normal 7 2 6" xfId="3704"/>
    <cellStyle name="Normal 7 2 7" xfId="3705"/>
    <cellStyle name="Normal 7 2 8" xfId="3706"/>
    <cellStyle name="Normal 7 2 9" xfId="3707"/>
    <cellStyle name="Normal 7 2_Scen_XBase" xfId="3708"/>
    <cellStyle name="Normal 7 3" xfId="3709"/>
    <cellStyle name="Normal 7 3 10" xfId="3710"/>
    <cellStyle name="Normal 7 3 11" xfId="3711"/>
    <cellStyle name="Normal 7 3 2" xfId="3712"/>
    <cellStyle name="Normal 7 3 3" xfId="3713"/>
    <cellStyle name="Normal 7 3 4" xfId="3714"/>
    <cellStyle name="Normal 7 3 5" xfId="3715"/>
    <cellStyle name="Normal 7 3 6" xfId="3716"/>
    <cellStyle name="Normal 7 3 7" xfId="3717"/>
    <cellStyle name="Normal 7 3 8" xfId="3718"/>
    <cellStyle name="Normal 7 3 9" xfId="3719"/>
    <cellStyle name="Normal 7 4" xfId="3720"/>
    <cellStyle name="Normal 7 4 2" xfId="3721"/>
    <cellStyle name="Normal 7 4 3" xfId="3722"/>
    <cellStyle name="Normal 7 4 4" xfId="3723"/>
    <cellStyle name="Normal 7 4 5" xfId="3724"/>
    <cellStyle name="Normal 7 4 6" xfId="3725"/>
    <cellStyle name="Normal 7 4 7" xfId="3726"/>
    <cellStyle name="Normal 7 4 8" xfId="3727"/>
    <cellStyle name="Normal 7 5" xfId="3728"/>
    <cellStyle name="Normal 7 5 2" xfId="3729"/>
    <cellStyle name="Normal 7 5 3" xfId="3730"/>
    <cellStyle name="Normal 7 5 4" xfId="3731"/>
    <cellStyle name="Normal 7 5 5" xfId="3732"/>
    <cellStyle name="Normal 7 5 6" xfId="3733"/>
    <cellStyle name="Normal 7 5 7" xfId="3734"/>
    <cellStyle name="Normal 7 5 8" xfId="3735"/>
    <cellStyle name="Normal 7 6" xfId="3736"/>
    <cellStyle name="Normal 7 7" xfId="3737"/>
    <cellStyle name="Normal 7 8" xfId="3738"/>
    <cellStyle name="Normal 7 9" xfId="3739"/>
    <cellStyle name="Normal 8" xfId="3740"/>
    <cellStyle name="Normal 8 10" xfId="3741"/>
    <cellStyle name="Normal 8 10 2" xfId="3742"/>
    <cellStyle name="Normal 8 10 3" xfId="3743"/>
    <cellStyle name="Normal 8 11" xfId="3744"/>
    <cellStyle name="Normal 8 11 2" xfId="3745"/>
    <cellStyle name="Normal 8 11 3" xfId="3746"/>
    <cellStyle name="Normal 8 11 4" xfId="3747"/>
    <cellStyle name="Normal 8 12" xfId="3748"/>
    <cellStyle name="Normal 8 13" xfId="3749"/>
    <cellStyle name="Normal 8 2" xfId="3750"/>
    <cellStyle name="Normal 8 2 2" xfId="3751"/>
    <cellStyle name="Normal 8 2 3" xfId="3752"/>
    <cellStyle name="Normal 8 2 4" xfId="3753"/>
    <cellStyle name="Normal 8 2 5" xfId="3754"/>
    <cellStyle name="Normal 8 2 6" xfId="3755"/>
    <cellStyle name="Normal 8 2 7" xfId="3756"/>
    <cellStyle name="Normal 8 2 8" xfId="3757"/>
    <cellStyle name="Normal 8 2 9" xfId="3758"/>
    <cellStyle name="Normal 8 3" xfId="3759"/>
    <cellStyle name="Normal 8 3 2" xfId="3760"/>
    <cellStyle name="Normal 8 3 3" xfId="3761"/>
    <cellStyle name="Normal 8 3 4" xfId="3762"/>
    <cellStyle name="Normal 8 3 5" xfId="3763"/>
    <cellStyle name="Normal 8 3 6" xfId="3764"/>
    <cellStyle name="Normal 8 3 7" xfId="3765"/>
    <cellStyle name="Normal 8 3 8" xfId="3766"/>
    <cellStyle name="Normal 8 4" xfId="3767"/>
    <cellStyle name="Normal 8 4 2" xfId="3768"/>
    <cellStyle name="Normal 8 4 3" xfId="3769"/>
    <cellStyle name="Normal 8 4 4" xfId="3770"/>
    <cellStyle name="Normal 8 4 5" xfId="3771"/>
    <cellStyle name="Normal 8 4 6" xfId="3772"/>
    <cellStyle name="Normal 8 4 7" xfId="3773"/>
    <cellStyle name="Normal 8 4 8" xfId="3774"/>
    <cellStyle name="Normal 8 5" xfId="3775"/>
    <cellStyle name="Normal 8 5 2" xfId="3776"/>
    <cellStyle name="Normal 8 5 3" xfId="3777"/>
    <cellStyle name="Normal 8 5 4" xfId="3778"/>
    <cellStyle name="Normal 8 5 5" xfId="3779"/>
    <cellStyle name="Normal 8 5 6" xfId="3780"/>
    <cellStyle name="Normal 8 5 7" xfId="3781"/>
    <cellStyle name="Normal 8 5 8" xfId="3782"/>
    <cellStyle name="Normal 8 6" xfId="3783"/>
    <cellStyle name="Normal 8 7" xfId="3784"/>
    <cellStyle name="Normal 8 8" xfId="3785"/>
    <cellStyle name="Normal 8 9" xfId="3786"/>
    <cellStyle name="Normal 9" xfId="3787"/>
    <cellStyle name="Normal 9 10" xfId="3788"/>
    <cellStyle name="Normal 9 10 2" xfId="3789"/>
    <cellStyle name="Normal 9 11" xfId="3790"/>
    <cellStyle name="Normal 9 11 2" xfId="3791"/>
    <cellStyle name="Normal 9 12" xfId="3792"/>
    <cellStyle name="Normal 9 13" xfId="3793"/>
    <cellStyle name="Normal 9 2" xfId="3794"/>
    <cellStyle name="Normal 9 2 2" xfId="3795"/>
    <cellStyle name="Normal 9 2 2 2" xfId="3796"/>
    <cellStyle name="Normal 9 2 2 3" xfId="3797"/>
    <cellStyle name="Normal 9 2 3" xfId="3798"/>
    <cellStyle name="Normal 9 2 3 2" xfId="3799"/>
    <cellStyle name="Normal 9 2 4" xfId="3800"/>
    <cellStyle name="Normal 9 2 4 2" xfId="3801"/>
    <cellStyle name="Normal 9 2 5" xfId="3802"/>
    <cellStyle name="Normal 9 2 6" xfId="3803"/>
    <cellStyle name="Normal 9 3" xfId="3804"/>
    <cellStyle name="Normal 9 3 2" xfId="3805"/>
    <cellStyle name="Normal 9 3 3" xfId="3806"/>
    <cellStyle name="Normal 9 3 4" xfId="3807"/>
    <cellStyle name="Normal 9 4" xfId="3808"/>
    <cellStyle name="Normal 9 5" xfId="3809"/>
    <cellStyle name="Normal 9 6" xfId="3810"/>
    <cellStyle name="Normal 9 7" xfId="3811"/>
    <cellStyle name="Normal 9 8" xfId="3812"/>
    <cellStyle name="Normal 9 9" xfId="3813"/>
    <cellStyle name="Normal GHG Numbers (0.00)" xfId="3814"/>
    <cellStyle name="Normal GHG Textfiels Bold" xfId="3815"/>
    <cellStyle name="Normal GHG whole table" xfId="3816"/>
    <cellStyle name="Normal GHG-Shade" xfId="3817"/>
    <cellStyle name="Normale_B2020" xfId="3818"/>
    <cellStyle name="Note 10" xfId="3819"/>
    <cellStyle name="Note 10 2" xfId="3820"/>
    <cellStyle name="Note 10 3" xfId="3821"/>
    <cellStyle name="Note 10 3 2" xfId="3822"/>
    <cellStyle name="Note 10 3_ELC_final" xfId="3823"/>
    <cellStyle name="Note 10_ELC_final" xfId="3824"/>
    <cellStyle name="Note 11" xfId="3825"/>
    <cellStyle name="Note 11 2" xfId="3826"/>
    <cellStyle name="Note 11_ELC_final" xfId="3827"/>
    <cellStyle name="Note 12" xfId="3828"/>
    <cellStyle name="Note 12 2" xfId="3829"/>
    <cellStyle name="Note 12_ELC_final" xfId="3830"/>
    <cellStyle name="Note 13" xfId="3831"/>
    <cellStyle name="Note 13 2" xfId="3832"/>
    <cellStyle name="Note 13_ELC_final" xfId="3833"/>
    <cellStyle name="Note 14" xfId="3834"/>
    <cellStyle name="Note 14 2" xfId="3835"/>
    <cellStyle name="Note 14_ELC_final" xfId="3836"/>
    <cellStyle name="Note 15" xfId="3837"/>
    <cellStyle name="Note 15 2" xfId="3838"/>
    <cellStyle name="Note 15_ELC_final" xfId="3839"/>
    <cellStyle name="Note 16" xfId="3840"/>
    <cellStyle name="Note 16 2" xfId="3841"/>
    <cellStyle name="Note 16_ELC_final" xfId="3842"/>
    <cellStyle name="Note 17" xfId="3843"/>
    <cellStyle name="Note 17 2" xfId="3844"/>
    <cellStyle name="Note 17_ELC_final" xfId="3845"/>
    <cellStyle name="Note 18" xfId="3846"/>
    <cellStyle name="Note 18 2" xfId="3847"/>
    <cellStyle name="Note 18_ELC_final" xfId="3848"/>
    <cellStyle name="Note 19" xfId="3849"/>
    <cellStyle name="Note 2" xfId="3850"/>
    <cellStyle name="Note 2 10" xfId="3851"/>
    <cellStyle name="Note 2 11" xfId="3852"/>
    <cellStyle name="Note 2 12" xfId="3853"/>
    <cellStyle name="Note 2 13" xfId="3854"/>
    <cellStyle name="Note 2 14" xfId="3855"/>
    <cellStyle name="Note 2 15" xfId="3856"/>
    <cellStyle name="Note 2 2" xfId="3857"/>
    <cellStyle name="Note 2 2 2" xfId="3858"/>
    <cellStyle name="Note 2 3" xfId="3859"/>
    <cellStyle name="Note 2 4" xfId="3860"/>
    <cellStyle name="Note 2 5" xfId="3861"/>
    <cellStyle name="Note 2 6" xfId="3862"/>
    <cellStyle name="Note 2 7" xfId="3863"/>
    <cellStyle name="Note 2 8" xfId="3864"/>
    <cellStyle name="Note 2 9" xfId="3865"/>
    <cellStyle name="Note 2_PrimaryEnergyPrices_TIMES" xfId="3866"/>
    <cellStyle name="Note 20" xfId="3867"/>
    <cellStyle name="Note 21" xfId="3868"/>
    <cellStyle name="Note 22" xfId="3869"/>
    <cellStyle name="Note 23" xfId="3870"/>
    <cellStyle name="Note 24" xfId="3871"/>
    <cellStyle name="Note 25" xfId="3872"/>
    <cellStyle name="Note 26" xfId="3873"/>
    <cellStyle name="Note 27" xfId="3874"/>
    <cellStyle name="Note 28" xfId="3875"/>
    <cellStyle name="Note 29" xfId="3876"/>
    <cellStyle name="Note 3" xfId="3877"/>
    <cellStyle name="Note 3 2" xfId="3878"/>
    <cellStyle name="Note 3 2 2" xfId="3879"/>
    <cellStyle name="Note 3 3" xfId="3880"/>
    <cellStyle name="Note 3 4" xfId="3881"/>
    <cellStyle name="Note 3 4 2" xfId="3882"/>
    <cellStyle name="Note 3 4 3" xfId="3883"/>
    <cellStyle name="Note 3 5" xfId="3884"/>
    <cellStyle name="Note 3 6" xfId="3885"/>
    <cellStyle name="Note 3 7" xfId="3886"/>
    <cellStyle name="Note 30" xfId="3887"/>
    <cellStyle name="Note 31" xfId="3888"/>
    <cellStyle name="Note 32" xfId="3889"/>
    <cellStyle name="Note 33" xfId="3890"/>
    <cellStyle name="Note 34" xfId="3891"/>
    <cellStyle name="Note 35" xfId="3892"/>
    <cellStyle name="Note 36" xfId="3893"/>
    <cellStyle name="Note 37" xfId="3894"/>
    <cellStyle name="Note 38" xfId="3895"/>
    <cellStyle name="Note 39" xfId="3896"/>
    <cellStyle name="Note 4" xfId="3897"/>
    <cellStyle name="Note 4 2" xfId="3898"/>
    <cellStyle name="Note 4 3" xfId="3899"/>
    <cellStyle name="Note 4 3 2" xfId="3900"/>
    <cellStyle name="Note 4 3_ELC_final" xfId="3901"/>
    <cellStyle name="Note 4 4" xfId="3902"/>
    <cellStyle name="Note 4_ELC_final" xfId="3903"/>
    <cellStyle name="Note 40" xfId="3904"/>
    <cellStyle name="Note 41" xfId="3905"/>
    <cellStyle name="Note 5" xfId="3906"/>
    <cellStyle name="Note 5 2" xfId="3907"/>
    <cellStyle name="Note 5 3" xfId="3908"/>
    <cellStyle name="Note 5 3 2" xfId="3909"/>
    <cellStyle name="Note 5 3_ELC_final" xfId="3910"/>
    <cellStyle name="Note 5 4" xfId="3911"/>
    <cellStyle name="Note 5_ELC_final" xfId="3912"/>
    <cellStyle name="Note 6" xfId="3913"/>
    <cellStyle name="Note 6 2" xfId="3914"/>
    <cellStyle name="Note 6 3" xfId="3915"/>
    <cellStyle name="Note 6 3 2" xfId="3916"/>
    <cellStyle name="Note 6 3_ELC_final" xfId="3917"/>
    <cellStyle name="Note 6 4" xfId="3918"/>
    <cellStyle name="Note 6_ELC_final" xfId="3919"/>
    <cellStyle name="Note 7" xfId="3920"/>
    <cellStyle name="Note 7 2" xfId="3921"/>
    <cellStyle name="Note 7 3" xfId="3922"/>
    <cellStyle name="Note 7 3 2" xfId="3923"/>
    <cellStyle name="Note 7 3_ELC_final" xfId="3924"/>
    <cellStyle name="Note 7 4" xfId="3925"/>
    <cellStyle name="Note 7_ELC_final" xfId="3926"/>
    <cellStyle name="Note 8" xfId="3927"/>
    <cellStyle name="Note 8 2" xfId="3928"/>
    <cellStyle name="Note 8 3" xfId="3929"/>
    <cellStyle name="Note 8 3 2" xfId="3930"/>
    <cellStyle name="Note 8 3_ELC_final" xfId="3931"/>
    <cellStyle name="Note 8 4" xfId="3932"/>
    <cellStyle name="Note 8_ELC_final" xfId="3933"/>
    <cellStyle name="Note 9" xfId="3934"/>
    <cellStyle name="Note 9 2" xfId="3935"/>
    <cellStyle name="Note 9 3" xfId="3936"/>
    <cellStyle name="Note 9 3 2" xfId="3937"/>
    <cellStyle name="Note 9 3_ELC_final" xfId="3938"/>
    <cellStyle name="Note 9 4" xfId="3939"/>
    <cellStyle name="Note 9_ELC_final" xfId="3940"/>
    <cellStyle name="Notiz" xfId="3941"/>
    <cellStyle name="Notiz 2" xfId="3942"/>
    <cellStyle name="Notiz 3" xfId="3943"/>
    <cellStyle name="num_note" xfId="3944"/>
    <cellStyle name="Nuovo" xfId="3945"/>
    <cellStyle name="Nuovo 10" xfId="3946"/>
    <cellStyle name="Nuovo 11" xfId="3947"/>
    <cellStyle name="Nuovo 12" xfId="3948"/>
    <cellStyle name="Nuovo 13" xfId="3949"/>
    <cellStyle name="Nuovo 14" xfId="3950"/>
    <cellStyle name="Nuovo 15" xfId="3951"/>
    <cellStyle name="Nuovo 16" xfId="3952"/>
    <cellStyle name="Nuovo 17" xfId="3953"/>
    <cellStyle name="Nuovo 18" xfId="3954"/>
    <cellStyle name="Nuovo 19" xfId="3955"/>
    <cellStyle name="Nuovo 2" xfId="3956"/>
    <cellStyle name="Nuovo 20" xfId="3957"/>
    <cellStyle name="Nuovo 21" xfId="3958"/>
    <cellStyle name="Nuovo 22" xfId="3959"/>
    <cellStyle name="Nuovo 23" xfId="3960"/>
    <cellStyle name="Nuovo 24" xfId="3961"/>
    <cellStyle name="Nuovo 25" xfId="3962"/>
    <cellStyle name="Nuovo 26" xfId="3963"/>
    <cellStyle name="Nuovo 27" xfId="3964"/>
    <cellStyle name="Nuovo 28" xfId="3965"/>
    <cellStyle name="Nuovo 29" xfId="3966"/>
    <cellStyle name="Nuovo 3" xfId="3967"/>
    <cellStyle name="Nuovo 30" xfId="3968"/>
    <cellStyle name="Nuovo 31" xfId="3969"/>
    <cellStyle name="Nuovo 32" xfId="3970"/>
    <cellStyle name="Nuovo 33" xfId="3971"/>
    <cellStyle name="Nuovo 34" xfId="3972"/>
    <cellStyle name="Nuovo 35" xfId="3973"/>
    <cellStyle name="Nuovo 36" xfId="3974"/>
    <cellStyle name="Nuovo 37" xfId="3975"/>
    <cellStyle name="Nuovo 38" xfId="3976"/>
    <cellStyle name="Nuovo 4" xfId="3977"/>
    <cellStyle name="Nuovo 4 2" xfId="3978"/>
    <cellStyle name="Nuovo 5" xfId="3979"/>
    <cellStyle name="Nuovo 6" xfId="3980"/>
    <cellStyle name="Nuovo 7" xfId="3981"/>
    <cellStyle name="Nuovo 8" xfId="3982"/>
    <cellStyle name="Nuovo 9" xfId="3983"/>
    <cellStyle name="Output 10" xfId="3984"/>
    <cellStyle name="Output 11" xfId="3985"/>
    <cellStyle name="Output 12" xfId="3986"/>
    <cellStyle name="Output 13" xfId="3987"/>
    <cellStyle name="Output 14" xfId="3988"/>
    <cellStyle name="Output 15" xfId="3989"/>
    <cellStyle name="Output 16" xfId="3990"/>
    <cellStyle name="Output 17" xfId="3991"/>
    <cellStyle name="Output 18" xfId="3992"/>
    <cellStyle name="Output 19" xfId="3993"/>
    <cellStyle name="Output 2" xfId="3994"/>
    <cellStyle name="Output 2 10" xfId="3995"/>
    <cellStyle name="Output 2 2" xfId="3996"/>
    <cellStyle name="Output 2 3" xfId="3997"/>
    <cellStyle name="Output 2 4" xfId="3998"/>
    <cellStyle name="Output 2 5" xfId="3999"/>
    <cellStyle name="Output 2 6" xfId="4000"/>
    <cellStyle name="Output 2 7" xfId="4001"/>
    <cellStyle name="Output 2 8" xfId="4002"/>
    <cellStyle name="Output 2 9" xfId="4003"/>
    <cellStyle name="Output 20" xfId="4004"/>
    <cellStyle name="Output 21" xfId="4005"/>
    <cellStyle name="Output 22" xfId="4006"/>
    <cellStyle name="Output 23" xfId="4007"/>
    <cellStyle name="Output 24" xfId="4008"/>
    <cellStyle name="Output 25" xfId="4009"/>
    <cellStyle name="Output 26" xfId="4010"/>
    <cellStyle name="Output 27" xfId="4011"/>
    <cellStyle name="Output 28" xfId="4012"/>
    <cellStyle name="Output 29" xfId="4013"/>
    <cellStyle name="Output 3" xfId="4014"/>
    <cellStyle name="Output 3 2" xfId="4015"/>
    <cellStyle name="Output 3 3" xfId="4016"/>
    <cellStyle name="Output 3 4" xfId="4017"/>
    <cellStyle name="Output 30" xfId="4018"/>
    <cellStyle name="Output 31" xfId="4019"/>
    <cellStyle name="Output 32" xfId="4020"/>
    <cellStyle name="Output 33" xfId="4021"/>
    <cellStyle name="Output 34" xfId="4022"/>
    <cellStyle name="Output 35" xfId="4023"/>
    <cellStyle name="Output 36" xfId="4024"/>
    <cellStyle name="Output 37" xfId="4025"/>
    <cellStyle name="Output 38" xfId="4026"/>
    <cellStyle name="Output 39" xfId="4027"/>
    <cellStyle name="Output 4" xfId="4028"/>
    <cellStyle name="Output 40" xfId="4029"/>
    <cellStyle name="Output 41" xfId="4030"/>
    <cellStyle name="Output 42" xfId="4031"/>
    <cellStyle name="Output 43" xfId="4032"/>
    <cellStyle name="Output 5" xfId="4033"/>
    <cellStyle name="Output 6" xfId="4034"/>
    <cellStyle name="Output 7" xfId="4035"/>
    <cellStyle name="Output 8" xfId="4036"/>
    <cellStyle name="Output 9" xfId="4037"/>
    <cellStyle name="Pattern" xfId="4038"/>
    <cellStyle name="Percent 10" xfId="4039"/>
    <cellStyle name="Percent 10 10" xfId="4040"/>
    <cellStyle name="Percent 10 11" xfId="4041"/>
    <cellStyle name="Percent 10 12" xfId="4042"/>
    <cellStyle name="Percent 10 13" xfId="4043"/>
    <cellStyle name="Percent 10 14" xfId="4044"/>
    <cellStyle name="Percent 10 15" xfId="4045"/>
    <cellStyle name="Percent 10 16" xfId="4046"/>
    <cellStyle name="Percent 10 17" xfId="4047"/>
    <cellStyle name="Percent 10 18" xfId="4048"/>
    <cellStyle name="Percent 10 19" xfId="4049"/>
    <cellStyle name="Percent 10 2" xfId="4050"/>
    <cellStyle name="Percent 10 2 2" xfId="4051"/>
    <cellStyle name="Percent 10 2 3" xfId="4052"/>
    <cellStyle name="Percent 10 20" xfId="4053"/>
    <cellStyle name="Percent 10 3" xfId="4054"/>
    <cellStyle name="Percent 10 3 2" xfId="4055"/>
    <cellStyle name="Percent 10 3 3" xfId="4056"/>
    <cellStyle name="Percent 10 4" xfId="4057"/>
    <cellStyle name="Percent 10 4 2" xfId="4058"/>
    <cellStyle name="Percent 10 4 3" xfId="4059"/>
    <cellStyle name="Percent 10 5" xfId="4060"/>
    <cellStyle name="Percent 10 5 2" xfId="4061"/>
    <cellStyle name="Percent 10 5 3" xfId="4062"/>
    <cellStyle name="Percent 10 6" xfId="4063"/>
    <cellStyle name="Percent 10 6 2" xfId="4064"/>
    <cellStyle name="Percent 10 6 3" xfId="4065"/>
    <cellStyle name="Percent 10 7" xfId="4066"/>
    <cellStyle name="Percent 10 7 2" xfId="4067"/>
    <cellStyle name="Percent 10 7 3" xfId="4068"/>
    <cellStyle name="Percent 10 7 4" xfId="4069"/>
    <cellStyle name="Percent 10 7 5" xfId="4070"/>
    <cellStyle name="Percent 10 8" xfId="4071"/>
    <cellStyle name="Percent 10 8 2" xfId="4072"/>
    <cellStyle name="Percent 10 8 3" xfId="4073"/>
    <cellStyle name="Percent 10 9" xfId="4074"/>
    <cellStyle name="Percent 11" xfId="4075"/>
    <cellStyle name="Percent 11 10" xfId="4076"/>
    <cellStyle name="Percent 11 2" xfId="4077"/>
    <cellStyle name="Percent 11 2 2" xfId="4078"/>
    <cellStyle name="Percent 11 2 3" xfId="4079"/>
    <cellStyle name="Percent 11 3" xfId="4080"/>
    <cellStyle name="Percent 11 3 2" xfId="4081"/>
    <cellStyle name="Percent 11 3 3" xfId="4082"/>
    <cellStyle name="Percent 11 4" xfId="4083"/>
    <cellStyle name="Percent 11 4 2" xfId="4084"/>
    <cellStyle name="Percent 11 4 3" xfId="4085"/>
    <cellStyle name="Percent 11 5" xfId="4086"/>
    <cellStyle name="Percent 11 5 2" xfId="4087"/>
    <cellStyle name="Percent 11 5 3" xfId="4088"/>
    <cellStyle name="Percent 11 6" xfId="4089"/>
    <cellStyle name="Percent 11 6 2" xfId="4090"/>
    <cellStyle name="Percent 11 6 3" xfId="4091"/>
    <cellStyle name="Percent 11 7" xfId="4092"/>
    <cellStyle name="Percent 11 7 2" xfId="4093"/>
    <cellStyle name="Percent 11 7 3" xfId="4094"/>
    <cellStyle name="Percent 11 7 4" xfId="4095"/>
    <cellStyle name="Percent 11 7 5" xfId="4096"/>
    <cellStyle name="Percent 11 8" xfId="4097"/>
    <cellStyle name="Percent 11 8 2" xfId="4098"/>
    <cellStyle name="Percent 11 8 3" xfId="4099"/>
    <cellStyle name="Percent 11 9" xfId="4100"/>
    <cellStyle name="Percent 12" xfId="4101"/>
    <cellStyle name="Percent 12 10" xfId="4102"/>
    <cellStyle name="Percent 12 2" xfId="4103"/>
    <cellStyle name="Percent 12 2 2" xfId="4104"/>
    <cellStyle name="Percent 12 2 3" xfId="4105"/>
    <cellStyle name="Percent 12 3" xfId="4106"/>
    <cellStyle name="Percent 12 3 2" xfId="4107"/>
    <cellStyle name="Percent 12 3 3" xfId="4108"/>
    <cellStyle name="Percent 12 4" xfId="4109"/>
    <cellStyle name="Percent 12 4 2" xfId="4110"/>
    <cellStyle name="Percent 12 4 3" xfId="4111"/>
    <cellStyle name="Percent 12 5" xfId="4112"/>
    <cellStyle name="Percent 12 5 2" xfId="4113"/>
    <cellStyle name="Percent 12 5 3" xfId="4114"/>
    <cellStyle name="Percent 12 6" xfId="4115"/>
    <cellStyle name="Percent 12 6 2" xfId="4116"/>
    <cellStyle name="Percent 12 6 3" xfId="4117"/>
    <cellStyle name="Percent 12 7" xfId="4118"/>
    <cellStyle name="Percent 12 7 2" xfId="4119"/>
    <cellStyle name="Percent 12 7 3" xfId="4120"/>
    <cellStyle name="Percent 12 7 4" xfId="4121"/>
    <cellStyle name="Percent 12 7 5" xfId="4122"/>
    <cellStyle name="Percent 12 8" xfId="4123"/>
    <cellStyle name="Percent 12 8 2" xfId="4124"/>
    <cellStyle name="Percent 12 8 3" xfId="4125"/>
    <cellStyle name="Percent 12 9" xfId="4126"/>
    <cellStyle name="Percent 13" xfId="4127"/>
    <cellStyle name="Percent 13 10" xfId="4128"/>
    <cellStyle name="Percent 13 2" xfId="4129"/>
    <cellStyle name="Percent 13 2 2" xfId="4130"/>
    <cellStyle name="Percent 13 2 3" xfId="4131"/>
    <cellStyle name="Percent 13 3" xfId="4132"/>
    <cellStyle name="Percent 13 3 2" xfId="4133"/>
    <cellStyle name="Percent 13 3 3" xfId="4134"/>
    <cellStyle name="Percent 13 4" xfId="4135"/>
    <cellStyle name="Percent 13 4 2" xfId="4136"/>
    <cellStyle name="Percent 13 4 3" xfId="4137"/>
    <cellStyle name="Percent 13 5" xfId="4138"/>
    <cellStyle name="Percent 13 5 2" xfId="4139"/>
    <cellStyle name="Percent 13 5 3" xfId="4140"/>
    <cellStyle name="Percent 13 6" xfId="4141"/>
    <cellStyle name="Percent 13 6 2" xfId="4142"/>
    <cellStyle name="Percent 13 6 3" xfId="4143"/>
    <cellStyle name="Percent 13 7" xfId="4144"/>
    <cellStyle name="Percent 13 7 2" xfId="4145"/>
    <cellStyle name="Percent 13 7 3" xfId="4146"/>
    <cellStyle name="Percent 13 7 4" xfId="4147"/>
    <cellStyle name="Percent 13 7 5" xfId="4148"/>
    <cellStyle name="Percent 13 8" xfId="4149"/>
    <cellStyle name="Percent 13 8 2" xfId="4150"/>
    <cellStyle name="Percent 13 8 3" xfId="4151"/>
    <cellStyle name="Percent 13 9" xfId="4152"/>
    <cellStyle name="Percent 14" xfId="4153"/>
    <cellStyle name="Percent 14 10" xfId="4154"/>
    <cellStyle name="Percent 14 2" xfId="4155"/>
    <cellStyle name="Percent 14 2 2" xfId="4156"/>
    <cellStyle name="Percent 14 2 3" xfId="4157"/>
    <cellStyle name="Percent 14 3" xfId="4158"/>
    <cellStyle name="Percent 14 3 2" xfId="4159"/>
    <cellStyle name="Percent 14 3 3" xfId="4160"/>
    <cellStyle name="Percent 14 4" xfId="4161"/>
    <cellStyle name="Percent 14 4 2" xfId="4162"/>
    <cellStyle name="Percent 14 4 3" xfId="4163"/>
    <cellStyle name="Percent 14 5" xfId="4164"/>
    <cellStyle name="Percent 14 5 2" xfId="4165"/>
    <cellStyle name="Percent 14 5 3" xfId="4166"/>
    <cellStyle name="Percent 14 6" xfId="4167"/>
    <cellStyle name="Percent 14 6 2" xfId="4168"/>
    <cellStyle name="Percent 14 6 3" xfId="4169"/>
    <cellStyle name="Percent 14 7" xfId="4170"/>
    <cellStyle name="Percent 14 7 2" xfId="4171"/>
    <cellStyle name="Percent 14 7 3" xfId="4172"/>
    <cellStyle name="Percent 14 7 4" xfId="4173"/>
    <cellStyle name="Percent 14 7 5" xfId="4174"/>
    <cellStyle name="Percent 14 8" xfId="4175"/>
    <cellStyle name="Percent 14 8 2" xfId="4176"/>
    <cellStyle name="Percent 14 8 3" xfId="4177"/>
    <cellStyle name="Percent 14 9" xfId="4178"/>
    <cellStyle name="Percent 15" xfId="4179"/>
    <cellStyle name="Percent 15 10" xfId="4180"/>
    <cellStyle name="Percent 15 11" xfId="4181"/>
    <cellStyle name="Percent 15 12" xfId="4182"/>
    <cellStyle name="Percent 15 13" xfId="4183"/>
    <cellStyle name="Percent 15 14" xfId="4184"/>
    <cellStyle name="Percent 15 15" xfId="4185"/>
    <cellStyle name="Percent 15 2" xfId="4186"/>
    <cellStyle name="Percent 15 2 2" xfId="4187"/>
    <cellStyle name="Percent 15 2 3" xfId="4188"/>
    <cellStyle name="Percent 15 2 4" xfId="4189"/>
    <cellStyle name="Percent 15 2 5" xfId="4190"/>
    <cellStyle name="Percent 15 2 6" xfId="4191"/>
    <cellStyle name="Percent 15 2 7" xfId="4192"/>
    <cellStyle name="Percent 15 2 8" xfId="4193"/>
    <cellStyle name="Percent 15 3" xfId="4194"/>
    <cellStyle name="Percent 15 4" xfId="4195"/>
    <cellStyle name="Percent 15 4 2" xfId="4196"/>
    <cellStyle name="Percent 15 4 3" xfId="4197"/>
    <cellStyle name="Percent 15 5" xfId="4198"/>
    <cellStyle name="Percent 15 6" xfId="4199"/>
    <cellStyle name="Percent 15 7" xfId="4200"/>
    <cellStyle name="Percent 15 7 2" xfId="4201"/>
    <cellStyle name="Percent 15 7 3" xfId="4202"/>
    <cellStyle name="Percent 15 8" xfId="4203"/>
    <cellStyle name="Percent 15 9" xfId="4204"/>
    <cellStyle name="Percent 16" xfId="4205"/>
    <cellStyle name="Percent 16 2" xfId="4206"/>
    <cellStyle name="Percent 16 2 2" xfId="4207"/>
    <cellStyle name="Percent 16 2 3" xfId="4208"/>
    <cellStyle name="Percent 16 3" xfId="4209"/>
    <cellStyle name="Percent 16 3 10" xfId="4210"/>
    <cellStyle name="Percent 16 3 11" xfId="4211"/>
    <cellStyle name="Percent 16 3 12" xfId="4212"/>
    <cellStyle name="Percent 16 3 13" xfId="4213"/>
    <cellStyle name="Percent 16 3 14" xfId="4214"/>
    <cellStyle name="Percent 16 3 15" xfId="4215"/>
    <cellStyle name="Percent 16 3 16" xfId="4216"/>
    <cellStyle name="Percent 16 3 17" xfId="4217"/>
    <cellStyle name="Percent 16 3 18" xfId="4218"/>
    <cellStyle name="Percent 16 3 19" xfId="4219"/>
    <cellStyle name="Percent 16 3 2" xfId="4220"/>
    <cellStyle name="Percent 16 3 3" xfId="4221"/>
    <cellStyle name="Percent 16 3 4" xfId="4222"/>
    <cellStyle name="Percent 16 3 5" xfId="4223"/>
    <cellStyle name="Percent 16 3 6" xfId="4224"/>
    <cellStyle name="Percent 16 3 7" xfId="4225"/>
    <cellStyle name="Percent 16 3 8" xfId="4226"/>
    <cellStyle name="Percent 16 3 9" xfId="4227"/>
    <cellStyle name="Percent 16 4" xfId="4228"/>
    <cellStyle name="Percent 16 4 10" xfId="4229"/>
    <cellStyle name="Percent 16 4 11" xfId="4230"/>
    <cellStyle name="Percent 16 4 12" xfId="4231"/>
    <cellStyle name="Percent 16 4 13" xfId="4232"/>
    <cellStyle name="Percent 16 4 14" xfId="4233"/>
    <cellStyle name="Percent 16 4 15" xfId="4234"/>
    <cellStyle name="Percent 16 4 16" xfId="4235"/>
    <cellStyle name="Percent 16 4 17" xfId="4236"/>
    <cellStyle name="Percent 16 4 18" xfId="4237"/>
    <cellStyle name="Percent 16 4 19" xfId="4238"/>
    <cellStyle name="Percent 16 4 2" xfId="4239"/>
    <cellStyle name="Percent 16 4 3" xfId="4240"/>
    <cellStyle name="Percent 16 4 4" xfId="4241"/>
    <cellStyle name="Percent 16 4 5" xfId="4242"/>
    <cellStyle name="Percent 16 4 6" xfId="4243"/>
    <cellStyle name="Percent 16 4 7" xfId="4244"/>
    <cellStyle name="Percent 16 4 8" xfId="4245"/>
    <cellStyle name="Percent 16 4 9" xfId="4246"/>
    <cellStyle name="Percent 16 5" xfId="4247"/>
    <cellStyle name="Percent 16 5 10" xfId="4248"/>
    <cellStyle name="Percent 16 5 11" xfId="4249"/>
    <cellStyle name="Percent 16 5 12" xfId="4250"/>
    <cellStyle name="Percent 16 5 13" xfId="4251"/>
    <cellStyle name="Percent 16 5 14" xfId="4252"/>
    <cellStyle name="Percent 16 5 15" xfId="4253"/>
    <cellStyle name="Percent 16 5 16" xfId="4254"/>
    <cellStyle name="Percent 16 5 17" xfId="4255"/>
    <cellStyle name="Percent 16 5 18" xfId="4256"/>
    <cellStyle name="Percent 16 5 19" xfId="4257"/>
    <cellStyle name="Percent 16 5 2" xfId="4258"/>
    <cellStyle name="Percent 16 5 3" xfId="4259"/>
    <cellStyle name="Percent 16 5 4" xfId="4260"/>
    <cellStyle name="Percent 16 5 5" xfId="4261"/>
    <cellStyle name="Percent 16 5 6" xfId="4262"/>
    <cellStyle name="Percent 16 5 7" xfId="4263"/>
    <cellStyle name="Percent 16 5 8" xfId="4264"/>
    <cellStyle name="Percent 16 5 9" xfId="4265"/>
    <cellStyle name="Percent 16 6" xfId="4266"/>
    <cellStyle name="Percent 16 6 10" xfId="4267"/>
    <cellStyle name="Percent 16 6 11" xfId="4268"/>
    <cellStyle name="Percent 16 6 12" xfId="4269"/>
    <cellStyle name="Percent 16 6 13" xfId="4270"/>
    <cellStyle name="Percent 16 6 14" xfId="4271"/>
    <cellStyle name="Percent 16 6 15" xfId="4272"/>
    <cellStyle name="Percent 16 6 16" xfId="4273"/>
    <cellStyle name="Percent 16 6 17" xfId="4274"/>
    <cellStyle name="Percent 16 6 18" xfId="4275"/>
    <cellStyle name="Percent 16 6 19" xfId="4276"/>
    <cellStyle name="Percent 16 6 2" xfId="4277"/>
    <cellStyle name="Percent 16 6 3" xfId="4278"/>
    <cellStyle name="Percent 16 6 4" xfId="4279"/>
    <cellStyle name="Percent 16 6 5" xfId="4280"/>
    <cellStyle name="Percent 16 6 6" xfId="4281"/>
    <cellStyle name="Percent 16 6 7" xfId="4282"/>
    <cellStyle name="Percent 16 6 8" xfId="4283"/>
    <cellStyle name="Percent 16 6 9" xfId="4284"/>
    <cellStyle name="Percent 16 7" xfId="4285"/>
    <cellStyle name="Percent 16 7 10" xfId="4286"/>
    <cellStyle name="Percent 16 7 11" xfId="4287"/>
    <cellStyle name="Percent 16 7 12" xfId="4288"/>
    <cellStyle name="Percent 16 7 13" xfId="4289"/>
    <cellStyle name="Percent 16 7 14" xfId="4290"/>
    <cellStyle name="Percent 16 7 15" xfId="4291"/>
    <cellStyle name="Percent 16 7 16" xfId="4292"/>
    <cellStyle name="Percent 16 7 17" xfId="4293"/>
    <cellStyle name="Percent 16 7 18" xfId="4294"/>
    <cellStyle name="Percent 16 7 19" xfId="4295"/>
    <cellStyle name="Percent 16 7 2" xfId="4296"/>
    <cellStyle name="Percent 16 7 2 2" xfId="4297"/>
    <cellStyle name="Percent 16 7 2 3" xfId="4298"/>
    <cellStyle name="Percent 16 7 3" xfId="4299"/>
    <cellStyle name="Percent 16 7 3 2" xfId="4300"/>
    <cellStyle name="Percent 16 7 3 3" xfId="4301"/>
    <cellStyle name="Percent 16 7 4" xfId="4302"/>
    <cellStyle name="Percent 16 7 5" xfId="4303"/>
    <cellStyle name="Percent 16 7 6" xfId="4304"/>
    <cellStyle name="Percent 16 7 7" xfId="4305"/>
    <cellStyle name="Percent 16 7 8" xfId="4306"/>
    <cellStyle name="Percent 16 7 9" xfId="4307"/>
    <cellStyle name="Percent 16 8" xfId="4308"/>
    <cellStyle name="Percent 16 8 10" xfId="4309"/>
    <cellStyle name="Percent 16 8 11" xfId="4310"/>
    <cellStyle name="Percent 16 8 12" xfId="4311"/>
    <cellStyle name="Percent 16 8 13" xfId="4312"/>
    <cellStyle name="Percent 16 8 14" xfId="4313"/>
    <cellStyle name="Percent 16 8 15" xfId="4314"/>
    <cellStyle name="Percent 16 8 16" xfId="4315"/>
    <cellStyle name="Percent 16 8 17" xfId="4316"/>
    <cellStyle name="Percent 16 8 2" xfId="4317"/>
    <cellStyle name="Percent 16 8 3" xfId="4318"/>
    <cellStyle name="Percent 16 8 4" xfId="4319"/>
    <cellStyle name="Percent 16 8 5" xfId="4320"/>
    <cellStyle name="Percent 16 8 6" xfId="4321"/>
    <cellStyle name="Percent 16 8 7" xfId="4322"/>
    <cellStyle name="Percent 16 8 8" xfId="4323"/>
    <cellStyle name="Percent 16 8 9" xfId="4324"/>
    <cellStyle name="Percent 16 9" xfId="4325"/>
    <cellStyle name="Percent 16 9 10" xfId="4326"/>
    <cellStyle name="Percent 16 9 11" xfId="4327"/>
    <cellStyle name="Percent 16 9 12" xfId="4328"/>
    <cellStyle name="Percent 16 9 13" xfId="4329"/>
    <cellStyle name="Percent 16 9 14" xfId="4330"/>
    <cellStyle name="Percent 16 9 15" xfId="4331"/>
    <cellStyle name="Percent 16 9 16" xfId="4332"/>
    <cellStyle name="Percent 16 9 17" xfId="4333"/>
    <cellStyle name="Percent 16 9 2" xfId="4334"/>
    <cellStyle name="Percent 16 9 3" xfId="4335"/>
    <cellStyle name="Percent 16 9 4" xfId="4336"/>
    <cellStyle name="Percent 16 9 5" xfId="4337"/>
    <cellStyle name="Percent 16 9 6" xfId="4338"/>
    <cellStyle name="Percent 16 9 7" xfId="4339"/>
    <cellStyle name="Percent 16 9 8" xfId="4340"/>
    <cellStyle name="Percent 16 9 9" xfId="4341"/>
    <cellStyle name="Percent 17" xfId="4342"/>
    <cellStyle name="Percent 17 2" xfId="4343"/>
    <cellStyle name="Percent 17 3" xfId="4344"/>
    <cellStyle name="Percent 17 4" xfId="4345"/>
    <cellStyle name="Percent 17 5" xfId="4346"/>
    <cellStyle name="Percent 17 6" xfId="4347"/>
    <cellStyle name="Percent 17 7" xfId="4348"/>
    <cellStyle name="Percent 17 7 2" xfId="4349"/>
    <cellStyle name="Percent 17 7 3" xfId="4350"/>
    <cellStyle name="Percent 17 8" xfId="4351"/>
    <cellStyle name="Percent 17 8 2" xfId="4352"/>
    <cellStyle name="Percent 17 9" xfId="4353"/>
    <cellStyle name="Percent 18" xfId="4354"/>
    <cellStyle name="Percent 18 2" xfId="4355"/>
    <cellStyle name="Percent 19" xfId="4356"/>
    <cellStyle name="Percent 19 2" xfId="4357"/>
    <cellStyle name="Percent 2 10" xfId="4358"/>
    <cellStyle name="Percent 2 10 2" xfId="4359"/>
    <cellStyle name="Percent 2 10 3" xfId="4360"/>
    <cellStyle name="Percent 2 10 4" xfId="4361"/>
    <cellStyle name="Percent 2 10 5" xfId="4362"/>
    <cellStyle name="Percent 2 10 6" xfId="4363"/>
    <cellStyle name="Percent 2 10 7" xfId="4364"/>
    <cellStyle name="Percent 2 10 8" xfId="4365"/>
    <cellStyle name="Percent 2 11" xfId="4366"/>
    <cellStyle name="Percent 2 11 2" xfId="4367"/>
    <cellStyle name="Percent 2 11 3" xfId="4368"/>
    <cellStyle name="Percent 2 11 4" xfId="4369"/>
    <cellStyle name="Percent 2 11 5" xfId="4370"/>
    <cellStyle name="Percent 2 11 6" xfId="4371"/>
    <cellStyle name="Percent 2 11 7" xfId="4372"/>
    <cellStyle name="Percent 2 11 8" xfId="4373"/>
    <cellStyle name="Percent 2 12" xfId="4374"/>
    <cellStyle name="Percent 2 13" xfId="4375"/>
    <cellStyle name="Percent 2 14" xfId="4376"/>
    <cellStyle name="Percent 2 15" xfId="4377"/>
    <cellStyle name="Percent 2 16" xfId="4378"/>
    <cellStyle name="Percent 2 17" xfId="4379"/>
    <cellStyle name="Percent 2 18" xfId="4380"/>
    <cellStyle name="Percent 2 19" xfId="4381"/>
    <cellStyle name="Percent 2 2" xfId="4382"/>
    <cellStyle name="Percent 2 2 2" xfId="4383"/>
    <cellStyle name="Percent 2 2 3" xfId="4384"/>
    <cellStyle name="Percent 2 2 3 2" xfId="4385"/>
    <cellStyle name="Percent 2 2 3 3" xfId="4386"/>
    <cellStyle name="Percent 2 2 3 4" xfId="4387"/>
    <cellStyle name="Percent 2 2 3 4 2" xfId="4388"/>
    <cellStyle name="Percent 2 2 4" xfId="4389"/>
    <cellStyle name="Percent 2 2 4 2" xfId="4390"/>
    <cellStyle name="Percent 2 2 4 3" xfId="4391"/>
    <cellStyle name="Percent 2 2 5" xfId="4392"/>
    <cellStyle name="Percent 2 2 6" xfId="4393"/>
    <cellStyle name="Percent 2 2 6 2" xfId="4394"/>
    <cellStyle name="Percent 2 2 6 3" xfId="4395"/>
    <cellStyle name="Percent 2 2 7" xfId="4396"/>
    <cellStyle name="Percent 2 2 7 2" xfId="4397"/>
    <cellStyle name="Percent 2 2 7 3" xfId="4398"/>
    <cellStyle name="Percent 2 2 8" xfId="4399"/>
    <cellStyle name="Percent 2 2 9" xfId="4400"/>
    <cellStyle name="Percent 2 20" xfId="4401"/>
    <cellStyle name="Percent 2 21" xfId="4402"/>
    <cellStyle name="Percent 2 22" xfId="4403"/>
    <cellStyle name="Percent 2 23" xfId="4404"/>
    <cellStyle name="Percent 2 24" xfId="4405"/>
    <cellStyle name="Percent 2 25" xfId="4406"/>
    <cellStyle name="Percent 2 26" xfId="4407"/>
    <cellStyle name="Percent 2 27" xfId="4408"/>
    <cellStyle name="Percent 2 28" xfId="4409"/>
    <cellStyle name="Percent 2 29" xfId="4410"/>
    <cellStyle name="Percent 2 3" xfId="4411"/>
    <cellStyle name="Percent 2 3 10" xfId="4412"/>
    <cellStyle name="Percent 2 3 11" xfId="4413"/>
    <cellStyle name="Percent 2 3 12" xfId="4414"/>
    <cellStyle name="Percent 2 3 13" xfId="4415"/>
    <cellStyle name="Percent 2 3 14" xfId="4416"/>
    <cellStyle name="Percent 2 3 15" xfId="4417"/>
    <cellStyle name="Percent 2 3 16" xfId="4418"/>
    <cellStyle name="Percent 2 3 2" xfId="4419"/>
    <cellStyle name="Percent 2 3 3" xfId="4420"/>
    <cellStyle name="Percent 2 3 3 2" xfId="4421"/>
    <cellStyle name="Percent 2 3 3 3" xfId="4422"/>
    <cellStyle name="Percent 2 3 3 3 2" xfId="4423"/>
    <cellStyle name="Percent 2 3 3 3 3" xfId="4424"/>
    <cellStyle name="Percent 2 3 3 3 4" xfId="4425"/>
    <cellStyle name="Percent 2 3 3 3 4 2" xfId="4426"/>
    <cellStyle name="Percent 2 3 4" xfId="4427"/>
    <cellStyle name="Percent 2 3 5" xfId="4428"/>
    <cellStyle name="Percent 2 3 5 2" xfId="4429"/>
    <cellStyle name="Percent 2 3 6" xfId="4430"/>
    <cellStyle name="Percent 2 3 7" xfId="4431"/>
    <cellStyle name="Percent 2 3 8" xfId="4432"/>
    <cellStyle name="Percent 2 3 9" xfId="4433"/>
    <cellStyle name="Percent 2 30" xfId="4434"/>
    <cellStyle name="Percent 2 31" xfId="4435"/>
    <cellStyle name="Percent 2 32" xfId="4436"/>
    <cellStyle name="Percent 2 33" xfId="4437"/>
    <cellStyle name="Percent 2 34" xfId="4438"/>
    <cellStyle name="Percent 2 35" xfId="4439"/>
    <cellStyle name="Percent 2 36" xfId="4440"/>
    <cellStyle name="Percent 2 37" xfId="4441"/>
    <cellStyle name="Percent 2 38" xfId="4442"/>
    <cellStyle name="Percent 2 39" xfId="4443"/>
    <cellStyle name="Percent 2 4" xfId="4444"/>
    <cellStyle name="Percent 2 4 10" xfId="4445"/>
    <cellStyle name="Percent 2 4 11" xfId="4446"/>
    <cellStyle name="Percent 2 4 12" xfId="4447"/>
    <cellStyle name="Percent 2 4 13" xfId="4448"/>
    <cellStyle name="Percent 2 4 14" xfId="4449"/>
    <cellStyle name="Percent 2 4 15" xfId="4450"/>
    <cellStyle name="Percent 2 4 16" xfId="4451"/>
    <cellStyle name="Percent 2 4 17" xfId="4452"/>
    <cellStyle name="Percent 2 4 2" xfId="4453"/>
    <cellStyle name="Percent 2 4 3" xfId="4454"/>
    <cellStyle name="Percent 2 4 4" xfId="4455"/>
    <cellStyle name="Percent 2 4 5" xfId="4456"/>
    <cellStyle name="Percent 2 4 6" xfId="4457"/>
    <cellStyle name="Percent 2 4 7" xfId="4458"/>
    <cellStyle name="Percent 2 4 8" xfId="4459"/>
    <cellStyle name="Percent 2 4 9" xfId="4460"/>
    <cellStyle name="Percent 2 40" xfId="4461"/>
    <cellStyle name="Percent 2 41" xfId="4462"/>
    <cellStyle name="Percent 2 42" xfId="4463"/>
    <cellStyle name="Percent 2 43" xfId="4464"/>
    <cellStyle name="Percent 2 44" xfId="4465"/>
    <cellStyle name="Percent 2 45" xfId="4466"/>
    <cellStyle name="Percent 2 46" xfId="4467"/>
    <cellStyle name="Percent 2 47" xfId="4468"/>
    <cellStyle name="Percent 2 48" xfId="4469"/>
    <cellStyle name="Percent 2 48 2" xfId="4470"/>
    <cellStyle name="Percent 2 49" xfId="4471"/>
    <cellStyle name="Percent 2 5" xfId="4472"/>
    <cellStyle name="Percent 2 5 10" xfId="4473"/>
    <cellStyle name="Percent 2 5 11" xfId="4474"/>
    <cellStyle name="Percent 2 5 12" xfId="4475"/>
    <cellStyle name="Percent 2 5 13" xfId="4476"/>
    <cellStyle name="Percent 2 5 14" xfId="4477"/>
    <cellStyle name="Percent 2 5 15" xfId="4478"/>
    <cellStyle name="Percent 2 5 2" xfId="4479"/>
    <cellStyle name="Percent 2 5 3" xfId="4480"/>
    <cellStyle name="Percent 2 5 4" xfId="4481"/>
    <cellStyle name="Percent 2 5 5" xfId="4482"/>
    <cellStyle name="Percent 2 5 6" xfId="4483"/>
    <cellStyle name="Percent 2 5 7" xfId="4484"/>
    <cellStyle name="Percent 2 5 8" xfId="4485"/>
    <cellStyle name="Percent 2 5 9" xfId="4486"/>
    <cellStyle name="Percent 2 6" xfId="4487"/>
    <cellStyle name="Percent 2 6 10" xfId="4488"/>
    <cellStyle name="Percent 2 6 11" xfId="4489"/>
    <cellStyle name="Percent 2 6 12" xfId="4490"/>
    <cellStyle name="Percent 2 6 13" xfId="4491"/>
    <cellStyle name="Percent 2 6 14" xfId="4492"/>
    <cellStyle name="Percent 2 6 15" xfId="4493"/>
    <cellStyle name="Percent 2 6 2" xfId="4494"/>
    <cellStyle name="Percent 2 6 3" xfId="4495"/>
    <cellStyle name="Percent 2 6 4" xfId="4496"/>
    <cellStyle name="Percent 2 6 5" xfId="4497"/>
    <cellStyle name="Percent 2 6 6" xfId="4498"/>
    <cellStyle name="Percent 2 6 7" xfId="4499"/>
    <cellStyle name="Percent 2 6 8" xfId="4500"/>
    <cellStyle name="Percent 2 6 9" xfId="4501"/>
    <cellStyle name="Percent 2 7" xfId="4502"/>
    <cellStyle name="Percent 2 7 2" xfId="4503"/>
    <cellStyle name="Percent 2 7 3" xfId="4504"/>
    <cellStyle name="Percent 2 7 4" xfId="4505"/>
    <cellStyle name="Percent 2 7 5" xfId="4506"/>
    <cellStyle name="Percent 2 7 6" xfId="4507"/>
    <cellStyle name="Percent 2 7 7" xfId="4508"/>
    <cellStyle name="Percent 2 7 8" xfId="4509"/>
    <cellStyle name="Percent 2 8" xfId="4510"/>
    <cellStyle name="Percent 2 8 2" xfId="4511"/>
    <cellStyle name="Percent 2 8 3" xfId="4512"/>
    <cellStyle name="Percent 2 8 4" xfId="4513"/>
    <cellStyle name="Percent 2 8 5" xfId="4514"/>
    <cellStyle name="Percent 2 8 6" xfId="4515"/>
    <cellStyle name="Percent 2 8 7" xfId="4516"/>
    <cellStyle name="Percent 2 8 8" xfId="4517"/>
    <cellStyle name="Percent 2 9" xfId="4518"/>
    <cellStyle name="Percent 2 9 2" xfId="4519"/>
    <cellStyle name="Percent 2 9 3" xfId="4520"/>
    <cellStyle name="Percent 2 9 4" xfId="4521"/>
    <cellStyle name="Percent 2 9 5" xfId="4522"/>
    <cellStyle name="Percent 2 9 6" xfId="4523"/>
    <cellStyle name="Percent 2 9 7" xfId="4524"/>
    <cellStyle name="Percent 2 9 8" xfId="4525"/>
    <cellStyle name="Percent 20" xfId="4526"/>
    <cellStyle name="Percent 20 2" xfId="4527"/>
    <cellStyle name="Percent 20 3" xfId="4528"/>
    <cellStyle name="Percent 20 4" xfId="4529"/>
    <cellStyle name="Percent 20 5" xfId="4530"/>
    <cellStyle name="Percent 20 6" xfId="4531"/>
    <cellStyle name="Percent 20 7" xfId="4532"/>
    <cellStyle name="Percent 20 7 2" xfId="4533"/>
    <cellStyle name="Percent 20 7 3" xfId="4534"/>
    <cellStyle name="Percent 21" xfId="4535"/>
    <cellStyle name="Percent 21 2" xfId="4536"/>
    <cellStyle name="Percent 21 3" xfId="4537"/>
    <cellStyle name="Percent 21 4" xfId="4538"/>
    <cellStyle name="Percent 21 5" xfId="4539"/>
    <cellStyle name="Percent 21 6" xfId="4540"/>
    <cellStyle name="Percent 21 7" xfId="4541"/>
    <cellStyle name="Percent 21 7 2" xfId="4542"/>
    <cellStyle name="Percent 21 7 3" xfId="4543"/>
    <cellStyle name="Percent 22" xfId="4544"/>
    <cellStyle name="Percent 22 2" xfId="4545"/>
    <cellStyle name="Percent 22 3" xfId="4546"/>
    <cellStyle name="Percent 22 4" xfId="4547"/>
    <cellStyle name="Percent 22 5" xfId="4548"/>
    <cellStyle name="Percent 22 6" xfId="4549"/>
    <cellStyle name="Percent 22 7" xfId="4550"/>
    <cellStyle name="Percent 22 7 2" xfId="4551"/>
    <cellStyle name="Percent 22 7 3" xfId="4552"/>
    <cellStyle name="Percent 23" xfId="4553"/>
    <cellStyle name="Percent 23 2" xfId="4554"/>
    <cellStyle name="Percent 23 3" xfId="4555"/>
    <cellStyle name="Percent 23 4" xfId="4556"/>
    <cellStyle name="Percent 23 5" xfId="4557"/>
    <cellStyle name="Percent 23 6" xfId="4558"/>
    <cellStyle name="Percent 23 7" xfId="4559"/>
    <cellStyle name="Percent 23 7 2" xfId="4560"/>
    <cellStyle name="Percent 23 7 3" xfId="4561"/>
    <cellStyle name="Percent 24" xfId="4562"/>
    <cellStyle name="Percent 24 2" xfId="4563"/>
    <cellStyle name="Percent 24 3" xfId="4564"/>
    <cellStyle name="Percent 24 4" xfId="4565"/>
    <cellStyle name="Percent 24 5" xfId="4566"/>
    <cellStyle name="Percent 24 6" xfId="4567"/>
    <cellStyle name="Percent 24 7" xfId="4568"/>
    <cellStyle name="Percent 24 7 2" xfId="4569"/>
    <cellStyle name="Percent 24 7 3" xfId="4570"/>
    <cellStyle name="Percent 24 8" xfId="4571"/>
    <cellStyle name="Percent 25" xfId="4572"/>
    <cellStyle name="Percent 25 2" xfId="4573"/>
    <cellStyle name="Percent 25 3" xfId="4574"/>
    <cellStyle name="Percent 25 4" xfId="4575"/>
    <cellStyle name="Percent 25 5" xfId="4576"/>
    <cellStyle name="Percent 25 6" xfId="4577"/>
    <cellStyle name="Percent 25 7" xfId="4578"/>
    <cellStyle name="Percent 25 7 2" xfId="4579"/>
    <cellStyle name="Percent 25 7 3" xfId="4580"/>
    <cellStyle name="Percent 26" xfId="4581"/>
    <cellStyle name="Percent 26 2" xfId="4582"/>
    <cellStyle name="Percent 26 3" xfId="4583"/>
    <cellStyle name="Percent 26 4" xfId="4584"/>
    <cellStyle name="Percent 26 5" xfId="4585"/>
    <cellStyle name="Percent 26 6" xfId="4586"/>
    <cellStyle name="Percent 26 7" xfId="4587"/>
    <cellStyle name="Percent 26 7 2" xfId="4588"/>
    <cellStyle name="Percent 26 7 3" xfId="4589"/>
    <cellStyle name="Percent 27" xfId="4590"/>
    <cellStyle name="Percent 28" xfId="4591"/>
    <cellStyle name="Percent 28 2" xfId="4592"/>
    <cellStyle name="Percent 3 10" xfId="4593"/>
    <cellStyle name="Percent 3 10 10" xfId="4594"/>
    <cellStyle name="Percent 3 10 11" xfId="4595"/>
    <cellStyle name="Percent 3 10 12" xfId="4596"/>
    <cellStyle name="Percent 3 10 13" xfId="4597"/>
    <cellStyle name="Percent 3 10 14" xfId="4598"/>
    <cellStyle name="Percent 3 10 15" xfId="4599"/>
    <cellStyle name="Percent 3 10 2" xfId="4600"/>
    <cellStyle name="Percent 3 10 3" xfId="4601"/>
    <cellStyle name="Percent 3 10 4" xfId="4602"/>
    <cellStyle name="Percent 3 10 5" xfId="4603"/>
    <cellStyle name="Percent 3 10 6" xfId="4604"/>
    <cellStyle name="Percent 3 10 7" xfId="4605"/>
    <cellStyle name="Percent 3 10 8" xfId="4606"/>
    <cellStyle name="Percent 3 10 9" xfId="4607"/>
    <cellStyle name="Percent 3 11" xfId="4608"/>
    <cellStyle name="Percent 3 12" xfId="4609"/>
    <cellStyle name="Percent 3 13" xfId="4610"/>
    <cellStyle name="Percent 3 14" xfId="4611"/>
    <cellStyle name="Percent 3 15" xfId="4612"/>
    <cellStyle name="Percent 3 16" xfId="4613"/>
    <cellStyle name="Percent 3 17" xfId="4614"/>
    <cellStyle name="Percent 3 18" xfId="4615"/>
    <cellStyle name="Percent 3 19" xfId="4616"/>
    <cellStyle name="Percent 3 2" xfId="4617"/>
    <cellStyle name="Percent 3 2 10" xfId="4618"/>
    <cellStyle name="Percent 3 2 11" xfId="4619"/>
    <cellStyle name="Percent 3 2 12" xfId="4620"/>
    <cellStyle name="Percent 3 2 13" xfId="4621"/>
    <cellStyle name="Percent 3 2 14" xfId="4622"/>
    <cellStyle name="Percent 3 2 15" xfId="4623"/>
    <cellStyle name="Percent 3 2 16" xfId="4624"/>
    <cellStyle name="Percent 3 2 17" xfId="4625"/>
    <cellStyle name="Percent 3 2 2" xfId="4626"/>
    <cellStyle name="Percent 3 2 2 2" xfId="4627"/>
    <cellStyle name="Percent 3 2 2 2 2" xfId="4628"/>
    <cellStyle name="Percent 3 2 2 2 3" xfId="4629"/>
    <cellStyle name="Percent 3 2 2 3" xfId="4630"/>
    <cellStyle name="Percent 3 2 3" xfId="4631"/>
    <cellStyle name="Percent 3 2 3 2" xfId="4632"/>
    <cellStyle name="Percent 3 2 3 3" xfId="4633"/>
    <cellStyle name="Percent 3 2 4" xfId="4634"/>
    <cellStyle name="Percent 3 2 5" xfId="4635"/>
    <cellStyle name="Percent 3 2 6" xfId="4636"/>
    <cellStyle name="Percent 3 2 7" xfId="4637"/>
    <cellStyle name="Percent 3 2 8" xfId="4638"/>
    <cellStyle name="Percent 3 2 9" xfId="4639"/>
    <cellStyle name="Percent 3 20" xfId="4640"/>
    <cellStyle name="Percent 3 21" xfId="4641"/>
    <cellStyle name="Percent 3 22" xfId="4642"/>
    <cellStyle name="Percent 3 23" xfId="4643"/>
    <cellStyle name="Percent 3 24" xfId="4644"/>
    <cellStyle name="Percent 3 25" xfId="4645"/>
    <cellStyle name="Percent 3 26" xfId="4646"/>
    <cellStyle name="Percent 3 27" xfId="4647"/>
    <cellStyle name="Percent 3 28" xfId="4648"/>
    <cellStyle name="Percent 3 29" xfId="4649"/>
    <cellStyle name="Percent 3 3" xfId="4650"/>
    <cellStyle name="Percent 3 3 10" xfId="4651"/>
    <cellStyle name="Percent 3 3 11" xfId="4652"/>
    <cellStyle name="Percent 3 3 12" xfId="4653"/>
    <cellStyle name="Percent 3 3 13" xfId="4654"/>
    <cellStyle name="Percent 3 3 14" xfId="4655"/>
    <cellStyle name="Percent 3 3 15" xfId="4656"/>
    <cellStyle name="Percent 3 3 2" xfId="4657"/>
    <cellStyle name="Percent 3 3 3" xfId="4658"/>
    <cellStyle name="Percent 3 3 3 2" xfId="4659"/>
    <cellStyle name="Percent 3 3 3 3" xfId="4660"/>
    <cellStyle name="Percent 3 3 3 3 2" xfId="4661"/>
    <cellStyle name="Percent 3 3 3 3 3" xfId="4662"/>
    <cellStyle name="Percent 3 3 3 3 4" xfId="4663"/>
    <cellStyle name="Percent 3 3 3 3 4 2" xfId="4664"/>
    <cellStyle name="Percent 3 3 4" xfId="4665"/>
    <cellStyle name="Percent 3 3 4 2" xfId="4666"/>
    <cellStyle name="Percent 3 3 5" xfId="4667"/>
    <cellStyle name="Percent 3 3 6" xfId="4668"/>
    <cellStyle name="Percent 3 3 6 2" xfId="4669"/>
    <cellStyle name="Percent 3 3 7" xfId="4670"/>
    <cellStyle name="Percent 3 3 8" xfId="4671"/>
    <cellStyle name="Percent 3 3 9" xfId="4672"/>
    <cellStyle name="Percent 3 30" xfId="4673"/>
    <cellStyle name="Percent 3 4" xfId="4674"/>
    <cellStyle name="Percent 3 4 10" xfId="4675"/>
    <cellStyle name="Percent 3 4 11" xfId="4676"/>
    <cellStyle name="Percent 3 4 12" xfId="4677"/>
    <cellStyle name="Percent 3 4 13" xfId="4678"/>
    <cellStyle name="Percent 3 4 14" xfId="4679"/>
    <cellStyle name="Percent 3 4 15" xfId="4680"/>
    <cellStyle name="Percent 3 4 2" xfId="4681"/>
    <cellStyle name="Percent 3 4 3" xfId="4682"/>
    <cellStyle name="Percent 3 4 4" xfId="4683"/>
    <cellStyle name="Percent 3 4 4 2" xfId="4684"/>
    <cellStyle name="Percent 3 4 5" xfId="4685"/>
    <cellStyle name="Percent 3 4 6" xfId="4686"/>
    <cellStyle name="Percent 3 4 7" xfId="4687"/>
    <cellStyle name="Percent 3 4 8" xfId="4688"/>
    <cellStyle name="Percent 3 4 9" xfId="4689"/>
    <cellStyle name="Percent 3 5" xfId="4690"/>
    <cellStyle name="Percent 3 5 10" xfId="4691"/>
    <cellStyle name="Percent 3 5 11" xfId="4692"/>
    <cellStyle name="Percent 3 5 12" xfId="4693"/>
    <cellStyle name="Percent 3 5 13" xfId="4694"/>
    <cellStyle name="Percent 3 5 14" xfId="4695"/>
    <cellStyle name="Percent 3 5 15" xfId="4696"/>
    <cellStyle name="Percent 3 5 16" xfId="4697"/>
    <cellStyle name="Percent 3 5 17" xfId="4698"/>
    <cellStyle name="Percent 3 5 2" xfId="4699"/>
    <cellStyle name="Percent 3 5 3" xfId="4700"/>
    <cellStyle name="Percent 3 5 4" xfId="4701"/>
    <cellStyle name="Percent 3 5 5" xfId="4702"/>
    <cellStyle name="Percent 3 5 6" xfId="4703"/>
    <cellStyle name="Percent 3 5 7" xfId="4704"/>
    <cellStyle name="Percent 3 5 8" xfId="4705"/>
    <cellStyle name="Percent 3 5 9" xfId="4706"/>
    <cellStyle name="Percent 3 6" xfId="4707"/>
    <cellStyle name="Percent 3 6 10" xfId="4708"/>
    <cellStyle name="Percent 3 6 11" xfId="4709"/>
    <cellStyle name="Percent 3 6 12" xfId="4710"/>
    <cellStyle name="Percent 3 6 13" xfId="4711"/>
    <cellStyle name="Percent 3 6 14" xfId="4712"/>
    <cellStyle name="Percent 3 6 15" xfId="4713"/>
    <cellStyle name="Percent 3 6 2" xfId="4714"/>
    <cellStyle name="Percent 3 6 3" xfId="4715"/>
    <cellStyle name="Percent 3 6 4" xfId="4716"/>
    <cellStyle name="Percent 3 6 5" xfId="4717"/>
    <cellStyle name="Percent 3 6 6" xfId="4718"/>
    <cellStyle name="Percent 3 6 7" xfId="4719"/>
    <cellStyle name="Percent 3 6 8" xfId="4720"/>
    <cellStyle name="Percent 3 6 9" xfId="4721"/>
    <cellStyle name="Percent 3 7" xfId="4722"/>
    <cellStyle name="Percent 3 7 10" xfId="4723"/>
    <cellStyle name="Percent 3 7 11" xfId="4724"/>
    <cellStyle name="Percent 3 7 12" xfId="4725"/>
    <cellStyle name="Percent 3 7 13" xfId="4726"/>
    <cellStyle name="Percent 3 7 14" xfId="4727"/>
    <cellStyle name="Percent 3 7 15" xfId="4728"/>
    <cellStyle name="Percent 3 7 2" xfId="4729"/>
    <cellStyle name="Percent 3 7 3" xfId="4730"/>
    <cellStyle name="Percent 3 7 4" xfId="4731"/>
    <cellStyle name="Percent 3 7 5" xfId="4732"/>
    <cellStyle name="Percent 3 7 6" xfId="4733"/>
    <cellStyle name="Percent 3 7 7" xfId="4734"/>
    <cellStyle name="Percent 3 7 8" xfId="4735"/>
    <cellStyle name="Percent 3 7 9" xfId="4736"/>
    <cellStyle name="Percent 3 8" xfId="4737"/>
    <cellStyle name="Percent 3 8 10" xfId="4738"/>
    <cellStyle name="Percent 3 8 11" xfId="4739"/>
    <cellStyle name="Percent 3 8 12" xfId="4740"/>
    <cellStyle name="Percent 3 8 13" xfId="4741"/>
    <cellStyle name="Percent 3 8 14" xfId="4742"/>
    <cellStyle name="Percent 3 8 15" xfId="4743"/>
    <cellStyle name="Percent 3 8 2" xfId="4744"/>
    <cellStyle name="Percent 3 8 3" xfId="4745"/>
    <cellStyle name="Percent 3 8 4" xfId="4746"/>
    <cellStyle name="Percent 3 8 5" xfId="4747"/>
    <cellStyle name="Percent 3 8 6" xfId="4748"/>
    <cellStyle name="Percent 3 8 7" xfId="4749"/>
    <cellStyle name="Percent 3 8 8" xfId="4750"/>
    <cellStyle name="Percent 3 8 9" xfId="4751"/>
    <cellStyle name="Percent 3 9" xfId="4752"/>
    <cellStyle name="Percent 3 9 10" xfId="4753"/>
    <cellStyle name="Percent 3 9 11" xfId="4754"/>
    <cellStyle name="Percent 3 9 12" xfId="4755"/>
    <cellStyle name="Percent 3 9 13" xfId="4756"/>
    <cellStyle name="Percent 3 9 14" xfId="4757"/>
    <cellStyle name="Percent 3 9 15" xfId="4758"/>
    <cellStyle name="Percent 3 9 2" xfId="4759"/>
    <cellStyle name="Percent 3 9 3" xfId="4760"/>
    <cellStyle name="Percent 3 9 4" xfId="4761"/>
    <cellStyle name="Percent 3 9 5" xfId="4762"/>
    <cellStyle name="Percent 3 9 6" xfId="4763"/>
    <cellStyle name="Percent 3 9 7" xfId="4764"/>
    <cellStyle name="Percent 3 9 8" xfId="4765"/>
    <cellStyle name="Percent 3 9 9" xfId="4766"/>
    <cellStyle name="Percent 31" xfId="4767"/>
    <cellStyle name="Percent 4" xfId="4768"/>
    <cellStyle name="Percent 4 10" xfId="4769"/>
    <cellStyle name="Percent 4 11" xfId="4770"/>
    <cellStyle name="Percent 4 12" xfId="4771"/>
    <cellStyle name="Percent 4 13" xfId="4772"/>
    <cellStyle name="Percent 4 14" xfId="4773"/>
    <cellStyle name="Percent 4 15" xfId="4774"/>
    <cellStyle name="Percent 4 16" xfId="4775"/>
    <cellStyle name="Percent 4 16 2" xfId="4776"/>
    <cellStyle name="Percent 4 17" xfId="4777"/>
    <cellStyle name="Percent 4 18" xfId="4778"/>
    <cellStyle name="Percent 4 18 2" xfId="4779"/>
    <cellStyle name="Percent 4 19" xfId="4780"/>
    <cellStyle name="Percent 4 2" xfId="4781"/>
    <cellStyle name="Percent 4 2 2" xfId="4782"/>
    <cellStyle name="Percent 4 2 3" xfId="4783"/>
    <cellStyle name="Percent 4 2 4" xfId="4784"/>
    <cellStyle name="Percent 4 2 4 2" xfId="4785"/>
    <cellStyle name="Percent 4 2 4 3" xfId="4786"/>
    <cellStyle name="Percent 4 2 5" xfId="4787"/>
    <cellStyle name="Percent 4 2 6" xfId="4788"/>
    <cellStyle name="Percent 4 2 6 2" xfId="4789"/>
    <cellStyle name="Percent 4 2 6 3" xfId="4790"/>
    <cellStyle name="Percent 4 2 7" xfId="4791"/>
    <cellStyle name="Percent 4 2 8" xfId="4792"/>
    <cellStyle name="Percent 4 2 9" xfId="4793"/>
    <cellStyle name="Percent 4 20" xfId="4794"/>
    <cellStyle name="Percent 4 21" xfId="4795"/>
    <cellStyle name="Percent 4 22" xfId="4796"/>
    <cellStyle name="Percent 4 23" xfId="4797"/>
    <cellStyle name="Percent 4 24" xfId="4798"/>
    <cellStyle name="Percent 4 25" xfId="4799"/>
    <cellStyle name="Percent 4 26" xfId="4800"/>
    <cellStyle name="Percent 4 27" xfId="4801"/>
    <cellStyle name="Percent 4 28" xfId="4802"/>
    <cellStyle name="Percent 4 29" xfId="4803"/>
    <cellStyle name="Percent 4 29 2" xfId="4804"/>
    <cellStyle name="Percent 4 29 3" xfId="4805"/>
    <cellStyle name="Percent 4 3" xfId="4806"/>
    <cellStyle name="Percent 4 3 2" xfId="4807"/>
    <cellStyle name="Percent 4 3 3" xfId="4808"/>
    <cellStyle name="Percent 4 3 4" xfId="4809"/>
    <cellStyle name="Percent 4 3 5" xfId="4810"/>
    <cellStyle name="Percent 4 3 6" xfId="4811"/>
    <cellStyle name="Percent 4 3 7" xfId="4812"/>
    <cellStyle name="Percent 4 3 8" xfId="4813"/>
    <cellStyle name="Percent 4 30" xfId="4814"/>
    <cellStyle name="Percent 4 31" xfId="4815"/>
    <cellStyle name="Percent 4 4" xfId="4816"/>
    <cellStyle name="Percent 4 4 2" xfId="4817"/>
    <cellStyle name="Percent 4 4 3" xfId="4818"/>
    <cellStyle name="Percent 4 4 4" xfId="4819"/>
    <cellStyle name="Percent 4 4 5" xfId="4820"/>
    <cellStyle name="Percent 4 4 6" xfId="4821"/>
    <cellStyle name="Percent 4 4 7" xfId="4822"/>
    <cellStyle name="Percent 4 4 8" xfId="4823"/>
    <cellStyle name="Percent 4 4 9" xfId="4824"/>
    <cellStyle name="Percent 4 5" xfId="4825"/>
    <cellStyle name="Percent 4 5 2" xfId="4826"/>
    <cellStyle name="Percent 4 5 3" xfId="4827"/>
    <cellStyle name="Percent 4 5 4" xfId="4828"/>
    <cellStyle name="Percent 4 5 5" xfId="4829"/>
    <cellStyle name="Percent 4 5 6" xfId="4830"/>
    <cellStyle name="Percent 4 5 7" xfId="4831"/>
    <cellStyle name="Percent 4 5 8" xfId="4832"/>
    <cellStyle name="Percent 4 5 9" xfId="4833"/>
    <cellStyle name="Percent 4 6" xfId="4834"/>
    <cellStyle name="Percent 4 6 2" xfId="4835"/>
    <cellStyle name="Percent 4 6 3" xfId="4836"/>
    <cellStyle name="Percent 4 6 4" xfId="4837"/>
    <cellStyle name="Percent 4 6 5" xfId="4838"/>
    <cellStyle name="Percent 4 6 6" xfId="4839"/>
    <cellStyle name="Percent 4 6 7" xfId="4840"/>
    <cellStyle name="Percent 4 6 8" xfId="4841"/>
    <cellStyle name="Percent 4 7" xfId="4842"/>
    <cellStyle name="Percent 4 8" xfId="4843"/>
    <cellStyle name="Percent 4 9" xfId="4844"/>
    <cellStyle name="Percent 5" xfId="4845"/>
    <cellStyle name="Percent 5 10" xfId="4846"/>
    <cellStyle name="Percent 5 11" xfId="4847"/>
    <cellStyle name="Percent 5 11 2" xfId="4848"/>
    <cellStyle name="Percent 5 2" xfId="4849"/>
    <cellStyle name="Percent 5 3" xfId="4850"/>
    <cellStyle name="Percent 5 3 2" xfId="4851"/>
    <cellStyle name="Percent 5 4" xfId="4852"/>
    <cellStyle name="Percent 5 4 2" xfId="4853"/>
    <cellStyle name="Percent 5 5" xfId="4854"/>
    <cellStyle name="Percent 5 5 2" xfId="4855"/>
    <cellStyle name="Percent 5 5 3" xfId="4856"/>
    <cellStyle name="Percent 5 6" xfId="4857"/>
    <cellStyle name="Percent 5 7" xfId="4858"/>
    <cellStyle name="Percent 5 8" xfId="4859"/>
    <cellStyle name="Percent 5 9" xfId="4860"/>
    <cellStyle name="Percent 5 9 2" xfId="4861"/>
    <cellStyle name="Percent 5 9 2 2" xfId="4862"/>
    <cellStyle name="Percent 6" xfId="4863"/>
    <cellStyle name="Percent 6 10" xfId="4864"/>
    <cellStyle name="Percent 6 2" xfId="4865"/>
    <cellStyle name="Percent 6 3" xfId="4866"/>
    <cellStyle name="Percent 6 3 2" xfId="4867"/>
    <cellStyle name="Percent 6 3 3" xfId="4868"/>
    <cellStyle name="Percent 6 4" xfId="4869"/>
    <cellStyle name="Percent 6 5" xfId="4870"/>
    <cellStyle name="Percent 6 6" xfId="4871"/>
    <cellStyle name="Percent 6 7" xfId="4872"/>
    <cellStyle name="Percent 6 8" xfId="4873"/>
    <cellStyle name="Percent 6 9" xfId="4874"/>
    <cellStyle name="Percent 7" xfId="4875"/>
    <cellStyle name="Percent 7 10" xfId="4876"/>
    <cellStyle name="Percent 7 2" xfId="4877"/>
    <cellStyle name="Percent 7 3" xfId="4878"/>
    <cellStyle name="Percent 7 4" xfId="4879"/>
    <cellStyle name="Percent 7 5" xfId="4880"/>
    <cellStyle name="Percent 7 6" xfId="4881"/>
    <cellStyle name="Percent 7 7" xfId="4882"/>
    <cellStyle name="Percent 7 8" xfId="4883"/>
    <cellStyle name="Percent 7 9" xfId="4884"/>
    <cellStyle name="Percent 8" xfId="4885"/>
    <cellStyle name="Percent 8 2" xfId="4886"/>
    <cellStyle name="Percent 8 3" xfId="4887"/>
    <cellStyle name="Percent 8 4" xfId="4888"/>
    <cellStyle name="Percent 8 5" xfId="4889"/>
    <cellStyle name="Percent 8 6" xfId="4890"/>
    <cellStyle name="Percent 8 7" xfId="4891"/>
    <cellStyle name="Percent 8 8" xfId="4892"/>
    <cellStyle name="Percent 9" xfId="4893"/>
    <cellStyle name="Percent 9 10" xfId="4894"/>
    <cellStyle name="Percent 9 11" xfId="4895"/>
    <cellStyle name="Percent 9 12" xfId="4896"/>
    <cellStyle name="Percent 9 13" xfId="4897"/>
    <cellStyle name="Percent 9 14" xfId="4898"/>
    <cellStyle name="Percent 9 15" xfId="4899"/>
    <cellStyle name="Percent 9 16" xfId="4900"/>
    <cellStyle name="Percent 9 17" xfId="4901"/>
    <cellStyle name="Percent 9 18" xfId="4902"/>
    <cellStyle name="Percent 9 19" xfId="4903"/>
    <cellStyle name="Percent 9 2" xfId="4904"/>
    <cellStyle name="Percent 9 2 2" xfId="4905"/>
    <cellStyle name="Percent 9 2 3" xfId="4906"/>
    <cellStyle name="Percent 9 20" xfId="4907"/>
    <cellStyle name="Percent 9 21" xfId="4908"/>
    <cellStyle name="Percent 9 22" xfId="4909"/>
    <cellStyle name="Percent 9 3" xfId="4910"/>
    <cellStyle name="Percent 9 3 2" xfId="4911"/>
    <cellStyle name="Percent 9 3 3" xfId="4912"/>
    <cellStyle name="Percent 9 4" xfId="4913"/>
    <cellStyle name="Percent 9 4 2" xfId="4914"/>
    <cellStyle name="Percent 9 4 3" xfId="4915"/>
    <cellStyle name="Percent 9 5" xfId="4916"/>
    <cellStyle name="Percent 9 5 2" xfId="4917"/>
    <cellStyle name="Percent 9 5 3" xfId="4918"/>
    <cellStyle name="Percent 9 6" xfId="4919"/>
    <cellStyle name="Percent 9 6 2" xfId="4920"/>
    <cellStyle name="Percent 9 6 3" xfId="4921"/>
    <cellStyle name="Percent 9 7" xfId="4922"/>
    <cellStyle name="Percent 9 7 2" xfId="4923"/>
    <cellStyle name="Percent 9 7 3" xfId="4924"/>
    <cellStyle name="Percent 9 7 4" xfId="4925"/>
    <cellStyle name="Percent 9 7 5" xfId="4926"/>
    <cellStyle name="Percent 9 8" xfId="4927"/>
    <cellStyle name="Percent 9 8 2" xfId="4928"/>
    <cellStyle name="Percent 9 8 3" xfId="4929"/>
    <cellStyle name="Percent 9 9" xfId="4930"/>
    <cellStyle name="Percentagem 2 2" xfId="4931"/>
    <cellStyle name="Percentagem 2 3" xfId="4932"/>
    <cellStyle name="Pilkku_Layo9704" xfId="4933"/>
    <cellStyle name="Pyör. luku_Layo9704" xfId="4934"/>
    <cellStyle name="Pyör. valuutta_Layo9704" xfId="4935"/>
    <cellStyle name="Schlecht" xfId="4936"/>
    <cellStyle name="Shade" xfId="4937"/>
    <cellStyle name="source" xfId="4938"/>
    <cellStyle name="source 2" xfId="4939"/>
    <cellStyle name="Standaard_Blad1" xfId="4940"/>
    <cellStyle name="Standard 2" xfId="4941"/>
    <cellStyle name="Standard 3" xfId="4942"/>
    <cellStyle name="Standard_Sce_D_Extraction" xfId="4943"/>
    <cellStyle name="Style 1" xfId="4944"/>
    <cellStyle name="Style 103" xfId="4945"/>
    <cellStyle name="Style 103 2" xfId="4946"/>
    <cellStyle name="Style 103 3" xfId="4947"/>
    <cellStyle name="Style 104" xfId="4948"/>
    <cellStyle name="Style 104 2" xfId="4949"/>
    <cellStyle name="Style 104 3" xfId="4950"/>
    <cellStyle name="Style 105" xfId="4951"/>
    <cellStyle name="Style 105 2" xfId="4952"/>
    <cellStyle name="Style 106" xfId="4953"/>
    <cellStyle name="Style 106 2" xfId="4954"/>
    <cellStyle name="Style 107" xfId="4955"/>
    <cellStyle name="Style 107 2" xfId="4956"/>
    <cellStyle name="Style 108" xfId="4957"/>
    <cellStyle name="Style 108 2" xfId="4958"/>
    <cellStyle name="Style 108 3" xfId="4959"/>
    <cellStyle name="Style 109" xfId="4960"/>
    <cellStyle name="Style 109 2" xfId="4961"/>
    <cellStyle name="Style 110" xfId="4962"/>
    <cellStyle name="Style 110 2" xfId="4963"/>
    <cellStyle name="Style 114" xfId="4964"/>
    <cellStyle name="Style 114 2" xfId="4965"/>
    <cellStyle name="Style 114 3" xfId="4966"/>
    <cellStyle name="Style 115" xfId="4967"/>
    <cellStyle name="Style 115 2" xfId="4968"/>
    <cellStyle name="Style 115 3" xfId="4969"/>
    <cellStyle name="Style 116" xfId="4970"/>
    <cellStyle name="Style 116 2" xfId="4971"/>
    <cellStyle name="Style 117" xfId="4972"/>
    <cellStyle name="Style 117 2" xfId="4973"/>
    <cellStyle name="Style 118" xfId="4974"/>
    <cellStyle name="Style 118 2" xfId="4975"/>
    <cellStyle name="Style 119" xfId="4976"/>
    <cellStyle name="Style 119 2" xfId="4977"/>
    <cellStyle name="Style 119 3" xfId="4978"/>
    <cellStyle name="Style 120" xfId="4979"/>
    <cellStyle name="Style 120 2" xfId="4980"/>
    <cellStyle name="Style 121" xfId="4981"/>
    <cellStyle name="Style 121 2" xfId="4982"/>
    <cellStyle name="Style 126" xfId="4983"/>
    <cellStyle name="Style 126 2" xfId="4984"/>
    <cellStyle name="Style 126 3" xfId="4985"/>
    <cellStyle name="Style 127" xfId="4986"/>
    <cellStyle name="Style 127 2" xfId="4987"/>
    <cellStyle name="Style 128" xfId="4988"/>
    <cellStyle name="Style 128 2" xfId="4989"/>
    <cellStyle name="Style 129" xfId="4990"/>
    <cellStyle name="Style 129 2" xfId="4991"/>
    <cellStyle name="Style 130" xfId="4992"/>
    <cellStyle name="Style 130 2" xfId="4993"/>
    <cellStyle name="Style 130 3" xfId="4994"/>
    <cellStyle name="Style 131" xfId="4995"/>
    <cellStyle name="Style 131 2" xfId="4996"/>
    <cellStyle name="Style 132" xfId="4997"/>
    <cellStyle name="Style 132 2" xfId="4998"/>
    <cellStyle name="Style 137" xfId="4999"/>
    <cellStyle name="Style 137 2" xfId="5000"/>
    <cellStyle name="Style 137 3" xfId="5001"/>
    <cellStyle name="Style 138" xfId="5002"/>
    <cellStyle name="Style 138 2" xfId="5003"/>
    <cellStyle name="Style 139" xfId="5004"/>
    <cellStyle name="Style 139 2" xfId="5005"/>
    <cellStyle name="Style 140" xfId="5006"/>
    <cellStyle name="Style 140 2" xfId="5007"/>
    <cellStyle name="Style 141" xfId="5008"/>
    <cellStyle name="Style 141 2" xfId="5009"/>
    <cellStyle name="Style 141 3" xfId="5010"/>
    <cellStyle name="Style 142" xfId="5011"/>
    <cellStyle name="Style 142 2" xfId="5012"/>
    <cellStyle name="Style 143" xfId="5013"/>
    <cellStyle name="Style 143 2" xfId="5014"/>
    <cellStyle name="Style 148" xfId="5015"/>
    <cellStyle name="Style 148 2" xfId="5016"/>
    <cellStyle name="Style 148 3" xfId="5017"/>
    <cellStyle name="Style 149" xfId="5018"/>
    <cellStyle name="Style 149 2" xfId="5019"/>
    <cellStyle name="Style 150" xfId="5020"/>
    <cellStyle name="Style 150 2" xfId="5021"/>
    <cellStyle name="Style 151" xfId="5022"/>
    <cellStyle name="Style 151 2" xfId="5023"/>
    <cellStyle name="Style 152" xfId="5024"/>
    <cellStyle name="Style 152 2" xfId="5025"/>
    <cellStyle name="Style 152 3" xfId="5026"/>
    <cellStyle name="Style 153" xfId="5027"/>
    <cellStyle name="Style 153 2" xfId="5028"/>
    <cellStyle name="Style 154" xfId="5029"/>
    <cellStyle name="Style 154 2" xfId="5030"/>
    <cellStyle name="Style 159" xfId="5031"/>
    <cellStyle name="Style 159 2" xfId="5032"/>
    <cellStyle name="Style 159 3" xfId="5033"/>
    <cellStyle name="Style 160" xfId="5034"/>
    <cellStyle name="Style 160 2" xfId="5035"/>
    <cellStyle name="Style 161" xfId="5036"/>
    <cellStyle name="Style 161 2" xfId="5037"/>
    <cellStyle name="Style 162" xfId="5038"/>
    <cellStyle name="Style 162 2" xfId="5039"/>
    <cellStyle name="Style 163" xfId="5040"/>
    <cellStyle name="Style 163 2" xfId="5041"/>
    <cellStyle name="Style 163 3" xfId="5042"/>
    <cellStyle name="Style 164" xfId="5043"/>
    <cellStyle name="Style 164 2" xfId="5044"/>
    <cellStyle name="Style 165" xfId="5045"/>
    <cellStyle name="Style 165 2" xfId="5046"/>
    <cellStyle name="Style 21" xfId="5047"/>
    <cellStyle name="Style 21 2" xfId="5048"/>
    <cellStyle name="Style 21 2 2" xfId="5049"/>
    <cellStyle name="Style 21 2 3" xfId="5050"/>
    <cellStyle name="Style 21 3" xfId="5051"/>
    <cellStyle name="Style 21 3 2" xfId="5052"/>
    <cellStyle name="Style 21 3 3" xfId="5053"/>
    <cellStyle name="Style 21 4" xfId="5054"/>
    <cellStyle name="Style 21 5" xfId="5055"/>
    <cellStyle name="Style 22" xfId="5056"/>
    <cellStyle name="Style 22 2" xfId="5057"/>
    <cellStyle name="Style 22 3" xfId="5058"/>
    <cellStyle name="Style 23" xfId="5059"/>
    <cellStyle name="Style 23 2" xfId="5060"/>
    <cellStyle name="Style 23 3" xfId="5061"/>
    <cellStyle name="Style 24" xfId="5062"/>
    <cellStyle name="Style 24 2" xfId="5063"/>
    <cellStyle name="Style 24 3" xfId="5064"/>
    <cellStyle name="Style 25" xfId="5065"/>
    <cellStyle name="Style 25 2" xfId="5066"/>
    <cellStyle name="Style 25 2 2" xfId="5067"/>
    <cellStyle name="Style 25 3" xfId="5068"/>
    <cellStyle name="Style 25 3 2" xfId="5069"/>
    <cellStyle name="Style 25 3 3" xfId="5070"/>
    <cellStyle name="Style 25 4" xfId="5071"/>
    <cellStyle name="Style 26" xfId="5072"/>
    <cellStyle name="Style 26 2" xfId="5073"/>
    <cellStyle name="Style 26 3" xfId="5074"/>
    <cellStyle name="Style 27" xfId="5075"/>
    <cellStyle name="Style 27 2" xfId="5076"/>
    <cellStyle name="Style 35" xfId="5077"/>
    <cellStyle name="Style 35 2" xfId="5078"/>
    <cellStyle name="Style 35 3" xfId="5079"/>
    <cellStyle name="Style 36" xfId="5080"/>
    <cellStyle name="Style 36 2" xfId="5081"/>
    <cellStyle name="Style 37" xfId="5082"/>
    <cellStyle name="Style 37 2" xfId="5083"/>
    <cellStyle name="Style 38" xfId="5084"/>
    <cellStyle name="Style 38 2" xfId="5085"/>
    <cellStyle name="Style 39" xfId="5086"/>
    <cellStyle name="Style 39 2" xfId="5087"/>
    <cellStyle name="Style 39 3" xfId="5088"/>
    <cellStyle name="Style 40" xfId="5089"/>
    <cellStyle name="Style 40 2" xfId="5090"/>
    <cellStyle name="Style 41" xfId="5091"/>
    <cellStyle name="Style 41 2" xfId="5092"/>
    <cellStyle name="Style 46" xfId="5093"/>
    <cellStyle name="Style 46 2" xfId="5094"/>
    <cellStyle name="Style 46 3" xfId="5095"/>
    <cellStyle name="Style 47" xfId="5096"/>
    <cellStyle name="Style 47 2" xfId="5097"/>
    <cellStyle name="Style 48" xfId="5098"/>
    <cellStyle name="Style 48 2" xfId="5099"/>
    <cellStyle name="Style 49" xfId="5100"/>
    <cellStyle name="Style 49 2" xfId="5101"/>
    <cellStyle name="Style 50" xfId="5102"/>
    <cellStyle name="Style 50 2" xfId="5103"/>
    <cellStyle name="Style 50 3" xfId="5104"/>
    <cellStyle name="Style 51" xfId="5105"/>
    <cellStyle name="Style 51 2" xfId="5106"/>
    <cellStyle name="Style 52" xfId="5107"/>
    <cellStyle name="Style 52 2" xfId="5108"/>
    <cellStyle name="Style 58" xfId="5109"/>
    <cellStyle name="Style 58 2" xfId="5110"/>
    <cellStyle name="Style 58 3" xfId="5111"/>
    <cellStyle name="Style 59" xfId="5112"/>
    <cellStyle name="Style 59 2" xfId="5113"/>
    <cellStyle name="Style 60" xfId="5114"/>
    <cellStyle name="Style 60 2" xfId="5115"/>
    <cellStyle name="Style 61" xfId="5116"/>
    <cellStyle name="Style 61 2" xfId="5117"/>
    <cellStyle name="Style 62" xfId="5118"/>
    <cellStyle name="Style 62 2" xfId="5119"/>
    <cellStyle name="Style 62 3" xfId="5120"/>
    <cellStyle name="Style 63" xfId="5121"/>
    <cellStyle name="Style 63 2" xfId="5122"/>
    <cellStyle name="Style 64" xfId="5123"/>
    <cellStyle name="Style 64 2" xfId="5124"/>
    <cellStyle name="Style 69" xfId="5125"/>
    <cellStyle name="Style 69 2" xfId="5126"/>
    <cellStyle name="Style 69 3" xfId="5127"/>
    <cellStyle name="Style 70" xfId="5128"/>
    <cellStyle name="Style 70 2" xfId="5129"/>
    <cellStyle name="Style 71" xfId="5130"/>
    <cellStyle name="Style 71 2" xfId="5131"/>
    <cellStyle name="Style 72" xfId="5132"/>
    <cellStyle name="Style 72 2" xfId="5133"/>
    <cellStyle name="Style 73" xfId="5134"/>
    <cellStyle name="Style 73 2" xfId="5135"/>
    <cellStyle name="Style 73 3" xfId="5136"/>
    <cellStyle name="Style 74" xfId="5137"/>
    <cellStyle name="Style 74 2" xfId="5138"/>
    <cellStyle name="Style 75" xfId="5139"/>
    <cellStyle name="Style 75 2" xfId="5140"/>
    <cellStyle name="Style 80" xfId="5141"/>
    <cellStyle name="Style 80 2" xfId="5142"/>
    <cellStyle name="Style 80 3" xfId="5143"/>
    <cellStyle name="Style 81" xfId="5144"/>
    <cellStyle name="Style 81 2" xfId="5145"/>
    <cellStyle name="Style 81 3" xfId="5146"/>
    <cellStyle name="Style 82" xfId="5147"/>
    <cellStyle name="Style 82 2" xfId="5148"/>
    <cellStyle name="Style 83" xfId="5149"/>
    <cellStyle name="Style 83 2" xfId="5150"/>
    <cellStyle name="Style 84" xfId="5151"/>
    <cellStyle name="Style 84 2" xfId="5152"/>
    <cellStyle name="Style 85" xfId="5153"/>
    <cellStyle name="Style 85 2" xfId="5154"/>
    <cellStyle name="Style 85 3" xfId="5155"/>
    <cellStyle name="Style 86" xfId="5156"/>
    <cellStyle name="Style 86 2" xfId="5157"/>
    <cellStyle name="Style 87" xfId="5158"/>
    <cellStyle name="Style 87 2" xfId="5159"/>
    <cellStyle name="Style 93" xfId="5160"/>
    <cellStyle name="Style 93 2" xfId="5161"/>
    <cellStyle name="Style 93 3" xfId="5162"/>
    <cellStyle name="Style 94" xfId="5163"/>
    <cellStyle name="Style 94 2" xfId="5164"/>
    <cellStyle name="Style 95" xfId="5165"/>
    <cellStyle name="Style 95 2" xfId="5166"/>
    <cellStyle name="Style 96" xfId="5167"/>
    <cellStyle name="Style 96 2" xfId="5168"/>
    <cellStyle name="Style 97" xfId="5169"/>
    <cellStyle name="Style 97 2" xfId="5170"/>
    <cellStyle name="Style 97 3" xfId="5171"/>
    <cellStyle name="Style 98" xfId="5172"/>
    <cellStyle name="Style 98 2" xfId="5173"/>
    <cellStyle name="Style 99" xfId="5174"/>
    <cellStyle name="Style 99 2" xfId="5175"/>
    <cellStyle name="tableau | cellule | normal | decimal 1" xfId="5176"/>
    <cellStyle name="tableau | cellule | normal | pourcentage | decimal 1" xfId="5177"/>
    <cellStyle name="tableau | cellule | total | decimal 1" xfId="5178"/>
    <cellStyle name="tableau | coin superieur gauche" xfId="5179"/>
    <cellStyle name="tableau | entete-colonne | series" xfId="5180"/>
    <cellStyle name="tableau | entete-ligne | normal" xfId="5181"/>
    <cellStyle name="tableau | entete-ligne | total" xfId="5182"/>
    <cellStyle name="tableau | ligne-titre | niveau1" xfId="5183"/>
    <cellStyle name="tableau | ligne-titre | niveau2" xfId="5184"/>
    <cellStyle name="Title 10" xfId="5185"/>
    <cellStyle name="Title 11" xfId="5186"/>
    <cellStyle name="Title 12" xfId="5187"/>
    <cellStyle name="Title 13" xfId="5188"/>
    <cellStyle name="Title 14" xfId="5189"/>
    <cellStyle name="Title 15" xfId="5190"/>
    <cellStyle name="Title 16" xfId="5191"/>
    <cellStyle name="Title 17" xfId="5192"/>
    <cellStyle name="Title 18" xfId="5193"/>
    <cellStyle name="Title 19" xfId="5194"/>
    <cellStyle name="Title 2" xfId="5195"/>
    <cellStyle name="Title 2 10" xfId="5196"/>
    <cellStyle name="Title 2 2" xfId="5197"/>
    <cellStyle name="Title 2 3" xfId="5198"/>
    <cellStyle name="Title 2 4" xfId="5199"/>
    <cellStyle name="Title 2 5" xfId="5200"/>
    <cellStyle name="Title 2 6" xfId="5201"/>
    <cellStyle name="Title 2 7" xfId="5202"/>
    <cellStyle name="Title 2 8" xfId="5203"/>
    <cellStyle name="Title 2 9" xfId="5204"/>
    <cellStyle name="Title 20" xfId="5205"/>
    <cellStyle name="Title 21" xfId="5206"/>
    <cellStyle name="Title 22" xfId="5207"/>
    <cellStyle name="Title 23" xfId="5208"/>
    <cellStyle name="Title 24" xfId="5209"/>
    <cellStyle name="Title 25" xfId="5210"/>
    <cellStyle name="Title 26" xfId="5211"/>
    <cellStyle name="Title 27" xfId="5212"/>
    <cellStyle name="Title 28" xfId="5213"/>
    <cellStyle name="Title 29" xfId="5214"/>
    <cellStyle name="Title 3" xfId="5215"/>
    <cellStyle name="Title 3 2" xfId="5216"/>
    <cellStyle name="Title 3 3" xfId="5217"/>
    <cellStyle name="Title 3 4" xfId="5218"/>
    <cellStyle name="Title 30" xfId="5219"/>
    <cellStyle name="Title 31" xfId="5220"/>
    <cellStyle name="Title 32" xfId="5221"/>
    <cellStyle name="Title 33" xfId="5222"/>
    <cellStyle name="Title 34" xfId="5223"/>
    <cellStyle name="Title 35" xfId="5224"/>
    <cellStyle name="Title 36" xfId="5225"/>
    <cellStyle name="Title 37" xfId="5226"/>
    <cellStyle name="Title 38" xfId="5227"/>
    <cellStyle name="Title 39" xfId="5228"/>
    <cellStyle name="Title 4" xfId="5229"/>
    <cellStyle name="Title 40" xfId="5230"/>
    <cellStyle name="Title 41" xfId="5231"/>
    <cellStyle name="Title 42" xfId="5232"/>
    <cellStyle name="Title 43" xfId="5233"/>
    <cellStyle name="Title 5" xfId="5234"/>
    <cellStyle name="Title 6" xfId="5235"/>
    <cellStyle name="Title 7" xfId="5236"/>
    <cellStyle name="Title 8" xfId="5237"/>
    <cellStyle name="Title 9" xfId="5238"/>
    <cellStyle name="Total 10" xfId="5239"/>
    <cellStyle name="Total 11" xfId="5240"/>
    <cellStyle name="Total 12" xfId="5241"/>
    <cellStyle name="Total 13" xfId="5242"/>
    <cellStyle name="Total 14" xfId="5243"/>
    <cellStyle name="Total 15" xfId="5244"/>
    <cellStyle name="Total 16" xfId="5245"/>
    <cellStyle name="Total 17" xfId="5246"/>
    <cellStyle name="Total 18" xfId="5247"/>
    <cellStyle name="Total 19" xfId="5248"/>
    <cellStyle name="Total 2" xfId="5249"/>
    <cellStyle name="Total 2 10" xfId="5250"/>
    <cellStyle name="Total 2 2" xfId="5251"/>
    <cellStyle name="Total 2 3" xfId="5252"/>
    <cellStyle name="Total 2 4" xfId="5253"/>
    <cellStyle name="Total 2 5" xfId="5254"/>
    <cellStyle name="Total 2 6" xfId="5255"/>
    <cellStyle name="Total 2 7" xfId="5256"/>
    <cellStyle name="Total 2 8" xfId="5257"/>
    <cellStyle name="Total 2 9" xfId="5258"/>
    <cellStyle name="Total 20" xfId="5259"/>
    <cellStyle name="Total 21" xfId="5260"/>
    <cellStyle name="Total 22" xfId="5261"/>
    <cellStyle name="Total 23" xfId="5262"/>
    <cellStyle name="Total 24" xfId="5263"/>
    <cellStyle name="Total 25" xfId="5264"/>
    <cellStyle name="Total 26" xfId="5265"/>
    <cellStyle name="Total 27" xfId="5266"/>
    <cellStyle name="Total 28" xfId="5267"/>
    <cellStyle name="Total 29" xfId="5268"/>
    <cellStyle name="Total 3" xfId="5269"/>
    <cellStyle name="Total 3 2" xfId="5270"/>
    <cellStyle name="Total 3 3" xfId="5271"/>
    <cellStyle name="Total 3 4" xfId="5272"/>
    <cellStyle name="Total 30" xfId="5273"/>
    <cellStyle name="Total 31" xfId="5274"/>
    <cellStyle name="Total 32" xfId="5275"/>
    <cellStyle name="Total 33" xfId="5276"/>
    <cellStyle name="Total 34" xfId="5277"/>
    <cellStyle name="Total 35" xfId="5278"/>
    <cellStyle name="Total 36" xfId="5279"/>
    <cellStyle name="Total 37" xfId="5280"/>
    <cellStyle name="Total 38" xfId="5281"/>
    <cellStyle name="Total 39" xfId="5282"/>
    <cellStyle name="Total 4" xfId="5283"/>
    <cellStyle name="Total 40" xfId="5284"/>
    <cellStyle name="Total 41" xfId="5285"/>
    <cellStyle name="Total 42" xfId="5286"/>
    <cellStyle name="Total 5" xfId="5287"/>
    <cellStyle name="Total 6" xfId="5288"/>
    <cellStyle name="Total 7" xfId="5289"/>
    <cellStyle name="Total 8" xfId="5290"/>
    <cellStyle name="Total 9" xfId="5291"/>
    <cellStyle name="Überschrift" xfId="5292"/>
    <cellStyle name="Überschrift 1" xfId="5293"/>
    <cellStyle name="Überschrift 2" xfId="5294"/>
    <cellStyle name="Überschrift 3" xfId="5295"/>
    <cellStyle name="Überschrift 4" xfId="5296"/>
    <cellStyle name="Valuutta_Layo9704" xfId="5297"/>
    <cellStyle name="Verknüpfte Zelle" xfId="5298"/>
    <cellStyle name="Warnender Text" xfId="5299"/>
    <cellStyle name="Warning Text 10" xfId="5300"/>
    <cellStyle name="Warning Text 11" xfId="5301"/>
    <cellStyle name="Warning Text 12" xfId="5302"/>
    <cellStyle name="Warning Text 13" xfId="5303"/>
    <cellStyle name="Warning Text 14" xfId="5304"/>
    <cellStyle name="Warning Text 15" xfId="5305"/>
    <cellStyle name="Warning Text 16" xfId="5306"/>
    <cellStyle name="Warning Text 17" xfId="5307"/>
    <cellStyle name="Warning Text 18" xfId="5308"/>
    <cellStyle name="Warning Text 19" xfId="5309"/>
    <cellStyle name="Warning Text 2" xfId="5310"/>
    <cellStyle name="Warning Text 2 10" xfId="5311"/>
    <cellStyle name="Warning Text 2 2" xfId="5312"/>
    <cellStyle name="Warning Text 2 3" xfId="5313"/>
    <cellStyle name="Warning Text 2 4" xfId="5314"/>
    <cellStyle name="Warning Text 2 5" xfId="5315"/>
    <cellStyle name="Warning Text 2 6" xfId="5316"/>
    <cellStyle name="Warning Text 2 7" xfId="5317"/>
    <cellStyle name="Warning Text 2 8" xfId="5318"/>
    <cellStyle name="Warning Text 2 9" xfId="5319"/>
    <cellStyle name="Warning Text 20" xfId="5320"/>
    <cellStyle name="Warning Text 21" xfId="5321"/>
    <cellStyle name="Warning Text 22" xfId="5322"/>
    <cellStyle name="Warning Text 23" xfId="5323"/>
    <cellStyle name="Warning Text 24" xfId="5324"/>
    <cellStyle name="Warning Text 25" xfId="5325"/>
    <cellStyle name="Warning Text 26" xfId="5326"/>
    <cellStyle name="Warning Text 27" xfId="5327"/>
    <cellStyle name="Warning Text 28" xfId="5328"/>
    <cellStyle name="Warning Text 29" xfId="5329"/>
    <cellStyle name="Warning Text 3" xfId="5330"/>
    <cellStyle name="Warning Text 3 2" xfId="5331"/>
    <cellStyle name="Warning Text 30" xfId="5332"/>
    <cellStyle name="Warning Text 31" xfId="5333"/>
    <cellStyle name="Warning Text 32" xfId="5334"/>
    <cellStyle name="Warning Text 33" xfId="5335"/>
    <cellStyle name="Warning Text 34" xfId="5336"/>
    <cellStyle name="Warning Text 35" xfId="5337"/>
    <cellStyle name="Warning Text 36" xfId="5338"/>
    <cellStyle name="Warning Text 37" xfId="5339"/>
    <cellStyle name="Warning Text 38" xfId="5340"/>
    <cellStyle name="Warning Text 39" xfId="5341"/>
    <cellStyle name="Warning Text 4" xfId="5342"/>
    <cellStyle name="Warning Text 40" xfId="5343"/>
    <cellStyle name="Warning Text 41" xfId="5344"/>
    <cellStyle name="Warning Text 5" xfId="5345"/>
    <cellStyle name="Warning Text 6" xfId="5346"/>
    <cellStyle name="Warning Text 7" xfId="5347"/>
    <cellStyle name="Warning Text 8" xfId="5348"/>
    <cellStyle name="Warning Text 9" xfId="5349"/>
    <cellStyle name="Zelle überprüfen" xfId="5350"/>
    <cellStyle name="Гиперссылка" xfId="5351"/>
    <cellStyle name="Обычный_2++" xfId="5352"/>
    <cellStyle name="已访问的超链接" xfId="5353"/>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352425</xdr:colOff>
      <xdr:row>17</xdr:row>
      <xdr:rowOff>47625</xdr:rowOff>
    </xdr:from>
    <xdr:to>
      <xdr:col>7</xdr:col>
      <xdr:colOff>85725</xdr:colOff>
      <xdr:row>25</xdr:row>
      <xdr:rowOff>36210</xdr:rowOff>
    </xdr:to>
    <xdr:sp>
      <xdr:nvSpPr>
        <xdr:cNvPr id="2" name="TextBox 1"/>
        <xdr:cNvSpPr txBox="1"/>
      </xdr:nvSpPr>
      <xdr:spPr>
        <a:xfrm>
          <a:off x="504825" y="3003550"/>
          <a:ext cx="4216400" cy="125857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tx1"/>
              </a:solidFill>
              <a:effectLst/>
              <a:latin typeface="+mn-lt"/>
              <a:ea typeface="+mn-ea"/>
              <a:cs typeface="+mn-cs"/>
            </a:rPr>
            <a:t>~BookRegions_Map </a:t>
          </a:r>
          <a:r>
            <a:rPr lang="en-GB" sz="1100">
              <a:solidFill>
                <a:schemeClr val="tx1"/>
              </a:solidFill>
              <a:effectLst/>
              <a:latin typeface="+mn-lt"/>
              <a:ea typeface="+mn-ea"/>
              <a:cs typeface="+mn-cs"/>
            </a:rPr>
            <a:t>is used to define:</a:t>
          </a:r>
          <a:endParaRPr lang="en-GB" sz="1100">
            <a:solidFill>
              <a:schemeClr val="tx1"/>
            </a:solidFill>
            <a:effectLst/>
            <a:latin typeface="+mn-lt"/>
            <a:ea typeface="+mn-ea"/>
            <a:cs typeface="+mn-cs"/>
          </a:endParaRPr>
        </a:p>
        <a:p>
          <a:pPr lvl="0"/>
          <a:r>
            <a:rPr lang="en-GB" sz="1100">
              <a:solidFill>
                <a:schemeClr val="tx1"/>
              </a:solidFill>
              <a:effectLst/>
              <a:latin typeface="+mn-lt"/>
              <a:ea typeface="+mn-ea"/>
              <a:cs typeface="+mn-cs"/>
            </a:rPr>
            <a:t>-</a:t>
          </a:r>
          <a:r>
            <a:rPr lang="en-GB" sz="1100" baseline="0">
              <a:solidFill>
                <a:schemeClr val="tx1"/>
              </a:solidFill>
              <a:effectLst/>
              <a:latin typeface="+mn-lt"/>
              <a:ea typeface="+mn-ea"/>
              <a:cs typeface="+mn-cs"/>
            </a:rPr>
            <a:t> </a:t>
          </a:r>
          <a:r>
            <a:rPr lang="en-GB" sz="1100">
              <a:solidFill>
                <a:schemeClr val="tx1"/>
              </a:solidFill>
              <a:effectLst/>
              <a:latin typeface="+mn-lt"/>
              <a:ea typeface="+mn-ea"/>
              <a:cs typeface="+mn-cs"/>
            </a:rPr>
            <a:t>the workbook name</a:t>
          </a:r>
          <a:r>
            <a:rPr lang="en-GB" sz="1100" baseline="0">
              <a:solidFill>
                <a:schemeClr val="tx1"/>
              </a:solidFill>
              <a:effectLst/>
              <a:latin typeface="+mn-lt"/>
              <a:ea typeface="+mn-ea"/>
              <a:cs typeface="+mn-cs"/>
            </a:rPr>
            <a:t> (cells B5 and B6);</a:t>
          </a:r>
          <a:r>
            <a:rPr lang="en-GB" sz="1100">
              <a:solidFill>
                <a:schemeClr val="tx1"/>
              </a:solidFill>
              <a:effectLst/>
              <a:latin typeface="+mn-lt"/>
              <a:ea typeface="+mn-ea"/>
              <a:cs typeface="+mn-cs"/>
            </a:rPr>
            <a:t> the name must be the same for each base year template workbook  VT_REG1_&lt;sector&gt;_&lt;version&gt; (for REG1);</a:t>
          </a:r>
          <a:endParaRPr lang="en-GB" sz="1100">
            <a:solidFill>
              <a:schemeClr val="tx1"/>
            </a:solidFill>
            <a:effectLst/>
            <a:latin typeface="+mn-lt"/>
            <a:ea typeface="+mn-ea"/>
            <a:cs typeface="+mn-cs"/>
          </a:endParaRPr>
        </a:p>
        <a:p>
          <a:pPr lvl="0"/>
          <a:r>
            <a:rPr lang="en-GB" sz="1100">
              <a:solidFill>
                <a:schemeClr val="tx1"/>
              </a:solidFill>
              <a:effectLst/>
              <a:latin typeface="+mn-lt"/>
              <a:ea typeface="+mn-ea"/>
              <a:cs typeface="+mn-cs"/>
            </a:rPr>
            <a:t>- the list of region names (cell E5,6,,...) maps the names used in the B-Y templates to the model regions:  in this case REG1 and REG2.</a:t>
          </a:r>
          <a:endParaRPr lang="en-GB" sz="1100">
            <a:solidFill>
              <a:schemeClr val="tx1"/>
            </a:solidFill>
            <a:effectLst/>
            <a:latin typeface="+mn-lt"/>
            <a:ea typeface="+mn-ea"/>
            <a:cs typeface="+mn-cs"/>
          </a:endParaRPr>
        </a:p>
        <a:p>
          <a:endParaRPr lang="en-GB" sz="1100">
            <a:solidFill>
              <a:schemeClr val="tx1"/>
            </a:solidFill>
          </a:endParaRPr>
        </a:p>
      </xdr:txBody>
    </xdr:sp>
    <xdr:clientData/>
  </xdr:twoCellAnchor>
  <xdr:twoCellAnchor>
    <xdr:from>
      <xdr:col>12</xdr:col>
      <xdr:colOff>497205</xdr:colOff>
      <xdr:row>8</xdr:row>
      <xdr:rowOff>10795</xdr:rowOff>
    </xdr:from>
    <xdr:to>
      <xdr:col>18</xdr:col>
      <xdr:colOff>192404</xdr:colOff>
      <xdr:row>13</xdr:row>
      <xdr:rowOff>13970</xdr:rowOff>
    </xdr:to>
    <xdr:sp>
      <xdr:nvSpPr>
        <xdr:cNvPr id="3" name="TextBox 2"/>
        <xdr:cNvSpPr txBox="1"/>
      </xdr:nvSpPr>
      <xdr:spPr>
        <a:xfrm>
          <a:off x="9704705" y="1433195"/>
          <a:ext cx="3466465" cy="9017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~TimeSlices</a:t>
          </a:r>
          <a:r>
            <a:rPr lang="en-GB" sz="1100">
              <a:solidFill>
                <a:schemeClr val="dk1"/>
              </a:solidFill>
              <a:effectLst/>
              <a:latin typeface="+mn-lt"/>
              <a:ea typeface="+mn-ea"/>
              <a:cs typeface="+mn-cs"/>
            </a:rPr>
            <a:t> is used to define:</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 the time-slices resolution for the model, by declaring the elements of each time-slice. In the column-</a:t>
          </a:r>
          <a:r>
            <a:rPr lang="en-GB" sz="1100" b="1">
              <a:solidFill>
                <a:schemeClr val="dk1"/>
              </a:solidFill>
              <a:effectLst/>
              <a:latin typeface="+mn-lt"/>
              <a:ea typeface="+mn-ea"/>
              <a:cs typeface="+mn-cs"/>
            </a:rPr>
            <a:t>SEASON</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WEEKLY </a:t>
          </a:r>
          <a:r>
            <a:rPr lang="en-GB" sz="1100" b="0">
              <a:solidFill>
                <a:schemeClr val="dk1"/>
              </a:solidFill>
              <a:effectLst/>
              <a:latin typeface="+mn-lt"/>
              <a:ea typeface="+mn-ea"/>
              <a:cs typeface="+mn-cs"/>
            </a:rPr>
            <a:t>and </a:t>
          </a:r>
          <a:r>
            <a:rPr lang="en-GB" sz="1100" b="1">
              <a:solidFill>
                <a:schemeClr val="dk1"/>
              </a:solidFill>
              <a:effectLst/>
              <a:latin typeface="+mn-lt"/>
              <a:ea typeface="+mn-ea"/>
              <a:cs typeface="+mn-cs"/>
            </a:rPr>
            <a:t>DAYNITE</a:t>
          </a:r>
          <a:r>
            <a:rPr lang="en-GB" sz="1100" b="0">
              <a:solidFill>
                <a:schemeClr val="dk1"/>
              </a:solidFill>
              <a:effectLst/>
              <a:latin typeface="+mn-lt"/>
              <a:ea typeface="+mn-ea"/>
              <a:cs typeface="+mn-cs"/>
            </a:rPr>
            <a:t>.</a:t>
          </a:r>
          <a:endParaRPr lang="en-GB" sz="1100">
            <a:solidFill>
              <a:schemeClr val="tx1"/>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6</xdr:col>
      <xdr:colOff>1904</xdr:colOff>
      <xdr:row>6</xdr:row>
      <xdr:rowOff>50799</xdr:rowOff>
    </xdr:from>
    <xdr:to>
      <xdr:col>16</xdr:col>
      <xdr:colOff>276225</xdr:colOff>
      <xdr:row>18</xdr:row>
      <xdr:rowOff>15875</xdr:rowOff>
    </xdr:to>
    <xdr:sp>
      <xdr:nvSpPr>
        <xdr:cNvPr id="2" name="TextBox 1"/>
        <xdr:cNvSpPr txBox="1"/>
      </xdr:nvSpPr>
      <xdr:spPr>
        <a:xfrm>
          <a:off x="4452620" y="1009015"/>
          <a:ext cx="6758305" cy="18897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~StartYear</a:t>
          </a:r>
          <a:r>
            <a:rPr lang="en-GB" sz="1100">
              <a:solidFill>
                <a:schemeClr val="dk1"/>
              </a:solidFill>
              <a:effectLst/>
              <a:latin typeface="+mn-lt"/>
              <a:ea typeface="+mn-ea"/>
              <a:cs typeface="+mn-cs"/>
            </a:rPr>
            <a:t> is used to define:</a:t>
          </a:r>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start year of the model (2005);</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pPr lvl="0"/>
          <a:r>
            <a:rPr lang="en-GB" sz="1100" b="1">
              <a:solidFill>
                <a:schemeClr val="dk1"/>
              </a:solidFill>
              <a:effectLst/>
              <a:latin typeface="+mn-lt"/>
              <a:ea typeface="+mn-ea"/>
              <a:cs typeface="+mn-cs"/>
            </a:rPr>
            <a:t>~ActivePDef</a:t>
          </a:r>
          <a:r>
            <a:rPr lang="en-GB" sz="1100">
              <a:solidFill>
                <a:schemeClr val="dk1"/>
              </a:solidFill>
              <a:effectLst/>
              <a:latin typeface="+mn-lt"/>
              <a:ea typeface="+mn-ea"/>
              <a:cs typeface="+mn-cs"/>
            </a:rPr>
            <a:t> is used to define:</a:t>
          </a:r>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set of active periods. </a:t>
          </a:r>
          <a:r>
            <a:rPr lang="en-US" sz="1100">
              <a:solidFill>
                <a:schemeClr val="dk1"/>
              </a:solidFill>
              <a:effectLst/>
              <a:latin typeface="+mn-lt"/>
              <a:ea typeface="+mn-ea"/>
              <a:cs typeface="+mn-cs"/>
            </a:rPr>
            <a:t>Alternate period definitions can be made and the active one is declared under the tag</a:t>
          </a:r>
          <a:r>
            <a:rPr lang="en-US" sz="1100" b="1" i="1">
              <a:solidFill>
                <a:schemeClr val="dk1"/>
              </a:solidFill>
              <a:effectLst/>
              <a:latin typeface="+mn-lt"/>
              <a:ea typeface="+mn-ea"/>
              <a:cs typeface="+mn-cs"/>
            </a:rPr>
            <a:t> ~ActiveDef</a:t>
          </a:r>
          <a:r>
            <a:rPr lang="en-US" sz="1100">
              <a:solidFill>
                <a:schemeClr val="dk1"/>
              </a:solidFill>
              <a:effectLst/>
              <a:latin typeface="+mn-lt"/>
              <a:ea typeface="+mn-ea"/>
              <a:cs typeface="+mn-cs"/>
            </a:rPr>
            <a:t>. </a:t>
          </a:r>
          <a:endParaRPr lang="en-US"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pPr lvl="0"/>
          <a:r>
            <a:rPr lang="en-GB" sz="1100" b="1">
              <a:solidFill>
                <a:schemeClr val="dk1"/>
              </a:solidFill>
              <a:effectLst/>
              <a:latin typeface="+mn-lt"/>
              <a:ea typeface="+mn-ea"/>
              <a:cs typeface="+mn-cs"/>
            </a:rPr>
            <a:t>~TimePeriods</a:t>
          </a:r>
          <a:r>
            <a:rPr lang="en-GB" sz="1100">
              <a:solidFill>
                <a:schemeClr val="dk1"/>
              </a:solidFill>
              <a:effectLst/>
              <a:latin typeface="+mn-lt"/>
              <a:ea typeface="+mn-ea"/>
              <a:cs typeface="+mn-cs"/>
            </a:rPr>
            <a:t> is used to define:</a:t>
          </a:r>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time horizon of the model for the ActivePdef.  In</a:t>
          </a:r>
          <a:r>
            <a:rPr lang="en-GB" sz="1100" baseline="0">
              <a:solidFill>
                <a:schemeClr val="dk1"/>
              </a:solidFill>
              <a:effectLst/>
              <a:latin typeface="+mn-lt"/>
              <a:ea typeface="+mn-ea"/>
              <a:cs typeface="+mn-cs"/>
            </a:rPr>
            <a:t> this example two period definitions (Pdef-1 and Pdef-5)</a:t>
          </a:r>
          <a:endParaRPr lang="en-GB" sz="1100" baseline="0">
            <a:solidFill>
              <a:schemeClr val="dk1"/>
            </a:solidFill>
            <a:effectLst/>
            <a:latin typeface="+mn-lt"/>
            <a:ea typeface="+mn-ea"/>
            <a:cs typeface="+mn-cs"/>
          </a:endParaRPr>
        </a:p>
        <a:p>
          <a:pPr lvl="0"/>
          <a:r>
            <a:rPr lang="en-GB" sz="1100" baseline="0">
              <a:solidFill>
                <a:schemeClr val="dk1"/>
              </a:solidFill>
              <a:effectLst/>
              <a:latin typeface="+mn-lt"/>
              <a:ea typeface="+mn-ea"/>
              <a:cs typeface="+mn-cs"/>
            </a:rPr>
            <a:t>- For Pdef-1 the number of years </a:t>
          </a:r>
          <a:r>
            <a:rPr lang="en-GB" sz="1100">
              <a:solidFill>
                <a:schemeClr val="dk1"/>
              </a:solidFill>
              <a:effectLst/>
              <a:latin typeface="+mn-lt"/>
              <a:ea typeface="+mn-ea"/>
              <a:cs typeface="+mn-cs"/>
            </a:rPr>
            <a:t>for the start year (first period is 1 year long), the second period has 2 years</a:t>
          </a:r>
          <a:r>
            <a:rPr lang="en-US" sz="1100">
              <a:solidFill>
                <a:schemeClr val="dk1"/>
              </a:solidFill>
              <a:effectLst/>
              <a:latin typeface="+mn-lt"/>
              <a:ea typeface="+mn-ea"/>
              <a:cs typeface="+mn-cs"/>
            </a:rPr>
            <a:t>.</a:t>
          </a:r>
          <a:endParaRPr lang="en-GB" sz="1100">
            <a:solidFill>
              <a:schemeClr val="dk1"/>
            </a:solidFill>
            <a:effectLst/>
            <a:latin typeface="+mn-lt"/>
            <a:ea typeface="+mn-ea"/>
            <a:cs typeface="+mn-cs"/>
          </a:endParaRPr>
        </a:p>
        <a:p>
          <a:endParaRPr lang="en-GB" sz="1100">
            <a:solidFill>
              <a:schemeClr val="tx1"/>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11</xdr:col>
      <xdr:colOff>9525</xdr:colOff>
      <xdr:row>1</xdr:row>
      <xdr:rowOff>9525</xdr:rowOff>
    </xdr:from>
    <xdr:to>
      <xdr:col>20</xdr:col>
      <xdr:colOff>476250</xdr:colOff>
      <xdr:row>16</xdr:row>
      <xdr:rowOff>114300</xdr:rowOff>
    </xdr:to>
    <xdr:sp>
      <xdr:nvSpPr>
        <xdr:cNvPr id="2" name="TextBox 1"/>
        <xdr:cNvSpPr txBox="1"/>
      </xdr:nvSpPr>
      <xdr:spPr>
        <a:xfrm>
          <a:off x="7312025" y="231775"/>
          <a:ext cx="6143625" cy="2501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~TFM_UPD</a:t>
          </a:r>
          <a:r>
            <a:rPr lang="en-GB" sz="1100">
              <a:solidFill>
                <a:schemeClr val="dk1"/>
              </a:solidFill>
              <a:effectLst/>
              <a:latin typeface="+mn-lt"/>
              <a:ea typeface="+mn-ea"/>
              <a:cs typeface="+mn-cs"/>
            </a:rPr>
            <a:t> is used to declare a table in SysSetting (and/or scenario file and/or _Trans files)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which is a simple transformation to pre-existing data in a rule-based manner.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pPr lvl="0"/>
          <a:r>
            <a:rPr lang="en-GB" sz="1100" baseline="0">
              <a:solidFill>
                <a:schemeClr val="dk1"/>
              </a:solidFill>
              <a:effectLst/>
              <a:latin typeface="+mn-lt"/>
              <a:ea typeface="+mn-ea"/>
              <a:cs typeface="+mn-cs"/>
            </a:rPr>
            <a:t>In this case case </a:t>
          </a:r>
          <a:r>
            <a:rPr lang="en-GB" sz="1100">
              <a:solidFill>
                <a:schemeClr val="dk1"/>
              </a:solidFill>
              <a:effectLst/>
              <a:latin typeface="+mn-lt"/>
              <a:ea typeface="+mn-ea"/>
              <a:cs typeface="+mn-cs"/>
            </a:rPr>
            <a:t>, the 1</a:t>
          </a:r>
          <a:r>
            <a:rPr lang="en-GB" sz="1100" baseline="30000">
              <a:solidFill>
                <a:schemeClr val="dk1"/>
              </a:solidFill>
              <a:effectLst/>
              <a:latin typeface="+mn-lt"/>
              <a:ea typeface="+mn-ea"/>
              <a:cs typeface="+mn-cs"/>
            </a:rPr>
            <a:t>st</a:t>
          </a:r>
          <a:r>
            <a:rPr lang="en-GB" sz="1100">
              <a:solidFill>
                <a:schemeClr val="dk1"/>
              </a:solidFill>
              <a:effectLst/>
              <a:latin typeface="+mn-lt"/>
              <a:ea typeface="+mn-ea"/>
              <a:cs typeface="+mn-cs"/>
            </a:rPr>
            <a:t> block deals with setting the default interpolation rules (indicated by the 0 in the Yr column) for  the parameter defined in the column attribute </a:t>
          </a:r>
          <a:r>
            <a:rPr lang="en-GB" sz="1100" baseline="0">
              <a:solidFill>
                <a:schemeClr val="dk1"/>
              </a:solidFill>
              <a:effectLst/>
              <a:latin typeface="+mn-lt"/>
              <a:ea typeface="+mn-ea"/>
              <a:cs typeface="+mn-cs"/>
            </a:rPr>
            <a:t> and all the processes  defined in the model.</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2</a:t>
          </a:r>
          <a:r>
            <a:rPr lang="en-GB" sz="1100" baseline="30000">
              <a:solidFill>
                <a:schemeClr val="dk1"/>
              </a:solidFill>
              <a:effectLst/>
              <a:latin typeface="+mn-lt"/>
              <a:ea typeface="+mn-ea"/>
              <a:cs typeface="+mn-cs"/>
            </a:rPr>
            <a:t>nd</a:t>
          </a:r>
          <a:r>
            <a:rPr lang="en-GB" sz="1100">
              <a:solidFill>
                <a:schemeClr val="dk1"/>
              </a:solidFill>
              <a:effectLst/>
              <a:latin typeface="+mn-lt"/>
              <a:ea typeface="+mn-ea"/>
              <a:cs typeface="+mn-cs"/>
            </a:rPr>
            <a:t> block sets default prices (ACTCOST) for the “backstop” options for fuels (dummy IMPort technologies ending with “Z”) and demands (a dummy IMPDEMZ process that can feed any demand).</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For more details see www.kanors-emr.com/vedasupport</a:t>
          </a:r>
          <a:r>
            <a:rPr lang="en-GB" sz="1100" baseline="0">
              <a:solidFill>
                <a:schemeClr val="dk1"/>
              </a:solidFill>
              <a:effectLst/>
              <a:latin typeface="+mn-lt"/>
              <a:ea typeface="+mn-ea"/>
              <a:cs typeface="+mn-cs"/>
            </a:rPr>
            <a:t>  in "templates basic"or the getting started with VEDA-TIMES from pag.22</a:t>
          </a:r>
          <a:endParaRPr lang="en-GB" sz="1100">
            <a:solidFill>
              <a:schemeClr val="dk1"/>
            </a:solidFill>
            <a:effectLst/>
            <a:latin typeface="+mn-lt"/>
            <a:ea typeface="+mn-ea"/>
            <a:cs typeface="+mn-cs"/>
          </a:endParaRPr>
        </a:p>
      </xdr:txBody>
    </xdr:sp>
    <xdr:clientData/>
  </xdr:twoCellAnchor>
  <xdr:twoCellAnchor editAs="oneCell">
    <xdr:from>
      <xdr:col>7</xdr:col>
      <xdr:colOff>628650</xdr:colOff>
      <xdr:row>5</xdr:row>
      <xdr:rowOff>66675</xdr:rowOff>
    </xdr:from>
    <xdr:to>
      <xdr:col>17</xdr:col>
      <xdr:colOff>530225</xdr:colOff>
      <xdr:row>22</xdr:row>
      <xdr:rowOff>92075</xdr:rowOff>
    </xdr:to>
    <xdr:pic>
      <xdr:nvPicPr>
        <xdr:cNvPr id="1456" name="Picture 2"/>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5175250" y="939800"/>
          <a:ext cx="6448425" cy="289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24764</xdr:colOff>
      <xdr:row>2</xdr:row>
      <xdr:rowOff>168278</xdr:rowOff>
    </xdr:from>
    <xdr:to>
      <xdr:col>22</xdr:col>
      <xdr:colOff>89964</xdr:colOff>
      <xdr:row>20</xdr:row>
      <xdr:rowOff>152400</xdr:rowOff>
    </xdr:to>
    <xdr:sp>
      <xdr:nvSpPr>
        <xdr:cNvPr id="2" name="TextBox 1"/>
        <xdr:cNvSpPr txBox="1"/>
      </xdr:nvSpPr>
      <xdr:spPr>
        <a:xfrm>
          <a:off x="8558530" y="485775"/>
          <a:ext cx="6478905" cy="28797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000"/>
            </a:lnSpc>
          </a:pPr>
          <a:r>
            <a:rPr lang="en-GB" sz="1100" b="1">
              <a:solidFill>
                <a:schemeClr val="dk1"/>
              </a:solidFill>
              <a:effectLst/>
              <a:latin typeface="+mn-lt"/>
              <a:ea typeface="+mn-ea"/>
              <a:cs typeface="+mn-cs"/>
            </a:rPr>
            <a:t>~TFM_INS </a:t>
          </a:r>
          <a:r>
            <a:rPr lang="en-GB" sz="1100">
              <a:solidFill>
                <a:schemeClr val="dk1"/>
              </a:solidFill>
              <a:effectLst/>
              <a:latin typeface="+mn-lt"/>
              <a:ea typeface="+mn-ea"/>
              <a:cs typeface="+mn-cs"/>
            </a:rPr>
            <a:t>(transformation insert table</a:t>
          </a:r>
          <a:r>
            <a:rPr lang="en-GB" sz="1100" b="1">
              <a:solidFill>
                <a:schemeClr val="dk1"/>
              </a:solidFill>
              <a:effectLst/>
              <a:latin typeface="+mn-lt"/>
              <a:ea typeface="+mn-ea"/>
              <a:cs typeface="+mn-cs"/>
            </a:rPr>
            <a:t>)</a:t>
          </a:r>
          <a:r>
            <a:rPr lang="en-GB" sz="1100" b="0">
              <a:solidFill>
                <a:schemeClr val="dk1"/>
              </a:solidFill>
              <a:effectLst/>
              <a:latin typeface="+mn-lt"/>
              <a:ea typeface="+mn-ea"/>
              <a:cs typeface="+mn-cs"/>
            </a:rPr>
            <a:t> is used</a:t>
          </a:r>
          <a:r>
            <a:rPr lang="en-GB" sz="1100">
              <a:solidFill>
                <a:schemeClr val="dk1"/>
              </a:solidFill>
              <a:effectLst/>
              <a:latin typeface="+mn-lt"/>
              <a:ea typeface="+mn-ea"/>
              <a:cs typeface="+mn-cs"/>
            </a:rPr>
            <a:t> to assign an absolute value for parameters that are based on rules.</a:t>
          </a:r>
          <a:endParaRPr lang="en-GB" sz="1100">
            <a:solidFill>
              <a:schemeClr val="dk1"/>
            </a:solidFill>
            <a:effectLst/>
            <a:latin typeface="+mn-lt"/>
            <a:ea typeface="+mn-ea"/>
            <a:cs typeface="+mn-cs"/>
          </a:endParaRPr>
        </a:p>
        <a:p>
          <a:pPr>
            <a:lnSpc>
              <a:spcPts val="1000"/>
            </a:lnSpc>
          </a:pPr>
          <a:r>
            <a:rPr lang="en-GB" sz="1100">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lnSpc>
              <a:spcPts val="1000"/>
            </a:lnSpc>
          </a:pPr>
          <a:r>
            <a:rPr lang="en-GB" sz="1100" b="1">
              <a:solidFill>
                <a:schemeClr val="dk1"/>
              </a:solidFill>
              <a:effectLst/>
              <a:latin typeface="+mn-lt"/>
              <a:ea typeface="+mn-ea"/>
              <a:cs typeface="+mn-cs"/>
            </a:rPr>
            <a:t>ATTRIBUTE</a:t>
          </a:r>
          <a:r>
            <a:rPr lang="en-GB" sz="1100">
              <a:solidFill>
                <a:schemeClr val="dk1"/>
              </a:solidFill>
              <a:effectLst/>
              <a:latin typeface="+mn-lt"/>
              <a:ea typeface="+mn-ea"/>
              <a:cs typeface="+mn-cs"/>
            </a:rPr>
            <a:t>, a reserved word indicating that a VEDA-TIMES parameter names appear in this column; in this example these parameters are G_DYEAR (discounting</a:t>
          </a:r>
          <a:r>
            <a:rPr lang="en-GB" sz="1100" baseline="0">
              <a:solidFill>
                <a:schemeClr val="dk1"/>
              </a:solidFill>
              <a:effectLst/>
              <a:latin typeface="+mn-lt"/>
              <a:ea typeface="+mn-ea"/>
              <a:cs typeface="+mn-cs"/>
            </a:rPr>
            <a:t> year), </a:t>
          </a:r>
          <a:r>
            <a:rPr lang="en-GB" sz="1100" b="1">
              <a:solidFill>
                <a:schemeClr val="dk1"/>
              </a:solidFill>
              <a:effectLst/>
              <a:latin typeface="+mn-lt"/>
              <a:ea typeface="+mn-ea"/>
              <a:cs typeface="+mn-cs"/>
            </a:rPr>
            <a:t>DISCOUNT</a:t>
          </a:r>
          <a:r>
            <a:rPr lang="en-GB" sz="1100">
              <a:solidFill>
                <a:schemeClr val="dk1"/>
              </a:solidFill>
              <a:effectLst/>
              <a:latin typeface="+mn-lt"/>
              <a:ea typeface="+mn-ea"/>
              <a:cs typeface="+mn-cs"/>
            </a:rPr>
            <a:t> (overall discount rate) and </a:t>
          </a:r>
          <a:r>
            <a:rPr lang="en-GB" sz="1100" b="1">
              <a:solidFill>
                <a:schemeClr val="dk1"/>
              </a:solidFill>
              <a:effectLst/>
              <a:latin typeface="+mn-lt"/>
              <a:ea typeface="+mn-ea"/>
              <a:cs typeface="+mn-cs"/>
            </a:rPr>
            <a:t>YRFR</a:t>
          </a:r>
          <a:r>
            <a:rPr lang="en-GB" sz="1100">
              <a:solidFill>
                <a:schemeClr val="dk1"/>
              </a:solidFill>
              <a:effectLst/>
              <a:latin typeface="+mn-lt"/>
              <a:ea typeface="+mn-ea"/>
              <a:cs typeface="+mn-cs"/>
            </a:rPr>
            <a:t> (fraction of year for season and dayniote level. There</a:t>
          </a:r>
          <a:r>
            <a:rPr lang="en-GB" sz="1100" baseline="0">
              <a:solidFill>
                <a:schemeClr val="dk1"/>
              </a:solidFill>
              <a:effectLst/>
              <a:latin typeface="+mn-lt"/>
              <a:ea typeface="+mn-ea"/>
              <a:cs typeface="+mn-cs"/>
            </a:rPr>
            <a:t> are four timeslice because it is the combination of the seasonal timeslice with the daynite timeslice)</a:t>
          </a:r>
          <a:endParaRPr lang="en-GB" sz="1100" baseline="0">
            <a:solidFill>
              <a:schemeClr val="dk1"/>
            </a:solidFill>
            <a:effectLst/>
            <a:latin typeface="+mn-lt"/>
            <a:ea typeface="+mn-ea"/>
            <a:cs typeface="+mn-cs"/>
          </a:endParaRPr>
        </a:p>
        <a:p>
          <a:pPr lvl="0">
            <a:lnSpc>
              <a:spcPts val="1100"/>
            </a:lnSpc>
          </a:pPr>
          <a:endParaRPr lang="en-GB" sz="1100">
            <a:solidFill>
              <a:schemeClr val="dk1"/>
            </a:solidFill>
            <a:effectLst/>
            <a:latin typeface="+mn-lt"/>
            <a:ea typeface="+mn-ea"/>
            <a:cs typeface="+mn-cs"/>
          </a:endParaRPr>
        </a:p>
        <a:p>
          <a:pPr lvl="0">
            <a:lnSpc>
              <a:spcPts val="1100"/>
            </a:lnSpc>
          </a:pPr>
          <a:r>
            <a:rPr lang="en-GB" sz="1100" b="1">
              <a:solidFill>
                <a:schemeClr val="dk1"/>
              </a:solidFill>
              <a:effectLst/>
              <a:latin typeface="+mn-lt"/>
              <a:ea typeface="+mn-ea"/>
              <a:cs typeface="+mn-cs"/>
            </a:rPr>
            <a:t>TIMESLICE</a:t>
          </a:r>
          <a:r>
            <a:rPr lang="en-GB" sz="1100">
              <a:solidFill>
                <a:schemeClr val="dk1"/>
              </a:solidFill>
              <a:effectLst/>
              <a:latin typeface="+mn-lt"/>
              <a:ea typeface="+mn-ea"/>
              <a:cs typeface="+mn-cs"/>
            </a:rPr>
            <a:t> indicating the particular time-slice for which data is provided.</a:t>
          </a:r>
          <a:endParaRPr lang="en-GB" sz="1100">
            <a:solidFill>
              <a:schemeClr val="dk1"/>
            </a:solidFill>
            <a:effectLst/>
            <a:latin typeface="+mn-lt"/>
            <a:ea typeface="+mn-ea"/>
            <a:cs typeface="+mn-cs"/>
          </a:endParaRPr>
        </a:p>
        <a:p>
          <a:pPr lvl="0">
            <a:lnSpc>
              <a:spcPts val="1100"/>
            </a:lnSpc>
          </a:pPr>
          <a:endParaRPr lang="en-GB" sz="1100">
            <a:solidFill>
              <a:schemeClr val="dk1"/>
            </a:solidFill>
            <a:effectLst/>
            <a:latin typeface="+mn-lt"/>
            <a:ea typeface="+mn-ea"/>
            <a:cs typeface="+mn-cs"/>
          </a:endParaRPr>
        </a:p>
        <a:p>
          <a:pPr>
            <a:lnSpc>
              <a:spcPts val="1000"/>
            </a:lnSpc>
          </a:pPr>
          <a:r>
            <a:rPr lang="en-US" sz="1100">
              <a:solidFill>
                <a:schemeClr val="dk1"/>
              </a:solidFill>
              <a:effectLst/>
              <a:latin typeface="+mn-lt"/>
              <a:ea typeface="+mn-ea"/>
              <a:cs typeface="+mn-cs"/>
            </a:rPr>
            <a:t>For more information see Transformation tables, Insert Value section at www.kanors.com/vedasupport.</a:t>
          </a:r>
          <a:endParaRPr lang="en-GB" sz="1100">
            <a:solidFill>
              <a:schemeClr val="dk1"/>
            </a:solidFill>
            <a:effectLst/>
            <a:latin typeface="+mn-lt"/>
            <a:ea typeface="+mn-ea"/>
            <a:cs typeface="+mn-cs"/>
          </a:endParaRPr>
        </a:p>
        <a:p>
          <a:pPr>
            <a:lnSpc>
              <a:spcPts val="1100"/>
            </a:lnSpc>
          </a:pPr>
          <a:r>
            <a:rPr lang="en-US" sz="1100">
              <a:solidFill>
                <a:schemeClr val="dk1"/>
              </a:solidFill>
              <a:effectLst/>
              <a:latin typeface="+mn-lt"/>
              <a:ea typeface="+mn-ea"/>
              <a:cs typeface="+mn-cs"/>
            </a:rPr>
            <a:t>The full description of the time-slices is given in paragraph 3.2.1.1.</a:t>
          </a:r>
          <a:endParaRPr lang="en-GB" sz="1100">
            <a:solidFill>
              <a:schemeClr val="dk1"/>
            </a:solidFill>
            <a:effectLst/>
            <a:latin typeface="+mn-lt"/>
            <a:ea typeface="+mn-ea"/>
            <a:cs typeface="+mn-cs"/>
          </a:endParaRPr>
        </a:p>
        <a:p>
          <a:pPr lvl="0">
            <a:lnSpc>
              <a:spcPts val="1000"/>
            </a:lnSpc>
          </a:pPr>
          <a:endParaRPr lang="en-GB" sz="1100">
            <a:solidFill>
              <a:schemeClr val="dk1"/>
            </a:solidFill>
            <a:effectLst/>
            <a:latin typeface="+mn-lt"/>
            <a:ea typeface="+mn-ea"/>
            <a:cs typeface="+mn-cs"/>
          </a:endParaRPr>
        </a:p>
        <a:p>
          <a:pPr lvl="0">
            <a:lnSpc>
              <a:spcPts val="1100"/>
            </a:lnSpc>
          </a:pPr>
          <a:endParaRPr lang="en-GB" sz="1100">
            <a:solidFill>
              <a:schemeClr val="dk1"/>
            </a:solidFill>
            <a:effectLst/>
            <a:latin typeface="+mn-lt"/>
            <a:ea typeface="+mn-ea"/>
            <a:cs typeface="+mn-cs"/>
          </a:endParaRPr>
        </a:p>
        <a:p>
          <a:pPr lvl="0">
            <a:lnSpc>
              <a:spcPts val="1200"/>
            </a:lnSpc>
          </a:pPr>
          <a:r>
            <a:rPr lang="en-GB" sz="1100">
              <a:solidFill>
                <a:schemeClr val="dk1"/>
              </a:solidFill>
              <a:effectLst/>
              <a:latin typeface="+mn-lt"/>
              <a:ea typeface="+mn-ea"/>
              <a:cs typeface="+mn-cs"/>
            </a:rPr>
            <a:t>For more details see www.kanors-emr.com/vedasupport</a:t>
          </a:r>
          <a:r>
            <a:rPr lang="en-GB" sz="1100" baseline="0">
              <a:solidFill>
                <a:schemeClr val="dk1"/>
              </a:solidFill>
              <a:effectLst/>
              <a:latin typeface="+mn-lt"/>
              <a:ea typeface="+mn-ea"/>
              <a:cs typeface="+mn-cs"/>
            </a:rPr>
            <a:t>  in "templates basic"or the getting started with VEDA-TIMES from pag.22</a:t>
          </a:r>
          <a:endParaRPr lang="en-GB" sz="1100">
            <a:solidFill>
              <a:schemeClr val="dk1"/>
            </a:solidFill>
            <a:effectLst/>
            <a:latin typeface="+mn-lt"/>
            <a:ea typeface="+mn-ea"/>
            <a:cs typeface="+mn-cs"/>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12</xdr:col>
      <xdr:colOff>76200</xdr:colOff>
      <xdr:row>7</xdr:row>
      <xdr:rowOff>117475</xdr:rowOff>
    </xdr:from>
    <xdr:to>
      <xdr:col>21</xdr:col>
      <xdr:colOff>552450</xdr:colOff>
      <xdr:row>19</xdr:row>
      <xdr:rowOff>50800</xdr:rowOff>
    </xdr:to>
    <xdr:sp>
      <xdr:nvSpPr>
        <xdr:cNvPr id="2" name="TextBox 1"/>
        <xdr:cNvSpPr txBox="1"/>
      </xdr:nvSpPr>
      <xdr:spPr>
        <a:xfrm>
          <a:off x="8667750" y="1250950"/>
          <a:ext cx="6134100" cy="18573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~Currencies </a:t>
          </a:r>
          <a:r>
            <a:rPr lang="en-GB" sz="1100" b="0">
              <a:solidFill>
                <a:schemeClr val="dk1"/>
              </a:solidFill>
              <a:effectLst/>
              <a:latin typeface="+mn-lt"/>
              <a:ea typeface="+mn-ea"/>
              <a:cs typeface="+mn-cs"/>
            </a:rPr>
            <a:t>is used :</a:t>
          </a:r>
          <a:endParaRPr lang="en-GB" sz="1100" b="0">
            <a:solidFill>
              <a:schemeClr val="dk1"/>
            </a:solidFill>
            <a:effectLst/>
            <a:latin typeface="+mn-lt"/>
            <a:ea typeface="+mn-ea"/>
            <a:cs typeface="+mn-cs"/>
          </a:endParaRPr>
        </a:p>
        <a:p>
          <a:pPr lvl="0"/>
          <a:r>
            <a:rPr lang="en-GB" sz="1100" b="0">
              <a:solidFill>
                <a:schemeClr val="dk1"/>
              </a:solidFill>
              <a:effectLst/>
              <a:latin typeface="+mn-lt"/>
              <a:ea typeface="+mn-ea"/>
              <a:cs typeface="+mn-cs"/>
            </a:rPr>
            <a:t>- to define a default currency for the whole model</a:t>
          </a:r>
          <a:endParaRPr lang="en-GB" sz="1100" b="0">
            <a:solidFill>
              <a:schemeClr val="dk1"/>
            </a:solidFill>
            <a:effectLst/>
            <a:latin typeface="+mn-lt"/>
            <a:ea typeface="+mn-ea"/>
            <a:cs typeface="+mn-cs"/>
          </a:endParaRPr>
        </a:p>
        <a:p>
          <a:pPr lvl="0"/>
          <a:endParaRPr lang="en-GB" sz="1100" b="1">
            <a:solidFill>
              <a:schemeClr val="dk1"/>
            </a:solidFill>
            <a:effectLst/>
            <a:latin typeface="+mn-lt"/>
            <a:ea typeface="+mn-ea"/>
            <a:cs typeface="+mn-cs"/>
          </a:endParaRPr>
        </a:p>
        <a:p>
          <a:pPr lvl="0"/>
          <a:r>
            <a:rPr lang="en-GB" sz="1100" b="1">
              <a:solidFill>
                <a:schemeClr val="dk1"/>
              </a:solidFill>
              <a:effectLst/>
              <a:latin typeface="+mn-lt"/>
              <a:ea typeface="+mn-ea"/>
              <a:cs typeface="+mn-cs"/>
            </a:rPr>
            <a:t>~DefUnits </a:t>
          </a:r>
          <a:r>
            <a:rPr lang="en-GB" sz="1100" b="0">
              <a:solidFill>
                <a:schemeClr val="dk1"/>
              </a:solidFill>
              <a:effectLst/>
              <a:latin typeface="+mn-lt"/>
              <a:ea typeface="+mn-ea"/>
              <a:cs typeface="+mn-cs"/>
            </a:rPr>
            <a:t>is</a:t>
          </a:r>
          <a:r>
            <a:rPr lang="en-GB" sz="1100" b="0" baseline="0">
              <a:solidFill>
                <a:schemeClr val="dk1"/>
              </a:solidFill>
              <a:effectLst/>
              <a:latin typeface="+mn-lt"/>
              <a:ea typeface="+mn-ea"/>
              <a:cs typeface="+mn-cs"/>
            </a:rPr>
            <a:t> used :</a:t>
          </a:r>
          <a:endParaRPr lang="en-GB" sz="1100" b="0" baseline="0">
            <a:solidFill>
              <a:schemeClr val="dk1"/>
            </a:solidFill>
            <a:effectLst/>
            <a:latin typeface="+mn-lt"/>
            <a:ea typeface="+mn-ea"/>
            <a:cs typeface="+mn-cs"/>
          </a:endParaRPr>
        </a:p>
        <a:p>
          <a:pPr lvl="0"/>
          <a:r>
            <a:rPr lang="en-GB" sz="1100" b="0" baseline="0">
              <a:solidFill>
                <a:schemeClr val="dk1"/>
              </a:solidFill>
              <a:effectLst/>
              <a:latin typeface="+mn-lt"/>
              <a:ea typeface="+mn-ea"/>
              <a:cs typeface="+mn-cs"/>
            </a:rPr>
            <a:t>- to define default units by activity, capacity and commodity for each sector in the model</a:t>
          </a:r>
          <a:endParaRPr lang="en-GB" sz="1100" b="0" baseline="0">
            <a:solidFill>
              <a:schemeClr val="dk1"/>
            </a:solidFill>
            <a:effectLst/>
            <a:latin typeface="+mn-lt"/>
            <a:ea typeface="+mn-ea"/>
            <a:cs typeface="+mn-cs"/>
          </a:endParaRPr>
        </a:p>
        <a:p>
          <a:pPr lvl="0"/>
          <a:endParaRPr lang="en-GB" sz="1100" b="0" baseline="0">
            <a:solidFill>
              <a:schemeClr val="dk1"/>
            </a:solidFill>
            <a:effectLst/>
            <a:latin typeface="+mn-lt"/>
            <a:ea typeface="+mn-ea"/>
            <a:cs typeface="+mn-cs"/>
          </a:endParaRPr>
        </a:p>
        <a:p>
          <a:pPr lvl="0"/>
          <a:r>
            <a:rPr lang="en-GB" sz="1100" b="1" baseline="0">
              <a:solidFill>
                <a:schemeClr val="dk1"/>
              </a:solidFill>
              <a:effectLst/>
              <a:latin typeface="+mn-lt"/>
              <a:ea typeface="+mn-ea"/>
              <a:cs typeface="+mn-cs"/>
            </a:rPr>
            <a:t>~UnitConversion</a:t>
          </a:r>
          <a:r>
            <a:rPr lang="en-GB" sz="1100" b="0" baseline="0">
              <a:solidFill>
                <a:schemeClr val="dk1"/>
              </a:solidFill>
              <a:effectLst/>
              <a:latin typeface="+mn-lt"/>
              <a:ea typeface="+mn-ea"/>
              <a:cs typeface="+mn-cs"/>
            </a:rPr>
            <a:t> :</a:t>
          </a:r>
          <a:endParaRPr lang="en-GB" sz="1100" b="0" baseline="0">
            <a:solidFill>
              <a:schemeClr val="dk1"/>
            </a:solidFill>
            <a:effectLst/>
            <a:latin typeface="+mn-lt"/>
            <a:ea typeface="+mn-ea"/>
            <a:cs typeface="+mn-cs"/>
          </a:endParaRPr>
        </a:p>
        <a:p>
          <a:pPr lvl="0"/>
          <a:r>
            <a:rPr lang="en-GB" sz="1100" b="0" baseline="0">
              <a:solidFill>
                <a:schemeClr val="dk1"/>
              </a:solidFill>
              <a:effectLst/>
              <a:latin typeface="+mn-lt"/>
              <a:ea typeface="+mn-ea"/>
              <a:cs typeface="+mn-cs"/>
            </a:rPr>
            <a:t>- enables unit conversion in the Results module. Use a common unit in </a:t>
          </a:r>
          <a:r>
            <a:rPr lang="en-GB" sz="1100" b="1" baseline="0">
              <a:solidFill>
                <a:schemeClr val="dk1"/>
              </a:solidFill>
              <a:effectLst/>
              <a:latin typeface="+mn-lt"/>
              <a:ea typeface="+mn-ea"/>
              <a:cs typeface="+mn-cs"/>
            </a:rPr>
            <a:t>to_unit</a:t>
          </a:r>
          <a:r>
            <a:rPr lang="en-GB" sz="1100" b="0" baseline="0">
              <a:solidFill>
                <a:schemeClr val="dk1"/>
              </a:solidFill>
              <a:effectLst/>
              <a:latin typeface="+mn-lt"/>
              <a:ea typeface="+mn-ea"/>
              <a:cs typeface="+mn-cs"/>
            </a:rPr>
            <a:t> to declare new conversions. For example, for a new energy unit, use PJ in </a:t>
          </a:r>
          <a:r>
            <a:rPr lang="en-GB" sz="1100" b="1" baseline="0">
              <a:solidFill>
                <a:schemeClr val="dk1"/>
              </a:solidFill>
              <a:effectLst/>
              <a:latin typeface="+mn-lt"/>
              <a:ea typeface="+mn-ea"/>
              <a:cs typeface="+mn-cs"/>
            </a:rPr>
            <a:t>to_unit</a:t>
          </a:r>
          <a:r>
            <a:rPr lang="en-GB" sz="1100" b="0" baseline="0">
              <a:solidFill>
                <a:schemeClr val="dk1"/>
              </a:solidFill>
              <a:effectLst/>
              <a:latin typeface="+mn-lt"/>
              <a:ea typeface="+mn-ea"/>
              <a:cs typeface="+mn-cs"/>
            </a:rPr>
            <a:t>.</a:t>
          </a:r>
          <a:endParaRPr lang="en-GB" sz="1100" b="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38"/>
  <sheetViews>
    <sheetView zoomScale="85" zoomScaleNormal="85" workbookViewId="0">
      <selection activeCell="H20" sqref="H20"/>
    </sheetView>
  </sheetViews>
  <sheetFormatPr defaultColWidth="9" defaultRowHeight="12.5"/>
  <cols>
    <col min="1" max="1" width="2.18181818181818" customWidth="1"/>
    <col min="2" max="2" width="19.1818181818182" customWidth="1"/>
    <col min="3" max="3" width="14.5454545454545" customWidth="1"/>
    <col min="7" max="7" width="3.45454545454545" customWidth="1"/>
    <col min="8" max="8" width="29.4545454545455" customWidth="1"/>
  </cols>
  <sheetData>
    <row r="3" ht="13" spans="1:10">
      <c r="A3" s="8"/>
      <c r="B3" s="23" t="s">
        <v>0</v>
      </c>
      <c r="H3" s="23" t="s">
        <v>1</v>
      </c>
      <c r="I3" s="51"/>
      <c r="J3" s="51"/>
    </row>
    <row r="4" ht="13" spans="1:10">
      <c r="A4" s="8"/>
      <c r="B4" s="48" t="s">
        <v>2</v>
      </c>
      <c r="C4" s="48" t="s">
        <v>3</v>
      </c>
      <c r="H4" s="48" t="s">
        <v>4</v>
      </c>
      <c r="I4" s="48" t="s">
        <v>5</v>
      </c>
      <c r="J4" s="48" t="s">
        <v>6</v>
      </c>
    </row>
    <row r="5" ht="15.25" spans="1:12">
      <c r="A5" s="8"/>
      <c r="B5" s="11" t="s">
        <v>7</v>
      </c>
      <c r="C5" s="49" t="s">
        <v>8</v>
      </c>
      <c r="H5" t="s">
        <v>9</v>
      </c>
      <c r="J5" t="s">
        <v>10</v>
      </c>
      <c r="L5" t="s">
        <v>11</v>
      </c>
    </row>
    <row r="6" ht="15.25" spans="1:10">
      <c r="A6" s="8"/>
      <c r="B6" s="11"/>
      <c r="C6" s="49" t="s">
        <v>12</v>
      </c>
      <c r="H6" t="s">
        <v>13</v>
      </c>
      <c r="J6" t="s">
        <v>14</v>
      </c>
    </row>
    <row r="7" ht="15.25" spans="1:10">
      <c r="A7" s="8"/>
      <c r="C7" s="49" t="s">
        <v>15</v>
      </c>
      <c r="H7" t="s">
        <v>16</v>
      </c>
      <c r="J7" t="s">
        <v>17</v>
      </c>
    </row>
    <row r="8" ht="15.25" spans="1:10">
      <c r="A8" s="8"/>
      <c r="C8" s="49" t="s">
        <v>18</v>
      </c>
      <c r="H8" s="50" t="s">
        <v>19</v>
      </c>
      <c r="I8" s="52"/>
      <c r="J8" t="s">
        <v>20</v>
      </c>
    </row>
    <row r="9" ht="15.25" spans="1:10">
      <c r="A9" s="8"/>
      <c r="C9" s="49" t="s">
        <v>21</v>
      </c>
      <c r="J9" t="s">
        <v>22</v>
      </c>
    </row>
    <row r="10" ht="15.25" spans="1:10">
      <c r="A10" s="8"/>
      <c r="C10" s="49" t="s">
        <v>23</v>
      </c>
      <c r="J10" t="s">
        <v>24</v>
      </c>
    </row>
    <row r="11" ht="15.25" spans="1:10">
      <c r="A11" s="8"/>
      <c r="C11" s="49" t="s">
        <v>25</v>
      </c>
      <c r="J11" t="s">
        <v>26</v>
      </c>
    </row>
    <row r="12" spans="1:10">
      <c r="A12" s="8"/>
      <c r="B12" s="8"/>
      <c r="C12" s="8"/>
      <c r="J12" t="s">
        <v>27</v>
      </c>
    </row>
    <row r="13" spans="1:10">
      <c r="A13" s="8"/>
      <c r="B13" s="8"/>
      <c r="C13" s="8"/>
      <c r="J13" t="s">
        <v>28</v>
      </c>
    </row>
    <row r="14" spans="1:10">
      <c r="A14" s="8"/>
      <c r="B14" s="8"/>
      <c r="C14" s="8"/>
      <c r="J14" t="s">
        <v>29</v>
      </c>
    </row>
    <row r="15" spans="1:10">
      <c r="A15" s="8"/>
      <c r="B15" s="8"/>
      <c r="C15" s="8"/>
      <c r="J15" t="s">
        <v>30</v>
      </c>
    </row>
    <row r="16" spans="1:10">
      <c r="A16" s="8"/>
      <c r="B16" s="8"/>
      <c r="C16" s="8"/>
      <c r="J16" t="s">
        <v>31</v>
      </c>
    </row>
    <row r="17" spans="1:10">
      <c r="A17" s="8"/>
      <c r="B17" s="8"/>
      <c r="C17" s="8"/>
      <c r="J17" s="9"/>
    </row>
    <row r="18" spans="1:10">
      <c r="A18" s="8"/>
      <c r="B18" s="8"/>
      <c r="C18" s="8"/>
      <c r="J18" s="9"/>
    </row>
    <row r="19" spans="1:10">
      <c r="A19" s="8"/>
      <c r="J19" s="9"/>
    </row>
    <row r="20" spans="1:10">
      <c r="A20" s="8"/>
      <c r="J20" s="9"/>
    </row>
    <row r="21" spans="1:10">
      <c r="A21" s="8"/>
      <c r="J21" s="9"/>
    </row>
    <row r="22" spans="1:10">
      <c r="A22" s="8"/>
      <c r="J22" s="9"/>
    </row>
    <row r="23" spans="1:10">
      <c r="A23" s="8"/>
      <c r="J23" s="9"/>
    </row>
    <row r="24" spans="1:10">
      <c r="A24" s="8"/>
      <c r="J24" s="9"/>
    </row>
    <row r="25" spans="1:10">
      <c r="A25" s="8"/>
      <c r="J25" s="9"/>
    </row>
    <row r="26" spans="1:10">
      <c r="A26" s="8"/>
      <c r="J26" s="9"/>
    </row>
    <row r="27" spans="1:10">
      <c r="A27" s="8"/>
      <c r="J27" s="9"/>
    </row>
    <row r="28" spans="1:10">
      <c r="A28" s="8"/>
      <c r="J28" s="9"/>
    </row>
    <row r="29" spans="1:10">
      <c r="A29" s="8"/>
      <c r="J29" s="9"/>
    </row>
    <row r="30" spans="1:1">
      <c r="A30" s="8"/>
    </row>
    <row r="31" spans="1:1">
      <c r="A31" s="8"/>
    </row>
    <row r="32" spans="1:1">
      <c r="A32" s="8"/>
    </row>
    <row r="33" spans="1:1">
      <c r="A33" s="8"/>
    </row>
    <row r="34" spans="1:1">
      <c r="A34" s="8"/>
    </row>
    <row r="35" spans="1:1">
      <c r="A35" s="8"/>
    </row>
    <row r="36" spans="1:1">
      <c r="A36" s="8"/>
    </row>
    <row r="37" spans="1:1">
      <c r="A37" s="8"/>
    </row>
    <row r="38" spans="1:1">
      <c r="A38" s="8"/>
    </row>
  </sheetData>
  <pageMargins left="0.75" right="0.75" top="1" bottom="1" header="0.5" footer="0.5"/>
  <pageSetup paperSize="1" orientation="portrait"/>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G23"/>
  <sheetViews>
    <sheetView workbookViewId="0">
      <selection activeCell="F28" sqref="F28"/>
    </sheetView>
  </sheetViews>
  <sheetFormatPr defaultColWidth="9" defaultRowHeight="12.5" outlineLevelCol="6"/>
  <cols>
    <col min="2" max="2" width="13.7272727272727" customWidth="1"/>
    <col min="3" max="3" width="6.72727272727273" customWidth="1"/>
    <col min="4" max="4" width="7.72727272727273" customWidth="1"/>
    <col min="5" max="5" width="17.8181818181818" customWidth="1"/>
    <col min="6" max="6" width="8.72727272727273" customWidth="1"/>
    <col min="8" max="8" width="11.8181818181818" customWidth="1"/>
  </cols>
  <sheetData>
    <row r="3" ht="13" spans="2:2">
      <c r="B3" s="43" t="s">
        <v>32</v>
      </c>
    </row>
    <row r="4" spans="2:2">
      <c r="B4">
        <v>2020</v>
      </c>
    </row>
    <row r="7" ht="13" spans="2:2">
      <c r="B7" s="43" t="s">
        <v>33</v>
      </c>
    </row>
    <row r="8" spans="2:2">
      <c r="B8" t="s">
        <v>34</v>
      </c>
    </row>
    <row r="11" ht="13" spans="2:2">
      <c r="B11" s="43" t="s">
        <v>35</v>
      </c>
    </row>
    <row r="12" ht="13" spans="2:4">
      <c r="B12" s="44" t="s">
        <v>36</v>
      </c>
      <c r="C12" s="45" t="s">
        <v>37</v>
      </c>
      <c r="D12" s="46" t="s">
        <v>34</v>
      </c>
    </row>
    <row r="13" spans="2:6">
      <c r="B13" s="47">
        <v>1</v>
      </c>
      <c r="C13" s="47">
        <v>1</v>
      </c>
      <c r="D13" s="47">
        <v>1</v>
      </c>
      <c r="F13">
        <v>2005</v>
      </c>
    </row>
    <row r="14" spans="2:6">
      <c r="B14" s="47">
        <v>2</v>
      </c>
      <c r="C14" s="47">
        <v>2</v>
      </c>
      <c r="D14" s="47">
        <v>2</v>
      </c>
      <c r="F14" t="s">
        <v>38</v>
      </c>
    </row>
    <row r="15" spans="2:6">
      <c r="B15" s="47"/>
      <c r="C15" s="47">
        <v>5</v>
      </c>
      <c r="D15" s="47">
        <v>5</v>
      </c>
      <c r="F15" t="s">
        <v>39</v>
      </c>
    </row>
    <row r="16" spans="2:6">
      <c r="B16" s="47"/>
      <c r="C16" s="47">
        <v>5</v>
      </c>
      <c r="D16" s="47">
        <v>5</v>
      </c>
      <c r="F16" t="s">
        <v>40</v>
      </c>
    </row>
    <row r="17" spans="2:4">
      <c r="B17" s="47"/>
      <c r="C17" s="47">
        <v>5</v>
      </c>
      <c r="D17" s="47">
        <v>5</v>
      </c>
    </row>
    <row r="18" spans="2:4">
      <c r="B18" s="47"/>
      <c r="C18" s="47"/>
      <c r="D18" s="47">
        <v>5</v>
      </c>
    </row>
    <row r="19" spans="2:4">
      <c r="B19" s="47"/>
      <c r="C19" s="47"/>
      <c r="D19" s="47">
        <v>5</v>
      </c>
    </row>
    <row r="20" spans="2:4">
      <c r="B20" s="47"/>
      <c r="C20" s="47"/>
      <c r="D20" s="47">
        <v>5</v>
      </c>
    </row>
    <row r="21" spans="2:4">
      <c r="B21" s="47"/>
      <c r="C21" s="47"/>
      <c r="D21" s="47"/>
    </row>
    <row r="22" spans="2:4">
      <c r="B22" s="47"/>
      <c r="C22" s="47"/>
      <c r="D22" s="47"/>
    </row>
    <row r="23" spans="2:7">
      <c r="B23" s="47"/>
      <c r="C23" s="47"/>
      <c r="D23" s="47"/>
      <c r="G23">
        <f>F13+SUM(D13:D23)-1</f>
        <v>2037</v>
      </c>
    </row>
  </sheetData>
  <pageMargins left="0.75" right="0.75" top="1" bottom="1" header="0.5" footer="0.5"/>
  <pageSetup paperSize="1"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50"/>
  <sheetViews>
    <sheetView topLeftCell="A32" workbookViewId="0">
      <selection activeCell="D50" sqref="D50:E50"/>
    </sheetView>
  </sheetViews>
  <sheetFormatPr defaultColWidth="9" defaultRowHeight="12.5"/>
  <cols>
    <col min="1" max="1" width="2.81818181818182" customWidth="1"/>
    <col min="3" max="3" width="11.5454545454545" customWidth="1"/>
    <col min="4" max="4" width="9.72727272727273" customWidth="1"/>
    <col min="5" max="5" width="11.7272727272727" customWidth="1"/>
    <col min="6" max="6" width="9.54545454545454" customWidth="1"/>
    <col min="7" max="9" width="10.7272727272727" customWidth="1"/>
    <col min="13" max="13" width="9.27272727272727" customWidth="1"/>
  </cols>
  <sheetData>
    <row r="1" ht="17.5" spans="8:8">
      <c r="H1" s="35" t="s">
        <v>41</v>
      </c>
    </row>
    <row r="3" ht="13" spans="2:2">
      <c r="B3" s="23" t="s">
        <v>42</v>
      </c>
    </row>
    <row r="4" ht="13.25" spans="2:6">
      <c r="B4" s="36" t="s">
        <v>43</v>
      </c>
      <c r="C4" s="36" t="s">
        <v>44</v>
      </c>
      <c r="D4" s="36" t="s">
        <v>45</v>
      </c>
      <c r="E4" s="36" t="s">
        <v>46</v>
      </c>
      <c r="F4" s="36" t="s">
        <v>47</v>
      </c>
    </row>
    <row r="5" spans="2:5">
      <c r="B5" t="s">
        <v>48</v>
      </c>
      <c r="C5" t="s">
        <v>49</v>
      </c>
      <c r="D5">
        <v>0</v>
      </c>
      <c r="E5">
        <v>5</v>
      </c>
    </row>
    <row r="6" spans="2:5">
      <c r="B6" t="s">
        <v>48</v>
      </c>
      <c r="C6" t="s">
        <v>50</v>
      </c>
      <c r="D6" s="11">
        <v>0</v>
      </c>
      <c r="E6">
        <v>5</v>
      </c>
    </row>
    <row r="7" spans="2:5">
      <c r="B7" t="s">
        <v>48</v>
      </c>
      <c r="C7" s="37" t="s">
        <v>51</v>
      </c>
      <c r="D7" s="37">
        <v>0</v>
      </c>
      <c r="E7" s="38">
        <v>5</v>
      </c>
    </row>
    <row r="8" spans="2:5">
      <c r="B8" t="s">
        <v>48</v>
      </c>
      <c r="C8" s="37" t="s">
        <v>52</v>
      </c>
      <c r="D8" s="37">
        <v>0</v>
      </c>
      <c r="E8" s="38">
        <v>5</v>
      </c>
    </row>
    <row r="9" spans="2:5">
      <c r="B9" t="s">
        <v>48</v>
      </c>
      <c r="C9" s="11" t="s">
        <v>53</v>
      </c>
      <c r="D9">
        <v>0</v>
      </c>
      <c r="E9">
        <v>5</v>
      </c>
    </row>
    <row r="10" spans="2:5">
      <c r="B10" t="s">
        <v>48</v>
      </c>
      <c r="C10" t="s">
        <v>54</v>
      </c>
      <c r="D10" s="11">
        <v>0</v>
      </c>
      <c r="E10">
        <v>5</v>
      </c>
    </row>
    <row r="11" spans="2:10">
      <c r="B11" t="s">
        <v>48</v>
      </c>
      <c r="C11" s="11" t="s">
        <v>55</v>
      </c>
      <c r="D11" s="11">
        <v>0</v>
      </c>
      <c r="E11">
        <v>5</v>
      </c>
      <c r="H11" t="s">
        <v>56</v>
      </c>
      <c r="J11" s="11"/>
    </row>
    <row r="12" spans="2:11">
      <c r="B12" t="s">
        <v>48</v>
      </c>
      <c r="C12" s="11" t="s">
        <v>57</v>
      </c>
      <c r="D12" s="11">
        <v>0</v>
      </c>
      <c r="E12">
        <v>5</v>
      </c>
      <c r="H12" t="s">
        <v>48</v>
      </c>
      <c r="I12" t="s">
        <v>58</v>
      </c>
      <c r="J12" s="11">
        <v>0</v>
      </c>
      <c r="K12">
        <v>5</v>
      </c>
    </row>
    <row r="13" spans="2:5">
      <c r="B13" t="s">
        <v>48</v>
      </c>
      <c r="C13" s="37" t="s">
        <v>59</v>
      </c>
      <c r="D13" s="37">
        <v>0</v>
      </c>
      <c r="E13" s="38">
        <v>5</v>
      </c>
    </row>
    <row r="14" spans="2:5">
      <c r="B14" t="s">
        <v>48</v>
      </c>
      <c r="C14" s="39" t="s">
        <v>58</v>
      </c>
      <c r="D14" s="37">
        <v>0</v>
      </c>
      <c r="E14" s="38">
        <v>5</v>
      </c>
    </row>
    <row r="15" spans="2:11">
      <c r="B15" t="s">
        <v>56</v>
      </c>
      <c r="C15" s="39"/>
      <c r="D15" s="37"/>
      <c r="E15" s="38"/>
      <c r="H15" s="10" t="s">
        <v>48</v>
      </c>
      <c r="I15" s="10" t="s">
        <v>60</v>
      </c>
      <c r="J15" s="42">
        <v>2020</v>
      </c>
      <c r="K15" s="10">
        <v>1</v>
      </c>
    </row>
    <row r="16" spans="2:11">
      <c r="B16" t="s">
        <v>48</v>
      </c>
      <c r="C16" t="s">
        <v>61</v>
      </c>
      <c r="D16">
        <v>0</v>
      </c>
      <c r="E16">
        <v>5</v>
      </c>
      <c r="H16" s="10" t="s">
        <v>48</v>
      </c>
      <c r="I16" s="10" t="s">
        <v>62</v>
      </c>
      <c r="J16" s="42">
        <v>2020</v>
      </c>
      <c r="K16" s="10">
        <v>1</v>
      </c>
    </row>
    <row r="17" spans="2:5">
      <c r="B17" t="s">
        <v>63</v>
      </c>
      <c r="C17" t="s">
        <v>49</v>
      </c>
      <c r="D17">
        <v>0</v>
      </c>
      <c r="E17">
        <v>5</v>
      </c>
    </row>
    <row r="18" ht="19.5" customHeight="1" spans="2:5">
      <c r="B18" t="s">
        <v>63</v>
      </c>
      <c r="C18" t="s">
        <v>50</v>
      </c>
      <c r="D18" s="11">
        <v>0</v>
      </c>
      <c r="E18">
        <v>5</v>
      </c>
    </row>
    <row r="19" ht="15.75" customHeight="1" spans="2:5">
      <c r="B19" t="s">
        <v>63</v>
      </c>
      <c r="C19" s="37" t="s">
        <v>51</v>
      </c>
      <c r="D19" s="37">
        <v>0</v>
      </c>
      <c r="E19" s="38">
        <v>5</v>
      </c>
    </row>
    <row r="20" ht="15.5" spans="2:8">
      <c r="B20" t="s">
        <v>63</v>
      </c>
      <c r="C20" s="37" t="s">
        <v>52</v>
      </c>
      <c r="D20" s="37">
        <v>0</v>
      </c>
      <c r="E20" s="38">
        <v>5</v>
      </c>
      <c r="H20" s="33" t="s">
        <v>64</v>
      </c>
    </row>
    <row r="21" spans="2:5">
      <c r="B21" t="s">
        <v>63</v>
      </c>
      <c r="C21" s="11" t="s">
        <v>53</v>
      </c>
      <c r="D21">
        <v>0</v>
      </c>
      <c r="E21">
        <v>5</v>
      </c>
    </row>
    <row r="22" spans="2:5">
      <c r="B22" t="s">
        <v>63</v>
      </c>
      <c r="C22" t="s">
        <v>54</v>
      </c>
      <c r="D22" s="11">
        <v>0</v>
      </c>
      <c r="E22">
        <v>5</v>
      </c>
    </row>
    <row r="23" spans="2:5">
      <c r="B23" t="s">
        <v>63</v>
      </c>
      <c r="C23" s="11" t="s">
        <v>55</v>
      </c>
      <c r="D23" s="11">
        <v>0</v>
      </c>
      <c r="E23">
        <v>5</v>
      </c>
    </row>
    <row r="24" spans="2:23">
      <c r="B24" t="s">
        <v>63</v>
      </c>
      <c r="C24" s="11" t="s">
        <v>57</v>
      </c>
      <c r="D24" s="11">
        <v>0</v>
      </c>
      <c r="E24">
        <v>5</v>
      </c>
      <c r="T24" t="s">
        <v>63</v>
      </c>
      <c r="U24" t="s">
        <v>49</v>
      </c>
      <c r="V24">
        <v>0</v>
      </c>
      <c r="W24">
        <v>5</v>
      </c>
    </row>
    <row r="25" spans="2:23">
      <c r="B25" t="s">
        <v>63</v>
      </c>
      <c r="C25" s="37" t="s">
        <v>59</v>
      </c>
      <c r="D25" s="37">
        <v>0</v>
      </c>
      <c r="E25" s="38">
        <v>5</v>
      </c>
      <c r="T25" t="s">
        <v>63</v>
      </c>
      <c r="U25" t="s">
        <v>50</v>
      </c>
      <c r="V25" s="11">
        <v>0</v>
      </c>
      <c r="W25">
        <v>5</v>
      </c>
    </row>
    <row r="26" spans="2:23">
      <c r="B26" t="s">
        <v>63</v>
      </c>
      <c r="C26" s="39" t="s">
        <v>58</v>
      </c>
      <c r="D26" s="37">
        <v>0</v>
      </c>
      <c r="E26" s="38">
        <v>5</v>
      </c>
      <c r="T26" t="s">
        <v>63</v>
      </c>
      <c r="U26" s="37" t="s">
        <v>51</v>
      </c>
      <c r="V26" s="37">
        <v>0</v>
      </c>
      <c r="W26" s="38">
        <v>5</v>
      </c>
    </row>
    <row r="27" spans="2:23">
      <c r="B27" t="s">
        <v>56</v>
      </c>
      <c r="C27" s="39"/>
      <c r="D27" s="37"/>
      <c r="E27" s="38"/>
      <c r="T27" t="s">
        <v>63</v>
      </c>
      <c r="U27" s="37" t="s">
        <v>52</v>
      </c>
      <c r="V27" s="37">
        <v>0</v>
      </c>
      <c r="W27" s="38">
        <v>5</v>
      </c>
    </row>
    <row r="28" spans="2:23">
      <c r="B28" t="s">
        <v>63</v>
      </c>
      <c r="C28" t="s">
        <v>61</v>
      </c>
      <c r="D28">
        <v>0</v>
      </c>
      <c r="E28">
        <v>5</v>
      </c>
      <c r="T28" t="s">
        <v>63</v>
      </c>
      <c r="U28" s="11" t="s">
        <v>53</v>
      </c>
      <c r="V28">
        <v>0</v>
      </c>
      <c r="W28">
        <v>5</v>
      </c>
    </row>
    <row r="29" spans="2:23">
      <c r="B29" t="s">
        <v>65</v>
      </c>
      <c r="C29" t="s">
        <v>49</v>
      </c>
      <c r="D29">
        <v>0</v>
      </c>
      <c r="E29">
        <v>5</v>
      </c>
      <c r="T29" t="s">
        <v>63</v>
      </c>
      <c r="U29" t="s">
        <v>54</v>
      </c>
      <c r="V29" s="11">
        <v>0</v>
      </c>
      <c r="W29">
        <v>5</v>
      </c>
    </row>
    <row r="30" spans="2:23">
      <c r="B30" t="s">
        <v>65</v>
      </c>
      <c r="C30" t="s">
        <v>50</v>
      </c>
      <c r="D30" s="11">
        <v>0</v>
      </c>
      <c r="E30">
        <v>5</v>
      </c>
      <c r="I30" s="12" t="s">
        <v>66</v>
      </c>
      <c r="T30" t="s">
        <v>63</v>
      </c>
      <c r="U30" s="11" t="s">
        <v>55</v>
      </c>
      <c r="V30" s="11">
        <v>0</v>
      </c>
      <c r="W30">
        <v>5</v>
      </c>
    </row>
    <row r="31" spans="2:23">
      <c r="B31" t="s">
        <v>65</v>
      </c>
      <c r="C31" s="37" t="s">
        <v>51</v>
      </c>
      <c r="D31" s="37">
        <v>0</v>
      </c>
      <c r="E31" s="38">
        <v>5</v>
      </c>
      <c r="T31" t="s">
        <v>63</v>
      </c>
      <c r="U31" s="11" t="s">
        <v>57</v>
      </c>
      <c r="V31" s="11">
        <v>0</v>
      </c>
      <c r="W31">
        <v>5</v>
      </c>
    </row>
    <row r="32" ht="17.5" spans="2:23">
      <c r="B32" t="s">
        <v>65</v>
      </c>
      <c r="C32" s="37" t="s">
        <v>52</v>
      </c>
      <c r="D32" s="37">
        <v>0</v>
      </c>
      <c r="E32" s="38">
        <v>5</v>
      </c>
      <c r="H32" s="40" t="s">
        <v>67</v>
      </c>
      <c r="I32" s="40"/>
      <c r="J32" s="40"/>
      <c r="T32" t="s">
        <v>63</v>
      </c>
      <c r="U32" s="37" t="s">
        <v>59</v>
      </c>
      <c r="V32" s="37">
        <v>0</v>
      </c>
      <c r="W32" s="38">
        <v>5</v>
      </c>
    </row>
    <row r="33" spans="2:5">
      <c r="B33" t="s">
        <v>65</v>
      </c>
      <c r="C33" s="11" t="s">
        <v>53</v>
      </c>
      <c r="D33">
        <v>0</v>
      </c>
      <c r="E33">
        <v>5</v>
      </c>
    </row>
    <row r="34" ht="13" spans="2:8">
      <c r="B34" t="s">
        <v>65</v>
      </c>
      <c r="C34" t="s">
        <v>54</v>
      </c>
      <c r="D34" s="11">
        <v>0</v>
      </c>
      <c r="E34">
        <v>5</v>
      </c>
      <c r="F34" s="8"/>
      <c r="H34" s="23" t="s">
        <v>68</v>
      </c>
    </row>
    <row r="35" ht="13.25" spans="2:11">
      <c r="B35" t="s">
        <v>65</v>
      </c>
      <c r="C35" s="11" t="s">
        <v>55</v>
      </c>
      <c r="D35" s="11">
        <v>0</v>
      </c>
      <c r="E35">
        <v>5</v>
      </c>
      <c r="F35" s="8"/>
      <c r="H35" s="36" t="s">
        <v>44</v>
      </c>
      <c r="I35" s="36" t="s">
        <v>46</v>
      </c>
      <c r="J35" s="36" t="s">
        <v>69</v>
      </c>
      <c r="K35" s="36" t="s">
        <v>47</v>
      </c>
    </row>
    <row r="36" spans="2:11">
      <c r="B36" t="s">
        <v>65</v>
      </c>
      <c r="C36" s="11" t="s">
        <v>57</v>
      </c>
      <c r="D36" s="11">
        <v>0</v>
      </c>
      <c r="E36">
        <v>5</v>
      </c>
      <c r="H36" t="s">
        <v>70</v>
      </c>
      <c r="I36" s="8">
        <v>10000000</v>
      </c>
      <c r="J36" t="s">
        <v>71</v>
      </c>
      <c r="K36" t="s">
        <v>72</v>
      </c>
    </row>
    <row r="37" spans="2:11">
      <c r="B37" t="s">
        <v>65</v>
      </c>
      <c r="C37" s="37" t="s">
        <v>59</v>
      </c>
      <c r="D37" s="37">
        <v>0</v>
      </c>
      <c r="E37" s="38">
        <v>5</v>
      </c>
      <c r="H37" t="s">
        <v>70</v>
      </c>
      <c r="I37" s="8">
        <v>20000000</v>
      </c>
      <c r="J37" t="s">
        <v>71</v>
      </c>
      <c r="K37" t="s">
        <v>73</v>
      </c>
    </row>
    <row r="38" spans="2:5">
      <c r="B38" t="s">
        <v>65</v>
      </c>
      <c r="C38" s="39" t="s">
        <v>58</v>
      </c>
      <c r="D38" s="37">
        <v>0</v>
      </c>
      <c r="E38" s="38">
        <v>5</v>
      </c>
    </row>
    <row r="39" spans="2:5">
      <c r="B39" t="s">
        <v>56</v>
      </c>
      <c r="C39" s="39"/>
      <c r="D39" s="37"/>
      <c r="E39" s="38"/>
    </row>
    <row r="40" spans="2:5">
      <c r="B40" t="s">
        <v>65</v>
      </c>
      <c r="C40" t="s">
        <v>61</v>
      </c>
      <c r="D40">
        <v>0</v>
      </c>
      <c r="E40">
        <v>5</v>
      </c>
    </row>
    <row r="41" spans="2:5">
      <c r="B41" t="s">
        <v>48</v>
      </c>
      <c r="C41" t="s">
        <v>74</v>
      </c>
      <c r="D41">
        <v>0</v>
      </c>
      <c r="E41">
        <v>5</v>
      </c>
    </row>
    <row r="42" spans="2:5">
      <c r="B42" t="s">
        <v>63</v>
      </c>
      <c r="C42" t="s">
        <v>74</v>
      </c>
      <c r="D42">
        <v>0</v>
      </c>
      <c r="E42">
        <v>5</v>
      </c>
    </row>
    <row r="43" spans="2:5">
      <c r="B43" t="s">
        <v>48</v>
      </c>
      <c r="C43" s="41" t="s">
        <v>75</v>
      </c>
      <c r="D43">
        <v>0</v>
      </c>
      <c r="E43">
        <v>5</v>
      </c>
    </row>
    <row r="44" spans="2:5">
      <c r="B44" t="s">
        <v>63</v>
      </c>
      <c r="C44" s="41" t="s">
        <v>75</v>
      </c>
      <c r="D44">
        <v>0</v>
      </c>
      <c r="E44">
        <v>5</v>
      </c>
    </row>
    <row r="45" spans="2:5">
      <c r="B45" t="s">
        <v>48</v>
      </c>
      <c r="C45" t="s">
        <v>76</v>
      </c>
      <c r="D45">
        <v>0</v>
      </c>
      <c r="E45">
        <v>5</v>
      </c>
    </row>
    <row r="46" spans="2:5">
      <c r="B46" t="s">
        <v>63</v>
      </c>
      <c r="C46" t="s">
        <v>76</v>
      </c>
      <c r="D46">
        <v>0</v>
      </c>
      <c r="E46">
        <v>5</v>
      </c>
    </row>
    <row r="47" spans="2:2">
      <c r="B47" t="s">
        <v>56</v>
      </c>
    </row>
    <row r="48" spans="2:5">
      <c r="B48" t="s">
        <v>48</v>
      </c>
      <c r="C48" t="s">
        <v>77</v>
      </c>
      <c r="D48">
        <v>0</v>
      </c>
      <c r="E48">
        <v>5</v>
      </c>
    </row>
    <row r="49" spans="2:5">
      <c r="B49" t="s">
        <v>63</v>
      </c>
      <c r="C49" t="str">
        <f>C48</f>
        <v>Demand</v>
      </c>
      <c r="D49">
        <v>0</v>
      </c>
      <c r="E49">
        <v>5</v>
      </c>
    </row>
    <row r="50" spans="2:5">
      <c r="B50" t="s">
        <v>65</v>
      </c>
      <c r="C50" t="str">
        <f>C49</f>
        <v>Demand</v>
      </c>
      <c r="D50">
        <v>0</v>
      </c>
      <c r="E50">
        <v>5</v>
      </c>
    </row>
  </sheetData>
  <pageMargins left="0.75" right="0.75" top="1" bottom="1" header="0.5" footer="0.5"/>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M45"/>
  <sheetViews>
    <sheetView topLeftCell="A36" workbookViewId="0">
      <selection activeCell="H42" sqref="H42"/>
    </sheetView>
  </sheetViews>
  <sheetFormatPr defaultColWidth="9.18181818181818" defaultRowHeight="12.5"/>
  <cols>
    <col min="1" max="1" width="9.18181818181818" style="32"/>
    <col min="2" max="2" width="12.1818181818182" style="32" customWidth="1"/>
    <col min="3" max="3" width="10.8181818181818" style="32" customWidth="1"/>
    <col min="4" max="4" width="14" style="32" customWidth="1"/>
    <col min="5" max="6" width="10.4545454545455" style="32" customWidth="1"/>
    <col min="7" max="16384" width="9.18181818181818" style="32"/>
  </cols>
  <sheetData>
    <row r="3" ht="15.5" spans="2:2">
      <c r="B3" s="33" t="s">
        <v>78</v>
      </c>
    </row>
    <row r="6" s="31" customFormat="1" spans="1:1">
      <c r="A6" s="31" t="s">
        <v>79</v>
      </c>
    </row>
    <row r="7" s="31" customFormat="1"/>
    <row r="8" s="31" customFormat="1" spans="1:1">
      <c r="A8" s="31" t="s">
        <v>80</v>
      </c>
    </row>
    <row r="9" s="31" customFormat="1" spans="1:10">
      <c r="A9" s="31" t="s">
        <v>81</v>
      </c>
      <c r="B9" s="31" t="s">
        <v>82</v>
      </c>
      <c r="C9" s="31" t="s">
        <v>44</v>
      </c>
      <c r="D9" s="31" t="s">
        <v>83</v>
      </c>
      <c r="E9" s="31" t="s">
        <v>46</v>
      </c>
      <c r="F9" s="31" t="s">
        <v>84</v>
      </c>
      <c r="G9" s="31" t="s">
        <v>85</v>
      </c>
      <c r="J9" s="31" t="s">
        <v>86</v>
      </c>
    </row>
    <row r="10" s="31" customFormat="1" spans="3:5">
      <c r="C10" s="31" t="s">
        <v>87</v>
      </c>
      <c r="E10" s="31">
        <v>2020</v>
      </c>
    </row>
    <row r="11" s="31" customFormat="1" spans="2:11">
      <c r="B11" s="34" t="s">
        <v>88</v>
      </c>
      <c r="C11" s="31" t="s">
        <v>89</v>
      </c>
      <c r="E11" s="31">
        <v>1.17</v>
      </c>
      <c r="F11" s="31" t="s">
        <v>90</v>
      </c>
      <c r="J11" s="31" t="s">
        <v>91</v>
      </c>
      <c r="K11" s="31">
        <v>43237.7713541667</v>
      </c>
    </row>
    <row r="12" s="31" customFormat="1" spans="2:11">
      <c r="B12" s="34" t="s">
        <v>88</v>
      </c>
      <c r="C12" s="31" t="s">
        <v>92</v>
      </c>
      <c r="E12" s="31">
        <v>0.05</v>
      </c>
      <c r="J12" s="31" t="s">
        <v>93</v>
      </c>
      <c r="K12" s="31">
        <v>43258.4369468519</v>
      </c>
    </row>
    <row r="13" s="31" customFormat="1" spans="2:11">
      <c r="B13" s="34" t="s">
        <v>94</v>
      </c>
      <c r="C13" s="31" t="s">
        <v>89</v>
      </c>
      <c r="E13" s="31">
        <v>1.01</v>
      </c>
      <c r="F13" s="31" t="s">
        <v>90</v>
      </c>
      <c r="J13" s="31" t="s">
        <v>95</v>
      </c>
      <c r="K13" s="31" t="s">
        <v>96</v>
      </c>
    </row>
    <row r="14" s="31" customFormat="1" spans="2:5">
      <c r="B14" s="34" t="s">
        <v>94</v>
      </c>
      <c r="C14" s="31" t="s">
        <v>92</v>
      </c>
      <c r="E14" s="31">
        <v>0.05</v>
      </c>
    </row>
    <row r="15" s="31" customFormat="1" spans="2:11">
      <c r="B15" s="34" t="s">
        <v>97</v>
      </c>
      <c r="C15" s="31" t="s">
        <v>89</v>
      </c>
      <c r="E15" s="31">
        <v>1.07</v>
      </c>
      <c r="F15" s="31" t="s">
        <v>90</v>
      </c>
      <c r="J15" s="31" t="s">
        <v>98</v>
      </c>
      <c r="K15" s="31" t="s">
        <v>99</v>
      </c>
    </row>
    <row r="16" s="31" customFormat="1" spans="2:11">
      <c r="B16" s="34" t="s">
        <v>97</v>
      </c>
      <c r="C16" s="31" t="s">
        <v>92</v>
      </c>
      <c r="E16" s="31">
        <v>0.05</v>
      </c>
      <c r="J16" s="31" t="s">
        <v>100</v>
      </c>
      <c r="K16" s="31" t="s">
        <v>101</v>
      </c>
    </row>
    <row r="17" s="31" customFormat="1" spans="2:6">
      <c r="B17" s="34" t="s">
        <v>102</v>
      </c>
      <c r="C17" s="31" t="s">
        <v>89</v>
      </c>
      <c r="E17" s="31">
        <v>1.02072538860104</v>
      </c>
      <c r="F17" s="31" t="s">
        <v>90</v>
      </c>
    </row>
    <row r="18" s="31" customFormat="1" spans="2:13">
      <c r="B18" s="34" t="s">
        <v>102</v>
      </c>
      <c r="C18" s="31" t="s">
        <v>92</v>
      </c>
      <c r="E18" s="31">
        <v>0.05</v>
      </c>
      <c r="J18" s="31" t="s">
        <v>103</v>
      </c>
      <c r="K18" s="31" t="s">
        <v>104</v>
      </c>
      <c r="L18" s="31" t="s">
        <v>105</v>
      </c>
      <c r="M18" s="31" t="s">
        <v>106</v>
      </c>
    </row>
    <row r="19" s="31" customFormat="1" spans="2:13">
      <c r="B19" s="34" t="s">
        <v>90</v>
      </c>
      <c r="C19" s="31" t="s">
        <v>89</v>
      </c>
      <c r="E19" s="31">
        <v>1</v>
      </c>
      <c r="F19" s="31" t="s">
        <v>90</v>
      </c>
      <c r="J19" s="31" t="s">
        <v>107</v>
      </c>
      <c r="K19" s="31">
        <v>89.82</v>
      </c>
      <c r="L19" s="31">
        <v>1.03083945669116</v>
      </c>
      <c r="M19" s="31">
        <v>1.13527054108216</v>
      </c>
    </row>
    <row r="20" s="31" customFormat="1" spans="2:13">
      <c r="B20" s="34" t="s">
        <v>90</v>
      </c>
      <c r="C20" s="31" t="s">
        <v>92</v>
      </c>
      <c r="E20" s="31">
        <v>0.05</v>
      </c>
      <c r="J20" s="31" t="s">
        <v>108</v>
      </c>
      <c r="K20" s="31">
        <v>90.71</v>
      </c>
      <c r="L20" s="31">
        <v>1.02072538860104</v>
      </c>
      <c r="M20" s="31">
        <v>1.12413184874876</v>
      </c>
    </row>
    <row r="21" s="31" customFormat="1" spans="2:13">
      <c r="B21" s="34" t="s">
        <v>109</v>
      </c>
      <c r="C21" s="31" t="s">
        <v>89</v>
      </c>
      <c r="E21" s="31">
        <v>0.9699350513304</v>
      </c>
      <c r="F21" s="31" t="s">
        <v>90</v>
      </c>
      <c r="J21" s="31" t="s">
        <v>110</v>
      </c>
      <c r="K21" s="31">
        <v>92.59</v>
      </c>
      <c r="L21" s="31">
        <v>1</v>
      </c>
      <c r="M21" s="31">
        <v>1.10130683659142</v>
      </c>
    </row>
    <row r="22" s="31" customFormat="1" spans="2:13">
      <c r="B22" s="34" t="s">
        <v>109</v>
      </c>
      <c r="C22" s="31" t="s">
        <v>92</v>
      </c>
      <c r="E22" s="31">
        <v>0.05</v>
      </c>
      <c r="J22" s="31" t="s">
        <v>111</v>
      </c>
      <c r="K22" s="31">
        <v>95.46</v>
      </c>
      <c r="L22" s="31">
        <v>0.9699350513304</v>
      </c>
      <c r="M22" s="31">
        <v>1.06819610307982</v>
      </c>
    </row>
    <row r="23" s="31" customFormat="1" spans="2:13">
      <c r="B23" s="34" t="s">
        <v>112</v>
      </c>
      <c r="C23" s="31" t="s">
        <v>89</v>
      </c>
      <c r="E23" s="31">
        <v>0.944892335952648</v>
      </c>
      <c r="F23" s="31" t="s">
        <v>90</v>
      </c>
      <c r="J23" s="31" t="s">
        <v>113</v>
      </c>
      <c r="K23" s="31">
        <v>97.99</v>
      </c>
      <c r="L23" s="31">
        <v>0.944892335952648</v>
      </c>
      <c r="M23" s="31">
        <v>1.04061638942749</v>
      </c>
    </row>
    <row r="24" s="31" customFormat="1" spans="2:13">
      <c r="B24" s="34" t="s">
        <v>112</v>
      </c>
      <c r="C24" s="31" t="s">
        <v>92</v>
      </c>
      <c r="E24" s="31">
        <v>0.05</v>
      </c>
      <c r="J24" s="31" t="s">
        <v>114</v>
      </c>
      <c r="K24" s="31">
        <v>99.46</v>
      </c>
      <c r="L24" s="31">
        <v>0.93092700583149</v>
      </c>
      <c r="M24" s="31">
        <v>1.02523627588981</v>
      </c>
    </row>
    <row r="25" s="31" customFormat="1" spans="2:13">
      <c r="B25" s="34" t="s">
        <v>115</v>
      </c>
      <c r="C25" s="31" t="s">
        <v>89</v>
      </c>
      <c r="E25" s="31">
        <v>0.93092700583149</v>
      </c>
      <c r="F25" s="31" t="s">
        <v>90</v>
      </c>
      <c r="J25" s="31" t="s">
        <v>116</v>
      </c>
      <c r="K25" s="31">
        <v>100.01</v>
      </c>
      <c r="L25" s="31">
        <v>0.925807419258074</v>
      </c>
      <c r="M25" s="31">
        <v>1.01959804019598</v>
      </c>
    </row>
    <row r="26" s="31" customFormat="1" spans="2:13">
      <c r="B26" s="34" t="s">
        <v>115</v>
      </c>
      <c r="C26" s="31" t="s">
        <v>92</v>
      </c>
      <c r="E26" s="31">
        <v>0.05</v>
      </c>
      <c r="J26" s="31" t="s">
        <v>117</v>
      </c>
      <c r="K26" s="31">
        <v>100</v>
      </c>
      <c r="L26" s="31">
        <v>0.9259</v>
      </c>
      <c r="M26" s="31">
        <v>1.0197</v>
      </c>
    </row>
    <row r="27" s="31" customFormat="1" spans="2:13">
      <c r="B27" s="34" t="s">
        <v>118</v>
      </c>
      <c r="C27" s="31" t="s">
        <v>89</v>
      </c>
      <c r="E27" s="31">
        <v>0.925807419258074</v>
      </c>
      <c r="F27" s="31" t="s">
        <v>90</v>
      </c>
      <c r="J27" s="31" t="s">
        <v>119</v>
      </c>
      <c r="K27" s="31">
        <v>100.25</v>
      </c>
      <c r="L27" s="31">
        <v>0.92359102244389</v>
      </c>
      <c r="M27" s="31">
        <v>1.01715710723192</v>
      </c>
    </row>
    <row r="28" s="31" customFormat="1" spans="2:13">
      <c r="B28" s="34" t="s">
        <v>118</v>
      </c>
      <c r="C28" s="31" t="s">
        <v>92</v>
      </c>
      <c r="E28" s="31">
        <v>0.05</v>
      </c>
      <c r="J28" s="31" t="s">
        <v>120</v>
      </c>
      <c r="K28" s="31">
        <v>101.97</v>
      </c>
      <c r="L28" s="31">
        <v>0.908012160439345</v>
      </c>
      <c r="M28" s="31">
        <v>1</v>
      </c>
    </row>
    <row r="29" s="31" customFormat="1" spans="2:6">
      <c r="B29" s="34" t="s">
        <v>121</v>
      </c>
      <c r="C29" s="31" t="s">
        <v>89</v>
      </c>
      <c r="E29" s="31">
        <v>0.9259</v>
      </c>
      <c r="F29" s="31" t="s">
        <v>90</v>
      </c>
    </row>
    <row r="30" s="31" customFormat="1" spans="2:5">
      <c r="B30" s="34" t="s">
        <v>121</v>
      </c>
      <c r="C30" s="31" t="s">
        <v>92</v>
      </c>
      <c r="E30" s="31">
        <v>0.05</v>
      </c>
    </row>
    <row r="31" s="31" customFormat="1" spans="2:6">
      <c r="B31" s="34" t="s">
        <v>122</v>
      </c>
      <c r="C31" s="31" t="s">
        <v>89</v>
      </c>
      <c r="E31" s="31">
        <v>0.92359102244389</v>
      </c>
      <c r="F31" s="31" t="s">
        <v>90</v>
      </c>
    </row>
    <row r="32" s="31" customFormat="1" spans="2:5">
      <c r="B32" s="34" t="s">
        <v>122</v>
      </c>
      <c r="C32" s="31" t="s">
        <v>92</v>
      </c>
      <c r="E32" s="31">
        <v>0.05</v>
      </c>
    </row>
    <row r="33" s="31" customFormat="1" spans="2:6">
      <c r="B33" s="34" t="s">
        <v>123</v>
      </c>
      <c r="C33" s="31" t="s">
        <v>89</v>
      </c>
      <c r="E33" s="31">
        <v>0.908012160439345</v>
      </c>
      <c r="F33" s="31" t="s">
        <v>90</v>
      </c>
    </row>
    <row r="34" s="31" customFormat="1" spans="2:5">
      <c r="B34" s="34" t="s">
        <v>123</v>
      </c>
      <c r="C34" s="31" t="s">
        <v>92</v>
      </c>
      <c r="E34" s="31">
        <v>0.05</v>
      </c>
    </row>
    <row r="35" s="31" customFormat="1" spans="2:6">
      <c r="B35" s="34" t="s">
        <v>124</v>
      </c>
      <c r="C35" s="31" t="s">
        <v>89</v>
      </c>
      <c r="E35" s="31">
        <v>0.888012160439345</v>
      </c>
      <c r="F35" s="31" t="s">
        <v>90</v>
      </c>
    </row>
    <row r="36" s="31" customFormat="1" spans="2:5">
      <c r="B36" s="34" t="s">
        <v>124</v>
      </c>
      <c r="C36" s="31" t="s">
        <v>92</v>
      </c>
      <c r="E36" s="31">
        <v>0.05</v>
      </c>
    </row>
    <row r="37" s="31" customFormat="1" spans="3:5">
      <c r="C37" s="31" t="s">
        <v>125</v>
      </c>
      <c r="E37" s="31">
        <v>1</v>
      </c>
    </row>
    <row r="42" spans="1:1">
      <c r="A42" s="32" t="s">
        <v>126</v>
      </c>
    </row>
    <row r="43" spans="1:6">
      <c r="A43" s="32" t="s">
        <v>81</v>
      </c>
      <c r="B43" s="32" t="s">
        <v>44</v>
      </c>
      <c r="C43" s="32" t="s">
        <v>83</v>
      </c>
      <c r="D43" s="32" t="s">
        <v>46</v>
      </c>
      <c r="E43" s="32" t="s">
        <v>84</v>
      </c>
      <c r="F43" s="32" t="s">
        <v>85</v>
      </c>
    </row>
    <row r="44" spans="2:4">
      <c r="B44" s="32" t="s">
        <v>87</v>
      </c>
      <c r="D44" s="32">
        <v>2011</v>
      </c>
    </row>
    <row r="45" spans="2:4">
      <c r="B45" s="32" t="s">
        <v>127</v>
      </c>
      <c r="D45" s="32">
        <v>0.05</v>
      </c>
    </row>
  </sheetData>
  <pageMargins left="0.7" right="0.7" top="0.75" bottom="0.75" header="0.3" footer="0.3"/>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7"/>
  <sheetViews>
    <sheetView zoomScale="70" zoomScaleNormal="70" workbookViewId="0">
      <selection activeCell="A1" sqref="A1"/>
    </sheetView>
  </sheetViews>
  <sheetFormatPr defaultColWidth="9" defaultRowHeight="12.5"/>
  <cols>
    <col min="2" max="2" width="11.7272727272727" customWidth="1"/>
    <col min="4" max="4" width="18" customWidth="1"/>
    <col min="5" max="5" width="16" customWidth="1"/>
    <col min="6" max="6" width="10.7272727272727" customWidth="1"/>
    <col min="7" max="7" width="12" customWidth="1"/>
    <col min="8" max="10" width="6.18181818181818" customWidth="1"/>
  </cols>
  <sheetData>
    <row r="1" spans="1:1">
      <c r="A1" t="s">
        <v>128</v>
      </c>
    </row>
    <row r="2" ht="13" spans="2:4">
      <c r="B2" s="23" t="s">
        <v>129</v>
      </c>
      <c r="D2" s="23" t="s">
        <v>130</v>
      </c>
    </row>
    <row r="3" ht="13.25" spans="2:12">
      <c r="B3" s="24" t="s">
        <v>131</v>
      </c>
      <c r="D3" s="24" t="s">
        <v>132</v>
      </c>
      <c r="E3" s="25" t="s">
        <v>133</v>
      </c>
      <c r="F3" s="25" t="s">
        <v>134</v>
      </c>
      <c r="G3" s="25" t="s">
        <v>135</v>
      </c>
      <c r="H3" s="25" t="s">
        <v>136</v>
      </c>
      <c r="I3" s="25" t="s">
        <v>137</v>
      </c>
      <c r="J3" s="25" t="s">
        <v>138</v>
      </c>
      <c r="K3" s="25" t="s">
        <v>139</v>
      </c>
      <c r="L3" s="30"/>
    </row>
    <row r="4" ht="13" spans="2:11">
      <c r="B4" s="26" t="s">
        <v>140</v>
      </c>
      <c r="D4" t="s">
        <v>141</v>
      </c>
      <c r="E4" s="11" t="s">
        <v>142</v>
      </c>
      <c r="F4" s="11" t="s">
        <v>142</v>
      </c>
      <c r="G4" s="11" t="s">
        <v>142</v>
      </c>
      <c r="H4" s="11" t="s">
        <v>142</v>
      </c>
      <c r="I4" s="11" t="s">
        <v>142</v>
      </c>
      <c r="J4" s="11" t="s">
        <v>142</v>
      </c>
      <c r="K4" s="9" t="s">
        <v>143</v>
      </c>
    </row>
    <row r="5" spans="4:11">
      <c r="D5" t="s">
        <v>144</v>
      </c>
      <c r="E5" s="11" t="s">
        <v>145</v>
      </c>
      <c r="F5" s="11" t="s">
        <v>146</v>
      </c>
      <c r="G5" s="11" t="s">
        <v>145</v>
      </c>
      <c r="H5" s="11" t="s">
        <v>145</v>
      </c>
      <c r="I5" s="11" t="s">
        <v>145</v>
      </c>
      <c r="J5" s="11" t="s">
        <v>145</v>
      </c>
      <c r="K5" s="9" t="s">
        <v>147</v>
      </c>
    </row>
    <row r="6" spans="4:11">
      <c r="D6" t="s">
        <v>148</v>
      </c>
      <c r="E6" t="s">
        <v>142</v>
      </c>
      <c r="F6" t="s">
        <v>142</v>
      </c>
      <c r="G6" t="s">
        <v>142</v>
      </c>
      <c r="H6" t="s">
        <v>142</v>
      </c>
      <c r="I6" t="s">
        <v>142</v>
      </c>
      <c r="J6" t="s">
        <v>142</v>
      </c>
      <c r="K6" s="9" t="s">
        <v>143</v>
      </c>
    </row>
    <row r="10" ht="14" spans="2:2">
      <c r="B10" s="27" t="s">
        <v>149</v>
      </c>
    </row>
    <row r="14" spans="4:4">
      <c r="D14" s="28"/>
    </row>
    <row r="15" spans="4:4">
      <c r="D15" s="28"/>
    </row>
    <row r="16" spans="4:4">
      <c r="D16" s="28"/>
    </row>
    <row r="17" spans="4:4">
      <c r="D17" s="28"/>
    </row>
    <row r="18" spans="2:4">
      <c r="B18" s="12" t="s">
        <v>88</v>
      </c>
      <c r="D18" s="28"/>
    </row>
    <row r="19" spans="2:4">
      <c r="B19" s="12" t="s">
        <v>94</v>
      </c>
      <c r="D19" s="28"/>
    </row>
    <row r="20" spans="2:4">
      <c r="B20" s="12" t="s">
        <v>97</v>
      </c>
      <c r="D20" s="28"/>
    </row>
    <row r="21" spans="2:4">
      <c r="B21" s="12" t="s">
        <v>102</v>
      </c>
      <c r="D21" s="29"/>
    </row>
    <row r="22" spans="2:4">
      <c r="B22" s="12" t="s">
        <v>109</v>
      </c>
      <c r="D22" s="28"/>
    </row>
    <row r="23" spans="2:4">
      <c r="B23" s="12" t="s">
        <v>112</v>
      </c>
      <c r="D23" s="28"/>
    </row>
    <row r="24" spans="2:4">
      <c r="B24" s="12" t="s">
        <v>115</v>
      </c>
      <c r="D24" s="28"/>
    </row>
    <row r="25" spans="2:4">
      <c r="B25" s="12" t="s">
        <v>118</v>
      </c>
      <c r="D25" s="28"/>
    </row>
    <row r="26" spans="2:4">
      <c r="B26" s="12" t="s">
        <v>121</v>
      </c>
      <c r="D26" s="28"/>
    </row>
    <row r="27" spans="2:4">
      <c r="B27" s="12" t="s">
        <v>122</v>
      </c>
      <c r="D27" s="28"/>
    </row>
    <row r="28" spans="2:4">
      <c r="B28" s="12" t="s">
        <v>123</v>
      </c>
      <c r="D28" s="28"/>
    </row>
    <row r="29" spans="2:4">
      <c r="B29" s="12" t="s">
        <v>124</v>
      </c>
      <c r="D29" s="28"/>
    </row>
    <row r="30" spans="4:4">
      <c r="D30" s="28"/>
    </row>
    <row r="31" spans="4:4">
      <c r="D31" s="28"/>
    </row>
    <row r="41" ht="13" spans="5:5">
      <c r="E41" s="23" t="s">
        <v>150</v>
      </c>
    </row>
    <row r="42" spans="5:7">
      <c r="E42" t="s">
        <v>151</v>
      </c>
      <c r="F42" t="s">
        <v>152</v>
      </c>
      <c r="G42" t="s">
        <v>153</v>
      </c>
    </row>
    <row r="43" spans="5:7">
      <c r="E43" t="s">
        <v>154</v>
      </c>
      <c r="F43" t="s">
        <v>142</v>
      </c>
      <c r="G43" s="28">
        <v>1055.55</v>
      </c>
    </row>
    <row r="44" spans="5:7">
      <c r="E44" t="s">
        <v>155</v>
      </c>
      <c r="F44" t="s">
        <v>142</v>
      </c>
      <c r="G44" s="28">
        <v>3.6</v>
      </c>
    </row>
    <row r="45" spans="5:7">
      <c r="E45" t="s">
        <v>156</v>
      </c>
      <c r="F45" t="s">
        <v>157</v>
      </c>
      <c r="G45" s="28">
        <v>1000</v>
      </c>
    </row>
    <row r="46" spans="5:7">
      <c r="E46" t="s">
        <v>158</v>
      </c>
      <c r="F46" t="s">
        <v>140</v>
      </c>
      <c r="G46" s="28">
        <v>1000</v>
      </c>
    </row>
    <row r="47" spans="5:7">
      <c r="E47" t="s">
        <v>159</v>
      </c>
      <c r="F47" t="s">
        <v>142</v>
      </c>
      <c r="G47" s="28">
        <v>1.05555</v>
      </c>
    </row>
    <row r="48" spans="5:7">
      <c r="E48" t="s">
        <v>160</v>
      </c>
      <c r="F48" t="s">
        <v>142</v>
      </c>
      <c r="G48" s="28">
        <v>0.041868</v>
      </c>
    </row>
    <row r="49" spans="5:7">
      <c r="E49" t="s">
        <v>161</v>
      </c>
      <c r="F49" t="s">
        <v>142</v>
      </c>
      <c r="G49" s="28">
        <v>41.868</v>
      </c>
    </row>
    <row r="50" spans="5:7">
      <c r="E50" t="s">
        <v>162</v>
      </c>
      <c r="F50" t="s">
        <v>142</v>
      </c>
      <c r="G50" s="29">
        <v>0.0036</v>
      </c>
    </row>
    <row r="51" spans="5:7">
      <c r="E51" t="s">
        <v>163</v>
      </c>
      <c r="F51" t="s">
        <v>157</v>
      </c>
      <c r="G51" s="28">
        <v>1000000</v>
      </c>
    </row>
    <row r="52" spans="5:7">
      <c r="E52" t="s">
        <v>164</v>
      </c>
      <c r="F52" t="s">
        <v>142</v>
      </c>
      <c r="G52" s="28">
        <v>1000</v>
      </c>
    </row>
    <row r="53" spans="5:7">
      <c r="E53" t="s">
        <v>165</v>
      </c>
      <c r="F53" t="s">
        <v>142</v>
      </c>
      <c r="G53" s="28">
        <v>37.6812</v>
      </c>
    </row>
    <row r="54" spans="5:7">
      <c r="E54" t="s">
        <v>166</v>
      </c>
      <c r="F54" t="s">
        <v>142</v>
      </c>
      <c r="G54" s="28">
        <v>2299</v>
      </c>
    </row>
    <row r="55" spans="5:7">
      <c r="E55" t="s">
        <v>167</v>
      </c>
      <c r="F55" t="s">
        <v>168</v>
      </c>
      <c r="G55" s="28">
        <v>2.777777</v>
      </c>
    </row>
    <row r="56" spans="5:7">
      <c r="E56" t="s">
        <v>169</v>
      </c>
      <c r="F56" t="s">
        <v>142</v>
      </c>
      <c r="G56" s="28">
        <v>3.6</v>
      </c>
    </row>
    <row r="57" spans="5:7">
      <c r="E57" t="s">
        <v>142</v>
      </c>
      <c r="F57" t="s">
        <v>142</v>
      </c>
      <c r="G57" s="28">
        <v>1</v>
      </c>
    </row>
  </sheetData>
  <pageMargins left="0.7" right="0.7" top="0.75" bottom="0.75" header="0.3" footer="0.3"/>
  <pageSetup paperSize="1"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E186"/>
  <sheetViews>
    <sheetView tabSelected="1" zoomScale="77" zoomScaleNormal="77" topLeftCell="C19" workbookViewId="0">
      <selection activeCell="F52" sqref="F52"/>
    </sheetView>
  </sheetViews>
  <sheetFormatPr defaultColWidth="9" defaultRowHeight="12.5"/>
  <cols>
    <col min="3" max="3" width="17.1818181818182" customWidth="1"/>
    <col min="4" max="4" width="68.1818181818182" customWidth="1"/>
    <col min="12" max="12" width="18.5454545454545" customWidth="1"/>
    <col min="21" max="21" width="19.4545454545455" customWidth="1"/>
    <col min="22" max="22" width="63.7272727272727" customWidth="1"/>
    <col min="30" max="30" width="12.4545454545455" customWidth="1"/>
    <col min="31" max="31" width="54.1818181818182" customWidth="1"/>
    <col min="39" max="39" width="10.8181818181818" customWidth="1"/>
    <col min="40" max="40" width="71.8181818181818" customWidth="1"/>
    <col min="47" max="47" width="41.7272727272727" style="6" customWidth="1"/>
    <col min="48" max="48" width="13.1818181818182" style="6" customWidth="1"/>
    <col min="49" max="49" width="10.1818181818182" style="6" customWidth="1"/>
    <col min="50" max="54" width="8.72727272727273" style="6"/>
    <col min="56" max="56" width="8.72727272727273" style="7"/>
    <col min="57" max="57" width="26.1818181818182" style="7" customWidth="1"/>
    <col min="58" max="58" width="71.1818181818182" style="7" customWidth="1"/>
    <col min="59" max="63" width="8.72727272727273" style="7"/>
    <col min="67" max="67" width="17.1818181818182" customWidth="1"/>
    <col min="68" max="68" width="60" customWidth="1"/>
    <col min="76" max="76" width="9.81818181818182" style="6" customWidth="1"/>
    <col min="77" max="77" width="16.5454545454545" style="6" customWidth="1"/>
    <col min="78" max="78" width="61.5454545454545" style="6" customWidth="1"/>
    <col min="79" max="79" width="4" style="6" customWidth="1"/>
    <col min="80" max="80" width="8" style="6" customWidth="1"/>
    <col min="81" max="81" width="8.54545454545454" style="6" customWidth="1"/>
    <col min="82" max="82" width="7.45454545454545" style="6" customWidth="1"/>
    <col min="83" max="83" width="5.72727272727273" style="6" customWidth="1"/>
  </cols>
  <sheetData>
    <row r="1" spans="2:76">
      <c r="B1" t="s">
        <v>138</v>
      </c>
      <c r="D1" t="s">
        <v>170</v>
      </c>
      <c r="K1" t="s">
        <v>137</v>
      </c>
      <c r="T1" t="s">
        <v>134</v>
      </c>
      <c r="AC1" t="s">
        <v>135</v>
      </c>
      <c r="AL1" t="s">
        <v>136</v>
      </c>
      <c r="AU1" s="6" t="s">
        <v>171</v>
      </c>
      <c r="BD1" s="7" t="s">
        <v>133</v>
      </c>
      <c r="BN1" t="s">
        <v>139</v>
      </c>
      <c r="BP1" t="s">
        <v>172</v>
      </c>
      <c r="BX1" s="6" t="s">
        <v>173</v>
      </c>
    </row>
    <row r="2" spans="11:38">
      <c r="K2" t="s">
        <v>174</v>
      </c>
      <c r="AC2" t="s">
        <v>175</v>
      </c>
      <c r="AL2" t="s">
        <v>176</v>
      </c>
    </row>
    <row r="3" spans="2:66">
      <c r="B3" t="s">
        <v>177</v>
      </c>
      <c r="T3" t="s">
        <v>177</v>
      </c>
      <c r="AU3" s="6" t="s">
        <v>178</v>
      </c>
      <c r="BD3" s="7" t="s">
        <v>177</v>
      </c>
      <c r="BN3" t="s">
        <v>177</v>
      </c>
    </row>
    <row r="4" spans="2:83">
      <c r="B4" t="s">
        <v>179</v>
      </c>
      <c r="C4" t="s">
        <v>180</v>
      </c>
      <c r="D4" t="s">
        <v>181</v>
      </c>
      <c r="E4" t="s">
        <v>182</v>
      </c>
      <c r="F4" t="s">
        <v>43</v>
      </c>
      <c r="G4" t="s">
        <v>183</v>
      </c>
      <c r="H4" t="s">
        <v>184</v>
      </c>
      <c r="I4" t="s">
        <v>185</v>
      </c>
      <c r="K4" t="s">
        <v>179</v>
      </c>
      <c r="L4" t="s">
        <v>180</v>
      </c>
      <c r="M4" t="s">
        <v>181</v>
      </c>
      <c r="N4" t="s">
        <v>182</v>
      </c>
      <c r="O4" t="s">
        <v>43</v>
      </c>
      <c r="P4" t="s">
        <v>183</v>
      </c>
      <c r="Q4" t="s">
        <v>184</v>
      </c>
      <c r="R4" t="s">
        <v>185</v>
      </c>
      <c r="T4" t="s">
        <v>179</v>
      </c>
      <c r="U4" t="s">
        <v>180</v>
      </c>
      <c r="V4" t="s">
        <v>181</v>
      </c>
      <c r="W4" t="s">
        <v>182</v>
      </c>
      <c r="X4" t="s">
        <v>43</v>
      </c>
      <c r="Y4" t="s">
        <v>183</v>
      </c>
      <c r="Z4" t="s">
        <v>184</v>
      </c>
      <c r="AA4" t="s">
        <v>185</v>
      </c>
      <c r="AC4" t="s">
        <v>177</v>
      </c>
      <c r="AL4" t="s">
        <v>177</v>
      </c>
      <c r="AU4" s="6" t="s">
        <v>179</v>
      </c>
      <c r="AV4" s="6" t="s">
        <v>180</v>
      </c>
      <c r="AW4" s="6" t="s">
        <v>181</v>
      </c>
      <c r="AX4" s="6" t="s">
        <v>182</v>
      </c>
      <c r="AY4" s="6" t="s">
        <v>43</v>
      </c>
      <c r="AZ4" s="6" t="s">
        <v>183</v>
      </c>
      <c r="BA4" s="6" t="s">
        <v>184</v>
      </c>
      <c r="BB4" s="6" t="s">
        <v>185</v>
      </c>
      <c r="BD4" s="7" t="s">
        <v>179</v>
      </c>
      <c r="BE4" s="7" t="s">
        <v>180</v>
      </c>
      <c r="BF4" s="7" t="s">
        <v>181</v>
      </c>
      <c r="BG4" s="7" t="s">
        <v>182</v>
      </c>
      <c r="BH4" s="7" t="s">
        <v>43</v>
      </c>
      <c r="BI4" s="7" t="s">
        <v>183</v>
      </c>
      <c r="BJ4" s="7" t="s">
        <v>184</v>
      </c>
      <c r="BK4" s="7" t="s">
        <v>185</v>
      </c>
      <c r="BN4" t="s">
        <v>179</v>
      </c>
      <c r="BO4" t="s">
        <v>180</v>
      </c>
      <c r="BP4" t="s">
        <v>181</v>
      </c>
      <c r="BQ4" t="s">
        <v>182</v>
      </c>
      <c r="BR4" t="s">
        <v>43</v>
      </c>
      <c r="BS4" t="s">
        <v>183</v>
      </c>
      <c r="BT4" t="s">
        <v>184</v>
      </c>
      <c r="BU4" t="s">
        <v>185</v>
      </c>
      <c r="BX4" s="6" t="s">
        <v>179</v>
      </c>
      <c r="BY4" s="6" t="s">
        <v>180</v>
      </c>
      <c r="BZ4" s="6" t="s">
        <v>181</v>
      </c>
      <c r="CA4" s="6" t="s">
        <v>182</v>
      </c>
      <c r="CB4" s="6" t="s">
        <v>43</v>
      </c>
      <c r="CC4" s="6" t="s">
        <v>183</v>
      </c>
      <c r="CD4" s="6" t="s">
        <v>184</v>
      </c>
      <c r="CE4" s="6" t="s">
        <v>185</v>
      </c>
    </row>
    <row r="5" ht="14.5" spans="2:81">
      <c r="B5" t="s">
        <v>186</v>
      </c>
      <c r="C5" t="s">
        <v>187</v>
      </c>
      <c r="D5" t="s">
        <v>188</v>
      </c>
      <c r="E5" t="s">
        <v>142</v>
      </c>
      <c r="K5" t="s">
        <v>189</v>
      </c>
      <c r="L5" t="s">
        <v>190</v>
      </c>
      <c r="M5" t="s">
        <v>191</v>
      </c>
      <c r="N5" t="s">
        <v>142</v>
      </c>
      <c r="T5" t="s">
        <v>189</v>
      </c>
      <c r="U5" t="s">
        <v>190</v>
      </c>
      <c r="V5" t="s">
        <v>191</v>
      </c>
      <c r="W5" t="s">
        <v>142</v>
      </c>
      <c r="AC5" t="s">
        <v>179</v>
      </c>
      <c r="AD5" t="s">
        <v>180</v>
      </c>
      <c r="AE5" t="s">
        <v>181</v>
      </c>
      <c r="AF5" t="s">
        <v>182</v>
      </c>
      <c r="AG5" t="s">
        <v>43</v>
      </c>
      <c r="AH5" t="s">
        <v>183</v>
      </c>
      <c r="AI5" t="s">
        <v>184</v>
      </c>
      <c r="AJ5" t="s">
        <v>185</v>
      </c>
      <c r="AL5" t="s">
        <v>179</v>
      </c>
      <c r="AM5" t="s">
        <v>180</v>
      </c>
      <c r="AN5" t="s">
        <v>181</v>
      </c>
      <c r="AO5" t="s">
        <v>182</v>
      </c>
      <c r="AP5" t="s">
        <v>43</v>
      </c>
      <c r="AQ5" t="s">
        <v>183</v>
      </c>
      <c r="AR5" t="s">
        <v>184</v>
      </c>
      <c r="AS5" t="s">
        <v>185</v>
      </c>
      <c r="AU5" s="6" t="s">
        <v>192</v>
      </c>
      <c r="AV5" s="14" t="s">
        <v>193</v>
      </c>
      <c r="AX5" s="6" t="s">
        <v>142</v>
      </c>
      <c r="BD5" s="6" t="s">
        <v>56</v>
      </c>
      <c r="BE5" s="6" t="s">
        <v>194</v>
      </c>
      <c r="BF5" s="6" t="s">
        <v>195</v>
      </c>
      <c r="BG5" s="7" t="s">
        <v>142</v>
      </c>
      <c r="BN5" t="s">
        <v>189</v>
      </c>
      <c r="BO5" t="s">
        <v>196</v>
      </c>
      <c r="BP5" t="s">
        <v>197</v>
      </c>
      <c r="BQ5" t="s">
        <v>198</v>
      </c>
      <c r="BX5" s="6" t="s">
        <v>199</v>
      </c>
      <c r="BY5" s="6" t="s">
        <v>200</v>
      </c>
      <c r="BZ5" s="6" t="s">
        <v>201</v>
      </c>
      <c r="CA5" s="6" t="s">
        <v>142</v>
      </c>
      <c r="CB5" s="6" t="s">
        <v>63</v>
      </c>
      <c r="CC5" s="6" t="s">
        <v>202</v>
      </c>
    </row>
    <row r="6" ht="14.5" spans="2:81">
      <c r="B6" t="s">
        <v>186</v>
      </c>
      <c r="C6" t="s">
        <v>203</v>
      </c>
      <c r="D6" t="s">
        <v>204</v>
      </c>
      <c r="E6" t="s">
        <v>142</v>
      </c>
      <c r="K6" t="s">
        <v>189</v>
      </c>
      <c r="L6" t="s">
        <v>205</v>
      </c>
      <c r="M6" t="s">
        <v>206</v>
      </c>
      <c r="N6" t="s">
        <v>198</v>
      </c>
      <c r="T6" t="s">
        <v>56</v>
      </c>
      <c r="U6" t="s">
        <v>205</v>
      </c>
      <c r="V6" t="s">
        <v>206</v>
      </c>
      <c r="W6" t="s">
        <v>198</v>
      </c>
      <c r="AC6" t="s">
        <v>56</v>
      </c>
      <c r="AD6" t="s">
        <v>207</v>
      </c>
      <c r="AE6" t="s">
        <v>208</v>
      </c>
      <c r="AF6" t="s">
        <v>198</v>
      </c>
      <c r="AL6" t="s">
        <v>189</v>
      </c>
      <c r="AM6" t="s">
        <v>209</v>
      </c>
      <c r="AN6" t="s">
        <v>210</v>
      </c>
      <c r="AO6" t="s">
        <v>198</v>
      </c>
      <c r="AU6" s="6" t="s">
        <v>192</v>
      </c>
      <c r="AV6" s="14" t="s">
        <v>211</v>
      </c>
      <c r="AX6" s="6" t="s">
        <v>142</v>
      </c>
      <c r="BD6" s="6" t="s">
        <v>56</v>
      </c>
      <c r="BE6" s="6" t="s">
        <v>212</v>
      </c>
      <c r="BF6" s="6" t="s">
        <v>213</v>
      </c>
      <c r="BG6" s="7" t="s">
        <v>214</v>
      </c>
      <c r="BO6" t="s">
        <v>215</v>
      </c>
      <c r="BP6" t="s">
        <v>216</v>
      </c>
      <c r="BQ6" t="s">
        <v>198</v>
      </c>
      <c r="BX6" s="6" t="s">
        <v>199</v>
      </c>
      <c r="BY6" s="6" t="s">
        <v>217</v>
      </c>
      <c r="BZ6" s="6" t="s">
        <v>218</v>
      </c>
      <c r="CA6" s="6" t="s">
        <v>142</v>
      </c>
      <c r="CB6" s="6" t="s">
        <v>63</v>
      </c>
      <c r="CC6" s="6" t="s">
        <v>202</v>
      </c>
    </row>
    <row r="7" ht="14.5" spans="2:81">
      <c r="B7" s="8" t="s">
        <v>192</v>
      </c>
      <c r="C7" s="8" t="s">
        <v>219</v>
      </c>
      <c r="D7" s="8" t="s">
        <v>220</v>
      </c>
      <c r="E7" s="8" t="s">
        <v>142</v>
      </c>
      <c r="F7" s="8"/>
      <c r="G7" s="8"/>
      <c r="K7" t="s">
        <v>189</v>
      </c>
      <c r="L7" t="s">
        <v>221</v>
      </c>
      <c r="M7" t="s">
        <v>222</v>
      </c>
      <c r="N7" t="s">
        <v>198</v>
      </c>
      <c r="T7" t="s">
        <v>56</v>
      </c>
      <c r="U7" t="s">
        <v>221</v>
      </c>
      <c r="V7" t="s">
        <v>222</v>
      </c>
      <c r="W7" t="s">
        <v>198</v>
      </c>
      <c r="AC7" t="s">
        <v>56</v>
      </c>
      <c r="AD7" t="s">
        <v>223</v>
      </c>
      <c r="AE7" t="s">
        <v>224</v>
      </c>
      <c r="AF7" t="s">
        <v>198</v>
      </c>
      <c r="AL7" t="s">
        <v>189</v>
      </c>
      <c r="AM7" t="s">
        <v>225</v>
      </c>
      <c r="AN7" t="s">
        <v>226</v>
      </c>
      <c r="AO7" t="s">
        <v>198</v>
      </c>
      <c r="AU7" s="6" t="s">
        <v>192</v>
      </c>
      <c r="AV7" s="14" t="s">
        <v>227</v>
      </c>
      <c r="AX7" s="6" t="s">
        <v>142</v>
      </c>
      <c r="BD7" s="6" t="s">
        <v>56</v>
      </c>
      <c r="BE7" s="6" t="s">
        <v>228</v>
      </c>
      <c r="BF7" s="6" t="s">
        <v>213</v>
      </c>
      <c r="BG7" s="7" t="s">
        <v>214</v>
      </c>
      <c r="BO7" t="s">
        <v>229</v>
      </c>
      <c r="BP7" t="s">
        <v>230</v>
      </c>
      <c r="BQ7" t="s">
        <v>198</v>
      </c>
      <c r="BX7" s="6" t="s">
        <v>199</v>
      </c>
      <c r="BY7" s="6" t="s">
        <v>231</v>
      </c>
      <c r="BZ7" s="6" t="s">
        <v>232</v>
      </c>
      <c r="CA7" s="6" t="s">
        <v>142</v>
      </c>
      <c r="CB7" s="6" t="s">
        <v>63</v>
      </c>
      <c r="CC7" s="6" t="s">
        <v>202</v>
      </c>
    </row>
    <row r="8" ht="14.5" spans="2:81">
      <c r="B8" s="8" t="s">
        <v>192</v>
      </c>
      <c r="C8" s="8" t="s">
        <v>233</v>
      </c>
      <c r="D8" s="8" t="s">
        <v>234</v>
      </c>
      <c r="E8" s="8" t="s">
        <v>142</v>
      </c>
      <c r="F8" s="8"/>
      <c r="G8" s="8"/>
      <c r="K8" t="s">
        <v>189</v>
      </c>
      <c r="L8" t="s">
        <v>235</v>
      </c>
      <c r="M8" t="s">
        <v>236</v>
      </c>
      <c r="N8" t="s">
        <v>198</v>
      </c>
      <c r="T8" t="s">
        <v>56</v>
      </c>
      <c r="U8" t="s">
        <v>235</v>
      </c>
      <c r="V8" t="s">
        <v>236</v>
      </c>
      <c r="W8" t="s">
        <v>198</v>
      </c>
      <c r="AC8" t="s">
        <v>189</v>
      </c>
      <c r="AD8" t="s">
        <v>237</v>
      </c>
      <c r="AE8" t="s">
        <v>238</v>
      </c>
      <c r="AF8" t="s">
        <v>198</v>
      </c>
      <c r="AL8" t="s">
        <v>189</v>
      </c>
      <c r="AM8" t="s">
        <v>239</v>
      </c>
      <c r="AN8" t="s">
        <v>240</v>
      </c>
      <c r="AO8" t="s">
        <v>198</v>
      </c>
      <c r="AU8" s="6" t="s">
        <v>192</v>
      </c>
      <c r="AV8" s="14" t="s">
        <v>241</v>
      </c>
      <c r="AX8" s="6" t="s">
        <v>142</v>
      </c>
      <c r="BD8" s="6" t="s">
        <v>56</v>
      </c>
      <c r="BE8" s="6" t="s">
        <v>242</v>
      </c>
      <c r="BF8" s="6" t="s">
        <v>213</v>
      </c>
      <c r="BG8" s="7" t="s">
        <v>214</v>
      </c>
      <c r="BO8" t="s">
        <v>243</v>
      </c>
      <c r="BP8" t="s">
        <v>244</v>
      </c>
      <c r="BQ8" t="s">
        <v>198</v>
      </c>
      <c r="BX8" s="6" t="s">
        <v>199</v>
      </c>
      <c r="BY8" s="6" t="s">
        <v>245</v>
      </c>
      <c r="BZ8" s="6" t="s">
        <v>246</v>
      </c>
      <c r="CA8" s="6" t="s">
        <v>142</v>
      </c>
      <c r="CB8" s="6" t="s">
        <v>63</v>
      </c>
      <c r="CC8" s="6" t="s">
        <v>202</v>
      </c>
    </row>
    <row r="9" ht="14.5" spans="2:81">
      <c r="B9" s="8" t="s">
        <v>192</v>
      </c>
      <c r="C9" s="8" t="s">
        <v>247</v>
      </c>
      <c r="D9" s="8" t="s">
        <v>248</v>
      </c>
      <c r="E9" s="8" t="s">
        <v>142</v>
      </c>
      <c r="F9" s="8"/>
      <c r="G9" s="9"/>
      <c r="I9" s="11" t="s">
        <v>134</v>
      </c>
      <c r="K9" t="s">
        <v>189</v>
      </c>
      <c r="L9" t="s">
        <v>249</v>
      </c>
      <c r="M9" t="s">
        <v>250</v>
      </c>
      <c r="N9" t="s">
        <v>142</v>
      </c>
      <c r="T9" t="s">
        <v>56</v>
      </c>
      <c r="U9" t="s">
        <v>249</v>
      </c>
      <c r="V9" t="s">
        <v>250</v>
      </c>
      <c r="W9" t="s">
        <v>142</v>
      </c>
      <c r="AC9" t="s">
        <v>56</v>
      </c>
      <c r="AD9" t="s">
        <v>251</v>
      </c>
      <c r="AE9" t="s">
        <v>252</v>
      </c>
      <c r="AF9" t="s">
        <v>198</v>
      </c>
      <c r="AL9" t="s">
        <v>189</v>
      </c>
      <c r="AM9" t="s">
        <v>253</v>
      </c>
      <c r="AN9" t="s">
        <v>254</v>
      </c>
      <c r="AO9" t="s">
        <v>255</v>
      </c>
      <c r="AU9" s="6" t="s">
        <v>192</v>
      </c>
      <c r="AV9" s="14" t="s">
        <v>256</v>
      </c>
      <c r="AX9" s="6" t="s">
        <v>142</v>
      </c>
      <c r="BD9" s="6" t="s">
        <v>56</v>
      </c>
      <c r="BE9" s="6" t="s">
        <v>257</v>
      </c>
      <c r="BF9" s="6" t="s">
        <v>213</v>
      </c>
      <c r="BG9" s="7" t="s">
        <v>214</v>
      </c>
      <c r="BO9" t="s">
        <v>258</v>
      </c>
      <c r="BP9" t="s">
        <v>259</v>
      </c>
      <c r="BQ9" t="s">
        <v>198</v>
      </c>
      <c r="BX9" s="6" t="s">
        <v>199</v>
      </c>
      <c r="BY9" s="6" t="s">
        <v>260</v>
      </c>
      <c r="BZ9" s="6" t="s">
        <v>261</v>
      </c>
      <c r="CA9" s="6" t="s">
        <v>142</v>
      </c>
      <c r="CB9" s="6" t="s">
        <v>63</v>
      </c>
      <c r="CC9" s="6" t="s">
        <v>202</v>
      </c>
    </row>
    <row r="10" ht="14.5" spans="2:81">
      <c r="B10" s="8" t="s">
        <v>192</v>
      </c>
      <c r="C10" s="8" t="s">
        <v>262</v>
      </c>
      <c r="D10" s="8" t="s">
        <v>263</v>
      </c>
      <c r="E10" s="8" t="s">
        <v>142</v>
      </c>
      <c r="F10" s="8"/>
      <c r="G10" s="8" t="s">
        <v>264</v>
      </c>
      <c r="K10" t="s">
        <v>189</v>
      </c>
      <c r="L10" t="s">
        <v>265</v>
      </c>
      <c r="M10" t="s">
        <v>266</v>
      </c>
      <c r="N10" t="s">
        <v>198</v>
      </c>
      <c r="T10" t="s">
        <v>56</v>
      </c>
      <c r="U10" t="s">
        <v>265</v>
      </c>
      <c r="V10" t="s">
        <v>266</v>
      </c>
      <c r="W10" t="s">
        <v>198</v>
      </c>
      <c r="AC10" t="s">
        <v>56</v>
      </c>
      <c r="AD10" t="s">
        <v>267</v>
      </c>
      <c r="AE10" t="s">
        <v>268</v>
      </c>
      <c r="AF10" t="s">
        <v>198</v>
      </c>
      <c r="AL10" t="s">
        <v>189</v>
      </c>
      <c r="AM10" t="s">
        <v>269</v>
      </c>
      <c r="AN10" t="s">
        <v>270</v>
      </c>
      <c r="AO10" t="s">
        <v>198</v>
      </c>
      <c r="AU10" s="6" t="s">
        <v>192</v>
      </c>
      <c r="AV10" s="14" t="s">
        <v>271</v>
      </c>
      <c r="AX10" s="6" t="s">
        <v>142</v>
      </c>
      <c r="BD10" s="6" t="s">
        <v>56</v>
      </c>
      <c r="BE10" s="6" t="s">
        <v>272</v>
      </c>
      <c r="BF10" s="6" t="s">
        <v>213</v>
      </c>
      <c r="BG10" s="7" t="s">
        <v>214</v>
      </c>
      <c r="BO10" t="s">
        <v>273</v>
      </c>
      <c r="BP10" t="s">
        <v>274</v>
      </c>
      <c r="BQ10" t="s">
        <v>198</v>
      </c>
      <c r="BX10" s="6" t="s">
        <v>199</v>
      </c>
      <c r="BY10" s="6" t="s">
        <v>275</v>
      </c>
      <c r="BZ10" s="6" t="s">
        <v>276</v>
      </c>
      <c r="CA10" s="6" t="s">
        <v>142</v>
      </c>
      <c r="CB10" s="6" t="s">
        <v>63</v>
      </c>
      <c r="CC10" s="6" t="s">
        <v>202</v>
      </c>
    </row>
    <row r="11" spans="2:69">
      <c r="B11" s="8" t="s">
        <v>192</v>
      </c>
      <c r="C11" s="8" t="s">
        <v>277</v>
      </c>
      <c r="D11" s="8" t="s">
        <v>278</v>
      </c>
      <c r="E11" s="8" t="s">
        <v>142</v>
      </c>
      <c r="F11" s="8"/>
      <c r="G11" s="8"/>
      <c r="K11" t="s">
        <v>189</v>
      </c>
      <c r="L11" t="s">
        <v>279</v>
      </c>
      <c r="M11" t="s">
        <v>280</v>
      </c>
      <c r="N11" t="s">
        <v>198</v>
      </c>
      <c r="T11" t="s">
        <v>56</v>
      </c>
      <c r="U11" t="s">
        <v>279</v>
      </c>
      <c r="V11" t="s">
        <v>280</v>
      </c>
      <c r="W11" t="s">
        <v>198</v>
      </c>
      <c r="AC11" t="s">
        <v>56</v>
      </c>
      <c r="AD11" t="s">
        <v>281</v>
      </c>
      <c r="AE11" t="s">
        <v>282</v>
      </c>
      <c r="AF11" t="s">
        <v>198</v>
      </c>
      <c r="AL11" t="s">
        <v>189</v>
      </c>
      <c r="AM11" t="s">
        <v>283</v>
      </c>
      <c r="AN11" t="s">
        <v>284</v>
      </c>
      <c r="AO11" t="s">
        <v>198</v>
      </c>
      <c r="AU11" s="6" t="s">
        <v>192</v>
      </c>
      <c r="AV11" s="15" t="s">
        <v>285</v>
      </c>
      <c r="AX11" s="6" t="s">
        <v>142</v>
      </c>
      <c r="BD11" s="6" t="s">
        <v>56</v>
      </c>
      <c r="BE11" s="6" t="s">
        <v>286</v>
      </c>
      <c r="BF11" s="6" t="s">
        <v>213</v>
      </c>
      <c r="BG11" s="7" t="s">
        <v>214</v>
      </c>
      <c r="BO11" t="s">
        <v>287</v>
      </c>
      <c r="BP11" t="s">
        <v>288</v>
      </c>
      <c r="BQ11" t="s">
        <v>198</v>
      </c>
    </row>
    <row r="12" ht="14.5" spans="2:69">
      <c r="B12" s="8" t="s">
        <v>192</v>
      </c>
      <c r="C12" s="8" t="s">
        <v>289</v>
      </c>
      <c r="D12" s="8" t="s">
        <v>290</v>
      </c>
      <c r="E12" s="8" t="s">
        <v>142</v>
      </c>
      <c r="F12" s="8"/>
      <c r="G12" s="8"/>
      <c r="K12" t="s">
        <v>189</v>
      </c>
      <c r="L12" t="s">
        <v>291</v>
      </c>
      <c r="M12" t="s">
        <v>292</v>
      </c>
      <c r="N12" t="s">
        <v>198</v>
      </c>
      <c r="T12" t="s">
        <v>56</v>
      </c>
      <c r="U12" t="s">
        <v>291</v>
      </c>
      <c r="V12" t="s">
        <v>292</v>
      </c>
      <c r="W12" t="s">
        <v>198</v>
      </c>
      <c r="AC12" t="s">
        <v>56</v>
      </c>
      <c r="AD12" t="s">
        <v>293</v>
      </c>
      <c r="AE12" t="s">
        <v>294</v>
      </c>
      <c r="AF12" t="s">
        <v>255</v>
      </c>
      <c r="AL12" t="s">
        <v>189</v>
      </c>
      <c r="AM12" t="s">
        <v>295</v>
      </c>
      <c r="AN12" t="s">
        <v>296</v>
      </c>
      <c r="AO12" t="s">
        <v>198</v>
      </c>
      <c r="AU12" s="6" t="s">
        <v>192</v>
      </c>
      <c r="AV12" s="14" t="s">
        <v>297</v>
      </c>
      <c r="AX12" s="6" t="s">
        <v>142</v>
      </c>
      <c r="BD12" s="6" t="s">
        <v>56</v>
      </c>
      <c r="BE12" s="6" t="s">
        <v>298</v>
      </c>
      <c r="BF12" s="6" t="s">
        <v>213</v>
      </c>
      <c r="BG12" s="7" t="s">
        <v>214</v>
      </c>
      <c r="BO12" t="s">
        <v>299</v>
      </c>
      <c r="BP12" t="s">
        <v>300</v>
      </c>
      <c r="BQ12" t="s">
        <v>198</v>
      </c>
    </row>
    <row r="13" ht="14.5" spans="2:69">
      <c r="B13" s="8" t="s">
        <v>192</v>
      </c>
      <c r="C13" s="8" t="s">
        <v>301</v>
      </c>
      <c r="D13" s="8" t="s">
        <v>302</v>
      </c>
      <c r="E13" s="8" t="s">
        <v>142</v>
      </c>
      <c r="F13" s="8"/>
      <c r="G13" s="8"/>
      <c r="K13" t="s">
        <v>189</v>
      </c>
      <c r="L13" t="s">
        <v>303</v>
      </c>
      <c r="M13" t="s">
        <v>304</v>
      </c>
      <c r="N13" t="s">
        <v>198</v>
      </c>
      <c r="T13" t="s">
        <v>56</v>
      </c>
      <c r="U13" t="s">
        <v>303</v>
      </c>
      <c r="V13" t="s">
        <v>304</v>
      </c>
      <c r="W13" t="s">
        <v>198</v>
      </c>
      <c r="AC13" t="s">
        <v>56</v>
      </c>
      <c r="AD13" t="s">
        <v>305</v>
      </c>
      <c r="AE13" t="s">
        <v>306</v>
      </c>
      <c r="AF13" t="s">
        <v>255</v>
      </c>
      <c r="AL13" t="s">
        <v>189</v>
      </c>
      <c r="AM13" t="s">
        <v>307</v>
      </c>
      <c r="AN13" t="s">
        <v>308</v>
      </c>
      <c r="AO13" t="s">
        <v>198</v>
      </c>
      <c r="AU13" s="6" t="s">
        <v>192</v>
      </c>
      <c r="AV13" s="14" t="s">
        <v>309</v>
      </c>
      <c r="AX13" s="6" t="s">
        <v>142</v>
      </c>
      <c r="BD13" s="6" t="s">
        <v>56</v>
      </c>
      <c r="BE13" s="6" t="s">
        <v>310</v>
      </c>
      <c r="BF13" s="6" t="s">
        <v>213</v>
      </c>
      <c r="BG13" s="7" t="s">
        <v>214</v>
      </c>
      <c r="BO13" t="s">
        <v>311</v>
      </c>
      <c r="BP13" t="s">
        <v>312</v>
      </c>
      <c r="BQ13" t="s">
        <v>198</v>
      </c>
    </row>
    <row r="14" ht="14.5" spans="2:69">
      <c r="B14" s="8" t="s">
        <v>192</v>
      </c>
      <c r="C14" s="8" t="s">
        <v>313</v>
      </c>
      <c r="D14" s="8" t="s">
        <v>314</v>
      </c>
      <c r="E14" s="8" t="s">
        <v>142</v>
      </c>
      <c r="F14" s="8"/>
      <c r="G14" s="8"/>
      <c r="K14" t="s">
        <v>189</v>
      </c>
      <c r="L14" t="s">
        <v>315</v>
      </c>
      <c r="M14" t="s">
        <v>316</v>
      </c>
      <c r="N14" t="s">
        <v>198</v>
      </c>
      <c r="T14" t="s">
        <v>56</v>
      </c>
      <c r="U14" t="s">
        <v>315</v>
      </c>
      <c r="V14" t="s">
        <v>316</v>
      </c>
      <c r="W14" t="s">
        <v>198</v>
      </c>
      <c r="AC14" t="s">
        <v>56</v>
      </c>
      <c r="AD14" t="s">
        <v>317</v>
      </c>
      <c r="AE14" t="s">
        <v>318</v>
      </c>
      <c r="AF14" t="s">
        <v>198</v>
      </c>
      <c r="AL14" t="s">
        <v>189</v>
      </c>
      <c r="AM14" t="s">
        <v>319</v>
      </c>
      <c r="AN14" t="s">
        <v>320</v>
      </c>
      <c r="AO14" t="s">
        <v>255</v>
      </c>
      <c r="AU14" s="6" t="s">
        <v>192</v>
      </c>
      <c r="AV14" s="14" t="s">
        <v>321</v>
      </c>
      <c r="AX14" s="6" t="s">
        <v>142</v>
      </c>
      <c r="BD14" s="6" t="s">
        <v>56</v>
      </c>
      <c r="BE14" s="6" t="s">
        <v>322</v>
      </c>
      <c r="BF14" s="6" t="s">
        <v>213</v>
      </c>
      <c r="BG14" s="7" t="s">
        <v>214</v>
      </c>
      <c r="BO14" t="s">
        <v>323</v>
      </c>
      <c r="BP14" t="s">
        <v>324</v>
      </c>
      <c r="BQ14" t="s">
        <v>255</v>
      </c>
    </row>
    <row r="15" ht="14.5" spans="2:69">
      <c r="B15" s="8" t="s">
        <v>192</v>
      </c>
      <c r="C15" s="8" t="s">
        <v>325</v>
      </c>
      <c r="D15" s="8" t="s">
        <v>326</v>
      </c>
      <c r="E15" s="8" t="s">
        <v>142</v>
      </c>
      <c r="F15" s="8"/>
      <c r="G15" s="9"/>
      <c r="K15" t="s">
        <v>189</v>
      </c>
      <c r="L15" t="s">
        <v>327</v>
      </c>
      <c r="M15" t="s">
        <v>328</v>
      </c>
      <c r="N15" t="s">
        <v>198</v>
      </c>
      <c r="T15" t="s">
        <v>56</v>
      </c>
      <c r="U15" t="s">
        <v>327</v>
      </c>
      <c r="V15" t="s">
        <v>328</v>
      </c>
      <c r="W15" t="s">
        <v>198</v>
      </c>
      <c r="AC15" t="s">
        <v>56</v>
      </c>
      <c r="AD15" t="s">
        <v>329</v>
      </c>
      <c r="AE15" t="s">
        <v>330</v>
      </c>
      <c r="AF15" t="s">
        <v>198</v>
      </c>
      <c r="AL15" t="s">
        <v>189</v>
      </c>
      <c r="AM15" t="s">
        <v>331</v>
      </c>
      <c r="AN15" t="s">
        <v>332</v>
      </c>
      <c r="AO15" t="s">
        <v>198</v>
      </c>
      <c r="AU15" s="6" t="s">
        <v>192</v>
      </c>
      <c r="AV15" s="14" t="s">
        <v>333</v>
      </c>
      <c r="AX15" s="6" t="s">
        <v>142</v>
      </c>
      <c r="BD15" s="6" t="s">
        <v>56</v>
      </c>
      <c r="BE15" s="6" t="s">
        <v>334</v>
      </c>
      <c r="BF15" s="6" t="s">
        <v>213</v>
      </c>
      <c r="BG15" s="7" t="s">
        <v>214</v>
      </c>
      <c r="BO15" t="s">
        <v>335</v>
      </c>
      <c r="BP15" t="s">
        <v>336</v>
      </c>
      <c r="BQ15" t="s">
        <v>255</v>
      </c>
    </row>
    <row r="16" ht="14.5" spans="2:69">
      <c r="B16" s="8"/>
      <c r="C16" s="8"/>
      <c r="D16" s="8"/>
      <c r="E16" s="8"/>
      <c r="F16" s="8"/>
      <c r="G16" s="8"/>
      <c r="K16" t="s">
        <v>189</v>
      </c>
      <c r="L16" t="s">
        <v>337</v>
      </c>
      <c r="M16" t="s">
        <v>338</v>
      </c>
      <c r="N16" t="s">
        <v>198</v>
      </c>
      <c r="T16" t="s">
        <v>56</v>
      </c>
      <c r="U16" t="s">
        <v>337</v>
      </c>
      <c r="V16" t="s">
        <v>338</v>
      </c>
      <c r="W16" t="s">
        <v>198</v>
      </c>
      <c r="AC16" t="s">
        <v>56</v>
      </c>
      <c r="AD16" t="s">
        <v>339</v>
      </c>
      <c r="AE16" t="s">
        <v>340</v>
      </c>
      <c r="AF16" t="s">
        <v>198</v>
      </c>
      <c r="AL16" t="s">
        <v>189</v>
      </c>
      <c r="AM16" t="s">
        <v>341</v>
      </c>
      <c r="AN16" t="s">
        <v>342</v>
      </c>
      <c r="AO16" t="s">
        <v>198</v>
      </c>
      <c r="AU16" s="6" t="s">
        <v>192</v>
      </c>
      <c r="AV16" s="14" t="s">
        <v>343</v>
      </c>
      <c r="AX16" s="6" t="s">
        <v>142</v>
      </c>
      <c r="BD16" s="6" t="s">
        <v>56</v>
      </c>
      <c r="BE16" s="6" t="s">
        <v>344</v>
      </c>
      <c r="BF16" s="6" t="s">
        <v>213</v>
      </c>
      <c r="BG16" s="7" t="s">
        <v>214</v>
      </c>
      <c r="BO16" t="s">
        <v>345</v>
      </c>
      <c r="BP16" t="s">
        <v>346</v>
      </c>
      <c r="BQ16" t="s">
        <v>198</v>
      </c>
    </row>
    <row r="17" spans="11:69">
      <c r="K17" t="s">
        <v>189</v>
      </c>
      <c r="L17" t="s">
        <v>347</v>
      </c>
      <c r="M17" t="s">
        <v>348</v>
      </c>
      <c r="N17" t="s">
        <v>198</v>
      </c>
      <c r="T17" t="s">
        <v>56</v>
      </c>
      <c r="U17" t="s">
        <v>347</v>
      </c>
      <c r="V17" t="s">
        <v>348</v>
      </c>
      <c r="W17" t="s">
        <v>198</v>
      </c>
      <c r="AC17" t="s">
        <v>56</v>
      </c>
      <c r="AD17" t="s">
        <v>349</v>
      </c>
      <c r="AE17" t="s">
        <v>350</v>
      </c>
      <c r="AF17" t="s">
        <v>198</v>
      </c>
      <c r="AL17" s="10" t="s">
        <v>192</v>
      </c>
      <c r="AM17" s="10" t="s">
        <v>351</v>
      </c>
      <c r="AN17" s="10" t="s">
        <v>352</v>
      </c>
      <c r="AO17" s="10" t="s">
        <v>142</v>
      </c>
      <c r="AU17" s="6" t="s">
        <v>192</v>
      </c>
      <c r="AV17" s="6" t="s">
        <v>353</v>
      </c>
      <c r="AX17" s="6" t="s">
        <v>142</v>
      </c>
      <c r="BD17" s="6" t="s">
        <v>56</v>
      </c>
      <c r="BE17" s="6" t="s">
        <v>354</v>
      </c>
      <c r="BF17" s="6" t="s">
        <v>213</v>
      </c>
      <c r="BG17" s="7" t="s">
        <v>214</v>
      </c>
      <c r="BO17" t="s">
        <v>355</v>
      </c>
      <c r="BP17" t="s">
        <v>356</v>
      </c>
      <c r="BQ17" t="s">
        <v>198</v>
      </c>
    </row>
    <row r="18" ht="14.5" spans="2:69">
      <c r="B18" t="s">
        <v>357</v>
      </c>
      <c r="K18" t="s">
        <v>189</v>
      </c>
      <c r="L18" t="s">
        <v>358</v>
      </c>
      <c r="M18" t="s">
        <v>359</v>
      </c>
      <c r="N18" t="s">
        <v>198</v>
      </c>
      <c r="T18" t="s">
        <v>56</v>
      </c>
      <c r="U18" t="s">
        <v>358</v>
      </c>
      <c r="V18" t="s">
        <v>359</v>
      </c>
      <c r="W18" t="s">
        <v>198</v>
      </c>
      <c r="AC18" t="s">
        <v>56</v>
      </c>
      <c r="AD18" t="s">
        <v>360</v>
      </c>
      <c r="AE18" t="s">
        <v>361</v>
      </c>
      <c r="AF18" t="s">
        <v>198</v>
      </c>
      <c r="AU18" s="6" t="s">
        <v>192</v>
      </c>
      <c r="AV18" s="14" t="s">
        <v>362</v>
      </c>
      <c r="AX18" s="6" t="s">
        <v>142</v>
      </c>
      <c r="BD18" s="6" t="s">
        <v>56</v>
      </c>
      <c r="BE18" s="6" t="s">
        <v>363</v>
      </c>
      <c r="BF18" s="6" t="s">
        <v>213</v>
      </c>
      <c r="BG18" s="7" t="s">
        <v>214</v>
      </c>
      <c r="BO18" t="s">
        <v>364</v>
      </c>
      <c r="BP18" t="s">
        <v>365</v>
      </c>
      <c r="BQ18" t="s">
        <v>198</v>
      </c>
    </row>
    <row r="19" ht="14.5" spans="11:69">
      <c r="K19" t="s">
        <v>189</v>
      </c>
      <c r="L19" t="s">
        <v>366</v>
      </c>
      <c r="M19" t="s">
        <v>367</v>
      </c>
      <c r="N19" t="s">
        <v>198</v>
      </c>
      <c r="T19" t="s">
        <v>56</v>
      </c>
      <c r="U19" t="s">
        <v>366</v>
      </c>
      <c r="V19" t="s">
        <v>367</v>
      </c>
      <c r="W19" t="s">
        <v>198</v>
      </c>
      <c r="AC19" t="s">
        <v>56</v>
      </c>
      <c r="AD19" t="s">
        <v>368</v>
      </c>
      <c r="AE19" t="s">
        <v>369</v>
      </c>
      <c r="AF19" t="s">
        <v>198</v>
      </c>
      <c r="AU19" s="6" t="s">
        <v>192</v>
      </c>
      <c r="AV19" s="14" t="s">
        <v>370</v>
      </c>
      <c r="AX19" s="6" t="s">
        <v>142</v>
      </c>
      <c r="BD19" s="6" t="s">
        <v>56</v>
      </c>
      <c r="BE19" s="6" t="s">
        <v>371</v>
      </c>
      <c r="BF19" s="6" t="s">
        <v>213</v>
      </c>
      <c r="BG19" s="7" t="s">
        <v>214</v>
      </c>
      <c r="BO19" t="s">
        <v>372</v>
      </c>
      <c r="BP19" t="s">
        <v>373</v>
      </c>
      <c r="BQ19" t="s">
        <v>198</v>
      </c>
    </row>
    <row r="20" ht="14.5" spans="2:69">
      <c r="B20" t="s">
        <v>177</v>
      </c>
      <c r="K20" t="s">
        <v>189</v>
      </c>
      <c r="L20" t="s">
        <v>374</v>
      </c>
      <c r="M20" t="s">
        <v>375</v>
      </c>
      <c r="N20" t="s">
        <v>198</v>
      </c>
      <c r="T20" t="s">
        <v>189</v>
      </c>
      <c r="U20" t="s">
        <v>374</v>
      </c>
      <c r="V20" t="s">
        <v>375</v>
      </c>
      <c r="W20" t="s">
        <v>198</v>
      </c>
      <c r="AC20" t="s">
        <v>56</v>
      </c>
      <c r="AD20" t="s">
        <v>376</v>
      </c>
      <c r="AE20" t="s">
        <v>377</v>
      </c>
      <c r="AF20" t="s">
        <v>198</v>
      </c>
      <c r="AU20" s="6" t="s">
        <v>192</v>
      </c>
      <c r="AV20" s="14" t="s">
        <v>378</v>
      </c>
      <c r="AX20" s="6" t="s">
        <v>142</v>
      </c>
      <c r="BD20" s="6" t="s">
        <v>56</v>
      </c>
      <c r="BE20" s="6" t="s">
        <v>379</v>
      </c>
      <c r="BF20" s="6" t="s">
        <v>213</v>
      </c>
      <c r="BG20" s="7" t="s">
        <v>214</v>
      </c>
      <c r="BO20" t="s">
        <v>380</v>
      </c>
      <c r="BP20" t="s">
        <v>381</v>
      </c>
      <c r="BQ20" t="s">
        <v>198</v>
      </c>
    </row>
    <row r="21" ht="14.5" spans="2:69">
      <c r="B21" t="s">
        <v>179</v>
      </c>
      <c r="C21" t="s">
        <v>180</v>
      </c>
      <c r="D21" t="s">
        <v>181</v>
      </c>
      <c r="E21" t="s">
        <v>182</v>
      </c>
      <c r="F21" t="s">
        <v>43</v>
      </c>
      <c r="G21" t="s">
        <v>183</v>
      </c>
      <c r="H21" t="s">
        <v>184</v>
      </c>
      <c r="I21" t="s">
        <v>185</v>
      </c>
      <c r="K21" t="s">
        <v>56</v>
      </c>
      <c r="L21" t="s">
        <v>382</v>
      </c>
      <c r="M21" t="s">
        <v>383</v>
      </c>
      <c r="N21" t="s">
        <v>198</v>
      </c>
      <c r="T21" t="s">
        <v>56</v>
      </c>
      <c r="U21" t="s">
        <v>382</v>
      </c>
      <c r="V21" t="s">
        <v>383</v>
      </c>
      <c r="W21" t="s">
        <v>198</v>
      </c>
      <c r="AC21" t="s">
        <v>56</v>
      </c>
      <c r="AD21" t="s">
        <v>384</v>
      </c>
      <c r="AE21" t="s">
        <v>385</v>
      </c>
      <c r="AF21" t="s">
        <v>198</v>
      </c>
      <c r="AU21" s="6" t="s">
        <v>192</v>
      </c>
      <c r="AV21" s="14" t="s">
        <v>386</v>
      </c>
      <c r="AX21" s="6" t="s">
        <v>142</v>
      </c>
      <c r="BD21" s="6" t="s">
        <v>56</v>
      </c>
      <c r="BE21" s="6" t="s">
        <v>387</v>
      </c>
      <c r="BF21" s="6" t="s">
        <v>213</v>
      </c>
      <c r="BG21" s="7" t="s">
        <v>214</v>
      </c>
      <c r="BO21" t="s">
        <v>388</v>
      </c>
      <c r="BP21" t="s">
        <v>389</v>
      </c>
      <c r="BQ21" t="s">
        <v>198</v>
      </c>
    </row>
    <row r="22" ht="14.5" spans="2:69">
      <c r="B22" t="s">
        <v>189</v>
      </c>
      <c r="C22" t="s">
        <v>390</v>
      </c>
      <c r="D22" t="s">
        <v>391</v>
      </c>
      <c r="E22" t="s">
        <v>198</v>
      </c>
      <c r="K22" t="s">
        <v>189</v>
      </c>
      <c r="L22" t="s">
        <v>392</v>
      </c>
      <c r="M22" t="s">
        <v>393</v>
      </c>
      <c r="N22" t="s">
        <v>142</v>
      </c>
      <c r="T22" t="s">
        <v>56</v>
      </c>
      <c r="U22" t="s">
        <v>392</v>
      </c>
      <c r="V22" t="s">
        <v>393</v>
      </c>
      <c r="W22" t="s">
        <v>142</v>
      </c>
      <c r="AC22" t="s">
        <v>56</v>
      </c>
      <c r="AD22" t="s">
        <v>394</v>
      </c>
      <c r="AE22" t="s">
        <v>395</v>
      </c>
      <c r="AF22" t="s">
        <v>255</v>
      </c>
      <c r="AU22" s="6" t="s">
        <v>192</v>
      </c>
      <c r="AV22" s="14" t="s">
        <v>396</v>
      </c>
      <c r="AX22" s="6" t="s">
        <v>142</v>
      </c>
      <c r="BD22" s="6" t="s">
        <v>56</v>
      </c>
      <c r="BE22" s="6" t="s">
        <v>397</v>
      </c>
      <c r="BF22" s="6" t="s">
        <v>213</v>
      </c>
      <c r="BG22" s="7" t="s">
        <v>214</v>
      </c>
      <c r="BO22" t="s">
        <v>398</v>
      </c>
      <c r="BP22" t="s">
        <v>399</v>
      </c>
      <c r="BQ22" t="s">
        <v>198</v>
      </c>
    </row>
    <row r="23" ht="14.5" spans="2:69">
      <c r="B23" t="s">
        <v>189</v>
      </c>
      <c r="C23" t="s">
        <v>400</v>
      </c>
      <c r="D23" t="s">
        <v>401</v>
      </c>
      <c r="E23" t="s">
        <v>198</v>
      </c>
      <c r="F23" t="s">
        <v>63</v>
      </c>
      <c r="K23" t="s">
        <v>189</v>
      </c>
      <c r="L23" t="s">
        <v>402</v>
      </c>
      <c r="M23" t="s">
        <v>403</v>
      </c>
      <c r="N23" t="s">
        <v>142</v>
      </c>
      <c r="T23" t="s">
        <v>56</v>
      </c>
      <c r="U23" t="s">
        <v>402</v>
      </c>
      <c r="V23" t="s">
        <v>403</v>
      </c>
      <c r="W23" t="s">
        <v>142</v>
      </c>
      <c r="AC23" t="s">
        <v>56</v>
      </c>
      <c r="AD23" t="s">
        <v>404</v>
      </c>
      <c r="AE23" t="s">
        <v>405</v>
      </c>
      <c r="AF23" t="s">
        <v>255</v>
      </c>
      <c r="AU23" s="6" t="s">
        <v>192</v>
      </c>
      <c r="AV23" s="14" t="s">
        <v>406</v>
      </c>
      <c r="AX23" s="6" t="s">
        <v>142</v>
      </c>
      <c r="BD23" s="6" t="s">
        <v>56</v>
      </c>
      <c r="BE23" s="6" t="s">
        <v>407</v>
      </c>
      <c r="BF23" s="6" t="s">
        <v>213</v>
      </c>
      <c r="BG23" s="7" t="s">
        <v>214</v>
      </c>
      <c r="BO23" t="s">
        <v>408</v>
      </c>
      <c r="BP23" t="s">
        <v>409</v>
      </c>
      <c r="BQ23" t="s">
        <v>198</v>
      </c>
    </row>
    <row r="24" ht="14.5" spans="2:69">
      <c r="B24" t="s">
        <v>56</v>
      </c>
      <c r="C24" t="s">
        <v>410</v>
      </c>
      <c r="D24" t="s">
        <v>411</v>
      </c>
      <c r="E24" t="s">
        <v>198</v>
      </c>
      <c r="K24" t="s">
        <v>189</v>
      </c>
      <c r="L24" t="s">
        <v>412</v>
      </c>
      <c r="M24" t="s">
        <v>413</v>
      </c>
      <c r="N24" t="s">
        <v>198</v>
      </c>
      <c r="O24" t="s">
        <v>63</v>
      </c>
      <c r="T24" t="s">
        <v>56</v>
      </c>
      <c r="U24" t="s">
        <v>412</v>
      </c>
      <c r="V24" t="s">
        <v>413</v>
      </c>
      <c r="W24" t="s">
        <v>198</v>
      </c>
      <c r="X24" t="s">
        <v>63</v>
      </c>
      <c r="AC24" t="s">
        <v>56</v>
      </c>
      <c r="AD24" t="s">
        <v>414</v>
      </c>
      <c r="AE24" t="s">
        <v>415</v>
      </c>
      <c r="AF24" t="s">
        <v>198</v>
      </c>
      <c r="AU24" s="6" t="s">
        <v>192</v>
      </c>
      <c r="AV24" s="14" t="s">
        <v>416</v>
      </c>
      <c r="AX24" s="6" t="s">
        <v>142</v>
      </c>
      <c r="BD24" s="6" t="s">
        <v>56</v>
      </c>
      <c r="BE24" s="6" t="s">
        <v>417</v>
      </c>
      <c r="BF24" s="6" t="s">
        <v>213</v>
      </c>
      <c r="BG24" s="7" t="s">
        <v>214</v>
      </c>
      <c r="BO24" t="s">
        <v>418</v>
      </c>
      <c r="BP24" t="s">
        <v>419</v>
      </c>
      <c r="BQ24" t="s">
        <v>198</v>
      </c>
    </row>
    <row r="25" ht="14.5" spans="2:69">
      <c r="B25" t="s">
        <v>189</v>
      </c>
      <c r="C25" t="s">
        <v>420</v>
      </c>
      <c r="D25" t="s">
        <v>421</v>
      </c>
      <c r="E25" t="s">
        <v>198</v>
      </c>
      <c r="F25" t="s">
        <v>63</v>
      </c>
      <c r="K25" t="s">
        <v>189</v>
      </c>
      <c r="L25" t="s">
        <v>422</v>
      </c>
      <c r="M25" t="s">
        <v>423</v>
      </c>
      <c r="N25" t="s">
        <v>198</v>
      </c>
      <c r="T25" t="s">
        <v>56</v>
      </c>
      <c r="U25" t="s">
        <v>422</v>
      </c>
      <c r="V25" t="s">
        <v>423</v>
      </c>
      <c r="W25" t="s">
        <v>198</v>
      </c>
      <c r="AC25" t="s">
        <v>56</v>
      </c>
      <c r="AD25" t="s">
        <v>424</v>
      </c>
      <c r="AE25" t="s">
        <v>425</v>
      </c>
      <c r="AF25" t="s">
        <v>198</v>
      </c>
      <c r="AU25" s="6" t="s">
        <v>192</v>
      </c>
      <c r="AV25" s="14" t="s">
        <v>426</v>
      </c>
      <c r="AX25" s="6" t="s">
        <v>142</v>
      </c>
      <c r="BD25" s="6" t="s">
        <v>56</v>
      </c>
      <c r="BE25" s="6" t="s">
        <v>427</v>
      </c>
      <c r="BF25" s="6" t="s">
        <v>213</v>
      </c>
      <c r="BG25" s="7" t="s">
        <v>214</v>
      </c>
      <c r="BO25" t="s">
        <v>428</v>
      </c>
      <c r="BP25" t="s">
        <v>429</v>
      </c>
      <c r="BQ25" t="s">
        <v>255</v>
      </c>
    </row>
    <row r="26" ht="14.5" spans="2:69">
      <c r="B26" t="s">
        <v>189</v>
      </c>
      <c r="C26" t="s">
        <v>430</v>
      </c>
      <c r="D26" t="s">
        <v>431</v>
      </c>
      <c r="E26" t="s">
        <v>198</v>
      </c>
      <c r="K26" t="s">
        <v>189</v>
      </c>
      <c r="L26" t="s">
        <v>432</v>
      </c>
      <c r="M26" t="s">
        <v>433</v>
      </c>
      <c r="N26" t="s">
        <v>198</v>
      </c>
      <c r="T26" t="s">
        <v>56</v>
      </c>
      <c r="U26" t="s">
        <v>432</v>
      </c>
      <c r="V26" t="s">
        <v>433</v>
      </c>
      <c r="W26" t="s">
        <v>198</v>
      </c>
      <c r="AC26" t="s">
        <v>56</v>
      </c>
      <c r="AD26" t="s">
        <v>434</v>
      </c>
      <c r="AE26" t="s">
        <v>435</v>
      </c>
      <c r="AF26" t="s">
        <v>198</v>
      </c>
      <c r="AU26" s="6" t="s">
        <v>192</v>
      </c>
      <c r="AV26" s="14" t="s">
        <v>436</v>
      </c>
      <c r="AX26" s="6" t="s">
        <v>142</v>
      </c>
      <c r="BD26" s="6" t="s">
        <v>56</v>
      </c>
      <c r="BE26" s="6" t="s">
        <v>437</v>
      </c>
      <c r="BF26" s="6" t="s">
        <v>213</v>
      </c>
      <c r="BG26" s="7" t="s">
        <v>214</v>
      </c>
      <c r="BO26" t="s">
        <v>438</v>
      </c>
      <c r="BP26" t="s">
        <v>439</v>
      </c>
      <c r="BQ26" t="s">
        <v>255</v>
      </c>
    </row>
    <row r="27" spans="2:69">
      <c r="B27" t="s">
        <v>189</v>
      </c>
      <c r="C27" t="s">
        <v>440</v>
      </c>
      <c r="D27" t="s">
        <v>441</v>
      </c>
      <c r="E27" t="s">
        <v>198</v>
      </c>
      <c r="K27" t="s">
        <v>189</v>
      </c>
      <c r="L27" t="s">
        <v>442</v>
      </c>
      <c r="M27" t="s">
        <v>213</v>
      </c>
      <c r="N27" s="12" t="s">
        <v>443</v>
      </c>
      <c r="T27" t="s">
        <v>56</v>
      </c>
      <c r="U27" t="s">
        <v>442</v>
      </c>
      <c r="V27" t="s">
        <v>213</v>
      </c>
      <c r="W27" s="12"/>
      <c r="AC27" t="s">
        <v>56</v>
      </c>
      <c r="AD27" t="s">
        <v>444</v>
      </c>
      <c r="AE27" t="s">
        <v>445</v>
      </c>
      <c r="AF27" t="s">
        <v>198</v>
      </c>
      <c r="AU27" s="6" t="s">
        <v>192</v>
      </c>
      <c r="AV27" s="6" t="s">
        <v>446</v>
      </c>
      <c r="AX27" s="6" t="s">
        <v>142</v>
      </c>
      <c r="BD27" s="6" t="s">
        <v>56</v>
      </c>
      <c r="BE27" s="6" t="s">
        <v>447</v>
      </c>
      <c r="BF27" s="6" t="s">
        <v>213</v>
      </c>
      <c r="BG27" s="7" t="s">
        <v>214</v>
      </c>
      <c r="BO27" t="s">
        <v>448</v>
      </c>
      <c r="BP27" t="s">
        <v>449</v>
      </c>
      <c r="BQ27" t="s">
        <v>198</v>
      </c>
    </row>
    <row r="28" ht="14.5" spans="2:69">
      <c r="B28" t="s">
        <v>189</v>
      </c>
      <c r="C28" t="s">
        <v>450</v>
      </c>
      <c r="D28" t="s">
        <v>451</v>
      </c>
      <c r="E28" t="s">
        <v>198</v>
      </c>
      <c r="K28" t="s">
        <v>189</v>
      </c>
      <c r="L28" t="s">
        <v>452</v>
      </c>
      <c r="M28" t="s">
        <v>453</v>
      </c>
      <c r="N28" s="12" t="s">
        <v>443</v>
      </c>
      <c r="T28" t="s">
        <v>56</v>
      </c>
      <c r="U28" t="s">
        <v>452</v>
      </c>
      <c r="V28" t="s">
        <v>453</v>
      </c>
      <c r="W28" s="12"/>
      <c r="AC28" t="s">
        <v>56</v>
      </c>
      <c r="AD28" t="s">
        <v>454</v>
      </c>
      <c r="AE28" t="s">
        <v>455</v>
      </c>
      <c r="AF28" t="s">
        <v>198</v>
      </c>
      <c r="AU28" s="6" t="s">
        <v>192</v>
      </c>
      <c r="AV28" s="14" t="s">
        <v>456</v>
      </c>
      <c r="AX28" s="6" t="s">
        <v>142</v>
      </c>
      <c r="BD28" s="6" t="s">
        <v>56</v>
      </c>
      <c r="BE28" s="6" t="s">
        <v>457</v>
      </c>
      <c r="BF28" s="6" t="s">
        <v>213</v>
      </c>
      <c r="BG28" s="7" t="s">
        <v>214</v>
      </c>
      <c r="BO28" t="s">
        <v>458</v>
      </c>
      <c r="BP28" t="s">
        <v>459</v>
      </c>
      <c r="BQ28" t="s">
        <v>198</v>
      </c>
    </row>
    <row r="29" spans="2:69">
      <c r="B29" t="s">
        <v>189</v>
      </c>
      <c r="C29" t="s">
        <v>460</v>
      </c>
      <c r="D29" t="s">
        <v>461</v>
      </c>
      <c r="E29" t="s">
        <v>198</v>
      </c>
      <c r="K29" t="s">
        <v>56</v>
      </c>
      <c r="L29" t="s">
        <v>462</v>
      </c>
      <c r="M29" t="s">
        <v>463</v>
      </c>
      <c r="N29" t="s">
        <v>142</v>
      </c>
      <c r="T29" t="s">
        <v>56</v>
      </c>
      <c r="U29" t="s">
        <v>462</v>
      </c>
      <c r="V29" t="s">
        <v>463</v>
      </c>
      <c r="W29" t="s">
        <v>142</v>
      </c>
      <c r="BD29" s="7" t="s">
        <v>189</v>
      </c>
      <c r="BE29" s="7" t="s">
        <v>464</v>
      </c>
      <c r="BF29" s="7" t="s">
        <v>465</v>
      </c>
      <c r="BG29" s="7" t="s">
        <v>198</v>
      </c>
      <c r="BO29" t="s">
        <v>466</v>
      </c>
      <c r="BP29" t="s">
        <v>467</v>
      </c>
      <c r="BQ29" t="s">
        <v>198</v>
      </c>
    </row>
    <row r="30" spans="2:69">
      <c r="B30" t="s">
        <v>189</v>
      </c>
      <c r="C30" t="s">
        <v>468</v>
      </c>
      <c r="D30" t="s">
        <v>469</v>
      </c>
      <c r="E30" t="s">
        <v>198</v>
      </c>
      <c r="F30"/>
      <c r="K30" t="s">
        <v>189</v>
      </c>
      <c r="L30" t="s">
        <v>470</v>
      </c>
      <c r="M30" t="s">
        <v>471</v>
      </c>
      <c r="N30" t="s">
        <v>198</v>
      </c>
      <c r="T30" t="s">
        <v>56</v>
      </c>
      <c r="U30" t="s">
        <v>470</v>
      </c>
      <c r="V30" t="s">
        <v>471</v>
      </c>
      <c r="W30" t="s">
        <v>198</v>
      </c>
      <c r="BD30" s="7" t="s">
        <v>189</v>
      </c>
      <c r="BE30" s="7" t="s">
        <v>472</v>
      </c>
      <c r="BF30" s="7" t="s">
        <v>473</v>
      </c>
      <c r="BG30" s="7" t="s">
        <v>198</v>
      </c>
      <c r="BO30" t="s">
        <v>474</v>
      </c>
      <c r="BP30" t="s">
        <v>475</v>
      </c>
      <c r="BQ30" t="s">
        <v>198</v>
      </c>
    </row>
    <row r="31" spans="2:69">
      <c r="B31" t="s">
        <v>189</v>
      </c>
      <c r="C31" t="s">
        <v>476</v>
      </c>
      <c r="D31" t="s">
        <v>477</v>
      </c>
      <c r="E31" t="s">
        <v>198</v>
      </c>
      <c r="F31"/>
      <c r="K31" t="s">
        <v>189</v>
      </c>
      <c r="L31" t="s">
        <v>478</v>
      </c>
      <c r="M31" t="s">
        <v>479</v>
      </c>
      <c r="N31" t="s">
        <v>198</v>
      </c>
      <c r="T31" t="s">
        <v>56</v>
      </c>
      <c r="U31" t="s">
        <v>478</v>
      </c>
      <c r="V31" t="s">
        <v>479</v>
      </c>
      <c r="W31" t="s">
        <v>198</v>
      </c>
      <c r="BD31" s="7" t="s">
        <v>189</v>
      </c>
      <c r="BE31" s="7" t="s">
        <v>480</v>
      </c>
      <c r="BF31" s="7" t="s">
        <v>481</v>
      </c>
      <c r="BG31" s="7" t="s">
        <v>198</v>
      </c>
      <c r="BO31" t="s">
        <v>482</v>
      </c>
      <c r="BP31" t="s">
        <v>483</v>
      </c>
      <c r="BQ31" t="s">
        <v>198</v>
      </c>
    </row>
    <row r="32" spans="2:69">
      <c r="B32" t="s">
        <v>189</v>
      </c>
      <c r="C32" t="s">
        <v>484</v>
      </c>
      <c r="D32" t="s">
        <v>485</v>
      </c>
      <c r="E32" t="s">
        <v>198</v>
      </c>
      <c r="F32"/>
      <c r="T32" t="s">
        <v>56</v>
      </c>
      <c r="BD32" s="7" t="s">
        <v>189</v>
      </c>
      <c r="BE32" s="7" t="s">
        <v>486</v>
      </c>
      <c r="BF32" s="7" t="s">
        <v>487</v>
      </c>
      <c r="BG32" s="7" t="s">
        <v>198</v>
      </c>
      <c r="BO32" t="s">
        <v>488</v>
      </c>
      <c r="BP32" t="s">
        <v>489</v>
      </c>
      <c r="BQ32" t="s">
        <v>198</v>
      </c>
    </row>
    <row r="33" spans="2:69">
      <c r="B33" t="s">
        <v>189</v>
      </c>
      <c r="C33" t="s">
        <v>490</v>
      </c>
      <c r="D33" t="s">
        <v>413</v>
      </c>
      <c r="E33" t="s">
        <v>198</v>
      </c>
      <c r="F33"/>
      <c r="T33" t="s">
        <v>56</v>
      </c>
      <c r="BD33" s="7" t="s">
        <v>189</v>
      </c>
      <c r="BE33" s="7" t="s">
        <v>491</v>
      </c>
      <c r="BF33" s="7" t="s">
        <v>492</v>
      </c>
      <c r="BG33" s="7" t="s">
        <v>198</v>
      </c>
      <c r="BO33" t="s">
        <v>493</v>
      </c>
      <c r="BP33" t="s">
        <v>494</v>
      </c>
      <c r="BQ33" t="s">
        <v>198</v>
      </c>
    </row>
    <row r="34" spans="2:69">
      <c r="B34" t="s">
        <v>189</v>
      </c>
      <c r="C34" t="s">
        <v>495</v>
      </c>
      <c r="D34" t="s">
        <v>496</v>
      </c>
      <c r="E34" t="s">
        <v>198</v>
      </c>
      <c r="T34" t="s">
        <v>56</v>
      </c>
      <c r="BD34" s="7" t="s">
        <v>189</v>
      </c>
      <c r="BE34" s="7" t="s">
        <v>497</v>
      </c>
      <c r="BF34" s="7" t="s">
        <v>498</v>
      </c>
      <c r="BG34" s="7" t="s">
        <v>198</v>
      </c>
      <c r="BO34" t="s">
        <v>499</v>
      </c>
      <c r="BP34" t="s">
        <v>500</v>
      </c>
      <c r="BQ34" t="s">
        <v>198</v>
      </c>
    </row>
    <row r="35" spans="2:69">
      <c r="B35" s="10" t="s">
        <v>199</v>
      </c>
      <c r="C35" t="s">
        <v>501</v>
      </c>
      <c r="D35" t="s">
        <v>502</v>
      </c>
      <c r="E35" t="s">
        <v>503</v>
      </c>
      <c r="T35" t="s">
        <v>56</v>
      </c>
      <c r="BD35" s="7" t="s">
        <v>189</v>
      </c>
      <c r="BE35" s="7" t="s">
        <v>504</v>
      </c>
      <c r="BF35" s="7" t="s">
        <v>505</v>
      </c>
      <c r="BG35" s="7" t="s">
        <v>255</v>
      </c>
      <c r="BO35" t="s">
        <v>506</v>
      </c>
      <c r="BP35" t="s">
        <v>507</v>
      </c>
      <c r="BQ35" t="s">
        <v>198</v>
      </c>
    </row>
    <row r="36" spans="2:69">
      <c r="B36" s="10" t="s">
        <v>199</v>
      </c>
      <c r="C36" t="s">
        <v>508</v>
      </c>
      <c r="D36" t="s">
        <v>509</v>
      </c>
      <c r="E36" t="s">
        <v>503</v>
      </c>
      <c r="T36" t="s">
        <v>56</v>
      </c>
      <c r="BD36" s="7" t="s">
        <v>189</v>
      </c>
      <c r="BE36" s="7" t="s">
        <v>510</v>
      </c>
      <c r="BF36" s="7" t="s">
        <v>511</v>
      </c>
      <c r="BG36" s="7" t="s">
        <v>255</v>
      </c>
      <c r="BO36" t="s">
        <v>512</v>
      </c>
      <c r="BP36" t="s">
        <v>513</v>
      </c>
      <c r="BQ36" t="s">
        <v>255</v>
      </c>
    </row>
    <row r="37" spans="2:69">
      <c r="B37" t="s">
        <v>192</v>
      </c>
      <c r="C37" s="8" t="s">
        <v>134</v>
      </c>
      <c r="D37" t="s">
        <v>514</v>
      </c>
      <c r="E37" t="s">
        <v>142</v>
      </c>
      <c r="G37" t="s">
        <v>202</v>
      </c>
      <c r="I37" t="s">
        <v>134</v>
      </c>
      <c r="T37" t="s">
        <v>56</v>
      </c>
      <c r="BD37" s="7" t="s">
        <v>189</v>
      </c>
      <c r="BE37" s="7" t="s">
        <v>515</v>
      </c>
      <c r="BF37" s="7" t="s">
        <v>516</v>
      </c>
      <c r="BG37" s="7" t="s">
        <v>198</v>
      </c>
      <c r="BO37" t="s">
        <v>517</v>
      </c>
      <c r="BP37" t="s">
        <v>518</v>
      </c>
      <c r="BQ37" t="s">
        <v>255</v>
      </c>
    </row>
    <row r="38" spans="2:69">
      <c r="B38" s="8"/>
      <c r="C38" s="8"/>
      <c r="D38" s="8"/>
      <c r="T38" t="s">
        <v>56</v>
      </c>
      <c r="BD38" s="7" t="s">
        <v>189</v>
      </c>
      <c r="BE38" s="7" t="s">
        <v>519</v>
      </c>
      <c r="BF38" s="7" t="s">
        <v>520</v>
      </c>
      <c r="BG38" s="7" t="s">
        <v>198</v>
      </c>
      <c r="BO38" t="s">
        <v>521</v>
      </c>
      <c r="BP38" t="s">
        <v>522</v>
      </c>
      <c r="BQ38" t="s">
        <v>198</v>
      </c>
    </row>
    <row r="39" spans="2:69">
      <c r="B39" s="8"/>
      <c r="C39" s="8"/>
      <c r="D39" s="8"/>
      <c r="T39" t="s">
        <v>56</v>
      </c>
      <c r="BD39" s="7" t="s">
        <v>189</v>
      </c>
      <c r="BE39" s="7" t="s">
        <v>523</v>
      </c>
      <c r="BF39" s="7" t="s">
        <v>524</v>
      </c>
      <c r="BG39" s="7" t="s">
        <v>198</v>
      </c>
      <c r="BO39" t="s">
        <v>525</v>
      </c>
      <c r="BP39" t="s">
        <v>526</v>
      </c>
      <c r="BQ39" t="s">
        <v>198</v>
      </c>
    </row>
    <row r="40" spans="2:69">
      <c r="B40" s="8"/>
      <c r="C40" s="8"/>
      <c r="D40" s="8"/>
      <c r="T40" t="s">
        <v>56</v>
      </c>
      <c r="BD40" s="7" t="s">
        <v>189</v>
      </c>
      <c r="BE40" s="7" t="s">
        <v>527</v>
      </c>
      <c r="BF40" s="7" t="s">
        <v>528</v>
      </c>
      <c r="BG40" s="7" t="s">
        <v>198</v>
      </c>
      <c r="BO40" t="s">
        <v>529</v>
      </c>
      <c r="BP40" t="s">
        <v>530</v>
      </c>
      <c r="BQ40" t="s">
        <v>198</v>
      </c>
    </row>
    <row r="41" spans="2:69">
      <c r="B41" s="8"/>
      <c r="C41" s="8"/>
      <c r="D41" s="8"/>
      <c r="T41" t="s">
        <v>56</v>
      </c>
      <c r="BD41" s="7" t="s">
        <v>189</v>
      </c>
      <c r="BE41" s="7" t="s">
        <v>531</v>
      </c>
      <c r="BF41" s="7" t="s">
        <v>532</v>
      </c>
      <c r="BG41" s="7" t="s">
        <v>198</v>
      </c>
      <c r="BO41" t="s">
        <v>533</v>
      </c>
      <c r="BP41" t="s">
        <v>534</v>
      </c>
      <c r="BQ41" t="s">
        <v>198</v>
      </c>
    </row>
    <row r="42" spans="2:69">
      <c r="B42" s="8"/>
      <c r="C42" s="8"/>
      <c r="D42" s="8"/>
      <c r="T42" t="s">
        <v>56</v>
      </c>
      <c r="BD42" s="7" t="s">
        <v>189</v>
      </c>
      <c r="BE42" s="7" t="s">
        <v>535</v>
      </c>
      <c r="BF42" s="7" t="s">
        <v>536</v>
      </c>
      <c r="BG42" s="7" t="s">
        <v>198</v>
      </c>
      <c r="BO42" t="s">
        <v>537</v>
      </c>
      <c r="BP42" t="s">
        <v>538</v>
      </c>
      <c r="BQ42" t="s">
        <v>198</v>
      </c>
    </row>
    <row r="43" spans="2:69">
      <c r="B43" s="8"/>
      <c r="C43" s="8"/>
      <c r="D43" s="8"/>
      <c r="T43" t="s">
        <v>56</v>
      </c>
      <c r="BD43" s="7" t="s">
        <v>189</v>
      </c>
      <c r="BE43" s="7" t="s">
        <v>539</v>
      </c>
      <c r="BF43" s="7" t="s">
        <v>540</v>
      </c>
      <c r="BG43" s="7" t="s">
        <v>198</v>
      </c>
      <c r="BO43" t="s">
        <v>541</v>
      </c>
      <c r="BP43" t="s">
        <v>542</v>
      </c>
      <c r="BQ43" t="s">
        <v>198</v>
      </c>
    </row>
    <row r="44" spans="2:69">
      <c r="B44" s="8"/>
      <c r="C44" s="8"/>
      <c r="D44" s="8"/>
      <c r="T44" t="s">
        <v>192</v>
      </c>
      <c r="U44" t="s">
        <v>543</v>
      </c>
      <c r="V44" t="s">
        <v>544</v>
      </c>
      <c r="W44" t="s">
        <v>142</v>
      </c>
      <c r="BD44" s="7" t="s">
        <v>189</v>
      </c>
      <c r="BE44" s="7" t="s">
        <v>545</v>
      </c>
      <c r="BF44" s="7" t="s">
        <v>546</v>
      </c>
      <c r="BG44" s="7" t="s">
        <v>198</v>
      </c>
      <c r="BO44" t="s">
        <v>547</v>
      </c>
      <c r="BP44" t="s">
        <v>548</v>
      </c>
      <c r="BQ44" t="s">
        <v>198</v>
      </c>
    </row>
    <row r="45" spans="2:69">
      <c r="B45" s="8"/>
      <c r="C45" s="8"/>
      <c r="D45" s="8"/>
      <c r="T45" t="s">
        <v>192</v>
      </c>
      <c r="U45" t="s">
        <v>549</v>
      </c>
      <c r="V45" t="s">
        <v>550</v>
      </c>
      <c r="W45" t="s">
        <v>142</v>
      </c>
      <c r="BD45" s="7" t="s">
        <v>189</v>
      </c>
      <c r="BE45" s="7" t="s">
        <v>551</v>
      </c>
      <c r="BF45" s="7" t="s">
        <v>552</v>
      </c>
      <c r="BG45" s="7" t="s">
        <v>255</v>
      </c>
      <c r="BO45" t="s">
        <v>553</v>
      </c>
      <c r="BP45" t="s">
        <v>554</v>
      </c>
      <c r="BQ45" t="s">
        <v>198</v>
      </c>
    </row>
    <row r="46" spans="2:69">
      <c r="B46" s="8"/>
      <c r="C46" s="8"/>
      <c r="D46" s="8"/>
      <c r="T46" t="s">
        <v>192</v>
      </c>
      <c r="U46" t="s">
        <v>555</v>
      </c>
      <c r="V46" t="s">
        <v>556</v>
      </c>
      <c r="W46" t="s">
        <v>142</v>
      </c>
      <c r="BD46" s="7" t="s">
        <v>189</v>
      </c>
      <c r="BE46" s="7" t="s">
        <v>557</v>
      </c>
      <c r="BF46" s="7" t="s">
        <v>558</v>
      </c>
      <c r="BG46" s="7" t="s">
        <v>255</v>
      </c>
      <c r="BO46" t="s">
        <v>559</v>
      </c>
      <c r="BP46" t="s">
        <v>560</v>
      </c>
      <c r="BQ46" t="s">
        <v>198</v>
      </c>
    </row>
    <row r="47" spans="2:69">
      <c r="B47" s="8"/>
      <c r="C47" s="8"/>
      <c r="D47" s="8"/>
      <c r="T47" t="s">
        <v>192</v>
      </c>
      <c r="U47" t="s">
        <v>561</v>
      </c>
      <c r="V47" t="s">
        <v>561</v>
      </c>
      <c r="W47" t="s">
        <v>142</v>
      </c>
      <c r="BD47" s="7" t="s">
        <v>189</v>
      </c>
      <c r="BE47" s="7" t="s">
        <v>562</v>
      </c>
      <c r="BF47" s="7" t="s">
        <v>563</v>
      </c>
      <c r="BG47" s="7" t="s">
        <v>198</v>
      </c>
      <c r="BO47" t="s">
        <v>564</v>
      </c>
      <c r="BP47" t="s">
        <v>565</v>
      </c>
      <c r="BQ47" t="s">
        <v>255</v>
      </c>
    </row>
    <row r="48" spans="2:69">
      <c r="B48" s="8"/>
      <c r="C48" s="8"/>
      <c r="D48" s="8"/>
      <c r="T48" t="s">
        <v>192</v>
      </c>
      <c r="U48" t="s">
        <v>566</v>
      </c>
      <c r="V48" t="s">
        <v>566</v>
      </c>
      <c r="W48" t="s">
        <v>142</v>
      </c>
      <c r="BD48" s="7" t="s">
        <v>189</v>
      </c>
      <c r="BE48" s="7" t="s">
        <v>567</v>
      </c>
      <c r="BF48" s="7" t="s">
        <v>568</v>
      </c>
      <c r="BG48" s="7" t="s">
        <v>198</v>
      </c>
      <c r="BO48" t="s">
        <v>569</v>
      </c>
      <c r="BP48" t="s">
        <v>570</v>
      </c>
      <c r="BQ48" t="s">
        <v>255</v>
      </c>
    </row>
    <row r="49" spans="2:59">
      <c r="B49" s="8"/>
      <c r="C49" s="8"/>
      <c r="D49" s="8"/>
      <c r="T49" t="s">
        <v>192</v>
      </c>
      <c r="U49" t="s">
        <v>571</v>
      </c>
      <c r="V49" t="s">
        <v>572</v>
      </c>
      <c r="W49" t="s">
        <v>142</v>
      </c>
      <c r="BD49" s="7" t="s">
        <v>189</v>
      </c>
      <c r="BE49" s="7" t="s">
        <v>573</v>
      </c>
      <c r="BF49" s="7" t="s">
        <v>574</v>
      </c>
      <c r="BG49" s="7" t="s">
        <v>198</v>
      </c>
    </row>
    <row r="50" spans="2:59">
      <c r="B50" s="8"/>
      <c r="C50" s="8"/>
      <c r="D50" s="8"/>
      <c r="T50" t="s">
        <v>192</v>
      </c>
      <c r="U50" t="s">
        <v>575</v>
      </c>
      <c r="V50" t="s">
        <v>575</v>
      </c>
      <c r="W50" t="s">
        <v>142</v>
      </c>
      <c r="BD50" s="7" t="s">
        <v>189</v>
      </c>
      <c r="BE50" s="7" t="s">
        <v>576</v>
      </c>
      <c r="BF50" s="7" t="s">
        <v>577</v>
      </c>
      <c r="BG50" s="7" t="s">
        <v>198</v>
      </c>
    </row>
    <row r="51" spans="20:59">
      <c r="T51" t="s">
        <v>192</v>
      </c>
      <c r="U51" t="s">
        <v>578</v>
      </c>
      <c r="V51" t="s">
        <v>579</v>
      </c>
      <c r="W51" t="s">
        <v>142</v>
      </c>
      <c r="BD51" s="7" t="s">
        <v>189</v>
      </c>
      <c r="BE51" s="7" t="s">
        <v>580</v>
      </c>
      <c r="BF51" s="7" t="s">
        <v>581</v>
      </c>
      <c r="BG51" s="7" t="s">
        <v>198</v>
      </c>
    </row>
    <row r="52" spans="20:59">
      <c r="T52" t="s">
        <v>192</v>
      </c>
      <c r="U52" t="s">
        <v>582</v>
      </c>
      <c r="V52" t="s">
        <v>582</v>
      </c>
      <c r="W52" t="s">
        <v>142</v>
      </c>
      <c r="Y52" t="s">
        <v>202</v>
      </c>
      <c r="BD52" s="6" t="s">
        <v>56</v>
      </c>
      <c r="BE52" s="6" t="s">
        <v>583</v>
      </c>
      <c r="BF52" s="6" t="s">
        <v>584</v>
      </c>
      <c r="BG52" s="7" t="s">
        <v>198</v>
      </c>
    </row>
    <row r="53" spans="20:59">
      <c r="T53" t="s">
        <v>192</v>
      </c>
      <c r="U53" t="s">
        <v>585</v>
      </c>
      <c r="V53" t="s">
        <v>585</v>
      </c>
      <c r="W53" t="s">
        <v>142</v>
      </c>
      <c r="BD53" s="6" t="s">
        <v>56</v>
      </c>
      <c r="BE53" s="6" t="s">
        <v>586</v>
      </c>
      <c r="BF53" s="6" t="s">
        <v>587</v>
      </c>
      <c r="BG53" s="7" t="s">
        <v>198</v>
      </c>
    </row>
    <row r="54" spans="20:59">
      <c r="T54" t="s">
        <v>192</v>
      </c>
      <c r="U54" t="s">
        <v>588</v>
      </c>
      <c r="V54" t="s">
        <v>588</v>
      </c>
      <c r="W54" t="s">
        <v>142</v>
      </c>
      <c r="BD54" s="6" t="s">
        <v>56</v>
      </c>
      <c r="BE54" s="6" t="s">
        <v>589</v>
      </c>
      <c r="BF54" s="6" t="s">
        <v>590</v>
      </c>
      <c r="BG54" s="7" t="s">
        <v>198</v>
      </c>
    </row>
    <row r="55" spans="20:59">
      <c r="T55" t="s">
        <v>192</v>
      </c>
      <c r="U55" s="13" t="s">
        <v>134</v>
      </c>
      <c r="V55" t="s">
        <v>591</v>
      </c>
      <c r="W55" t="s">
        <v>142</v>
      </c>
      <c r="Y55" t="s">
        <v>202</v>
      </c>
      <c r="AA55" t="s">
        <v>134</v>
      </c>
      <c r="BD55" s="6" t="s">
        <v>56</v>
      </c>
      <c r="BE55" s="6" t="s">
        <v>592</v>
      </c>
      <c r="BF55" s="6" t="s">
        <v>593</v>
      </c>
      <c r="BG55" s="7" t="s">
        <v>198</v>
      </c>
    </row>
    <row r="56" spans="20:59">
      <c r="T56" t="s">
        <v>192</v>
      </c>
      <c r="U56" t="s">
        <v>594</v>
      </c>
      <c r="V56" t="s">
        <v>594</v>
      </c>
      <c r="W56" t="s">
        <v>142</v>
      </c>
      <c r="BD56" s="6" t="s">
        <v>56</v>
      </c>
      <c r="BE56" s="6" t="s">
        <v>595</v>
      </c>
      <c r="BF56" s="6" t="s">
        <v>596</v>
      </c>
      <c r="BG56" s="7" t="s">
        <v>198</v>
      </c>
    </row>
    <row r="57" spans="20:59">
      <c r="T57" t="s">
        <v>192</v>
      </c>
      <c r="U57" t="s">
        <v>597</v>
      </c>
      <c r="V57" t="s">
        <v>598</v>
      </c>
      <c r="W57" t="s">
        <v>142</v>
      </c>
      <c r="BD57" s="6" t="s">
        <v>56</v>
      </c>
      <c r="BE57" s="6" t="s">
        <v>599</v>
      </c>
      <c r="BF57" s="6" t="s">
        <v>600</v>
      </c>
      <c r="BG57" s="7" t="s">
        <v>198</v>
      </c>
    </row>
    <row r="58" spans="20:59">
      <c r="T58" t="s">
        <v>192</v>
      </c>
      <c r="U58" t="s">
        <v>601</v>
      </c>
      <c r="V58" t="s">
        <v>602</v>
      </c>
      <c r="W58" t="s">
        <v>142</v>
      </c>
      <c r="Y58" t="s">
        <v>202</v>
      </c>
      <c r="AA58" t="s">
        <v>134</v>
      </c>
      <c r="BD58" s="6" t="s">
        <v>56</v>
      </c>
      <c r="BE58" s="6" t="s">
        <v>603</v>
      </c>
      <c r="BF58" s="6" t="s">
        <v>604</v>
      </c>
      <c r="BG58" s="7" t="s">
        <v>198</v>
      </c>
    </row>
    <row r="59" spans="20:59">
      <c r="T59" t="s">
        <v>192</v>
      </c>
      <c r="U59" t="s">
        <v>605</v>
      </c>
      <c r="V59" t="s">
        <v>606</v>
      </c>
      <c r="W59" t="s">
        <v>142</v>
      </c>
      <c r="BD59" s="6" t="s">
        <v>56</v>
      </c>
      <c r="BE59" s="6" t="s">
        <v>607</v>
      </c>
      <c r="BF59" s="6" t="s">
        <v>608</v>
      </c>
      <c r="BG59" s="7" t="s">
        <v>198</v>
      </c>
    </row>
    <row r="60" spans="20:59">
      <c r="T60" t="s">
        <v>192</v>
      </c>
      <c r="U60" t="s">
        <v>609</v>
      </c>
      <c r="V60" t="s">
        <v>610</v>
      </c>
      <c r="W60" t="s">
        <v>142</v>
      </c>
      <c r="BD60" s="6" t="s">
        <v>56</v>
      </c>
      <c r="BE60" s="6" t="s">
        <v>611</v>
      </c>
      <c r="BF60" s="6" t="s">
        <v>612</v>
      </c>
      <c r="BG60" s="7" t="s">
        <v>198</v>
      </c>
    </row>
    <row r="61" spans="20:59">
      <c r="T61" t="s">
        <v>192</v>
      </c>
      <c r="U61" t="s">
        <v>613</v>
      </c>
      <c r="V61" t="s">
        <v>613</v>
      </c>
      <c r="W61" t="s">
        <v>142</v>
      </c>
      <c r="BD61" s="6" t="s">
        <v>56</v>
      </c>
      <c r="BE61" s="6" t="s">
        <v>614</v>
      </c>
      <c r="BF61" s="6" t="s">
        <v>615</v>
      </c>
      <c r="BG61" s="7" t="s">
        <v>198</v>
      </c>
    </row>
    <row r="62" spans="20:59">
      <c r="T62" t="s">
        <v>192</v>
      </c>
      <c r="U62" s="13" t="s">
        <v>616</v>
      </c>
      <c r="V62" s="13" t="s">
        <v>617</v>
      </c>
      <c r="W62" t="s">
        <v>142</v>
      </c>
      <c r="BD62" s="6" t="s">
        <v>56</v>
      </c>
      <c r="BE62" s="6" t="s">
        <v>618</v>
      </c>
      <c r="BF62" s="6" t="s">
        <v>619</v>
      </c>
      <c r="BG62" s="7" t="s">
        <v>198</v>
      </c>
    </row>
    <row r="63" spans="20:59">
      <c r="T63" t="s">
        <v>192</v>
      </c>
      <c r="U63" t="s">
        <v>620</v>
      </c>
      <c r="V63" t="s">
        <v>621</v>
      </c>
      <c r="W63" t="s">
        <v>142</v>
      </c>
      <c r="BD63" s="6" t="s">
        <v>56</v>
      </c>
      <c r="BE63" s="6" t="s">
        <v>622</v>
      </c>
      <c r="BF63" s="6" t="s">
        <v>623</v>
      </c>
      <c r="BG63" s="7" t="s">
        <v>624</v>
      </c>
    </row>
    <row r="64" spans="20:59">
      <c r="T64" t="s">
        <v>192</v>
      </c>
      <c r="U64" t="s">
        <v>625</v>
      </c>
      <c r="V64" t="s">
        <v>625</v>
      </c>
      <c r="W64" t="s">
        <v>142</v>
      </c>
      <c r="BD64" s="6" t="s">
        <v>56</v>
      </c>
      <c r="BE64" s="6" t="s">
        <v>626</v>
      </c>
      <c r="BF64" s="6" t="s">
        <v>627</v>
      </c>
      <c r="BG64" s="7" t="s">
        <v>198</v>
      </c>
    </row>
    <row r="65" spans="20:59">
      <c r="T65" t="s">
        <v>192</v>
      </c>
      <c r="U65" t="s">
        <v>628</v>
      </c>
      <c r="V65" t="s">
        <v>629</v>
      </c>
      <c r="W65" t="s">
        <v>142</v>
      </c>
      <c r="BD65" s="6" t="s">
        <v>56</v>
      </c>
      <c r="BE65" s="6" t="s">
        <v>630</v>
      </c>
      <c r="BF65" s="6" t="s">
        <v>631</v>
      </c>
      <c r="BG65" s="7" t="s">
        <v>198</v>
      </c>
    </row>
    <row r="66" spans="20:59">
      <c r="T66" t="s">
        <v>192</v>
      </c>
      <c r="U66" t="s">
        <v>632</v>
      </c>
      <c r="V66" t="s">
        <v>633</v>
      </c>
      <c r="W66" t="s">
        <v>142</v>
      </c>
      <c r="BD66" s="6" t="s">
        <v>56</v>
      </c>
      <c r="BE66" s="6" t="s">
        <v>634</v>
      </c>
      <c r="BF66" s="6" t="s">
        <v>635</v>
      </c>
      <c r="BG66" s="7" t="s">
        <v>198</v>
      </c>
    </row>
    <row r="67" spans="20:59">
      <c r="T67" t="s">
        <v>192</v>
      </c>
      <c r="U67" t="s">
        <v>636</v>
      </c>
      <c r="V67" t="s">
        <v>637</v>
      </c>
      <c r="W67" t="s">
        <v>142</v>
      </c>
      <c r="BD67" s="6" t="s">
        <v>56</v>
      </c>
      <c r="BE67" s="6" t="s">
        <v>638</v>
      </c>
      <c r="BF67" s="6" t="s">
        <v>639</v>
      </c>
      <c r="BG67" s="7" t="s">
        <v>255</v>
      </c>
    </row>
    <row r="68" spans="20:59">
      <c r="T68" t="s">
        <v>192</v>
      </c>
      <c r="U68" t="s">
        <v>640</v>
      </c>
      <c r="V68" t="s">
        <v>641</v>
      </c>
      <c r="W68" t="s">
        <v>142</v>
      </c>
      <c r="BD68" s="6" t="s">
        <v>56</v>
      </c>
      <c r="BE68" s="6" t="s">
        <v>642</v>
      </c>
      <c r="BF68" s="6" t="s">
        <v>643</v>
      </c>
      <c r="BG68" s="7" t="s">
        <v>644</v>
      </c>
    </row>
    <row r="69" spans="20:59">
      <c r="T69" t="s">
        <v>192</v>
      </c>
      <c r="U69" t="s">
        <v>645</v>
      </c>
      <c r="V69" t="s">
        <v>646</v>
      </c>
      <c r="W69" t="s">
        <v>142</v>
      </c>
      <c r="BD69" s="6" t="s">
        <v>56</v>
      </c>
      <c r="BE69" s="6" t="s">
        <v>647</v>
      </c>
      <c r="BF69" s="6" t="s">
        <v>648</v>
      </c>
      <c r="BG69" s="7" t="s">
        <v>198</v>
      </c>
    </row>
    <row r="70" spans="20:59">
      <c r="T70" t="s">
        <v>192</v>
      </c>
      <c r="U70" t="s">
        <v>649</v>
      </c>
      <c r="V70" t="s">
        <v>650</v>
      </c>
      <c r="W70" t="s">
        <v>142</v>
      </c>
      <c r="BD70" s="6" t="s">
        <v>56</v>
      </c>
      <c r="BE70" s="6" t="s">
        <v>651</v>
      </c>
      <c r="BF70" s="6" t="s">
        <v>652</v>
      </c>
      <c r="BG70" s="7" t="s">
        <v>503</v>
      </c>
    </row>
    <row r="71" spans="20:59">
      <c r="T71" t="s">
        <v>192</v>
      </c>
      <c r="U71" t="s">
        <v>653</v>
      </c>
      <c r="V71" t="s">
        <v>654</v>
      </c>
      <c r="W71" t="s">
        <v>142</v>
      </c>
      <c r="Y71" t="s">
        <v>202</v>
      </c>
      <c r="BD71" s="6" t="s">
        <v>56</v>
      </c>
      <c r="BE71" s="6" t="s">
        <v>655</v>
      </c>
      <c r="BF71" s="6" t="s">
        <v>656</v>
      </c>
      <c r="BG71" s="7" t="s">
        <v>503</v>
      </c>
    </row>
    <row r="72" spans="20:59">
      <c r="T72" t="s">
        <v>192</v>
      </c>
      <c r="U72" t="s">
        <v>657</v>
      </c>
      <c r="V72" t="s">
        <v>657</v>
      </c>
      <c r="W72" t="s">
        <v>142</v>
      </c>
      <c r="Y72" t="s">
        <v>202</v>
      </c>
      <c r="Z72" t="s">
        <v>658</v>
      </c>
      <c r="AA72" t="s">
        <v>659</v>
      </c>
      <c r="BD72" s="6" t="s">
        <v>56</v>
      </c>
      <c r="BE72" s="6" t="s">
        <v>660</v>
      </c>
      <c r="BF72" s="6" t="s">
        <v>661</v>
      </c>
      <c r="BG72" s="7" t="s">
        <v>503</v>
      </c>
    </row>
    <row r="73" spans="20:59">
      <c r="T73" t="s">
        <v>192</v>
      </c>
      <c r="U73" s="13" t="s">
        <v>662</v>
      </c>
      <c r="W73" t="s">
        <v>142</v>
      </c>
      <c r="BD73" s="6" t="s">
        <v>56</v>
      </c>
      <c r="BE73" s="6" t="s">
        <v>663</v>
      </c>
      <c r="BF73" s="6" t="s">
        <v>664</v>
      </c>
      <c r="BG73" s="7" t="s">
        <v>503</v>
      </c>
    </row>
    <row r="74" spans="20:59">
      <c r="T74" t="s">
        <v>192</v>
      </c>
      <c r="U74" s="13" t="s">
        <v>665</v>
      </c>
      <c r="W74" t="s">
        <v>142</v>
      </c>
      <c r="BD74" s="6" t="s">
        <v>56</v>
      </c>
      <c r="BE74" s="6" t="s">
        <v>666</v>
      </c>
      <c r="BF74" s="6" t="s">
        <v>667</v>
      </c>
      <c r="BG74" s="7" t="s">
        <v>503</v>
      </c>
    </row>
    <row r="75" spans="20:59">
      <c r="T75" t="s">
        <v>192</v>
      </c>
      <c r="U75" s="13" t="s">
        <v>668</v>
      </c>
      <c r="W75" t="s">
        <v>142</v>
      </c>
      <c r="BD75" s="6" t="s">
        <v>56</v>
      </c>
      <c r="BE75" s="6" t="s">
        <v>669</v>
      </c>
      <c r="BF75" s="6" t="s">
        <v>670</v>
      </c>
      <c r="BG75" s="7" t="s">
        <v>503</v>
      </c>
    </row>
    <row r="76" spans="20:59">
      <c r="T76" s="12" t="s">
        <v>189</v>
      </c>
      <c r="U76" s="12" t="s">
        <v>671</v>
      </c>
      <c r="V76" s="12" t="s">
        <v>672</v>
      </c>
      <c r="W76" s="11" t="s">
        <v>198</v>
      </c>
      <c r="BD76" s="6" t="s">
        <v>56</v>
      </c>
      <c r="BE76" s="6" t="s">
        <v>673</v>
      </c>
      <c r="BF76" s="6" t="s">
        <v>674</v>
      </c>
      <c r="BG76" s="7" t="s">
        <v>503</v>
      </c>
    </row>
    <row r="77" spans="56:59">
      <c r="BD77" s="6" t="s">
        <v>56</v>
      </c>
      <c r="BE77" s="6" t="s">
        <v>675</v>
      </c>
      <c r="BF77" s="6" t="s">
        <v>676</v>
      </c>
      <c r="BG77" s="7" t="s">
        <v>503</v>
      </c>
    </row>
    <row r="78" spans="56:59">
      <c r="BD78" s="6" t="s">
        <v>56</v>
      </c>
      <c r="BE78" s="6" t="s">
        <v>677</v>
      </c>
      <c r="BF78" s="6" t="s">
        <v>678</v>
      </c>
      <c r="BG78" s="7" t="s">
        <v>198</v>
      </c>
    </row>
    <row r="79" spans="56:60">
      <c r="BD79" s="6" t="s">
        <v>56</v>
      </c>
      <c r="BE79" s="6" t="s">
        <v>679</v>
      </c>
      <c r="BF79" s="6" t="s">
        <v>680</v>
      </c>
      <c r="BG79" s="7" t="s">
        <v>198</v>
      </c>
      <c r="BH79" s="7" t="s">
        <v>63</v>
      </c>
    </row>
    <row r="80" spans="56:60">
      <c r="BD80" s="6" t="s">
        <v>56</v>
      </c>
      <c r="BE80" s="6" t="s">
        <v>681</v>
      </c>
      <c r="BF80" s="6" t="s">
        <v>682</v>
      </c>
      <c r="BG80" s="7" t="s">
        <v>198</v>
      </c>
      <c r="BH80" s="7" t="s">
        <v>63</v>
      </c>
    </row>
    <row r="81" spans="56:60">
      <c r="BD81" s="6" t="s">
        <v>56</v>
      </c>
      <c r="BE81" s="6" t="s">
        <v>683</v>
      </c>
      <c r="BF81" s="6" t="s">
        <v>684</v>
      </c>
      <c r="BG81" s="7" t="s">
        <v>198</v>
      </c>
      <c r="BH81" s="7" t="s">
        <v>63</v>
      </c>
    </row>
    <row r="82" spans="56:60">
      <c r="BD82" s="6" t="s">
        <v>56</v>
      </c>
      <c r="BE82" s="6" t="s">
        <v>685</v>
      </c>
      <c r="BF82" s="6" t="s">
        <v>686</v>
      </c>
      <c r="BG82" s="7" t="s">
        <v>198</v>
      </c>
      <c r="BH82" s="7" t="s">
        <v>63</v>
      </c>
    </row>
    <row r="83" spans="56:60">
      <c r="BD83" s="6" t="s">
        <v>56</v>
      </c>
      <c r="BE83" s="6" t="s">
        <v>687</v>
      </c>
      <c r="BF83" s="6" t="s">
        <v>688</v>
      </c>
      <c r="BG83" s="7" t="s">
        <v>198</v>
      </c>
      <c r="BH83" s="7" t="s">
        <v>63</v>
      </c>
    </row>
    <row r="84" spans="56:60">
      <c r="BD84" s="6" t="s">
        <v>56</v>
      </c>
      <c r="BE84" s="6" t="s">
        <v>689</v>
      </c>
      <c r="BF84" s="6" t="s">
        <v>690</v>
      </c>
      <c r="BG84" s="7" t="s">
        <v>198</v>
      </c>
      <c r="BH84" s="7" t="s">
        <v>63</v>
      </c>
    </row>
    <row r="85" spans="56:60">
      <c r="BD85" s="6" t="s">
        <v>56</v>
      </c>
      <c r="BE85" s="6" t="s">
        <v>691</v>
      </c>
      <c r="BF85" s="6" t="s">
        <v>692</v>
      </c>
      <c r="BG85" s="7" t="s">
        <v>198</v>
      </c>
      <c r="BH85" s="7" t="s">
        <v>63</v>
      </c>
    </row>
    <row r="86" spans="56:60">
      <c r="BD86" s="6" t="s">
        <v>56</v>
      </c>
      <c r="BE86" s="6" t="s">
        <v>693</v>
      </c>
      <c r="BF86" s="6" t="s">
        <v>694</v>
      </c>
      <c r="BG86" s="7" t="s">
        <v>198</v>
      </c>
      <c r="BH86" s="7" t="s">
        <v>63</v>
      </c>
    </row>
    <row r="87" spans="56:60">
      <c r="BD87" s="6" t="s">
        <v>56</v>
      </c>
      <c r="BE87" s="6" t="s">
        <v>695</v>
      </c>
      <c r="BF87" s="6" t="s">
        <v>696</v>
      </c>
      <c r="BG87" s="7" t="s">
        <v>198</v>
      </c>
      <c r="BH87" s="7" t="s">
        <v>63</v>
      </c>
    </row>
    <row r="88" spans="56:60">
      <c r="BD88" s="6" t="s">
        <v>56</v>
      </c>
      <c r="BE88" s="6" t="s">
        <v>697</v>
      </c>
      <c r="BF88" s="6" t="s">
        <v>698</v>
      </c>
      <c r="BG88" s="7" t="s">
        <v>198</v>
      </c>
      <c r="BH88" s="7" t="s">
        <v>63</v>
      </c>
    </row>
    <row r="89" spans="56:60">
      <c r="BD89" s="6" t="s">
        <v>56</v>
      </c>
      <c r="BE89" s="6" t="s">
        <v>699</v>
      </c>
      <c r="BF89" s="6" t="s">
        <v>700</v>
      </c>
      <c r="BG89" s="7" t="s">
        <v>198</v>
      </c>
      <c r="BH89" s="7" t="s">
        <v>63</v>
      </c>
    </row>
    <row r="90" spans="56:60">
      <c r="BD90" s="6" t="s">
        <v>56</v>
      </c>
      <c r="BE90" s="6" t="s">
        <v>701</v>
      </c>
      <c r="BF90" s="6" t="s">
        <v>702</v>
      </c>
      <c r="BG90" s="7" t="s">
        <v>198</v>
      </c>
      <c r="BH90" s="7" t="s">
        <v>63</v>
      </c>
    </row>
    <row r="91" spans="56:60">
      <c r="BD91" s="6" t="s">
        <v>56</v>
      </c>
      <c r="BE91" s="6" t="s">
        <v>703</v>
      </c>
      <c r="BF91" s="6" t="s">
        <v>704</v>
      </c>
      <c r="BG91" s="7" t="s">
        <v>198</v>
      </c>
      <c r="BH91" s="7" t="s">
        <v>63</v>
      </c>
    </row>
    <row r="92" spans="56:59">
      <c r="BD92" s="6" t="s">
        <v>56</v>
      </c>
      <c r="BE92" s="6" t="s">
        <v>705</v>
      </c>
      <c r="BF92" s="6" t="s">
        <v>705</v>
      </c>
      <c r="BG92" s="7" t="s">
        <v>142</v>
      </c>
    </row>
    <row r="93" spans="56:61">
      <c r="BD93" s="6" t="s">
        <v>56</v>
      </c>
      <c r="BE93" s="6" t="s">
        <v>706</v>
      </c>
      <c r="BF93" s="6" t="s">
        <v>707</v>
      </c>
      <c r="BG93" s="7" t="s">
        <v>142</v>
      </c>
      <c r="BH93" s="7" t="s">
        <v>63</v>
      </c>
      <c r="BI93" s="7" t="s">
        <v>6</v>
      </c>
    </row>
    <row r="94" spans="56:61">
      <c r="BD94" s="6" t="s">
        <v>56</v>
      </c>
      <c r="BE94" s="6" t="s">
        <v>708</v>
      </c>
      <c r="BF94" s="6" t="s">
        <v>709</v>
      </c>
      <c r="BG94" s="7" t="s">
        <v>142</v>
      </c>
      <c r="BH94" s="7" t="s">
        <v>63</v>
      </c>
      <c r="BI94" s="7" t="s">
        <v>6</v>
      </c>
    </row>
    <row r="95" spans="56:61">
      <c r="BD95" s="6" t="s">
        <v>56</v>
      </c>
      <c r="BE95" s="6" t="s">
        <v>710</v>
      </c>
      <c r="BF95" s="6" t="s">
        <v>711</v>
      </c>
      <c r="BG95" s="7" t="s">
        <v>142</v>
      </c>
      <c r="BH95" s="7" t="s">
        <v>63</v>
      </c>
      <c r="BI95" s="7" t="s">
        <v>6</v>
      </c>
    </row>
    <row r="96" spans="56:59">
      <c r="BD96" s="6" t="s">
        <v>56</v>
      </c>
      <c r="BE96" s="6" t="s">
        <v>712</v>
      </c>
      <c r="BF96" s="6" t="s">
        <v>713</v>
      </c>
      <c r="BG96" s="7" t="s">
        <v>198</v>
      </c>
    </row>
    <row r="97" spans="56:59">
      <c r="BD97" s="6" t="s">
        <v>56</v>
      </c>
      <c r="BE97" s="6" t="s">
        <v>714</v>
      </c>
      <c r="BF97" s="6" t="s">
        <v>715</v>
      </c>
      <c r="BG97" s="7" t="s">
        <v>142</v>
      </c>
    </row>
    <row r="98" spans="56:59">
      <c r="BD98" s="6" t="s">
        <v>56</v>
      </c>
      <c r="BE98" s="6" t="s">
        <v>716</v>
      </c>
      <c r="BF98" s="6" t="s">
        <v>717</v>
      </c>
      <c r="BG98" s="7" t="s">
        <v>142</v>
      </c>
    </row>
    <row r="99" spans="56:59">
      <c r="BD99" s="6" t="s">
        <v>56</v>
      </c>
      <c r="BE99" s="6" t="s">
        <v>718</v>
      </c>
      <c r="BF99" s="6" t="s">
        <v>719</v>
      </c>
      <c r="BG99" s="7" t="s">
        <v>198</v>
      </c>
    </row>
    <row r="100" spans="56:59">
      <c r="BD100" s="6" t="s">
        <v>56</v>
      </c>
      <c r="BE100" s="6" t="s">
        <v>720</v>
      </c>
      <c r="BF100" s="6" t="s">
        <v>721</v>
      </c>
      <c r="BG100" s="7" t="s">
        <v>142</v>
      </c>
    </row>
    <row r="101" spans="56:61">
      <c r="BD101" s="6" t="s">
        <v>56</v>
      </c>
      <c r="BE101" s="6" t="s">
        <v>378</v>
      </c>
      <c r="BF101" s="6" t="s">
        <v>722</v>
      </c>
      <c r="BG101" s="7" t="s">
        <v>142</v>
      </c>
      <c r="BI101" s="7" t="s">
        <v>264</v>
      </c>
    </row>
    <row r="102" spans="56:59">
      <c r="BD102" s="6" t="s">
        <v>56</v>
      </c>
      <c r="BE102" s="6" t="s">
        <v>723</v>
      </c>
      <c r="BF102" s="6" t="s">
        <v>724</v>
      </c>
      <c r="BG102" s="7" t="s">
        <v>142</v>
      </c>
    </row>
    <row r="103" spans="56:59">
      <c r="BD103" s="6" t="s">
        <v>56</v>
      </c>
      <c r="BE103" s="6" t="s">
        <v>725</v>
      </c>
      <c r="BF103" s="6" t="s">
        <v>726</v>
      </c>
      <c r="BG103" s="7" t="s">
        <v>198</v>
      </c>
    </row>
    <row r="104" spans="56:59">
      <c r="BD104" s="6" t="s">
        <v>56</v>
      </c>
      <c r="BE104" s="6" t="s">
        <v>727</v>
      </c>
      <c r="BF104" s="6" t="s">
        <v>728</v>
      </c>
      <c r="BG104" s="7" t="s">
        <v>198</v>
      </c>
    </row>
    <row r="105" spans="56:59">
      <c r="BD105" s="6" t="s">
        <v>56</v>
      </c>
      <c r="BE105" s="6" t="s">
        <v>729</v>
      </c>
      <c r="BF105" s="6" t="s">
        <v>730</v>
      </c>
      <c r="BG105" s="7" t="s">
        <v>142</v>
      </c>
    </row>
    <row r="106" spans="56:59">
      <c r="BD106" s="6" t="s">
        <v>56</v>
      </c>
      <c r="BE106" s="6" t="s">
        <v>731</v>
      </c>
      <c r="BF106" s="6" t="s">
        <v>732</v>
      </c>
      <c r="BG106" s="7" t="s">
        <v>142</v>
      </c>
    </row>
    <row r="107" spans="56:59">
      <c r="BD107" s="6" t="s">
        <v>56</v>
      </c>
      <c r="BE107" s="6" t="s">
        <v>386</v>
      </c>
      <c r="BF107" s="6" t="s">
        <v>733</v>
      </c>
      <c r="BG107" s="7" t="s">
        <v>142</v>
      </c>
    </row>
    <row r="108" spans="56:59">
      <c r="BD108" s="6" t="s">
        <v>56</v>
      </c>
      <c r="BE108" s="6" t="s">
        <v>734</v>
      </c>
      <c r="BF108" s="6" t="s">
        <v>735</v>
      </c>
      <c r="BG108" s="7" t="s">
        <v>198</v>
      </c>
    </row>
    <row r="109" spans="56:59">
      <c r="BD109" s="6" t="s">
        <v>56</v>
      </c>
      <c r="BE109" s="6" t="s">
        <v>736</v>
      </c>
      <c r="BF109" s="6" t="s">
        <v>737</v>
      </c>
      <c r="BG109" s="7" t="s">
        <v>198</v>
      </c>
    </row>
    <row r="110" spans="56:59">
      <c r="BD110" s="6" t="s">
        <v>56</v>
      </c>
      <c r="BE110" s="6" t="s">
        <v>738</v>
      </c>
      <c r="BF110" s="6" t="s">
        <v>739</v>
      </c>
      <c r="BG110" s="7" t="s">
        <v>142</v>
      </c>
    </row>
    <row r="111" spans="56:59">
      <c r="BD111" s="6" t="s">
        <v>56</v>
      </c>
      <c r="BE111" s="6" t="s">
        <v>740</v>
      </c>
      <c r="BF111" s="6" t="s">
        <v>741</v>
      </c>
      <c r="BG111" s="7" t="s">
        <v>142</v>
      </c>
    </row>
    <row r="112" spans="56:59">
      <c r="BD112" s="6" t="s">
        <v>56</v>
      </c>
      <c r="BE112" s="6" t="s">
        <v>742</v>
      </c>
      <c r="BF112" s="6" t="s">
        <v>743</v>
      </c>
      <c r="BG112" s="7" t="s">
        <v>198</v>
      </c>
    </row>
    <row r="113" spans="56:59">
      <c r="BD113" s="6" t="s">
        <v>56</v>
      </c>
      <c r="BE113" s="6" t="s">
        <v>744</v>
      </c>
      <c r="BF113" s="6" t="s">
        <v>745</v>
      </c>
      <c r="BG113" s="7" t="s">
        <v>142</v>
      </c>
    </row>
    <row r="114" spans="56:59">
      <c r="BD114" s="6" t="s">
        <v>56</v>
      </c>
      <c r="BE114" s="6" t="s">
        <v>746</v>
      </c>
      <c r="BF114" s="6" t="s">
        <v>747</v>
      </c>
      <c r="BG114" s="7" t="s">
        <v>142</v>
      </c>
    </row>
    <row r="115" spans="56:59">
      <c r="BD115" s="6" t="s">
        <v>56</v>
      </c>
      <c r="BE115" s="6" t="s">
        <v>396</v>
      </c>
      <c r="BF115" s="6" t="s">
        <v>748</v>
      </c>
      <c r="BG115" s="7" t="s">
        <v>142</v>
      </c>
    </row>
    <row r="116" spans="56:59">
      <c r="BD116" s="6" t="s">
        <v>56</v>
      </c>
      <c r="BE116" s="6" t="s">
        <v>749</v>
      </c>
      <c r="BF116" s="6" t="s">
        <v>750</v>
      </c>
      <c r="BG116" s="7" t="s">
        <v>198</v>
      </c>
    </row>
    <row r="117" spans="56:59">
      <c r="BD117" s="6" t="s">
        <v>56</v>
      </c>
      <c r="BE117" s="6" t="s">
        <v>751</v>
      </c>
      <c r="BF117" s="6" t="s">
        <v>752</v>
      </c>
      <c r="BG117" s="7" t="s">
        <v>198</v>
      </c>
    </row>
    <row r="118" spans="56:59">
      <c r="BD118" s="6" t="s">
        <v>56</v>
      </c>
      <c r="BE118" s="6" t="s">
        <v>370</v>
      </c>
      <c r="BF118" s="6" t="s">
        <v>753</v>
      </c>
      <c r="BG118" s="7" t="s">
        <v>142</v>
      </c>
    </row>
    <row r="119" spans="56:59">
      <c r="BD119" s="6" t="s">
        <v>56</v>
      </c>
      <c r="BE119" s="6" t="s">
        <v>754</v>
      </c>
      <c r="BF119" s="6" t="s">
        <v>755</v>
      </c>
      <c r="BG119" s="7" t="s">
        <v>142</v>
      </c>
    </row>
    <row r="120" spans="56:59">
      <c r="BD120" s="6" t="s">
        <v>56</v>
      </c>
      <c r="BE120" s="6" t="s">
        <v>756</v>
      </c>
      <c r="BF120" s="6" t="s">
        <v>757</v>
      </c>
      <c r="BG120" s="7" t="s">
        <v>198</v>
      </c>
    </row>
    <row r="121" spans="56:59">
      <c r="BD121" s="16" t="s">
        <v>192</v>
      </c>
      <c r="BE121" s="16" t="s">
        <v>241</v>
      </c>
      <c r="BF121" s="16" t="s">
        <v>758</v>
      </c>
      <c r="BG121" s="16" t="s">
        <v>142</v>
      </c>
    </row>
    <row r="122" spans="56:59">
      <c r="BD122" s="7" t="s">
        <v>192</v>
      </c>
      <c r="BE122" s="7" t="s">
        <v>211</v>
      </c>
      <c r="BF122" s="7" t="s">
        <v>759</v>
      </c>
      <c r="BG122" s="7" t="s">
        <v>142</v>
      </c>
    </row>
    <row r="123" spans="56:59">
      <c r="BD123" s="7" t="s">
        <v>192</v>
      </c>
      <c r="BE123" s="7" t="s">
        <v>193</v>
      </c>
      <c r="BF123" s="7" t="s">
        <v>760</v>
      </c>
      <c r="BG123" s="7" t="s">
        <v>142</v>
      </c>
    </row>
    <row r="124" spans="56:59">
      <c r="BD124" s="7" t="s">
        <v>192</v>
      </c>
      <c r="BE124" s="7" t="s">
        <v>227</v>
      </c>
      <c r="BF124" s="7" t="s">
        <v>761</v>
      </c>
      <c r="BG124" s="7" t="s">
        <v>142</v>
      </c>
    </row>
    <row r="125" spans="56:59">
      <c r="BD125" s="7" t="s">
        <v>192</v>
      </c>
      <c r="BE125" s="7" t="s">
        <v>762</v>
      </c>
      <c r="BF125" s="7" t="s">
        <v>763</v>
      </c>
      <c r="BG125" s="7" t="s">
        <v>142</v>
      </c>
    </row>
    <row r="126" spans="56:59">
      <c r="BD126" s="7" t="s">
        <v>192</v>
      </c>
      <c r="BE126" s="7" t="s">
        <v>764</v>
      </c>
      <c r="BF126" s="7" t="s">
        <v>765</v>
      </c>
      <c r="BG126" s="7" t="s">
        <v>142</v>
      </c>
    </row>
    <row r="127" spans="56:59">
      <c r="BD127" s="7" t="s">
        <v>192</v>
      </c>
      <c r="BE127" s="7" t="s">
        <v>766</v>
      </c>
      <c r="BF127" s="7" t="s">
        <v>766</v>
      </c>
      <c r="BG127" s="7" t="s">
        <v>142</v>
      </c>
    </row>
    <row r="128" spans="56:61">
      <c r="BD128" s="7" t="s">
        <v>192</v>
      </c>
      <c r="BE128" s="7" t="s">
        <v>767</v>
      </c>
      <c r="BF128" s="7" t="s">
        <v>768</v>
      </c>
      <c r="BG128" s="7" t="s">
        <v>142</v>
      </c>
      <c r="BI128" s="7" t="s">
        <v>6</v>
      </c>
    </row>
    <row r="129" spans="56:59">
      <c r="BD129" s="7" t="s">
        <v>192</v>
      </c>
      <c r="BE129" s="7" t="s">
        <v>769</v>
      </c>
      <c r="BF129" s="7" t="s">
        <v>769</v>
      </c>
      <c r="BG129" s="7" t="s">
        <v>142</v>
      </c>
    </row>
    <row r="130" spans="56:59">
      <c r="BD130" s="7" t="s">
        <v>192</v>
      </c>
      <c r="BE130" s="7" t="s">
        <v>770</v>
      </c>
      <c r="BF130" s="7" t="s">
        <v>771</v>
      </c>
      <c r="BG130" s="7" t="s">
        <v>142</v>
      </c>
    </row>
    <row r="131" spans="56:59">
      <c r="BD131" s="7" t="s">
        <v>56</v>
      </c>
      <c r="BE131" s="7" t="s">
        <v>772</v>
      </c>
      <c r="BF131" s="7" t="s">
        <v>773</v>
      </c>
      <c r="BG131" s="7" t="s">
        <v>142</v>
      </c>
    </row>
    <row r="132" spans="56:59">
      <c r="BD132" s="7" t="s">
        <v>56</v>
      </c>
      <c r="BE132" s="7" t="s">
        <v>774</v>
      </c>
      <c r="BF132" s="7" t="s">
        <v>775</v>
      </c>
      <c r="BG132" s="7" t="s">
        <v>142</v>
      </c>
    </row>
    <row r="133" spans="56:59">
      <c r="BD133" s="7" t="s">
        <v>56</v>
      </c>
      <c r="BE133" s="7" t="s">
        <v>353</v>
      </c>
      <c r="BF133" s="7" t="s">
        <v>776</v>
      </c>
      <c r="BG133" s="7" t="s">
        <v>142</v>
      </c>
    </row>
    <row r="134" spans="56:61">
      <c r="BD134" s="7" t="s">
        <v>192</v>
      </c>
      <c r="BE134" s="7" t="s">
        <v>777</v>
      </c>
      <c r="BF134" s="7" t="s">
        <v>778</v>
      </c>
      <c r="BG134" s="7" t="s">
        <v>142</v>
      </c>
      <c r="BI134" s="7" t="s">
        <v>264</v>
      </c>
    </row>
    <row r="135" spans="56:61">
      <c r="BD135" s="7" t="s">
        <v>192</v>
      </c>
      <c r="BE135" s="7" t="s">
        <v>333</v>
      </c>
      <c r="BF135" s="7" t="s">
        <v>779</v>
      </c>
      <c r="BG135" s="7" t="s">
        <v>142</v>
      </c>
      <c r="BI135" s="7" t="s">
        <v>264</v>
      </c>
    </row>
    <row r="136" spans="56:61">
      <c r="BD136" s="7" t="s">
        <v>56</v>
      </c>
      <c r="BE136" s="7" t="s">
        <v>343</v>
      </c>
      <c r="BF136" s="7" t="s">
        <v>780</v>
      </c>
      <c r="BG136" s="7" t="s">
        <v>142</v>
      </c>
      <c r="BI136" s="7" t="s">
        <v>264</v>
      </c>
    </row>
    <row r="137" spans="56:61">
      <c r="BD137" s="6" t="s">
        <v>56</v>
      </c>
      <c r="BE137" s="6" t="s">
        <v>781</v>
      </c>
      <c r="BF137" s="6" t="s">
        <v>782</v>
      </c>
      <c r="BG137" s="7" t="s">
        <v>142</v>
      </c>
      <c r="BI137" s="7" t="s">
        <v>264</v>
      </c>
    </row>
    <row r="138" spans="56:61">
      <c r="BD138" s="8" t="s">
        <v>192</v>
      </c>
      <c r="BE138" s="8" t="s">
        <v>783</v>
      </c>
      <c r="BF138" s="8" t="s">
        <v>784</v>
      </c>
      <c r="BG138" s="7" t="s">
        <v>142</v>
      </c>
      <c r="BI138" s="7" t="s">
        <v>264</v>
      </c>
    </row>
    <row r="139" spans="56:61">
      <c r="BD139" s="7" t="s">
        <v>192</v>
      </c>
      <c r="BE139" s="7" t="s">
        <v>785</v>
      </c>
      <c r="BF139" s="7" t="s">
        <v>786</v>
      </c>
      <c r="BG139" s="7" t="s">
        <v>142</v>
      </c>
      <c r="BI139" s="7" t="s">
        <v>264</v>
      </c>
    </row>
    <row r="140" spans="56:59">
      <c r="BD140" s="7" t="s">
        <v>192</v>
      </c>
      <c r="BE140" s="19" t="s">
        <v>362</v>
      </c>
      <c r="BF140" s="19" t="s">
        <v>787</v>
      </c>
      <c r="BG140" s="19" t="s">
        <v>142</v>
      </c>
    </row>
    <row r="141" spans="56:61">
      <c r="BD141" s="6" t="s">
        <v>56</v>
      </c>
      <c r="BE141" s="6" t="s">
        <v>788</v>
      </c>
      <c r="BF141" s="6" t="s">
        <v>789</v>
      </c>
      <c r="BG141" s="7" t="s">
        <v>142</v>
      </c>
      <c r="BI141" s="7" t="s">
        <v>790</v>
      </c>
    </row>
    <row r="142" spans="56:59">
      <c r="BD142" s="6" t="s">
        <v>56</v>
      </c>
      <c r="BE142" s="6" t="s">
        <v>791</v>
      </c>
      <c r="BF142" s="6" t="s">
        <v>791</v>
      </c>
      <c r="BG142" s="7" t="s">
        <v>142</v>
      </c>
    </row>
    <row r="143" spans="56:59">
      <c r="BD143" s="7" t="s">
        <v>192</v>
      </c>
      <c r="BE143" s="7" t="s">
        <v>792</v>
      </c>
      <c r="BF143" s="7" t="s">
        <v>793</v>
      </c>
      <c r="BG143" s="7" t="s">
        <v>142</v>
      </c>
    </row>
    <row r="144" spans="56:59">
      <c r="BD144" s="7" t="s">
        <v>192</v>
      </c>
      <c r="BE144" s="7" t="s">
        <v>309</v>
      </c>
      <c r="BF144" s="7" t="s">
        <v>794</v>
      </c>
      <c r="BG144" s="7" t="s">
        <v>142</v>
      </c>
    </row>
    <row r="145" spans="56:59">
      <c r="BD145" s="10" t="s">
        <v>56</v>
      </c>
      <c r="BE145" s="10" t="s">
        <v>795</v>
      </c>
      <c r="BF145" s="10" t="s">
        <v>796</v>
      </c>
      <c r="BG145" s="7" t="s">
        <v>198</v>
      </c>
    </row>
    <row r="146" spans="56:59">
      <c r="BD146" s="10" t="s">
        <v>56</v>
      </c>
      <c r="BE146" s="7" t="s">
        <v>797</v>
      </c>
      <c r="BF146" s="7" t="s">
        <v>798</v>
      </c>
      <c r="BG146" s="7" t="s">
        <v>142</v>
      </c>
    </row>
    <row r="147" spans="56:59">
      <c r="BD147" s="7" t="s">
        <v>192</v>
      </c>
      <c r="BE147" s="7" t="s">
        <v>799</v>
      </c>
      <c r="BF147" s="7" t="s">
        <v>800</v>
      </c>
      <c r="BG147" s="7" t="s">
        <v>142</v>
      </c>
    </row>
    <row r="148" spans="56:59">
      <c r="BD148" s="10" t="s">
        <v>56</v>
      </c>
      <c r="BE148" s="7" t="s">
        <v>801</v>
      </c>
      <c r="BF148" s="7" t="s">
        <v>802</v>
      </c>
      <c r="BG148" s="7" t="s">
        <v>198</v>
      </c>
    </row>
    <row r="149" spans="56:59">
      <c r="BD149" s="7" t="s">
        <v>192</v>
      </c>
      <c r="BE149" s="7" t="s">
        <v>297</v>
      </c>
      <c r="BF149" s="7" t="s">
        <v>803</v>
      </c>
      <c r="BG149" s="7" t="s">
        <v>142</v>
      </c>
    </row>
    <row r="150" spans="56:59">
      <c r="BD150" s="7" t="s">
        <v>192</v>
      </c>
      <c r="BE150" s="7" t="s">
        <v>804</v>
      </c>
      <c r="BF150" s="7" t="s">
        <v>805</v>
      </c>
      <c r="BG150" s="7" t="s">
        <v>142</v>
      </c>
    </row>
    <row r="151" spans="56:59">
      <c r="BD151" s="7" t="s">
        <v>56</v>
      </c>
      <c r="BE151" s="7" t="s">
        <v>806</v>
      </c>
      <c r="BF151" s="7" t="s">
        <v>807</v>
      </c>
      <c r="BG151" s="7" t="s">
        <v>198</v>
      </c>
    </row>
    <row r="152" spans="56:59">
      <c r="BD152" s="7" t="s">
        <v>56</v>
      </c>
      <c r="BE152" s="7" t="s">
        <v>271</v>
      </c>
      <c r="BG152" s="7" t="s">
        <v>142</v>
      </c>
    </row>
    <row r="153" spans="56:59">
      <c r="BD153" s="7" t="s">
        <v>56</v>
      </c>
      <c r="BE153" s="7" t="s">
        <v>321</v>
      </c>
      <c r="BG153" s="7" t="s">
        <v>142</v>
      </c>
    </row>
    <row r="154" spans="56:59">
      <c r="BD154" s="7" t="s">
        <v>192</v>
      </c>
      <c r="BE154" s="7" t="s">
        <v>808</v>
      </c>
      <c r="BF154" s="7" t="s">
        <v>809</v>
      </c>
      <c r="BG154" s="7" t="s">
        <v>142</v>
      </c>
    </row>
    <row r="155" spans="56:59">
      <c r="BD155" s="7" t="s">
        <v>192</v>
      </c>
      <c r="BE155" s="7" t="s">
        <v>810</v>
      </c>
      <c r="BF155" s="7" t="s">
        <v>811</v>
      </c>
      <c r="BG155" s="7" t="s">
        <v>142</v>
      </c>
    </row>
    <row r="156" spans="56:59">
      <c r="BD156" s="7" t="s">
        <v>192</v>
      </c>
      <c r="BE156" s="7" t="s">
        <v>812</v>
      </c>
      <c r="BF156" s="7" t="s">
        <v>813</v>
      </c>
      <c r="BG156" s="7" t="s">
        <v>142</v>
      </c>
    </row>
    <row r="157" spans="56:59">
      <c r="BD157" s="7" t="s">
        <v>192</v>
      </c>
      <c r="BE157" s="7" t="s">
        <v>814</v>
      </c>
      <c r="BF157" s="7" t="s">
        <v>815</v>
      </c>
      <c r="BG157" s="7" t="s">
        <v>142</v>
      </c>
    </row>
    <row r="158" spans="56:59">
      <c r="BD158" s="7" t="s">
        <v>192</v>
      </c>
      <c r="BE158" s="7" t="s">
        <v>816</v>
      </c>
      <c r="BF158" s="7" t="s">
        <v>817</v>
      </c>
      <c r="BG158" s="7" t="s">
        <v>142</v>
      </c>
    </row>
    <row r="159" spans="56:59">
      <c r="BD159" s="7" t="s">
        <v>192</v>
      </c>
      <c r="BE159" s="7" t="s">
        <v>818</v>
      </c>
      <c r="BF159" s="7" t="s">
        <v>819</v>
      </c>
      <c r="BG159" s="7" t="s">
        <v>142</v>
      </c>
    </row>
    <row r="160" spans="56:59">
      <c r="BD160" s="7" t="s">
        <v>192</v>
      </c>
      <c r="BE160" s="7" t="s">
        <v>820</v>
      </c>
      <c r="BF160" s="7" t="s">
        <v>821</v>
      </c>
      <c r="BG160" s="7" t="s">
        <v>142</v>
      </c>
    </row>
    <row r="161" spans="56:59">
      <c r="BD161" s="7" t="s">
        <v>56</v>
      </c>
      <c r="BE161" s="7" t="s">
        <v>822</v>
      </c>
      <c r="BF161" s="7" t="s">
        <v>823</v>
      </c>
      <c r="BG161" s="7" t="s">
        <v>198</v>
      </c>
    </row>
    <row r="162" spans="56:59">
      <c r="BD162" s="7" t="s">
        <v>192</v>
      </c>
      <c r="BE162" s="7" t="s">
        <v>406</v>
      </c>
      <c r="BF162" s="7" t="s">
        <v>824</v>
      </c>
      <c r="BG162" s="7" t="s">
        <v>142</v>
      </c>
    </row>
    <row r="163" spans="56:59">
      <c r="BD163" s="7" t="s">
        <v>192</v>
      </c>
      <c r="BE163" s="7" t="s">
        <v>416</v>
      </c>
      <c r="BF163" s="7" t="s">
        <v>825</v>
      </c>
      <c r="BG163" s="7" t="s">
        <v>142</v>
      </c>
    </row>
    <row r="164" spans="56:59">
      <c r="BD164" s="7" t="s">
        <v>192</v>
      </c>
      <c r="BE164" s="7" t="s">
        <v>426</v>
      </c>
      <c r="BF164" s="7" t="s">
        <v>826</v>
      </c>
      <c r="BG164" s="7" t="s">
        <v>142</v>
      </c>
    </row>
    <row r="165" spans="56:59">
      <c r="BD165" s="7" t="s">
        <v>192</v>
      </c>
      <c r="BE165" s="7" t="s">
        <v>436</v>
      </c>
      <c r="BF165" s="7" t="s">
        <v>827</v>
      </c>
      <c r="BG165" s="7" t="s">
        <v>142</v>
      </c>
    </row>
    <row r="166" spans="56:59">
      <c r="BD166" s="7" t="s">
        <v>192</v>
      </c>
      <c r="BE166" s="7" t="s">
        <v>828</v>
      </c>
      <c r="BF166" s="7" t="s">
        <v>828</v>
      </c>
      <c r="BG166" s="7" t="s">
        <v>142</v>
      </c>
    </row>
    <row r="167" spans="56:61">
      <c r="BD167" s="7" t="s">
        <v>192</v>
      </c>
      <c r="BE167" s="7" t="s">
        <v>829</v>
      </c>
      <c r="BF167" s="7" t="s">
        <v>829</v>
      </c>
      <c r="BG167" s="7" t="s">
        <v>142</v>
      </c>
      <c r="BI167" s="7" t="s">
        <v>790</v>
      </c>
    </row>
    <row r="168" spans="56:59">
      <c r="BD168" s="7" t="s">
        <v>192</v>
      </c>
      <c r="BE168" s="7" t="s">
        <v>830</v>
      </c>
      <c r="BF168" s="7" t="s">
        <v>831</v>
      </c>
      <c r="BG168" s="7" t="s">
        <v>142</v>
      </c>
    </row>
    <row r="169" spans="56:59">
      <c r="BD169" s="7" t="s">
        <v>192</v>
      </c>
      <c r="BE169" s="7" t="s">
        <v>832</v>
      </c>
      <c r="BF169" s="7" t="s">
        <v>833</v>
      </c>
      <c r="BG169" s="7" t="s">
        <v>142</v>
      </c>
    </row>
    <row r="170" spans="56:59">
      <c r="BD170" s="7" t="s">
        <v>192</v>
      </c>
      <c r="BE170" s="7" t="s">
        <v>834</v>
      </c>
      <c r="BF170" s="7" t="s">
        <v>835</v>
      </c>
      <c r="BG170" s="7" t="s">
        <v>142</v>
      </c>
    </row>
    <row r="171" spans="56:61">
      <c r="BD171" s="7" t="s">
        <v>192</v>
      </c>
      <c r="BE171" s="7" t="s">
        <v>836</v>
      </c>
      <c r="BF171" s="7" t="s">
        <v>837</v>
      </c>
      <c r="BG171" s="7" t="s">
        <v>142</v>
      </c>
      <c r="BI171" s="7" t="s">
        <v>202</v>
      </c>
    </row>
    <row r="172" spans="56:61">
      <c r="BD172" s="7" t="s">
        <v>192</v>
      </c>
      <c r="BE172" s="7" t="s">
        <v>838</v>
      </c>
      <c r="BF172" s="7" t="s">
        <v>839</v>
      </c>
      <c r="BG172" s="7" t="s">
        <v>142</v>
      </c>
      <c r="BI172" s="7" t="s">
        <v>264</v>
      </c>
    </row>
    <row r="173" spans="56:61">
      <c r="BD173" s="13" t="s">
        <v>56</v>
      </c>
      <c r="BE173" s="13" t="s">
        <v>840</v>
      </c>
      <c r="BF173" s="13" t="s">
        <v>841</v>
      </c>
      <c r="BG173" s="13" t="s">
        <v>142</v>
      </c>
      <c r="BH173" s="13"/>
      <c r="BI173" s="13" t="s">
        <v>264</v>
      </c>
    </row>
    <row r="174" spans="56:59">
      <c r="BD174" s="7" t="s">
        <v>192</v>
      </c>
      <c r="BE174" s="7" t="s">
        <v>842</v>
      </c>
      <c r="BF174" s="7" t="s">
        <v>843</v>
      </c>
      <c r="BG174" s="7" t="s">
        <v>142</v>
      </c>
    </row>
    <row r="175" spans="56:59">
      <c r="BD175" s="7" t="s">
        <v>192</v>
      </c>
      <c r="BE175" s="7" t="s">
        <v>844</v>
      </c>
      <c r="BF175" s="7" t="s">
        <v>845</v>
      </c>
      <c r="BG175" s="7" t="s">
        <v>142</v>
      </c>
    </row>
    <row r="176" spans="56:59">
      <c r="BD176" s="7" t="s">
        <v>56</v>
      </c>
      <c r="BE176" s="7" t="s">
        <v>846</v>
      </c>
      <c r="BF176" s="7" t="s">
        <v>846</v>
      </c>
      <c r="BG176" s="7" t="s">
        <v>142</v>
      </c>
    </row>
    <row r="177" spans="56:59">
      <c r="BD177" s="7" t="s">
        <v>56</v>
      </c>
      <c r="BE177" s="7" t="s">
        <v>847</v>
      </c>
      <c r="BF177" s="7" t="s">
        <v>848</v>
      </c>
      <c r="BG177" s="7" t="s">
        <v>198</v>
      </c>
    </row>
    <row r="178" spans="56:61">
      <c r="BD178" s="7" t="s">
        <v>56</v>
      </c>
      <c r="BE178" s="7" t="s">
        <v>849</v>
      </c>
      <c r="BF178" s="7" t="s">
        <v>850</v>
      </c>
      <c r="BG178" s="7" t="s">
        <v>142</v>
      </c>
      <c r="BH178" s="7" t="s">
        <v>63</v>
      </c>
      <c r="BI178" s="7" t="s">
        <v>6</v>
      </c>
    </row>
    <row r="179" spans="56:61">
      <c r="BD179" s="7" t="s">
        <v>56</v>
      </c>
      <c r="BE179" s="7" t="s">
        <v>851</v>
      </c>
      <c r="BF179" s="7" t="s">
        <v>852</v>
      </c>
      <c r="BG179" s="7" t="s">
        <v>142</v>
      </c>
      <c r="BH179" s="7" t="s">
        <v>63</v>
      </c>
      <c r="BI179" s="7" t="s">
        <v>6</v>
      </c>
    </row>
    <row r="180" spans="56:59">
      <c r="BD180" s="7" t="s">
        <v>56</v>
      </c>
      <c r="BE180" s="7" t="s">
        <v>853</v>
      </c>
      <c r="BF180" s="7" t="s">
        <v>853</v>
      </c>
      <c r="BG180" s="7" t="s">
        <v>142</v>
      </c>
    </row>
    <row r="181" spans="56:60">
      <c r="BD181" s="7" t="s">
        <v>56</v>
      </c>
      <c r="BE181" s="7" t="s">
        <v>854</v>
      </c>
      <c r="BF181" s="7" t="s">
        <v>855</v>
      </c>
      <c r="BG181" s="7" t="s">
        <v>142</v>
      </c>
      <c r="BH181" s="7" t="s">
        <v>63</v>
      </c>
    </row>
    <row r="182" spans="56:59">
      <c r="BD182" s="7" t="s">
        <v>192</v>
      </c>
      <c r="BE182" s="7" t="s">
        <v>456</v>
      </c>
      <c r="BG182" s="7" t="s">
        <v>142</v>
      </c>
    </row>
    <row r="183" spans="56:59">
      <c r="BD183" s="7" t="s">
        <v>192</v>
      </c>
      <c r="BE183" s="7" t="s">
        <v>446</v>
      </c>
      <c r="BG183" s="7" t="s">
        <v>142</v>
      </c>
    </row>
    <row r="184" spans="56:61">
      <c r="BD184" s="17" t="s">
        <v>192</v>
      </c>
      <c r="BE184" s="17" t="s">
        <v>856</v>
      </c>
      <c r="BF184" s="17"/>
      <c r="BG184" s="17" t="s">
        <v>142</v>
      </c>
      <c r="BH184" s="17"/>
      <c r="BI184" s="17"/>
    </row>
    <row r="185" spans="56:59">
      <c r="BD185" s="7" t="s">
        <v>192</v>
      </c>
      <c r="BE185" s="7" t="s">
        <v>857</v>
      </c>
      <c r="BF185" s="7" t="s">
        <v>858</v>
      </c>
      <c r="BG185" s="7" t="s">
        <v>142</v>
      </c>
    </row>
    <row r="186" ht="14.5" spans="56:59">
      <c r="BD186" s="18" t="s">
        <v>192</v>
      </c>
      <c r="BE186" s="20" t="s">
        <v>859</v>
      </c>
      <c r="BF186" s="21"/>
      <c r="BG186" s="22" t="s">
        <v>142</v>
      </c>
    </row>
  </sheetData>
  <pageMargins left="0.7" right="0.7" top="0.75" bottom="0.75" header="0.3" footer="0.3"/>
  <pageSetup paperSize="1"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11:Q17"/>
  <sheetViews>
    <sheetView workbookViewId="0">
      <selection activeCell="H21" sqref="H21"/>
    </sheetView>
  </sheetViews>
  <sheetFormatPr defaultColWidth="9" defaultRowHeight="12.5"/>
  <sheetData>
    <row r="11" ht="78" spans="7:17">
      <c r="G11" s="4" t="s">
        <v>860</v>
      </c>
      <c r="H11" s="4" t="s">
        <v>861</v>
      </c>
      <c r="I11" s="4" t="s">
        <v>862</v>
      </c>
      <c r="J11" s="4" t="s">
        <v>863</v>
      </c>
      <c r="K11" s="4" t="s">
        <v>864</v>
      </c>
      <c r="L11" s="4" t="s">
        <v>865</v>
      </c>
      <c r="M11" s="4" t="s">
        <v>866</v>
      </c>
      <c r="N11" s="4" t="s">
        <v>867</v>
      </c>
      <c r="O11" s="4" t="s">
        <v>868</v>
      </c>
      <c r="P11" s="4" t="s">
        <v>869</v>
      </c>
      <c r="Q11" s="4" t="s">
        <v>870</v>
      </c>
    </row>
    <row r="12" ht="37.5" spans="7:17">
      <c r="G12" s="5" t="s">
        <v>871</v>
      </c>
      <c r="H12" s="5">
        <v>1598</v>
      </c>
      <c r="I12" s="5">
        <v>1500</v>
      </c>
      <c r="J12" s="5">
        <v>1356</v>
      </c>
      <c r="K12" s="5">
        <v>1200</v>
      </c>
      <c r="L12" s="5">
        <v>1200</v>
      </c>
      <c r="M12" s="5">
        <v>5000</v>
      </c>
      <c r="N12" s="5">
        <v>90</v>
      </c>
      <c r="O12" s="5">
        <v>10</v>
      </c>
      <c r="P12" s="5">
        <v>15</v>
      </c>
      <c r="Q12" s="5">
        <v>80</v>
      </c>
    </row>
    <row r="13" ht="37.5" spans="7:17">
      <c r="G13" s="5" t="s">
        <v>872</v>
      </c>
      <c r="H13" s="5">
        <v>1774</v>
      </c>
      <c r="I13" s="5">
        <v>1650</v>
      </c>
      <c r="J13" s="5">
        <v>1550</v>
      </c>
      <c r="K13" s="5">
        <v>1400</v>
      </c>
      <c r="L13" s="5">
        <v>1300</v>
      </c>
      <c r="M13" s="5">
        <v>5000</v>
      </c>
      <c r="N13" s="5">
        <v>90</v>
      </c>
      <c r="O13" s="5">
        <v>12</v>
      </c>
      <c r="P13" s="5">
        <v>15</v>
      </c>
      <c r="Q13" s="5">
        <v>80</v>
      </c>
    </row>
    <row r="14" ht="25" spans="7:17">
      <c r="G14" s="5" t="s">
        <v>873</v>
      </c>
      <c r="H14" s="5">
        <v>500</v>
      </c>
      <c r="I14" s="5">
        <v>475</v>
      </c>
      <c r="J14" s="5">
        <v>450</v>
      </c>
      <c r="K14" s="5">
        <v>425</v>
      </c>
      <c r="L14" s="5">
        <v>400</v>
      </c>
      <c r="M14" s="5">
        <v>1500</v>
      </c>
      <c r="N14" s="5">
        <v>80</v>
      </c>
      <c r="O14" s="5">
        <v>15</v>
      </c>
      <c r="P14" s="5">
        <v>10</v>
      </c>
      <c r="Q14" s="5">
        <v>50</v>
      </c>
    </row>
    <row r="15" ht="25" spans="7:17">
      <c r="G15" s="5" t="s">
        <v>874</v>
      </c>
      <c r="H15" s="5">
        <v>1000</v>
      </c>
      <c r="I15" s="5">
        <v>900</v>
      </c>
      <c r="J15" s="5">
        <v>850</v>
      </c>
      <c r="K15" s="5">
        <v>800</v>
      </c>
      <c r="L15" s="5">
        <v>700</v>
      </c>
      <c r="M15" s="5">
        <v>30000</v>
      </c>
      <c r="N15" s="5">
        <v>70</v>
      </c>
      <c r="O15" s="5">
        <v>10</v>
      </c>
      <c r="P15" s="5">
        <v>30</v>
      </c>
      <c r="Q15" s="5">
        <v>95</v>
      </c>
    </row>
    <row r="16" spans="7:17">
      <c r="G16" s="5" t="s">
        <v>875</v>
      </c>
      <c r="H16" s="5" t="s">
        <v>876</v>
      </c>
      <c r="I16" s="5" t="s">
        <v>876</v>
      </c>
      <c r="J16" s="5">
        <v>2044</v>
      </c>
      <c r="K16" s="5" t="s">
        <v>876</v>
      </c>
      <c r="L16" s="5">
        <v>1500</v>
      </c>
      <c r="M16" s="5">
        <v>50000</v>
      </c>
      <c r="N16" s="5">
        <v>80</v>
      </c>
      <c r="O16" s="5">
        <v>5</v>
      </c>
      <c r="P16" s="5">
        <v>40</v>
      </c>
      <c r="Q16" s="5">
        <v>100</v>
      </c>
    </row>
    <row r="17" spans="7:17">
      <c r="G17" s="5" t="s">
        <v>877</v>
      </c>
      <c r="H17" s="5">
        <v>750</v>
      </c>
      <c r="I17" s="5">
        <v>700</v>
      </c>
      <c r="J17" s="5">
        <v>650</v>
      </c>
      <c r="K17" s="5">
        <v>600</v>
      </c>
      <c r="L17" s="5">
        <v>500</v>
      </c>
      <c r="M17" s="5">
        <v>30000</v>
      </c>
      <c r="N17" s="5">
        <v>60</v>
      </c>
      <c r="O17" s="5">
        <v>8</v>
      </c>
      <c r="P17" s="5">
        <v>20</v>
      </c>
      <c r="Q17" s="5">
        <v>90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K4:CA152"/>
  <sheetViews>
    <sheetView zoomScale="85" zoomScaleNormal="85" workbookViewId="0">
      <selection activeCell="Z43" sqref="Z43"/>
    </sheetView>
  </sheetViews>
  <sheetFormatPr defaultColWidth="8.72727272727273" defaultRowHeight="12.5"/>
  <cols>
    <col min="11" max="14" width="12.8181818181818"/>
    <col min="16" max="21" width="12.8181818181818"/>
    <col min="25" max="28" width="12.8181818181818"/>
    <col min="30" max="30" width="12.8181818181818"/>
    <col min="32" max="35" width="12.8181818181818"/>
    <col min="39" max="42" width="12.8181818181818"/>
    <col min="44" max="44" width="12.8181818181818"/>
    <col min="46" max="49" width="12.8181818181818"/>
    <col min="54" max="57" width="12.8181818181818"/>
    <col min="59" max="59" width="11.7272727272727"/>
    <col min="61" max="64" width="12.8181818181818"/>
    <col min="69" max="72" width="12.8181818181818"/>
    <col min="74" max="74" width="12.8181818181818"/>
    <col min="76" max="79" width="12.8181818181818"/>
  </cols>
  <sheetData>
    <row r="4" spans="11:11">
      <c r="K4" t="s">
        <v>878</v>
      </c>
    </row>
    <row r="5" spans="11:14">
      <c r="K5" t="s">
        <v>879</v>
      </c>
      <c r="L5" t="s">
        <v>880</v>
      </c>
      <c r="M5" t="s">
        <v>881</v>
      </c>
      <c r="N5" t="s">
        <v>882</v>
      </c>
    </row>
    <row r="6" spans="11:21">
      <c r="K6">
        <v>9962.47810770005</v>
      </c>
      <c r="L6">
        <v>10467.8114343029</v>
      </c>
      <c r="M6">
        <v>10292.7314285714</v>
      </c>
      <c r="N6">
        <v>11190.4456706282</v>
      </c>
      <c r="P6" s="1">
        <f>SUM(K6:N29)</f>
        <v>958729.167561276</v>
      </c>
      <c r="R6" s="2">
        <f>K6/P6</f>
        <v>0.0103913372459937</v>
      </c>
      <c r="S6" s="2">
        <f>L6/P6</f>
        <v>0.0109184238766094</v>
      </c>
      <c r="T6" s="2">
        <f>M6/P6</f>
        <v>0.0107358071255442</v>
      </c>
      <c r="U6" s="2">
        <f>N6/P6</f>
        <v>0.0116721656639418</v>
      </c>
    </row>
    <row r="7" spans="11:21">
      <c r="K7">
        <v>9906.85699899295</v>
      </c>
      <c r="L7">
        <v>10330.3469795307</v>
      </c>
      <c r="M7">
        <v>10217.8344748858</v>
      </c>
      <c r="N7">
        <v>11148.0348343246</v>
      </c>
      <c r="P7">
        <f>P6</f>
        <v>958729.167561276</v>
      </c>
      <c r="R7" s="2">
        <f t="shared" ref="R7:R29" si="0">K7/P7</f>
        <v>0.0103333217911718</v>
      </c>
      <c r="S7" s="2">
        <f t="shared" ref="S7:S29" si="1">L7/P7</f>
        <v>0.0107750419295243</v>
      </c>
      <c r="T7" s="2">
        <f t="shared" ref="T7:T29" si="2">M7/P7</f>
        <v>0.0106576860500416</v>
      </c>
      <c r="U7" s="2">
        <f t="shared" ref="U7:U29" si="3">N7/P7</f>
        <v>0.0116279291498786</v>
      </c>
    </row>
    <row r="8" spans="11:21">
      <c r="K8">
        <v>9898.92040302267</v>
      </c>
      <c r="L8">
        <v>10173.476976977</v>
      </c>
      <c r="M8">
        <v>10146.7555803571</v>
      </c>
      <c r="N8">
        <v>11054.7828668363</v>
      </c>
      <c r="P8">
        <f t="shared" ref="P8:P29" si="4">P7</f>
        <v>958729.167561276</v>
      </c>
      <c r="R8" s="2">
        <f t="shared" si="0"/>
        <v>0.0103250435450948</v>
      </c>
      <c r="S8" s="2">
        <f t="shared" si="1"/>
        <v>0.0106114190755824</v>
      </c>
      <c r="T8" s="2">
        <f t="shared" si="2"/>
        <v>0.0105835473913529</v>
      </c>
      <c r="U8" s="2">
        <f t="shared" si="3"/>
        <v>0.0115306629242922</v>
      </c>
    </row>
    <row r="9" spans="11:21">
      <c r="K9">
        <v>9857.52905507832</v>
      </c>
      <c r="L9">
        <v>10047.6833667335</v>
      </c>
      <c r="M9">
        <v>10015.0067340067</v>
      </c>
      <c r="N9">
        <v>10947.3610875106</v>
      </c>
      <c r="P9">
        <f t="shared" si="4"/>
        <v>958729.167561276</v>
      </c>
      <c r="R9" s="2">
        <f t="shared" si="0"/>
        <v>0.0102818704057507</v>
      </c>
      <c r="S9" s="2">
        <f t="shared" si="1"/>
        <v>0.0104802103729584</v>
      </c>
      <c r="T9" s="2">
        <f t="shared" si="2"/>
        <v>0.0104461270949771</v>
      </c>
      <c r="U9" s="2">
        <f t="shared" si="3"/>
        <v>0.0114186169128008</v>
      </c>
    </row>
    <row r="10" spans="11:21">
      <c r="K10">
        <v>9674.47580645161</v>
      </c>
      <c r="L10">
        <v>9877.06952141058</v>
      </c>
      <c r="M10">
        <v>9793.10854503464</v>
      </c>
      <c r="N10">
        <v>10776.8464800679</v>
      </c>
      <c r="P10">
        <f t="shared" si="4"/>
        <v>958729.167561276</v>
      </c>
      <c r="R10" s="2">
        <f t="shared" si="0"/>
        <v>0.0100909371841274</v>
      </c>
      <c r="S10" s="2">
        <f t="shared" si="1"/>
        <v>0.010302252039056</v>
      </c>
      <c r="T10" s="2">
        <f t="shared" si="2"/>
        <v>0.0102146767579268</v>
      </c>
      <c r="U10" s="2">
        <f t="shared" si="3"/>
        <v>0.0112407620887148</v>
      </c>
    </row>
    <row r="11" spans="11:21">
      <c r="K11">
        <v>9412.61763224181</v>
      </c>
      <c r="L11">
        <v>9574.15984015984</v>
      </c>
      <c r="M11">
        <v>9488.53619909502</v>
      </c>
      <c r="N11">
        <v>10528.3983050847</v>
      </c>
      <c r="P11">
        <f t="shared" si="4"/>
        <v>958729.167561276</v>
      </c>
      <c r="R11" s="2">
        <f t="shared" si="0"/>
        <v>0.00981780668693405</v>
      </c>
      <c r="S11" s="2">
        <f t="shared" si="1"/>
        <v>0.00998630287270145</v>
      </c>
      <c r="T11" s="2">
        <f t="shared" si="2"/>
        <v>0.00989699335343166</v>
      </c>
      <c r="U11" s="2">
        <f t="shared" si="3"/>
        <v>0.0109816188568309</v>
      </c>
    </row>
    <row r="12" spans="11:21">
      <c r="K12">
        <v>9235.04820567756</v>
      </c>
      <c r="L12">
        <v>9306.24862431216</v>
      </c>
      <c r="M12">
        <v>9281.73129251701</v>
      </c>
      <c r="N12">
        <v>10283.4847457627</v>
      </c>
      <c r="P12">
        <f t="shared" si="4"/>
        <v>958729.167561276</v>
      </c>
      <c r="R12" s="2">
        <f t="shared" si="0"/>
        <v>0.00963259335185222</v>
      </c>
      <c r="S12" s="2">
        <f t="shared" si="1"/>
        <v>0.00970685876594795</v>
      </c>
      <c r="T12" s="2">
        <f t="shared" si="2"/>
        <v>0.00968128602588257</v>
      </c>
      <c r="U12" s="2">
        <f t="shared" si="3"/>
        <v>0.0107261623967495</v>
      </c>
    </row>
    <row r="13" spans="11:21">
      <c r="K13">
        <v>9106.53630100689</v>
      </c>
      <c r="L13">
        <v>9132.25738607912</v>
      </c>
      <c r="M13">
        <v>9135.38143176734</v>
      </c>
      <c r="N13">
        <v>10097.6804037006</v>
      </c>
      <c r="P13">
        <f t="shared" si="4"/>
        <v>958729.167561276</v>
      </c>
      <c r="R13" s="2">
        <f t="shared" si="0"/>
        <v>0.00949854933919579</v>
      </c>
      <c r="S13" s="2">
        <f t="shared" si="1"/>
        <v>0.00952537765103036</v>
      </c>
      <c r="T13" s="2">
        <f t="shared" si="2"/>
        <v>0.00952863617887526</v>
      </c>
      <c r="U13" s="2">
        <f t="shared" si="3"/>
        <v>0.0105323596541723</v>
      </c>
    </row>
    <row r="14" spans="11:21">
      <c r="K14">
        <v>9038.85510312004</v>
      </c>
      <c r="L14">
        <v>9017.6105</v>
      </c>
      <c r="M14">
        <v>9044.32774049217</v>
      </c>
      <c r="N14">
        <v>9990.9670886076</v>
      </c>
      <c r="P14">
        <f t="shared" si="4"/>
        <v>958729.167561276</v>
      </c>
      <c r="R14" s="2">
        <f t="shared" si="0"/>
        <v>0.00942795463927755</v>
      </c>
      <c r="S14" s="2">
        <f t="shared" si="1"/>
        <v>0.00940579551046531</v>
      </c>
      <c r="T14" s="2">
        <f t="shared" si="2"/>
        <v>0.00943366285965646</v>
      </c>
      <c r="U14" s="2">
        <f t="shared" si="3"/>
        <v>0.0104210526044823</v>
      </c>
    </row>
    <row r="15" spans="11:21">
      <c r="K15">
        <v>9014.8774535809</v>
      </c>
      <c r="L15">
        <v>8957.13002008032</v>
      </c>
      <c r="M15">
        <v>9019.88826815643</v>
      </c>
      <c r="N15">
        <v>9932.50922818792</v>
      </c>
      <c r="P15">
        <f t="shared" si="4"/>
        <v>958729.167561276</v>
      </c>
      <c r="R15" s="2">
        <f t="shared" si="0"/>
        <v>0.00940294481340553</v>
      </c>
      <c r="S15" s="2">
        <f t="shared" si="1"/>
        <v>0.00934271150095977</v>
      </c>
      <c r="T15" s="2">
        <f t="shared" si="2"/>
        <v>0.00940817133070058</v>
      </c>
      <c r="U15" s="2">
        <f t="shared" si="3"/>
        <v>0.0103600782830602</v>
      </c>
    </row>
    <row r="16" spans="11:21">
      <c r="K16">
        <v>9011.84104627767</v>
      </c>
      <c r="L16">
        <v>8938.49625935162</v>
      </c>
      <c r="M16">
        <v>9026.90582959641</v>
      </c>
      <c r="N16">
        <v>9920.96080066722</v>
      </c>
      <c r="P16">
        <f t="shared" si="4"/>
        <v>958729.167561276</v>
      </c>
      <c r="R16" s="2">
        <f t="shared" si="0"/>
        <v>0.00939977769655338</v>
      </c>
      <c r="S16" s="2">
        <f t="shared" si="1"/>
        <v>0.0093232756046095</v>
      </c>
      <c r="T16" s="2">
        <f t="shared" si="2"/>
        <v>0.0094154909801672</v>
      </c>
      <c r="U16" s="2">
        <f t="shared" si="3"/>
        <v>0.0103480327253454</v>
      </c>
    </row>
    <row r="17" spans="11:21">
      <c r="K17">
        <v>9100.67135678392</v>
      </c>
      <c r="L17">
        <v>8968.69242273181</v>
      </c>
      <c r="M17">
        <v>9127.27324263039</v>
      </c>
      <c r="N17">
        <v>9948.45492487479</v>
      </c>
      <c r="P17">
        <f t="shared" si="4"/>
        <v>958729.167561276</v>
      </c>
      <c r="R17" s="2">
        <f t="shared" si="0"/>
        <v>0.009492431924162</v>
      </c>
      <c r="S17" s="2">
        <f t="shared" si="1"/>
        <v>0.00935477163539888</v>
      </c>
      <c r="T17" s="2">
        <f t="shared" si="2"/>
        <v>0.00952017895298573</v>
      </c>
      <c r="U17" s="2">
        <f t="shared" si="3"/>
        <v>0.0103767104011039</v>
      </c>
    </row>
    <row r="18" spans="11:21">
      <c r="K18">
        <v>9314.33535353535</v>
      </c>
      <c r="L18">
        <v>9126.67217217217</v>
      </c>
      <c r="M18">
        <v>9374.84500574053</v>
      </c>
      <c r="N18">
        <v>10074.1869782972</v>
      </c>
      <c r="P18">
        <f t="shared" si="4"/>
        <v>958729.167561276</v>
      </c>
      <c r="R18" s="2">
        <f t="shared" si="0"/>
        <v>0.00971529360812947</v>
      </c>
      <c r="S18" s="2">
        <f t="shared" si="1"/>
        <v>0.00951955200798545</v>
      </c>
      <c r="T18" s="2">
        <f t="shared" si="2"/>
        <v>0.0097784080457126</v>
      </c>
      <c r="U18" s="2">
        <f t="shared" si="3"/>
        <v>0.0105078548970435</v>
      </c>
    </row>
    <row r="19" spans="11:21">
      <c r="K19">
        <v>9606.82987341772</v>
      </c>
      <c r="L19">
        <v>9428.88294147074</v>
      </c>
      <c r="M19">
        <v>9689.20348837209</v>
      </c>
      <c r="N19">
        <v>10359.6164844407</v>
      </c>
      <c r="P19">
        <f t="shared" si="4"/>
        <v>958729.167561276</v>
      </c>
      <c r="R19" s="2">
        <f t="shared" si="0"/>
        <v>0.0100203792671236</v>
      </c>
      <c r="S19" s="2">
        <f t="shared" si="1"/>
        <v>0.00983477217602029</v>
      </c>
      <c r="T19" s="2">
        <f t="shared" si="2"/>
        <v>0.0101062988549921</v>
      </c>
      <c r="U19" s="2">
        <f t="shared" si="3"/>
        <v>0.0108055714115724</v>
      </c>
    </row>
    <row r="20" spans="11:21">
      <c r="K20">
        <v>9787.21504290762</v>
      </c>
      <c r="L20">
        <v>9702.10927318296</v>
      </c>
      <c r="M20">
        <v>9932.94929245283</v>
      </c>
      <c r="N20">
        <v>10699.1829368335</v>
      </c>
      <c r="P20">
        <f t="shared" si="4"/>
        <v>958729.167561276</v>
      </c>
      <c r="R20" s="2">
        <f t="shared" si="0"/>
        <v>0.0102085295556444</v>
      </c>
      <c r="S20" s="2">
        <f t="shared" si="1"/>
        <v>0.0101197602007481</v>
      </c>
      <c r="T20" s="2">
        <f t="shared" si="2"/>
        <v>0.0103605372909633</v>
      </c>
      <c r="U20" s="2">
        <f t="shared" si="3"/>
        <v>0.011159755329077</v>
      </c>
    </row>
    <row r="21" spans="11:21">
      <c r="K21">
        <v>9900.47082699138</v>
      </c>
      <c r="L21">
        <v>9925.34911838791</v>
      </c>
      <c r="M21">
        <v>10045.9988372093</v>
      </c>
      <c r="N21">
        <v>10842.604</v>
      </c>
      <c r="P21">
        <f t="shared" si="4"/>
        <v>958729.167561276</v>
      </c>
      <c r="R21" s="2">
        <f t="shared" si="0"/>
        <v>0.01032666071084</v>
      </c>
      <c r="S21" s="2">
        <f t="shared" si="1"/>
        <v>0.0103526099488921</v>
      </c>
      <c r="T21" s="2">
        <f t="shared" si="2"/>
        <v>0.0104784533287574</v>
      </c>
      <c r="U21" s="2">
        <f t="shared" si="3"/>
        <v>0.0113093503012747</v>
      </c>
    </row>
    <row r="22" spans="11:21">
      <c r="K22">
        <v>9980.25266362253</v>
      </c>
      <c r="L22">
        <v>10123.8535353535</v>
      </c>
      <c r="M22">
        <v>10118.7280187573</v>
      </c>
      <c r="N22">
        <v>10909.0456</v>
      </c>
      <c r="P22">
        <f t="shared" si="4"/>
        <v>958729.167561276</v>
      </c>
      <c r="R22" s="2">
        <f t="shared" si="0"/>
        <v>0.0104098769509739</v>
      </c>
      <c r="S22" s="2">
        <f t="shared" si="1"/>
        <v>0.0105596594720338</v>
      </c>
      <c r="T22" s="2">
        <f t="shared" si="2"/>
        <v>0.0105543133150902</v>
      </c>
      <c r="U22" s="2">
        <f t="shared" si="3"/>
        <v>0.0113786520417955</v>
      </c>
    </row>
    <row r="23" spans="11:21">
      <c r="K23">
        <v>10054.0421747967</v>
      </c>
      <c r="L23">
        <v>10276.8700451581</v>
      </c>
      <c r="M23">
        <v>10167.5803048066</v>
      </c>
      <c r="N23">
        <v>10955.6161290323</v>
      </c>
      <c r="P23">
        <f t="shared" si="4"/>
        <v>958729.167561276</v>
      </c>
      <c r="R23" s="2">
        <f t="shared" si="0"/>
        <v>0.0104868429114045</v>
      </c>
      <c r="S23" s="2">
        <f t="shared" si="1"/>
        <v>0.0107192629502442</v>
      </c>
      <c r="T23" s="2">
        <f t="shared" si="2"/>
        <v>0.0106052685667944</v>
      </c>
      <c r="U23" s="2">
        <f t="shared" si="3"/>
        <v>0.0114272273126937</v>
      </c>
    </row>
    <row r="24" spans="11:21">
      <c r="K24">
        <v>10003.963904423</v>
      </c>
      <c r="L24">
        <v>10384.5368052078</v>
      </c>
      <c r="M24">
        <v>10178.4129930394</v>
      </c>
      <c r="N24">
        <v>10959.8610441767</v>
      </c>
      <c r="P24">
        <f t="shared" si="4"/>
        <v>958729.167561276</v>
      </c>
      <c r="R24" s="2">
        <f t="shared" si="0"/>
        <v>0.0104346088998941</v>
      </c>
      <c r="S24" s="2">
        <f t="shared" si="1"/>
        <v>0.0108315644882517</v>
      </c>
      <c r="T24" s="2">
        <f t="shared" si="2"/>
        <v>0.0106165675744802</v>
      </c>
      <c r="U24" s="2">
        <f t="shared" si="3"/>
        <v>0.0114316549605509</v>
      </c>
    </row>
    <row r="25" spans="11:21">
      <c r="K25">
        <v>10000.6585612969</v>
      </c>
      <c r="L25">
        <v>10457.1181181181</v>
      </c>
      <c r="M25">
        <v>10170.3053960964</v>
      </c>
      <c r="N25">
        <v>10931.330349878</v>
      </c>
      <c r="P25">
        <f t="shared" si="4"/>
        <v>958729.167561276</v>
      </c>
      <c r="R25" s="2">
        <f t="shared" si="0"/>
        <v>0.0104311612702215</v>
      </c>
      <c r="S25" s="2">
        <f t="shared" si="1"/>
        <v>0.010907270240581</v>
      </c>
      <c r="T25" s="2">
        <f t="shared" si="2"/>
        <v>0.010608110966277</v>
      </c>
      <c r="U25" s="2">
        <f t="shared" si="3"/>
        <v>0.0114018960930166</v>
      </c>
    </row>
    <row r="26" spans="11:21">
      <c r="K26">
        <v>9976.57483510908</v>
      </c>
      <c r="L26">
        <v>10503.1116725619</v>
      </c>
      <c r="M26">
        <v>10156.5925085131</v>
      </c>
      <c r="N26">
        <v>10901.5915267786</v>
      </c>
      <c r="P26">
        <f t="shared" si="4"/>
        <v>958729.167561276</v>
      </c>
      <c r="R26" s="2">
        <f t="shared" si="0"/>
        <v>0.0104060408013731</v>
      </c>
      <c r="S26" s="2">
        <f t="shared" si="1"/>
        <v>0.0109552436996141</v>
      </c>
      <c r="T26" s="2">
        <f t="shared" si="2"/>
        <v>0.0105938077740437</v>
      </c>
      <c r="U26" s="2">
        <f t="shared" si="3"/>
        <v>0.0113708770898345</v>
      </c>
    </row>
    <row r="27" spans="11:21">
      <c r="K27">
        <v>9982.51748606184</v>
      </c>
      <c r="L27">
        <v>10546.1952573158</v>
      </c>
      <c r="M27">
        <v>10165.3592677346</v>
      </c>
      <c r="N27">
        <v>10876.3784860558</v>
      </c>
      <c r="P27">
        <f t="shared" si="4"/>
        <v>958729.167561276</v>
      </c>
      <c r="R27" s="2">
        <f t="shared" si="0"/>
        <v>0.0104122392682121</v>
      </c>
      <c r="S27" s="2">
        <f t="shared" si="1"/>
        <v>0.0110001819222234</v>
      </c>
      <c r="T27" s="2">
        <f t="shared" si="2"/>
        <v>0.0106029519197713</v>
      </c>
      <c r="U27" s="2">
        <f t="shared" si="3"/>
        <v>0.0113445786923559</v>
      </c>
    </row>
    <row r="28" spans="11:21">
      <c r="K28">
        <v>10026.0954063604</v>
      </c>
      <c r="L28">
        <v>10601.7657114128</v>
      </c>
      <c r="M28">
        <v>10210.4605714286</v>
      </c>
      <c r="N28">
        <v>10906.7156473392</v>
      </c>
      <c r="P28">
        <f t="shared" si="4"/>
        <v>958729.167561276</v>
      </c>
      <c r="R28" s="2">
        <f t="shared" si="0"/>
        <v>0.0104576931062438</v>
      </c>
      <c r="S28" s="2">
        <f t="shared" si="1"/>
        <v>0.0110581445418841</v>
      </c>
      <c r="T28" s="2">
        <f t="shared" si="2"/>
        <v>0.0106499947189476</v>
      </c>
      <c r="U28" s="2">
        <f t="shared" si="3"/>
        <v>0.0113762217906467</v>
      </c>
    </row>
    <row r="29" spans="11:21">
      <c r="K29">
        <v>10041.0020140987</v>
      </c>
      <c r="L29">
        <v>10606.8231430015</v>
      </c>
      <c r="M29">
        <v>10285.8302961276</v>
      </c>
      <c r="N29">
        <v>11038.4284572342</v>
      </c>
      <c r="P29">
        <f t="shared" si="4"/>
        <v>958729.167561276</v>
      </c>
      <c r="R29" s="2">
        <f t="shared" si="0"/>
        <v>0.010473241405224</v>
      </c>
      <c r="S29" s="2">
        <f t="shared" si="1"/>
        <v>0.0110634196829352</v>
      </c>
      <c r="T29" s="2">
        <f t="shared" si="2"/>
        <v>0.0107286089170435</v>
      </c>
      <c r="U29" s="2">
        <f t="shared" si="3"/>
        <v>0.0115136044992901</v>
      </c>
    </row>
    <row r="37" spans="11:11">
      <c r="K37" t="s">
        <v>25</v>
      </c>
    </row>
    <row r="38" spans="11:14">
      <c r="K38" t="s">
        <v>879</v>
      </c>
      <c r="L38" t="s">
        <v>880</v>
      </c>
      <c r="M38" t="s">
        <v>881</v>
      </c>
      <c r="N38" t="s">
        <v>882</v>
      </c>
    </row>
    <row r="39" spans="11:21">
      <c r="K39">
        <v>7237.81945743686</v>
      </c>
      <c r="L39">
        <v>7046.62523020258</v>
      </c>
      <c r="M39">
        <v>7563.78738652652</v>
      </c>
      <c r="N39">
        <v>9051.27167630058</v>
      </c>
      <c r="P39" s="1">
        <f>SUM(K39:N62)</f>
        <v>673653.154890127</v>
      </c>
      <c r="R39" s="2">
        <f t="shared" ref="R39:R62" si="5">K39/P39</f>
        <v>0.0107441335424568</v>
      </c>
      <c r="S39" s="2">
        <f t="shared" ref="S39:S62" si="6">L39/P39</f>
        <v>0.0104603165279496</v>
      </c>
      <c r="T39" s="2">
        <f t="shared" ref="T39:T62" si="7">M39/P39</f>
        <v>0.0112280144932449</v>
      </c>
      <c r="U39" s="2">
        <f t="shared" ref="U39:U62" si="8">N39/P39</f>
        <v>0.0134361007747033</v>
      </c>
    </row>
    <row r="40" spans="11:21">
      <c r="K40">
        <v>7285.37511693171</v>
      </c>
      <c r="L40">
        <v>6973.14364640884</v>
      </c>
      <c r="M40">
        <v>7618.81127568084</v>
      </c>
      <c r="N40">
        <v>9122.22736030829</v>
      </c>
      <c r="P40">
        <f t="shared" ref="P40:P62" si="9">P39</f>
        <v>673653.154890127</v>
      </c>
      <c r="R40" s="2">
        <f t="shared" si="5"/>
        <v>0.010814727228762</v>
      </c>
      <c r="S40" s="2">
        <f t="shared" si="6"/>
        <v>0.0103512372736474</v>
      </c>
      <c r="T40" s="2">
        <f t="shared" si="7"/>
        <v>0.0113096943440033</v>
      </c>
      <c r="U40" s="2">
        <f t="shared" si="8"/>
        <v>0.0135414304736629</v>
      </c>
    </row>
    <row r="41" spans="11:21">
      <c r="K41">
        <v>7293.38447146866</v>
      </c>
      <c r="L41">
        <v>6836.56215469613</v>
      </c>
      <c r="M41">
        <v>7622.37888198758</v>
      </c>
      <c r="N41">
        <v>9067.3063583815</v>
      </c>
      <c r="P41">
        <f t="shared" si="9"/>
        <v>673653.154890127</v>
      </c>
      <c r="R41" s="2">
        <f t="shared" si="5"/>
        <v>0.0108266166624844</v>
      </c>
      <c r="S41" s="2">
        <f t="shared" si="6"/>
        <v>0.0101484897755896</v>
      </c>
      <c r="T41" s="2">
        <f t="shared" si="7"/>
        <v>0.0113149902537468</v>
      </c>
      <c r="U41" s="2">
        <f t="shared" si="8"/>
        <v>0.0134599033531735</v>
      </c>
    </row>
    <row r="42" spans="11:21">
      <c r="K42">
        <v>7335.97848456501</v>
      </c>
      <c r="L42">
        <v>6757.50920810313</v>
      </c>
      <c r="M42">
        <v>7515.36311514572</v>
      </c>
      <c r="N42">
        <v>8887.54335260116</v>
      </c>
      <c r="P42">
        <f t="shared" si="9"/>
        <v>673653.154890127</v>
      </c>
      <c r="R42" s="2">
        <f t="shared" si="5"/>
        <v>0.0108898450653905</v>
      </c>
      <c r="S42" s="2">
        <f t="shared" si="6"/>
        <v>0.0100311401483829</v>
      </c>
      <c r="T42" s="2">
        <f t="shared" si="7"/>
        <v>0.0111561314017322</v>
      </c>
      <c r="U42" s="2">
        <f t="shared" si="8"/>
        <v>0.0131930553402525</v>
      </c>
    </row>
    <row r="43" spans="11:21">
      <c r="K43">
        <v>7256.95463049579</v>
      </c>
      <c r="L43">
        <v>6730.76795580111</v>
      </c>
      <c r="M43">
        <v>7254.35164835165</v>
      </c>
      <c r="N43">
        <v>8602.49325626204</v>
      </c>
      <c r="P43">
        <f t="shared" si="9"/>
        <v>673653.154890127</v>
      </c>
      <c r="R43" s="2">
        <f t="shared" si="5"/>
        <v>0.0107725386243896</v>
      </c>
      <c r="S43" s="2">
        <f t="shared" si="6"/>
        <v>0.0099914442720882</v>
      </c>
      <c r="T43" s="2">
        <f t="shared" si="7"/>
        <v>0.0107686746446468</v>
      </c>
      <c r="U43" s="2">
        <f t="shared" si="8"/>
        <v>0.0127699145974683</v>
      </c>
    </row>
    <row r="44" spans="11:21">
      <c r="K44">
        <v>6917.40364826941</v>
      </c>
      <c r="L44">
        <v>6482.83057090239</v>
      </c>
      <c r="M44">
        <v>6841.63067367415</v>
      </c>
      <c r="N44">
        <v>8182.97061657033</v>
      </c>
      <c r="P44">
        <f t="shared" si="9"/>
        <v>673653.154890127</v>
      </c>
      <c r="R44" s="2">
        <f t="shared" si="5"/>
        <v>0.0102684943996108</v>
      </c>
      <c r="S44" s="2">
        <f t="shared" si="6"/>
        <v>0.00962339524997807</v>
      </c>
      <c r="T44" s="2">
        <f t="shared" si="7"/>
        <v>0.0101560137052873</v>
      </c>
      <c r="U44" s="2">
        <f t="shared" si="8"/>
        <v>0.0121471569711641</v>
      </c>
    </row>
    <row r="45" spans="11:21">
      <c r="K45">
        <v>6464.5846585594</v>
      </c>
      <c r="L45">
        <v>6033.10313075507</v>
      </c>
      <c r="M45">
        <v>6388.13951266125</v>
      </c>
      <c r="N45">
        <v>7718.79816955684</v>
      </c>
      <c r="P45">
        <f t="shared" si="9"/>
        <v>673653.154890127</v>
      </c>
      <c r="R45" s="2">
        <f t="shared" si="5"/>
        <v>0.00959631022527279</v>
      </c>
      <c r="S45" s="2">
        <f t="shared" si="6"/>
        <v>0.00895580030607749</v>
      </c>
      <c r="T45" s="2">
        <f t="shared" si="7"/>
        <v>0.00948283173067475</v>
      </c>
      <c r="U45" s="2">
        <f t="shared" si="8"/>
        <v>0.0114581192317221</v>
      </c>
    </row>
    <row r="46" spans="11:21">
      <c r="K46">
        <v>6081.29079008883</v>
      </c>
      <c r="L46">
        <v>5606.94845835251</v>
      </c>
      <c r="M46">
        <v>6012.51887243192</v>
      </c>
      <c r="N46">
        <v>7313.73747591522</v>
      </c>
      <c r="P46">
        <f t="shared" si="9"/>
        <v>673653.154890127</v>
      </c>
      <c r="R46" s="2">
        <f t="shared" si="5"/>
        <v>0.00902733216039148</v>
      </c>
      <c r="S46" s="2">
        <f t="shared" si="6"/>
        <v>0.0083231978023869</v>
      </c>
      <c r="T46" s="2">
        <f t="shared" si="7"/>
        <v>0.00892524413904446</v>
      </c>
      <c r="U46" s="2">
        <f t="shared" si="8"/>
        <v>0.0108568295462197</v>
      </c>
    </row>
    <row r="47" spans="11:21">
      <c r="K47">
        <v>5850.41283973758</v>
      </c>
      <c r="L47">
        <v>5328.60469397147</v>
      </c>
      <c r="M47">
        <v>5778.23554706163</v>
      </c>
      <c r="N47">
        <v>7047.30394990366</v>
      </c>
      <c r="P47">
        <f t="shared" si="9"/>
        <v>673653.154890127</v>
      </c>
      <c r="R47" s="2">
        <f t="shared" si="5"/>
        <v>0.00868460690381801</v>
      </c>
      <c r="S47" s="2">
        <f t="shared" si="6"/>
        <v>0.00791001223001852</v>
      </c>
      <c r="T47" s="2">
        <f t="shared" si="7"/>
        <v>0.00857746379589666</v>
      </c>
      <c r="U47" s="2">
        <f t="shared" si="8"/>
        <v>0.0104613240489508</v>
      </c>
    </row>
    <row r="48" spans="11:21">
      <c r="K48">
        <v>5707.41038839495</v>
      </c>
      <c r="L48">
        <v>5172.77174413254</v>
      </c>
      <c r="M48">
        <v>5653.87434304826</v>
      </c>
      <c r="N48">
        <v>6893.66473988439</v>
      </c>
      <c r="P48">
        <f t="shared" si="9"/>
        <v>673653.154890127</v>
      </c>
      <c r="R48" s="2">
        <f t="shared" si="5"/>
        <v>0.0084723278544221</v>
      </c>
      <c r="S48" s="2">
        <f t="shared" si="6"/>
        <v>0.00767868703142379</v>
      </c>
      <c r="T48" s="2">
        <f t="shared" si="7"/>
        <v>0.00839285662362912</v>
      </c>
      <c r="U48" s="2">
        <f t="shared" si="8"/>
        <v>0.0102332553330189</v>
      </c>
    </row>
    <row r="49" spans="11:21">
      <c r="K49">
        <v>5704.5285313377</v>
      </c>
      <c r="L49">
        <v>5091.09664058905</v>
      </c>
      <c r="M49">
        <v>5602.13521261347</v>
      </c>
      <c r="N49">
        <v>6834.34778420039</v>
      </c>
      <c r="P49">
        <f t="shared" si="9"/>
        <v>673653.154890127</v>
      </c>
      <c r="R49" s="2">
        <f t="shared" si="5"/>
        <v>0.00846804990064673</v>
      </c>
      <c r="S49" s="2">
        <f t="shared" si="6"/>
        <v>0.00755744496055898</v>
      </c>
      <c r="T49" s="2">
        <f t="shared" si="7"/>
        <v>0.00831605281137172</v>
      </c>
      <c r="U49" s="2">
        <f t="shared" si="8"/>
        <v>0.0101452026678552</v>
      </c>
    </row>
    <row r="50" spans="11:21">
      <c r="K50">
        <v>5744.92750233863</v>
      </c>
      <c r="L50">
        <v>5079.25770823746</v>
      </c>
      <c r="M50">
        <v>5629.24462494028</v>
      </c>
      <c r="N50">
        <v>6865.97639691715</v>
      </c>
      <c r="P50">
        <f t="shared" si="9"/>
        <v>673653.154890127</v>
      </c>
      <c r="R50" s="2">
        <f t="shared" si="5"/>
        <v>0.00852801988773529</v>
      </c>
      <c r="S50" s="2">
        <f t="shared" si="6"/>
        <v>0.00753987073520926</v>
      </c>
      <c r="T50" s="2">
        <f t="shared" si="7"/>
        <v>0.00835629520039642</v>
      </c>
      <c r="U50" s="2">
        <f t="shared" si="8"/>
        <v>0.0101921535542085</v>
      </c>
    </row>
    <row r="51" spans="11:21">
      <c r="K51">
        <v>5924.90271281572</v>
      </c>
      <c r="L51">
        <v>5155.63460653474</v>
      </c>
      <c r="M51">
        <v>5811.87434304826</v>
      </c>
      <c r="N51">
        <v>7055.94605009634</v>
      </c>
      <c r="P51">
        <f t="shared" si="9"/>
        <v>673653.154890127</v>
      </c>
      <c r="R51" s="2">
        <f t="shared" si="5"/>
        <v>0.00879518290652416</v>
      </c>
      <c r="S51" s="2">
        <f t="shared" si="6"/>
        <v>0.00765324792010456</v>
      </c>
      <c r="T51" s="2">
        <f t="shared" si="7"/>
        <v>0.00862739868559834</v>
      </c>
      <c r="U51" s="2">
        <f t="shared" si="8"/>
        <v>0.0104741527578048</v>
      </c>
    </row>
    <row r="52" spans="11:21">
      <c r="K52">
        <v>6328.86295603368</v>
      </c>
      <c r="L52">
        <v>5431.68154624943</v>
      </c>
      <c r="M52">
        <v>6246.1094123268</v>
      </c>
      <c r="N52">
        <v>7480.09007707129</v>
      </c>
      <c r="P52">
        <f t="shared" si="9"/>
        <v>673653.154890127</v>
      </c>
      <c r="R52" s="2">
        <f t="shared" si="5"/>
        <v>0.00939483903562497</v>
      </c>
      <c r="S52" s="2">
        <f t="shared" si="6"/>
        <v>0.00806302398618668</v>
      </c>
      <c r="T52" s="2">
        <f t="shared" si="7"/>
        <v>0.00927199608134477</v>
      </c>
      <c r="U52" s="2">
        <f t="shared" si="8"/>
        <v>0.0111037705721</v>
      </c>
    </row>
    <row r="53" spans="11:21">
      <c r="K53">
        <v>6888.95977549111</v>
      </c>
      <c r="L53">
        <v>5905.985273815</v>
      </c>
      <c r="M53">
        <v>6820.46344959388</v>
      </c>
      <c r="N53">
        <v>8053.98747591522</v>
      </c>
      <c r="P53">
        <f t="shared" si="9"/>
        <v>673653.154890127</v>
      </c>
      <c r="R53" s="2">
        <f t="shared" si="5"/>
        <v>0.010226271079536</v>
      </c>
      <c r="S53" s="2">
        <f t="shared" si="6"/>
        <v>0.00876710103848362</v>
      </c>
      <c r="T53" s="2">
        <f t="shared" si="7"/>
        <v>0.0101245921585661</v>
      </c>
      <c r="U53" s="2">
        <f t="shared" si="8"/>
        <v>0.011955688795414</v>
      </c>
    </row>
    <row r="54" spans="11:21">
      <c r="K54">
        <v>7235.85734331151</v>
      </c>
      <c r="L54">
        <v>6333.94661757938</v>
      </c>
      <c r="M54">
        <v>7159.8762541806</v>
      </c>
      <c r="N54">
        <v>8408.22495183044</v>
      </c>
      <c r="P54">
        <f t="shared" si="9"/>
        <v>673653.154890127</v>
      </c>
      <c r="R54" s="2">
        <f t="shared" si="5"/>
        <v>0.0107412208950341</v>
      </c>
      <c r="S54" s="2">
        <f t="shared" si="6"/>
        <v>0.00940238544360776</v>
      </c>
      <c r="T54" s="2">
        <f t="shared" si="7"/>
        <v>0.0106284312664555</v>
      </c>
      <c r="U54" s="2">
        <f t="shared" si="8"/>
        <v>0.0124815342892617</v>
      </c>
    </row>
    <row r="55" spans="11:21">
      <c r="K55">
        <v>7364.81384471469</v>
      </c>
      <c r="L55">
        <v>6624.55361251726</v>
      </c>
      <c r="M55">
        <v>7325.52938365982</v>
      </c>
      <c r="N55">
        <v>8628.11994219653</v>
      </c>
      <c r="P55">
        <f t="shared" si="9"/>
        <v>673653.154890127</v>
      </c>
      <c r="R55" s="2">
        <f t="shared" si="5"/>
        <v>0.0109326495263217</v>
      </c>
      <c r="S55" s="2">
        <f t="shared" si="6"/>
        <v>0.00983377508800909</v>
      </c>
      <c r="T55" s="2">
        <f t="shared" si="7"/>
        <v>0.0108743339662005</v>
      </c>
      <c r="U55" s="2">
        <f t="shared" si="8"/>
        <v>0.0128079559630412</v>
      </c>
    </row>
    <row r="56" spans="11:21">
      <c r="K56">
        <v>7385.75304022451</v>
      </c>
      <c r="L56">
        <v>6807.28393925449</v>
      </c>
      <c r="M56">
        <v>7383.59053989489</v>
      </c>
      <c r="N56">
        <v>8688.48988439306</v>
      </c>
      <c r="P56">
        <f t="shared" si="9"/>
        <v>673653.154890127</v>
      </c>
      <c r="R56" s="2">
        <f t="shared" si="5"/>
        <v>0.0109637325775296</v>
      </c>
      <c r="S56" s="2">
        <f t="shared" si="6"/>
        <v>0.0101050279210297</v>
      </c>
      <c r="T56" s="2">
        <f t="shared" si="7"/>
        <v>0.0109605224681226</v>
      </c>
      <c r="U56" s="2">
        <f t="shared" si="8"/>
        <v>0.0128975717271155</v>
      </c>
    </row>
    <row r="57" spans="11:21">
      <c r="K57">
        <v>7342.46725912067</v>
      </c>
      <c r="L57">
        <v>6906.68798895536</v>
      </c>
      <c r="M57">
        <v>7373.31772575251</v>
      </c>
      <c r="N57">
        <v>8652.65317919075</v>
      </c>
      <c r="P57">
        <f t="shared" si="9"/>
        <v>673653.154890127</v>
      </c>
      <c r="R57" s="2">
        <f t="shared" si="5"/>
        <v>0.0108994772841496</v>
      </c>
      <c r="S57" s="2">
        <f t="shared" si="6"/>
        <v>0.0102525876095419</v>
      </c>
      <c r="T57" s="2">
        <f t="shared" si="7"/>
        <v>0.0109452730566594</v>
      </c>
      <c r="U57" s="2">
        <f t="shared" si="8"/>
        <v>0.0128443741655185</v>
      </c>
    </row>
    <row r="58" spans="11:21">
      <c r="K58">
        <v>7286.27174929841</v>
      </c>
      <c r="L58">
        <v>6967.32213529683</v>
      </c>
      <c r="M58">
        <v>7347.12422360249</v>
      </c>
      <c r="N58">
        <v>8588.01348747592</v>
      </c>
      <c r="P58">
        <f t="shared" si="9"/>
        <v>673653.154890127</v>
      </c>
      <c r="R58" s="2">
        <f t="shared" si="5"/>
        <v>0.0108160582287881</v>
      </c>
      <c r="S58" s="2">
        <f t="shared" si="6"/>
        <v>0.0103425955697234</v>
      </c>
      <c r="T58" s="2">
        <f t="shared" si="7"/>
        <v>0.0109063902844793</v>
      </c>
      <c r="U58" s="2">
        <f t="shared" si="8"/>
        <v>0.0127484201998232</v>
      </c>
    </row>
    <row r="59" spans="11:21">
      <c r="K59">
        <v>7203.20907390084</v>
      </c>
      <c r="L59">
        <v>6986.46111366774</v>
      </c>
      <c r="M59">
        <v>7291.784519828</v>
      </c>
      <c r="N59">
        <v>8497.00867052023</v>
      </c>
      <c r="P59">
        <f t="shared" si="9"/>
        <v>673653.154890127</v>
      </c>
      <c r="R59" s="2">
        <f t="shared" si="5"/>
        <v>0.0106927563860006</v>
      </c>
      <c r="S59" s="2">
        <f t="shared" si="6"/>
        <v>0.0103710063004266</v>
      </c>
      <c r="T59" s="2">
        <f t="shared" si="7"/>
        <v>0.0108242416247828</v>
      </c>
      <c r="U59" s="2">
        <f t="shared" si="8"/>
        <v>0.0126133286971781</v>
      </c>
    </row>
    <row r="60" spans="11:21">
      <c r="K60">
        <v>7114.28952291862</v>
      </c>
      <c r="L60">
        <v>6976.60239300506</v>
      </c>
      <c r="M60">
        <v>7239.20353559484</v>
      </c>
      <c r="N60">
        <v>8430.61271676301</v>
      </c>
      <c r="P60">
        <f t="shared" si="9"/>
        <v>673653.154890127</v>
      </c>
      <c r="R60" s="2">
        <f t="shared" si="5"/>
        <v>0.01056076034273</v>
      </c>
      <c r="S60" s="2">
        <f t="shared" si="6"/>
        <v>0.0103563715873088</v>
      </c>
      <c r="T60" s="2">
        <f t="shared" si="7"/>
        <v>0.0107461881281853</v>
      </c>
      <c r="U60" s="2">
        <f t="shared" si="8"/>
        <v>0.0125147676598324</v>
      </c>
    </row>
    <row r="61" spans="11:21">
      <c r="K61">
        <v>7058.67726847521</v>
      </c>
      <c r="L61">
        <v>6961.26737229637</v>
      </c>
      <c r="M61">
        <v>7237.30769230769</v>
      </c>
      <c r="N61">
        <v>8454.81502890173</v>
      </c>
      <c r="P61">
        <f t="shared" si="9"/>
        <v>673653.154890127</v>
      </c>
      <c r="R61" s="2">
        <f t="shared" si="5"/>
        <v>0.0104782070969837</v>
      </c>
      <c r="S61" s="2">
        <f t="shared" si="6"/>
        <v>0.0103336076165661</v>
      </c>
      <c r="T61" s="2">
        <f t="shared" si="7"/>
        <v>0.010743373856073</v>
      </c>
      <c r="U61" s="2">
        <f t="shared" si="8"/>
        <v>0.012550694623082</v>
      </c>
    </row>
    <row r="62" spans="11:21">
      <c r="K62">
        <v>7101.02619270346</v>
      </c>
      <c r="L62">
        <v>6993.96640589047</v>
      </c>
      <c r="M62">
        <v>7387.1237458194</v>
      </c>
      <c r="N62">
        <v>8718.00096339114</v>
      </c>
      <c r="P62">
        <f t="shared" si="9"/>
        <v>673653.154890127</v>
      </c>
      <c r="R62" s="2">
        <f t="shared" si="5"/>
        <v>0.0105410716793298</v>
      </c>
      <c r="S62" s="2">
        <f t="shared" si="6"/>
        <v>0.0103821474821582</v>
      </c>
      <c r="T62" s="2">
        <f t="shared" si="7"/>
        <v>0.0109657673124447</v>
      </c>
      <c r="U62" s="2">
        <f t="shared" si="8"/>
        <v>0.0129413792544519</v>
      </c>
    </row>
    <row r="66" ht="15.5" spans="11:69">
      <c r="K66" t="s">
        <v>883</v>
      </c>
      <c r="Y66" s="3" t="s">
        <v>884</v>
      </c>
      <c r="AM66" t="s">
        <v>885</v>
      </c>
      <c r="BB66" t="s">
        <v>886</v>
      </c>
      <c r="BQ66" t="s">
        <v>887</v>
      </c>
    </row>
    <row r="67" spans="25:28">
      <c r="Y67" t="s">
        <v>879</v>
      </c>
      <c r="Z67" t="s">
        <v>880</v>
      </c>
      <c r="AA67" t="s">
        <v>881</v>
      </c>
      <c r="AB67" t="s">
        <v>882</v>
      </c>
    </row>
    <row r="68" spans="18:79">
      <c r="R68" s="2">
        <f>AVERAGE(AF68,AT68,BI68,BX68)</f>
        <v>0.0108011145170675</v>
      </c>
      <c r="S68" s="2">
        <f>AVERAGE(AG68,AU68,BJ68,BY68)</f>
        <v>0.00896334464830439</v>
      </c>
      <c r="T68" s="2">
        <f>AVERAGE(AH68,AV68,BK68,BZ68)</f>
        <v>0.00979234811426952</v>
      </c>
      <c r="U68" s="2">
        <f>AVERAGE(AI68,AW68,BL68,CA68)</f>
        <v>0.013746547699084</v>
      </c>
      <c r="X68">
        <v>0</v>
      </c>
      <c r="Y68">
        <v>1641.69527702089</v>
      </c>
      <c r="Z68">
        <v>1372.64429378531</v>
      </c>
      <c r="AA68">
        <v>1440.86052719386</v>
      </c>
      <c r="AB68">
        <v>2163.27242014742</v>
      </c>
      <c r="AD68" s="1">
        <f>SUM(Y68:AB91)</f>
        <v>154287.324967736</v>
      </c>
      <c r="AF68" s="2">
        <f t="shared" ref="AF68:AF91" si="10">Y68/AD68</f>
        <v>0.0106405064535547</v>
      </c>
      <c r="AG68" s="2">
        <f t="shared" ref="AG68:AG91" si="11">Z68/AD68</f>
        <v>0.00889667569304447</v>
      </c>
      <c r="AH68" s="2">
        <f t="shared" ref="AH68:AH91" si="12">AA68/AD68</f>
        <v>0.0093388133308758</v>
      </c>
      <c r="AI68" s="2">
        <f t="shared" ref="AI68:AI91" si="13">AB68/AD68</f>
        <v>0.0140210637562081</v>
      </c>
      <c r="AM68">
        <v>1017.23265306122</v>
      </c>
      <c r="AN68">
        <v>690.506610009443</v>
      </c>
      <c r="AO68">
        <v>913.875759621877</v>
      </c>
      <c r="AP68">
        <v>1338.03406202339</v>
      </c>
      <c r="AR68" s="1">
        <f>SUM(AM68:AP91)</f>
        <v>91118.4481309237</v>
      </c>
      <c r="AT68" s="2">
        <f t="shared" ref="AT68:AT91" si="14">AM68/AR68</f>
        <v>0.0111638496257049</v>
      </c>
      <c r="AU68" s="2">
        <f t="shared" ref="AU68:AU91" si="15">AN68/AR68</f>
        <v>0.00757812083253753</v>
      </c>
      <c r="AV68" s="2">
        <f t="shared" ref="AV68:AV91" si="16">AO68/AR68</f>
        <v>0.0100295360420183</v>
      </c>
      <c r="AW68" s="2">
        <f t="shared" ref="AW68:AW91" si="17">AP68/AR68</f>
        <v>0.0146845571832044</v>
      </c>
      <c r="BB68">
        <v>1350.53917986196</v>
      </c>
      <c r="BC68">
        <v>1180.72355878348</v>
      </c>
      <c r="BD68">
        <v>1232.51126992853</v>
      </c>
      <c r="BE68">
        <v>1659.14336553127</v>
      </c>
      <c r="BG68" s="1">
        <f>SUM(BB68:BE91)</f>
        <v>124065.922020216</v>
      </c>
      <c r="BI68" s="2">
        <f t="shared" ref="BI68:BI91" si="18">BB68/BG68</f>
        <v>0.0108856578653556</v>
      </c>
      <c r="BJ68" s="2">
        <f t="shared" ref="BJ68:BJ91" si="19">BC68/BG68</f>
        <v>0.00951690471934015</v>
      </c>
      <c r="BK68" s="2">
        <f t="shared" ref="BK68:BK91" si="20">BD68/BG68</f>
        <v>0.00993432563800798</v>
      </c>
      <c r="BL68" s="2">
        <f t="shared" ref="BL68:BL91" si="21">BE68/BG68</f>
        <v>0.013373078912523</v>
      </c>
      <c r="BQ68">
        <v>174.86575505618</v>
      </c>
      <c r="BR68">
        <v>164.009588652482</v>
      </c>
      <c r="BS68">
        <v>164.093410537032</v>
      </c>
      <c r="BT68">
        <v>214.664524660472</v>
      </c>
      <c r="BV68" s="1">
        <f>SUM(BQ68:BT91)</f>
        <v>16631.0033131261</v>
      </c>
      <c r="BX68" s="2">
        <f t="shared" ref="BX68:BX91" si="22">BQ68/BV68</f>
        <v>0.0105144441236547</v>
      </c>
      <c r="BY68" s="2">
        <f t="shared" ref="BY68:BY91" si="23">BR68/BV68</f>
        <v>0.00986167734829543</v>
      </c>
      <c r="BZ68" s="2">
        <f t="shared" ref="BZ68:BZ91" si="24">BS68/BV68</f>
        <v>0.00986671744617599</v>
      </c>
      <c r="CA68" s="2">
        <f t="shared" ref="CA68:CA91" si="25">BT68/BV68</f>
        <v>0.0129074909444006</v>
      </c>
    </row>
    <row r="69" spans="18:79">
      <c r="R69" s="2">
        <f t="shared" ref="R69:R91" si="26">AVERAGE(AF69,AT69,BI69,BX69)</f>
        <v>0.0103138272080871</v>
      </c>
      <c r="S69" s="2">
        <f t="shared" ref="S69:S91" si="27">AVERAGE(AG69,AU69,BJ69,BY69)</f>
        <v>0.00848441723710787</v>
      </c>
      <c r="T69" s="2">
        <f t="shared" ref="T69:T91" si="28">AVERAGE(AH69,AV69,BK69,BZ69)</f>
        <v>0.00919766699444991</v>
      </c>
      <c r="U69" s="2">
        <f t="shared" ref="U69:U91" si="29">AVERAGE(AI69,AW69,BL69,CA69)</f>
        <v>0.013306284697205</v>
      </c>
      <c r="X69">
        <v>1</v>
      </c>
      <c r="Y69">
        <v>1578.77983116587</v>
      </c>
      <c r="Z69">
        <v>1311.50506870917</v>
      </c>
      <c r="AA69">
        <v>1369.5511627907</v>
      </c>
      <c r="AB69">
        <v>2107.06752608963</v>
      </c>
      <c r="AD69">
        <f t="shared" ref="AD69:AD91" si="30">AD68</f>
        <v>154287.324967736</v>
      </c>
      <c r="AF69" s="2">
        <f t="shared" si="10"/>
        <v>0.0102327254134195</v>
      </c>
      <c r="AG69" s="2">
        <f t="shared" si="11"/>
        <v>0.00850040707480946</v>
      </c>
      <c r="AH69" s="2">
        <f t="shared" si="12"/>
        <v>0.00887662783107488</v>
      </c>
      <c r="AI69" s="2">
        <f t="shared" si="13"/>
        <v>0.0136567765792184</v>
      </c>
      <c r="AM69">
        <v>980.199593702387</v>
      </c>
      <c r="AN69">
        <v>662.267107126003</v>
      </c>
      <c r="AO69">
        <v>849.673896204493</v>
      </c>
      <c r="AP69">
        <v>1304.11643835616</v>
      </c>
      <c r="AR69">
        <f t="shared" ref="AR69:AR91" si="31">AR68</f>
        <v>91118.4481309237</v>
      </c>
      <c r="AT69" s="2">
        <f t="shared" si="14"/>
        <v>0.0107574219470242</v>
      </c>
      <c r="AU69" s="2">
        <f t="shared" si="15"/>
        <v>0.00726820002656787</v>
      </c>
      <c r="AV69" s="2">
        <f t="shared" si="16"/>
        <v>0.00932493818357878</v>
      </c>
      <c r="AW69" s="2">
        <f t="shared" si="17"/>
        <v>0.0143123205575488</v>
      </c>
      <c r="BB69">
        <v>1290.03879134341</v>
      </c>
      <c r="BC69">
        <v>1121.21341187132</v>
      </c>
      <c r="BD69">
        <v>1171.55253130103</v>
      </c>
      <c r="BE69">
        <v>1603.91619244697</v>
      </c>
      <c r="BG69">
        <f t="shared" ref="BG69:BG91" si="32">BG68</f>
        <v>124065.922020216</v>
      </c>
      <c r="BI69" s="2">
        <f t="shared" si="18"/>
        <v>0.0103980107537766</v>
      </c>
      <c r="BJ69" s="2">
        <f t="shared" si="19"/>
        <v>0.00903723918392855</v>
      </c>
      <c r="BK69" s="2">
        <f t="shared" si="20"/>
        <v>0.0094429841186376</v>
      </c>
      <c r="BL69" s="2">
        <f t="shared" si="21"/>
        <v>0.0129279351358516</v>
      </c>
      <c r="BQ69">
        <v>164.100616284301</v>
      </c>
      <c r="BR69">
        <v>151.871372965322</v>
      </c>
      <c r="BS69">
        <v>152.109116174261</v>
      </c>
      <c r="BT69">
        <v>205.028780315517</v>
      </c>
      <c r="BV69">
        <f t="shared" ref="BV69:BV91" si="33">BV68</f>
        <v>16631.0033131261</v>
      </c>
      <c r="BX69" s="2">
        <f t="shared" si="22"/>
        <v>0.00986715071812797</v>
      </c>
      <c r="BY69" s="2">
        <f t="shared" si="23"/>
        <v>0.0091318226631256</v>
      </c>
      <c r="BZ69" s="2">
        <f t="shared" si="24"/>
        <v>0.0091461178445084</v>
      </c>
      <c r="CA69" s="2">
        <f t="shared" si="25"/>
        <v>0.0123281065162014</v>
      </c>
    </row>
    <row r="70" spans="18:79">
      <c r="R70" s="2">
        <f t="shared" si="26"/>
        <v>0.00980620936863815</v>
      </c>
      <c r="S70" s="2">
        <f t="shared" si="27"/>
        <v>0.00787609123462955</v>
      </c>
      <c r="T70" s="2">
        <f t="shared" si="28"/>
        <v>0.00854419463909067</v>
      </c>
      <c r="U70" s="2">
        <f t="shared" si="29"/>
        <v>0.0127397628774967</v>
      </c>
      <c r="X70">
        <v>2</v>
      </c>
      <c r="Y70">
        <v>1505.03222877894</v>
      </c>
      <c r="Z70">
        <v>1223.89384719405</v>
      </c>
      <c r="AA70">
        <v>1293.1492338441</v>
      </c>
      <c r="AB70">
        <v>2031.65356265356</v>
      </c>
      <c r="AD70">
        <f t="shared" si="30"/>
        <v>154287.324967736</v>
      </c>
      <c r="AF70" s="2">
        <f t="shared" si="10"/>
        <v>0.00975473668425884</v>
      </c>
      <c r="AG70" s="2">
        <f t="shared" si="11"/>
        <v>0.00793256249306277</v>
      </c>
      <c r="AH70" s="2">
        <f t="shared" si="12"/>
        <v>0.00838143531307266</v>
      </c>
      <c r="AI70" s="2">
        <f t="shared" si="13"/>
        <v>0.0131679874745279</v>
      </c>
      <c r="AM70">
        <v>933.869964303927</v>
      </c>
      <c r="AN70">
        <v>617.182247403211</v>
      </c>
      <c r="AO70">
        <v>763.984974958264</v>
      </c>
      <c r="AP70">
        <v>1254.28293736501</v>
      </c>
      <c r="AR70">
        <f t="shared" si="31"/>
        <v>91118.4481309237</v>
      </c>
      <c r="AT70" s="2">
        <f t="shared" si="14"/>
        <v>0.0102489669596007</v>
      </c>
      <c r="AU70" s="2">
        <f t="shared" si="15"/>
        <v>0.00677340604524357</v>
      </c>
      <c r="AV70" s="2">
        <f t="shared" si="16"/>
        <v>0.00838452575334175</v>
      </c>
      <c r="AW70" s="2">
        <f t="shared" si="17"/>
        <v>0.0137654115395248</v>
      </c>
      <c r="BB70">
        <v>1239.21779764323</v>
      </c>
      <c r="BC70">
        <v>1054.74808816914</v>
      </c>
      <c r="BD70">
        <v>1112.35427952329</v>
      </c>
      <c r="BE70">
        <v>1538.78716744914</v>
      </c>
      <c r="BG70">
        <f t="shared" si="32"/>
        <v>124065.922020216</v>
      </c>
      <c r="BI70" s="2">
        <f t="shared" si="18"/>
        <v>0.00998838180109849</v>
      </c>
      <c r="BJ70" s="2">
        <f t="shared" si="19"/>
        <v>0.00850151331642281</v>
      </c>
      <c r="BK70" s="2">
        <f t="shared" si="20"/>
        <v>0.00896583253008056</v>
      </c>
      <c r="BL70" s="2">
        <f t="shared" si="21"/>
        <v>0.0124029801446879</v>
      </c>
      <c r="BQ70">
        <v>153.549929593459</v>
      </c>
      <c r="BR70">
        <v>137.985490055116</v>
      </c>
      <c r="BS70">
        <v>140.44857284686</v>
      </c>
      <c r="BT70">
        <v>193.296702380952</v>
      </c>
      <c r="BV70">
        <f t="shared" si="33"/>
        <v>16631.0033131261</v>
      </c>
      <c r="BX70" s="2">
        <f t="shared" si="22"/>
        <v>0.00923275202959456</v>
      </c>
      <c r="BY70" s="2">
        <f t="shared" si="23"/>
        <v>0.00829688308378907</v>
      </c>
      <c r="BZ70" s="2">
        <f t="shared" si="24"/>
        <v>0.00844498495986771</v>
      </c>
      <c r="CA70" s="2">
        <f t="shared" si="25"/>
        <v>0.011622672351246</v>
      </c>
    </row>
    <row r="71" spans="18:79">
      <c r="R71" s="2">
        <f t="shared" si="26"/>
        <v>0.00946316828230083</v>
      </c>
      <c r="S71" s="2">
        <f t="shared" si="27"/>
        <v>0.00736970064136019</v>
      </c>
      <c r="T71" s="2">
        <f t="shared" si="28"/>
        <v>0.00811303806936269</v>
      </c>
      <c r="U71" s="2">
        <f t="shared" si="29"/>
        <v>0.0122738141593863</v>
      </c>
      <c r="X71">
        <v>3</v>
      </c>
      <c r="Y71">
        <v>1449.93172507965</v>
      </c>
      <c r="Z71">
        <v>1150.39046973803</v>
      </c>
      <c r="AA71">
        <v>1230.19960278054</v>
      </c>
      <c r="AB71">
        <v>1958.28817204301</v>
      </c>
      <c r="AD71">
        <f t="shared" si="30"/>
        <v>154287.324967736</v>
      </c>
      <c r="AF71" s="2">
        <f t="shared" si="10"/>
        <v>0.00939760751819927</v>
      </c>
      <c r="AG71" s="2">
        <f t="shared" si="11"/>
        <v>0.007456156686744</v>
      </c>
      <c r="AH71" s="2">
        <f t="shared" si="12"/>
        <v>0.00797343270445446</v>
      </c>
      <c r="AI71" s="2">
        <f t="shared" si="13"/>
        <v>0.012692476018056</v>
      </c>
      <c r="AM71">
        <v>900.934250764526</v>
      </c>
      <c r="AN71">
        <v>577.293785310735</v>
      </c>
      <c r="AO71">
        <v>718.493966817496</v>
      </c>
      <c r="AP71">
        <v>1211.24111948332</v>
      </c>
      <c r="AR71">
        <f t="shared" si="31"/>
        <v>91118.4481309237</v>
      </c>
      <c r="AT71" s="2">
        <f t="shared" si="14"/>
        <v>0.00988750652853544</v>
      </c>
      <c r="AU71" s="2">
        <f t="shared" si="15"/>
        <v>0.0063356411039974</v>
      </c>
      <c r="AV71" s="2">
        <f t="shared" si="16"/>
        <v>0.00788527440442277</v>
      </c>
      <c r="AW71" s="2">
        <f t="shared" si="17"/>
        <v>0.0132930393825732</v>
      </c>
      <c r="BB71">
        <v>1210.92076391711</v>
      </c>
      <c r="BC71">
        <v>991.747247706422</v>
      </c>
      <c r="BD71">
        <v>1071.92217898833</v>
      </c>
      <c r="BE71">
        <v>1502.06298003072</v>
      </c>
      <c r="BG71">
        <f t="shared" si="32"/>
        <v>124065.922020216</v>
      </c>
      <c r="BI71" s="2">
        <f t="shared" si="18"/>
        <v>0.00976030117053252</v>
      </c>
      <c r="BJ71" s="2">
        <f t="shared" si="19"/>
        <v>0.00799371198438215</v>
      </c>
      <c r="BK71" s="2">
        <f t="shared" si="20"/>
        <v>0.00863994045692632</v>
      </c>
      <c r="BL71" s="2">
        <f t="shared" si="21"/>
        <v>0.0121069747080586</v>
      </c>
      <c r="BQ71">
        <v>146.473535512965</v>
      </c>
      <c r="BR71">
        <v>127.947177884615</v>
      </c>
      <c r="BS71">
        <v>132.274763210369</v>
      </c>
      <c r="BT71">
        <v>182.987046594982</v>
      </c>
      <c r="BV71">
        <f t="shared" si="33"/>
        <v>16631.0033131261</v>
      </c>
      <c r="BX71" s="2">
        <f t="shared" si="22"/>
        <v>0.00880725791193607</v>
      </c>
      <c r="BY71" s="2">
        <f t="shared" si="23"/>
        <v>0.00769329279031723</v>
      </c>
      <c r="BZ71" s="2">
        <f t="shared" si="24"/>
        <v>0.00795350471164722</v>
      </c>
      <c r="CA71" s="2">
        <f t="shared" si="25"/>
        <v>0.0110027665288575</v>
      </c>
    </row>
    <row r="72" spans="18:79">
      <c r="R72" s="2">
        <f t="shared" si="26"/>
        <v>0.00929860244407075</v>
      </c>
      <c r="S72" s="2">
        <f t="shared" si="27"/>
        <v>0.00707623257486032</v>
      </c>
      <c r="T72" s="2">
        <f t="shared" si="28"/>
        <v>0.0079309392492168</v>
      </c>
      <c r="U72" s="2">
        <f t="shared" si="29"/>
        <v>0.0119283630411</v>
      </c>
      <c r="X72">
        <v>4</v>
      </c>
      <c r="Y72">
        <v>1430.31502165489</v>
      </c>
      <c r="Z72">
        <v>1112.69733273056</v>
      </c>
      <c r="AA72">
        <v>1199.14387031408</v>
      </c>
      <c r="AB72">
        <v>1907.262737876</v>
      </c>
      <c r="AD72">
        <f t="shared" si="30"/>
        <v>154287.324967736</v>
      </c>
      <c r="AF72" s="2">
        <f t="shared" si="10"/>
        <v>0.00927046354555691</v>
      </c>
      <c r="AG72" s="2">
        <f t="shared" si="11"/>
        <v>0.00721185186769712</v>
      </c>
      <c r="AH72" s="2">
        <f t="shared" si="12"/>
        <v>0.00777214765091585</v>
      </c>
      <c r="AI72" s="2">
        <f t="shared" si="13"/>
        <v>0.0123617590639726</v>
      </c>
      <c r="AM72">
        <v>885.483572895277</v>
      </c>
      <c r="AN72">
        <v>552.592995740653</v>
      </c>
      <c r="AO72">
        <v>720.578235672891</v>
      </c>
      <c r="AP72">
        <v>1176.0730809674</v>
      </c>
      <c r="AR72">
        <f t="shared" si="31"/>
        <v>91118.4481309237</v>
      </c>
      <c r="AT72" s="2">
        <f t="shared" si="14"/>
        <v>0.00971793957270836</v>
      </c>
      <c r="AU72" s="2">
        <f t="shared" si="15"/>
        <v>0.00606455670696519</v>
      </c>
      <c r="AV72" s="2">
        <f t="shared" si="16"/>
        <v>0.0079081486839803</v>
      </c>
      <c r="AW72" s="2">
        <f t="shared" si="17"/>
        <v>0.0129070797965913</v>
      </c>
      <c r="BB72">
        <v>1190.68734891217</v>
      </c>
      <c r="BC72">
        <v>952.741745816373</v>
      </c>
      <c r="BD72">
        <v>1038.73183098592</v>
      </c>
      <c r="BE72">
        <v>1469.4044079959</v>
      </c>
      <c r="BG72">
        <f t="shared" si="32"/>
        <v>124065.922020216</v>
      </c>
      <c r="BI72" s="2">
        <f t="shared" si="18"/>
        <v>0.00959721517015892</v>
      </c>
      <c r="BJ72" s="2">
        <f t="shared" si="19"/>
        <v>0.007679318625957</v>
      </c>
      <c r="BK72" s="2">
        <f t="shared" si="20"/>
        <v>0.00837241858257148</v>
      </c>
      <c r="BL72" s="2">
        <f t="shared" si="21"/>
        <v>0.0118437390708826</v>
      </c>
      <c r="BQ72">
        <v>143.172839756592</v>
      </c>
      <c r="BR72">
        <v>122.224621085345</v>
      </c>
      <c r="BS72">
        <v>127.577126237624</v>
      </c>
      <c r="BT72">
        <v>176.30317449028</v>
      </c>
      <c r="BV72">
        <f t="shared" si="33"/>
        <v>16631.0033131261</v>
      </c>
      <c r="BX72" s="2">
        <f t="shared" si="22"/>
        <v>0.00860879148785883</v>
      </c>
      <c r="BY72" s="2">
        <f t="shared" si="23"/>
        <v>0.00734920309882198</v>
      </c>
      <c r="BZ72" s="2">
        <f t="shared" si="24"/>
        <v>0.00767104207939957</v>
      </c>
      <c r="CA72" s="2">
        <f t="shared" si="25"/>
        <v>0.0106008742329533</v>
      </c>
    </row>
    <row r="73" spans="18:79">
      <c r="R73" s="2">
        <f t="shared" si="26"/>
        <v>0.00925528912944497</v>
      </c>
      <c r="S73" s="2">
        <f t="shared" si="27"/>
        <v>0.00693855248478292</v>
      </c>
      <c r="T73" s="2">
        <f t="shared" si="28"/>
        <v>0.00789810598623206</v>
      </c>
      <c r="U73" s="2">
        <f t="shared" si="29"/>
        <v>0.0117678407290691</v>
      </c>
      <c r="X73">
        <v>5</v>
      </c>
      <c r="Y73">
        <v>1427.51340299864</v>
      </c>
      <c r="Z73">
        <v>1090.48634003161</v>
      </c>
      <c r="AA73">
        <v>1184.69571090848</v>
      </c>
      <c r="AB73">
        <v>1891.47082309582</v>
      </c>
      <c r="AD73">
        <f t="shared" si="30"/>
        <v>154287.324967736</v>
      </c>
      <c r="AF73" s="2">
        <f t="shared" si="10"/>
        <v>0.00925230509568531</v>
      </c>
      <c r="AG73" s="2">
        <f t="shared" si="11"/>
        <v>0.00706789323270494</v>
      </c>
      <c r="AH73" s="2">
        <f t="shared" si="12"/>
        <v>0.00767850315089861</v>
      </c>
      <c r="AI73" s="2">
        <f t="shared" si="13"/>
        <v>0.0122594051293025</v>
      </c>
      <c r="AM73">
        <v>883.848515864893</v>
      </c>
      <c r="AN73">
        <v>541.153114598193</v>
      </c>
      <c r="AO73">
        <v>735.476951444376</v>
      </c>
      <c r="AP73">
        <v>1159.23848939472</v>
      </c>
      <c r="AR73">
        <f t="shared" si="31"/>
        <v>91118.4481309237</v>
      </c>
      <c r="AT73" s="2">
        <f t="shared" si="14"/>
        <v>0.0096999952698375</v>
      </c>
      <c r="AU73" s="2">
        <f t="shared" si="15"/>
        <v>0.00593900714617787</v>
      </c>
      <c r="AV73" s="2">
        <f t="shared" si="16"/>
        <v>0.00807165800703283</v>
      </c>
      <c r="AW73" s="2">
        <f t="shared" si="17"/>
        <v>0.0127223247670885</v>
      </c>
      <c r="BB73">
        <v>1174.46739570676</v>
      </c>
      <c r="BC73">
        <v>932.363842319891</v>
      </c>
      <c r="BD73">
        <v>1019.39271708683</v>
      </c>
      <c r="BE73">
        <v>1445.39018087855</v>
      </c>
      <c r="BG73">
        <f t="shared" si="32"/>
        <v>124065.922020216</v>
      </c>
      <c r="BI73" s="2">
        <f t="shared" si="18"/>
        <v>0.0094664785992997</v>
      </c>
      <c r="BJ73" s="2">
        <f t="shared" si="19"/>
        <v>0.00751506801495391</v>
      </c>
      <c r="BK73" s="2">
        <f t="shared" si="20"/>
        <v>0.00821654085576154</v>
      </c>
      <c r="BL73" s="2">
        <f t="shared" si="21"/>
        <v>0.0116501788512323</v>
      </c>
      <c r="BQ73">
        <v>143.066169583996</v>
      </c>
      <c r="BR73">
        <v>120.279433101129</v>
      </c>
      <c r="BS73">
        <v>126.823406703352</v>
      </c>
      <c r="BT73">
        <v>173.618596866097</v>
      </c>
      <c r="BV73">
        <f t="shared" si="33"/>
        <v>16631.0033131261</v>
      </c>
      <c r="BX73" s="2">
        <f t="shared" si="22"/>
        <v>0.00860237755295739</v>
      </c>
      <c r="BY73" s="2">
        <f t="shared" si="23"/>
        <v>0.00723224154529497</v>
      </c>
      <c r="BZ73" s="2">
        <f t="shared" si="24"/>
        <v>0.00762572193123526</v>
      </c>
      <c r="CA73" s="2">
        <f t="shared" si="25"/>
        <v>0.010439454168653</v>
      </c>
    </row>
    <row r="74" spans="18:79">
      <c r="R74" s="2">
        <f t="shared" si="26"/>
        <v>0.00931793846396376</v>
      </c>
      <c r="S74" s="2">
        <f t="shared" si="27"/>
        <v>0.00690233127948598</v>
      </c>
      <c r="T74" s="2">
        <f t="shared" si="28"/>
        <v>0.00790151026263472</v>
      </c>
      <c r="U74" s="2">
        <f t="shared" si="29"/>
        <v>0.011746882242616</v>
      </c>
      <c r="X74">
        <v>6</v>
      </c>
      <c r="Y74">
        <v>1435.83538251366</v>
      </c>
      <c r="Z74">
        <v>1079.38201992754</v>
      </c>
      <c r="AA74">
        <v>1182.48982994331</v>
      </c>
      <c r="AB74">
        <v>1890.4360625575</v>
      </c>
      <c r="AD74">
        <f t="shared" si="30"/>
        <v>154287.324967736</v>
      </c>
      <c r="AF74" s="2">
        <f t="shared" si="10"/>
        <v>0.00930624328870771</v>
      </c>
      <c r="AG74" s="2">
        <f t="shared" si="11"/>
        <v>0.00699592153894207</v>
      </c>
      <c r="AH74" s="2">
        <f t="shared" si="12"/>
        <v>0.00766420592352993</v>
      </c>
      <c r="AI74" s="2">
        <f t="shared" si="13"/>
        <v>0.012252698418051</v>
      </c>
      <c r="AM74">
        <v>891.123853211009</v>
      </c>
      <c r="AN74">
        <v>536.712932259593</v>
      </c>
      <c r="AO74">
        <v>732.524788391778</v>
      </c>
      <c r="AP74">
        <v>1158.36363636364</v>
      </c>
      <c r="AR74">
        <f t="shared" si="31"/>
        <v>91118.4481309237</v>
      </c>
      <c r="AT74" s="2">
        <f t="shared" si="14"/>
        <v>0.00977984010362639</v>
      </c>
      <c r="AU74" s="2">
        <f t="shared" si="15"/>
        <v>0.00589027736170853</v>
      </c>
      <c r="AV74" s="2">
        <f t="shared" si="16"/>
        <v>0.00803925882648098</v>
      </c>
      <c r="AW74" s="2">
        <f t="shared" si="17"/>
        <v>0.0127127234947992</v>
      </c>
      <c r="BB74">
        <v>1169.03211382114</v>
      </c>
      <c r="BC74">
        <v>921.830508474576</v>
      </c>
      <c r="BD74">
        <v>1010.28031145717</v>
      </c>
      <c r="BE74">
        <v>1425.37429013939</v>
      </c>
      <c r="BG74">
        <f t="shared" si="32"/>
        <v>124065.922020216</v>
      </c>
      <c r="BI74" s="2">
        <f t="shared" si="18"/>
        <v>0.00942266897134454</v>
      </c>
      <c r="BJ74" s="2">
        <f t="shared" si="19"/>
        <v>0.0074301669101719</v>
      </c>
      <c r="BK74" s="2">
        <f t="shared" si="20"/>
        <v>0.00814309276073852</v>
      </c>
      <c r="BL74" s="2">
        <f t="shared" si="21"/>
        <v>0.0114888461467052</v>
      </c>
      <c r="BQ74">
        <v>145.737506849315</v>
      </c>
      <c r="BR74">
        <v>121.28923039923</v>
      </c>
      <c r="BS74">
        <v>129.047996458386</v>
      </c>
      <c r="BT74">
        <v>175.178697107339</v>
      </c>
      <c r="BV74">
        <f t="shared" si="33"/>
        <v>16631.0033131261</v>
      </c>
      <c r="BX74" s="2">
        <f t="shared" si="22"/>
        <v>0.00876300149217642</v>
      </c>
      <c r="BY74" s="2">
        <f t="shared" si="23"/>
        <v>0.00729295930712141</v>
      </c>
      <c r="BZ74" s="2">
        <f t="shared" si="24"/>
        <v>0.00775948353978946</v>
      </c>
      <c r="CA74" s="2">
        <f t="shared" si="25"/>
        <v>0.0105332609109084</v>
      </c>
    </row>
    <row r="75" spans="18:79">
      <c r="R75" s="2">
        <f t="shared" si="26"/>
        <v>0.00948541365473582</v>
      </c>
      <c r="S75" s="2">
        <f t="shared" si="27"/>
        <v>0.00695811193011423</v>
      </c>
      <c r="T75" s="2">
        <f t="shared" si="28"/>
        <v>0.00800095186223973</v>
      </c>
      <c r="U75" s="2">
        <f t="shared" si="29"/>
        <v>0.0118075851584338</v>
      </c>
      <c r="X75">
        <v>7</v>
      </c>
      <c r="Y75">
        <v>1461.45624005456</v>
      </c>
      <c r="Z75">
        <v>1082.14224137931</v>
      </c>
      <c r="AA75">
        <v>1193.20552045228</v>
      </c>
      <c r="AB75">
        <v>1901.05201958384</v>
      </c>
      <c r="AD75">
        <f t="shared" si="30"/>
        <v>154287.324967736</v>
      </c>
      <c r="AF75" s="2">
        <f t="shared" si="10"/>
        <v>0.00947230266880428</v>
      </c>
      <c r="AG75" s="2">
        <f t="shared" si="11"/>
        <v>0.00701381167640053</v>
      </c>
      <c r="AH75" s="2">
        <f t="shared" si="12"/>
        <v>0.007733658748065</v>
      </c>
      <c r="AI75" s="2">
        <f t="shared" si="13"/>
        <v>0.0123215048286136</v>
      </c>
      <c r="AM75">
        <v>905.61609431061</v>
      </c>
      <c r="AN75">
        <v>537.387939221273</v>
      </c>
      <c r="AO75">
        <v>740.715757575758</v>
      </c>
      <c r="AP75">
        <v>1162.10996386164</v>
      </c>
      <c r="AR75">
        <f t="shared" si="31"/>
        <v>91118.4481309237</v>
      </c>
      <c r="AT75" s="2">
        <f t="shared" si="14"/>
        <v>0.00993888847853702</v>
      </c>
      <c r="AU75" s="2">
        <f t="shared" si="15"/>
        <v>0.00589768537814786</v>
      </c>
      <c r="AV75" s="2">
        <f t="shared" si="16"/>
        <v>0.00812915246878941</v>
      </c>
      <c r="AW75" s="2">
        <f t="shared" si="17"/>
        <v>0.0127538384125228</v>
      </c>
      <c r="BB75">
        <v>1180.27878289474</v>
      </c>
      <c r="BC75">
        <v>920.749653579677</v>
      </c>
      <c r="BD75">
        <v>1013.33829201102</v>
      </c>
      <c r="BE75">
        <v>1419.43151390319</v>
      </c>
      <c r="BG75">
        <f t="shared" si="32"/>
        <v>124065.922020216</v>
      </c>
      <c r="BI75" s="2">
        <f t="shared" si="18"/>
        <v>0.00951331972290037</v>
      </c>
      <c r="BJ75" s="2">
        <f t="shared" si="19"/>
        <v>0.00742145496996061</v>
      </c>
      <c r="BK75" s="2">
        <f t="shared" si="20"/>
        <v>0.00816774079062501</v>
      </c>
      <c r="BL75" s="2">
        <f t="shared" si="21"/>
        <v>0.0114409459970152</v>
      </c>
      <c r="BQ75">
        <v>149.964147559591</v>
      </c>
      <c r="BR75">
        <v>124.724137766085</v>
      </c>
      <c r="BS75">
        <v>132.603237663646</v>
      </c>
      <c r="BT75">
        <v>178.185424256951</v>
      </c>
      <c r="BV75">
        <f t="shared" si="33"/>
        <v>16631.0033131261</v>
      </c>
      <c r="BX75" s="2">
        <f t="shared" si="22"/>
        <v>0.00901714374870162</v>
      </c>
      <c r="BY75" s="2">
        <f t="shared" si="23"/>
        <v>0.00749949569594793</v>
      </c>
      <c r="BZ75" s="2">
        <f t="shared" si="24"/>
        <v>0.00797325544147948</v>
      </c>
      <c r="CA75" s="2">
        <f t="shared" si="25"/>
        <v>0.0107140513955834</v>
      </c>
    </row>
    <row r="76" spans="18:79">
      <c r="R76" s="2">
        <f t="shared" si="26"/>
        <v>0.00981268709697521</v>
      </c>
      <c r="S76" s="2">
        <f t="shared" si="27"/>
        <v>0.00713706178998624</v>
      </c>
      <c r="T76" s="2">
        <f t="shared" si="28"/>
        <v>0.00824726709865658</v>
      </c>
      <c r="U76" s="2">
        <f t="shared" si="29"/>
        <v>0.0119723926604133</v>
      </c>
      <c r="X76">
        <v>8</v>
      </c>
      <c r="Y76">
        <v>1507.94133697135</v>
      </c>
      <c r="Z76">
        <v>1100.20858757062</v>
      </c>
      <c r="AA76">
        <v>1225.7926221336</v>
      </c>
      <c r="AB76">
        <v>1934.10801713586</v>
      </c>
      <c r="AD76">
        <f t="shared" si="30"/>
        <v>154287.324967736</v>
      </c>
      <c r="AF76" s="2">
        <f t="shared" si="10"/>
        <v>0.00977359181829541</v>
      </c>
      <c r="AG76" s="2">
        <f t="shared" si="11"/>
        <v>0.00713090714224704</v>
      </c>
      <c r="AH76" s="2">
        <f t="shared" si="12"/>
        <v>0.00794486923919338</v>
      </c>
      <c r="AI76" s="2">
        <f t="shared" si="13"/>
        <v>0.0125357544279176</v>
      </c>
      <c r="AM76">
        <v>936.833760903027</v>
      </c>
      <c r="AN76">
        <v>548.508498583569</v>
      </c>
      <c r="AO76">
        <v>763.462048192771</v>
      </c>
      <c r="AP76">
        <v>1177.43856041131</v>
      </c>
      <c r="AR76">
        <f t="shared" si="31"/>
        <v>91118.4481309237</v>
      </c>
      <c r="AT76" s="2">
        <f t="shared" si="14"/>
        <v>0.0102814938151376</v>
      </c>
      <c r="AU76" s="2">
        <f t="shared" si="15"/>
        <v>0.0060197304698983</v>
      </c>
      <c r="AV76" s="2">
        <f t="shared" si="16"/>
        <v>0.00837878677538263</v>
      </c>
      <c r="AW76" s="2">
        <f t="shared" si="17"/>
        <v>0.0129220655593202</v>
      </c>
      <c r="BB76">
        <v>1216.98576657178</v>
      </c>
      <c r="BC76">
        <v>938.52734012975</v>
      </c>
      <c r="BD76">
        <v>1034.64040517727</v>
      </c>
      <c r="BE76">
        <v>1430.20755693582</v>
      </c>
      <c r="BG76">
        <f t="shared" si="32"/>
        <v>124065.922020216</v>
      </c>
      <c r="BI76" s="2">
        <f t="shared" si="18"/>
        <v>0.00980918649339887</v>
      </c>
      <c r="BJ76" s="2">
        <f t="shared" si="19"/>
        <v>0.00756474723153084</v>
      </c>
      <c r="BK76" s="2">
        <f t="shared" si="20"/>
        <v>0.00833944074512806</v>
      </c>
      <c r="BL76" s="2">
        <f t="shared" si="21"/>
        <v>0.011527803393931</v>
      </c>
      <c r="BQ76">
        <v>156.106517796418</v>
      </c>
      <c r="BR76">
        <v>130.268359133127</v>
      </c>
      <c r="BS76">
        <v>138.469261845386</v>
      </c>
      <c r="BT76">
        <v>181.343583015267</v>
      </c>
      <c r="BV76">
        <f t="shared" si="33"/>
        <v>16631.0033131261</v>
      </c>
      <c r="BX76" s="2">
        <f t="shared" si="22"/>
        <v>0.00938647626106899</v>
      </c>
      <c r="BY76" s="2">
        <f t="shared" si="23"/>
        <v>0.0078328623162688</v>
      </c>
      <c r="BZ76" s="2">
        <f t="shared" si="24"/>
        <v>0.00832597163492225</v>
      </c>
      <c r="CA76" s="2">
        <f t="shared" si="25"/>
        <v>0.0109039472604843</v>
      </c>
    </row>
    <row r="77" spans="18:79">
      <c r="R77" s="2">
        <f t="shared" si="26"/>
        <v>0.0104630971986697</v>
      </c>
      <c r="S77" s="2">
        <f t="shared" si="27"/>
        <v>0.00761804538936425</v>
      </c>
      <c r="T77" s="2">
        <f t="shared" si="28"/>
        <v>0.00885796956725601</v>
      </c>
      <c r="U77" s="2">
        <f t="shared" si="29"/>
        <v>0.0123278131062885</v>
      </c>
      <c r="X77">
        <v>9</v>
      </c>
      <c r="Y77">
        <v>1615.10125142207</v>
      </c>
      <c r="Z77">
        <v>1167.13266923251</v>
      </c>
      <c r="AA77">
        <v>1313.67197875166</v>
      </c>
      <c r="AB77">
        <v>1989.91508857666</v>
      </c>
      <c r="AD77">
        <f t="shared" si="30"/>
        <v>154287.324967736</v>
      </c>
      <c r="AF77" s="2">
        <f t="shared" si="10"/>
        <v>0.0104681395685602</v>
      </c>
      <c r="AG77" s="2">
        <f t="shared" si="11"/>
        <v>0.00756466980989252</v>
      </c>
      <c r="AH77" s="2">
        <f t="shared" si="12"/>
        <v>0.00851445171550138</v>
      </c>
      <c r="AI77" s="2">
        <f t="shared" si="13"/>
        <v>0.0128974631519004</v>
      </c>
      <c r="AM77">
        <v>997.074961754207</v>
      </c>
      <c r="AN77">
        <v>580.923588039867</v>
      </c>
      <c r="AO77">
        <v>821.770909090909</v>
      </c>
      <c r="AP77">
        <v>1216.82392197125</v>
      </c>
      <c r="AR77">
        <f t="shared" si="31"/>
        <v>91118.4481309237</v>
      </c>
      <c r="AT77" s="2">
        <f t="shared" si="14"/>
        <v>0.0109426244872121</v>
      </c>
      <c r="AU77" s="2">
        <f t="shared" si="15"/>
        <v>0.00637547719431268</v>
      </c>
      <c r="AV77" s="2">
        <f t="shared" si="16"/>
        <v>0.00901871054597139</v>
      </c>
      <c r="AW77" s="2">
        <f t="shared" si="17"/>
        <v>0.0133543091100811</v>
      </c>
      <c r="BB77">
        <v>1286.77468250717</v>
      </c>
      <c r="BC77">
        <v>992.93488372093</v>
      </c>
      <c r="BD77">
        <v>1100.27840269966</v>
      </c>
      <c r="BE77">
        <v>1465.21614583333</v>
      </c>
      <c r="BG77">
        <f t="shared" si="32"/>
        <v>124065.922020216</v>
      </c>
      <c r="BI77" s="2">
        <f t="shared" si="18"/>
        <v>0.0103717012823029</v>
      </c>
      <c r="BJ77" s="2">
        <f t="shared" si="19"/>
        <v>0.00800328460509193</v>
      </c>
      <c r="BK77" s="2">
        <f t="shared" si="20"/>
        <v>0.00886849817245041</v>
      </c>
      <c r="BL77" s="2">
        <f t="shared" si="21"/>
        <v>0.0118099807100501</v>
      </c>
      <c r="BQ77">
        <v>167.472930369698</v>
      </c>
      <c r="BR77">
        <v>141.841668644671</v>
      </c>
      <c r="BS77">
        <v>150.181582733813</v>
      </c>
      <c r="BT77">
        <v>187.090462675888</v>
      </c>
      <c r="BV77">
        <f t="shared" si="33"/>
        <v>16631.0033131261</v>
      </c>
      <c r="BX77" s="2">
        <f t="shared" si="22"/>
        <v>0.0100699234566034</v>
      </c>
      <c r="BY77" s="2">
        <f t="shared" si="23"/>
        <v>0.00852874994815987</v>
      </c>
      <c r="BZ77" s="2">
        <f t="shared" si="24"/>
        <v>0.00903021783510087</v>
      </c>
      <c r="CA77" s="2">
        <f t="shared" si="25"/>
        <v>0.0112494994531223</v>
      </c>
    </row>
    <row r="78" spans="18:79">
      <c r="R78" s="2">
        <f t="shared" si="26"/>
        <v>0.0111929055777179</v>
      </c>
      <c r="S78" s="2">
        <f t="shared" si="27"/>
        <v>0.00832464497830165</v>
      </c>
      <c r="T78" s="2">
        <f t="shared" si="28"/>
        <v>0.00966533282520593</v>
      </c>
      <c r="U78" s="2">
        <f t="shared" si="29"/>
        <v>0.0131076646860451</v>
      </c>
      <c r="X78">
        <v>10</v>
      </c>
      <c r="Y78">
        <v>1741.41518467852</v>
      </c>
      <c r="Z78">
        <v>1275.7423797697</v>
      </c>
      <c r="AA78">
        <v>1439.22640880293</v>
      </c>
      <c r="AB78">
        <v>2109.79230299328</v>
      </c>
      <c r="AD78">
        <f t="shared" si="30"/>
        <v>154287.324967736</v>
      </c>
      <c r="AF78" s="2">
        <f t="shared" si="10"/>
        <v>0.0112868324409842</v>
      </c>
      <c r="AG78" s="2">
        <f t="shared" si="11"/>
        <v>0.00826861428854559</v>
      </c>
      <c r="AH78" s="2">
        <f t="shared" si="12"/>
        <v>0.00932822193335645</v>
      </c>
      <c r="AI78" s="2">
        <f t="shared" si="13"/>
        <v>0.0136744369858929</v>
      </c>
      <c r="AM78">
        <v>1063.32381438042</v>
      </c>
      <c r="AN78">
        <v>630.365275142315</v>
      </c>
      <c r="AO78">
        <v>900.343446601942</v>
      </c>
      <c r="AP78">
        <v>1296.08311954849</v>
      </c>
      <c r="AR78">
        <f t="shared" si="31"/>
        <v>91118.4481309237</v>
      </c>
      <c r="AT78" s="2">
        <f t="shared" si="14"/>
        <v>0.0116696874913034</v>
      </c>
      <c r="AU78" s="2">
        <f t="shared" si="15"/>
        <v>0.0069180861622728</v>
      </c>
      <c r="AV78" s="2">
        <f t="shared" si="16"/>
        <v>0.00988102261474298</v>
      </c>
      <c r="AW78" s="2">
        <f t="shared" si="17"/>
        <v>0.0142241570849211</v>
      </c>
      <c r="BB78">
        <v>1363.36452400325</v>
      </c>
      <c r="BC78">
        <v>1076.30542778289</v>
      </c>
      <c r="BD78">
        <v>1180.5296398892</v>
      </c>
      <c r="BE78">
        <v>1552.32326913066</v>
      </c>
      <c r="BG78">
        <f t="shared" si="32"/>
        <v>124065.922020216</v>
      </c>
      <c r="BI78" s="2">
        <f t="shared" si="18"/>
        <v>0.0109890331027492</v>
      </c>
      <c r="BJ78" s="2">
        <f t="shared" si="19"/>
        <v>0.00867527045506913</v>
      </c>
      <c r="BK78" s="2">
        <f t="shared" si="20"/>
        <v>0.00951534168824247</v>
      </c>
      <c r="BL78" s="2">
        <f t="shared" si="21"/>
        <v>0.0125120842520939</v>
      </c>
      <c r="BQ78">
        <v>180.04839399454</v>
      </c>
      <c r="BR78">
        <v>156.940275665399</v>
      </c>
      <c r="BS78">
        <v>165.258040089087</v>
      </c>
      <c r="BT78">
        <v>199.904334209897</v>
      </c>
      <c r="BV78">
        <f t="shared" si="33"/>
        <v>16631.0033131261</v>
      </c>
      <c r="BX78" s="2">
        <f t="shared" si="22"/>
        <v>0.0108260692758347</v>
      </c>
      <c r="BY78" s="2">
        <f t="shared" si="23"/>
        <v>0.00943660900731906</v>
      </c>
      <c r="BZ78" s="2">
        <f t="shared" si="24"/>
        <v>0.00993674506448184</v>
      </c>
      <c r="CA78" s="2">
        <f t="shared" si="25"/>
        <v>0.0120199804212727</v>
      </c>
    </row>
    <row r="79" spans="18:79">
      <c r="R79" s="2">
        <f t="shared" si="26"/>
        <v>0.0114798038290893</v>
      </c>
      <c r="S79" s="2">
        <f t="shared" si="27"/>
        <v>0.00886201666472859</v>
      </c>
      <c r="T79" s="2">
        <f t="shared" si="28"/>
        <v>0.0101571832936489</v>
      </c>
      <c r="U79" s="2">
        <f t="shared" si="29"/>
        <v>0.0138529417736176</v>
      </c>
      <c r="X79">
        <v>11</v>
      </c>
      <c r="Y79">
        <v>1787.59758321933</v>
      </c>
      <c r="Z79">
        <v>1354.17591339648</v>
      </c>
      <c r="AA79">
        <v>1516.94054776219</v>
      </c>
      <c r="AB79">
        <v>2246.48656898657</v>
      </c>
      <c r="AD79">
        <f t="shared" si="30"/>
        <v>154287.324967736</v>
      </c>
      <c r="AF79" s="2">
        <f t="shared" si="10"/>
        <v>0.0115861596770386</v>
      </c>
      <c r="AG79" s="2">
        <f t="shared" si="11"/>
        <v>0.0087769744771948</v>
      </c>
      <c r="AH79" s="2">
        <f t="shared" si="12"/>
        <v>0.00983191942746694</v>
      </c>
      <c r="AI79" s="2">
        <f t="shared" si="13"/>
        <v>0.0145604090903536</v>
      </c>
      <c r="AM79">
        <v>1091.24109867752</v>
      </c>
      <c r="AN79">
        <v>674.968140751308</v>
      </c>
      <c r="AO79">
        <v>944.649909145972</v>
      </c>
      <c r="AP79">
        <v>1348.83221821925</v>
      </c>
      <c r="AR79">
        <f t="shared" si="31"/>
        <v>91118.4481309237</v>
      </c>
      <c r="AT79" s="2">
        <f t="shared" si="14"/>
        <v>0.0119760720365822</v>
      </c>
      <c r="AU79" s="2">
        <f t="shared" si="15"/>
        <v>0.00740759039027398</v>
      </c>
      <c r="AV79" s="2">
        <f t="shared" si="16"/>
        <v>0.0103672739003264</v>
      </c>
      <c r="AW79" s="2">
        <f t="shared" si="17"/>
        <v>0.0148030639885479</v>
      </c>
      <c r="BB79">
        <v>1391.80496742671</v>
      </c>
      <c r="BC79">
        <v>1134.37681818182</v>
      </c>
      <c r="BD79">
        <v>1239.18819599109</v>
      </c>
      <c r="BE79">
        <v>1636.64158829676</v>
      </c>
      <c r="BG79">
        <f t="shared" si="32"/>
        <v>124065.922020216</v>
      </c>
      <c r="BI79" s="2">
        <f t="shared" si="18"/>
        <v>0.0112182696486141</v>
      </c>
      <c r="BJ79" s="2">
        <f t="shared" si="19"/>
        <v>0.00914333928052361</v>
      </c>
      <c r="BK79" s="2">
        <f t="shared" si="20"/>
        <v>0.00998814320494205</v>
      </c>
      <c r="BL79" s="2">
        <f t="shared" si="21"/>
        <v>0.0131917093884175</v>
      </c>
      <c r="BQ79">
        <v>185.247988674972</v>
      </c>
      <c r="BR79">
        <v>168.308456248518</v>
      </c>
      <c r="BS79">
        <v>173.650902144442</v>
      </c>
      <c r="BT79">
        <v>213.817901529637</v>
      </c>
      <c r="BV79">
        <f t="shared" si="33"/>
        <v>16631.0033131261</v>
      </c>
      <c r="BX79" s="2">
        <f t="shared" si="22"/>
        <v>0.0111387139541223</v>
      </c>
      <c r="BY79" s="2">
        <f t="shared" si="23"/>
        <v>0.010120162510922</v>
      </c>
      <c r="BZ79" s="2">
        <f t="shared" si="24"/>
        <v>0.0104413966418603</v>
      </c>
      <c r="CA79" s="2">
        <f t="shared" si="25"/>
        <v>0.0128565846271512</v>
      </c>
    </row>
    <row r="80" spans="18:79">
      <c r="R80" s="2">
        <f t="shared" si="26"/>
        <v>0.011434264632076</v>
      </c>
      <c r="S80" s="2">
        <f t="shared" si="27"/>
        <v>0.00917902343356797</v>
      </c>
      <c r="T80" s="2">
        <f t="shared" si="28"/>
        <v>0.0103315541531896</v>
      </c>
      <c r="U80" s="2">
        <f t="shared" si="29"/>
        <v>0.0141124211287434</v>
      </c>
      <c r="X80">
        <v>12</v>
      </c>
      <c r="Y80">
        <v>1776.97918096545</v>
      </c>
      <c r="Z80">
        <v>1404.23132313231</v>
      </c>
      <c r="AA80">
        <v>1543.68714333669</v>
      </c>
      <c r="AB80">
        <v>2299.90581039755</v>
      </c>
      <c r="AD80">
        <f t="shared" si="30"/>
        <v>154287.324967736</v>
      </c>
      <c r="AF80" s="2">
        <f t="shared" si="10"/>
        <v>0.0115173374179444</v>
      </c>
      <c r="AG80" s="2">
        <f t="shared" si="11"/>
        <v>0.00910140430152611</v>
      </c>
      <c r="AH80" s="2">
        <f t="shared" si="12"/>
        <v>0.01000527518161</v>
      </c>
      <c r="AI80" s="2">
        <f t="shared" si="13"/>
        <v>0.0149066412997859</v>
      </c>
      <c r="AM80">
        <v>1085.7743902439</v>
      </c>
      <c r="AN80">
        <v>703.231573941988</v>
      </c>
      <c r="AO80">
        <v>961.584728734092</v>
      </c>
      <c r="AP80">
        <v>1360.22055785124</v>
      </c>
      <c r="AR80">
        <f t="shared" si="31"/>
        <v>91118.4481309237</v>
      </c>
      <c r="AT80" s="2">
        <f t="shared" si="14"/>
        <v>0.0119160764095082</v>
      </c>
      <c r="AU80" s="2">
        <f t="shared" si="15"/>
        <v>0.00771777382480822</v>
      </c>
      <c r="AV80" s="2">
        <f t="shared" si="16"/>
        <v>0.0105531289048343</v>
      </c>
      <c r="AW80" s="2">
        <f t="shared" si="17"/>
        <v>0.0149280478953812</v>
      </c>
      <c r="BB80">
        <v>1384.52976669348</v>
      </c>
      <c r="BC80">
        <v>1166.89404869252</v>
      </c>
      <c r="BD80">
        <v>1259.36384053902</v>
      </c>
      <c r="BE80">
        <v>1673.37204522097</v>
      </c>
      <c r="BG80">
        <f t="shared" si="32"/>
        <v>124065.922020216</v>
      </c>
      <c r="BI80" s="2">
        <f t="shared" si="18"/>
        <v>0.0111596298495882</v>
      </c>
      <c r="BJ80" s="2">
        <f t="shared" si="19"/>
        <v>0.00940543567235473</v>
      </c>
      <c r="BK80" s="2">
        <f t="shared" si="20"/>
        <v>0.0101507635620828</v>
      </c>
      <c r="BL80" s="2">
        <f t="shared" si="21"/>
        <v>0.0134877653587123</v>
      </c>
      <c r="BQ80">
        <v>185.336147912886</v>
      </c>
      <c r="BR80">
        <v>174.483837568274</v>
      </c>
      <c r="BS80">
        <v>176.572176499752</v>
      </c>
      <c r="BT80">
        <v>218.319004975125</v>
      </c>
      <c r="BV80">
        <f t="shared" si="33"/>
        <v>16631.0033131261</v>
      </c>
      <c r="BX80" s="2">
        <f t="shared" si="22"/>
        <v>0.0111440148512633</v>
      </c>
      <c r="BY80" s="2">
        <f t="shared" si="23"/>
        <v>0.0104914799355828</v>
      </c>
      <c r="BZ80" s="2">
        <f t="shared" si="24"/>
        <v>0.0106170489642312</v>
      </c>
      <c r="CA80" s="2">
        <f t="shared" si="25"/>
        <v>0.0131272299610941</v>
      </c>
    </row>
    <row r="81" spans="18:79">
      <c r="R81" s="2">
        <f t="shared" si="26"/>
        <v>0.0112741966919823</v>
      </c>
      <c r="S81" s="2">
        <f t="shared" si="27"/>
        <v>0.00935394292004165</v>
      </c>
      <c r="T81" s="2">
        <f t="shared" si="28"/>
        <v>0.0102451610598429</v>
      </c>
      <c r="U81" s="2">
        <f t="shared" si="29"/>
        <v>0.0140817320925092</v>
      </c>
      <c r="X81">
        <v>13</v>
      </c>
      <c r="Y81">
        <v>1753.94578451643</v>
      </c>
      <c r="Z81">
        <v>1436.95104423984</v>
      </c>
      <c r="AA81">
        <v>1543.69155734948</v>
      </c>
      <c r="AB81">
        <v>2285.85169230769</v>
      </c>
      <c r="AD81">
        <f t="shared" si="30"/>
        <v>154287.324967736</v>
      </c>
      <c r="AF81" s="2">
        <f t="shared" si="10"/>
        <v>0.0113680484439225</v>
      </c>
      <c r="AG81" s="2">
        <f t="shared" si="11"/>
        <v>0.00931347435403608</v>
      </c>
      <c r="AH81" s="2">
        <f t="shared" si="12"/>
        <v>0.0100053037906535</v>
      </c>
      <c r="AI81" s="2">
        <f t="shared" si="13"/>
        <v>0.0148155507445974</v>
      </c>
      <c r="AM81">
        <v>1067.70393057682</v>
      </c>
      <c r="AN81">
        <v>720.15899383009</v>
      </c>
      <c r="AO81">
        <v>935.966962127317</v>
      </c>
      <c r="AP81">
        <v>1358.01124197002</v>
      </c>
      <c r="AR81">
        <f t="shared" si="31"/>
        <v>91118.4481309237</v>
      </c>
      <c r="AT81" s="2">
        <f t="shared" si="14"/>
        <v>0.0117177580663214</v>
      </c>
      <c r="AU81" s="2">
        <f t="shared" si="15"/>
        <v>0.00790354761963602</v>
      </c>
      <c r="AV81" s="2">
        <f t="shared" si="16"/>
        <v>0.010271980936094</v>
      </c>
      <c r="AW81" s="2">
        <f t="shared" si="17"/>
        <v>0.0149038012589806</v>
      </c>
      <c r="BB81">
        <v>1363.2174437299</v>
      </c>
      <c r="BC81">
        <v>1186.71958389869</v>
      </c>
      <c r="BD81">
        <v>1249.632721202</v>
      </c>
      <c r="BE81">
        <v>1672.38917262513</v>
      </c>
      <c r="BG81">
        <f t="shared" si="32"/>
        <v>124065.922020216</v>
      </c>
      <c r="BI81" s="2">
        <f t="shared" si="18"/>
        <v>0.0109878476017594</v>
      </c>
      <c r="BJ81" s="2">
        <f t="shared" si="19"/>
        <v>0.00956523406729948</v>
      </c>
      <c r="BK81" s="2">
        <f t="shared" si="20"/>
        <v>0.0100723284916093</v>
      </c>
      <c r="BL81" s="2">
        <f t="shared" si="21"/>
        <v>0.0134798431784727</v>
      </c>
      <c r="BQ81">
        <v>183.325755721731</v>
      </c>
      <c r="BR81">
        <v>176.846033825631</v>
      </c>
      <c r="BS81">
        <v>176.804712132444</v>
      </c>
      <c r="BT81">
        <v>218.327374143229</v>
      </c>
      <c r="BV81">
        <f t="shared" si="33"/>
        <v>16631.0033131261</v>
      </c>
      <c r="BX81" s="2">
        <f t="shared" si="22"/>
        <v>0.0110231326559258</v>
      </c>
      <c r="BY81" s="2">
        <f t="shared" si="23"/>
        <v>0.010633515639195</v>
      </c>
      <c r="BZ81" s="2">
        <f t="shared" si="24"/>
        <v>0.0106310310210148</v>
      </c>
      <c r="CA81" s="2">
        <f t="shared" si="25"/>
        <v>0.0131277331879859</v>
      </c>
    </row>
    <row r="82" spans="18:79">
      <c r="R82" s="2">
        <f t="shared" si="26"/>
        <v>0.0111309195548585</v>
      </c>
      <c r="S82" s="2">
        <f t="shared" si="27"/>
        <v>0.00946890090470574</v>
      </c>
      <c r="T82" s="2">
        <f t="shared" si="28"/>
        <v>0.0101042353300386</v>
      </c>
      <c r="U82" s="2">
        <f t="shared" si="29"/>
        <v>0.0139420083276439</v>
      </c>
      <c r="X82">
        <v>14</v>
      </c>
      <c r="Y82">
        <v>1727.58363886343</v>
      </c>
      <c r="Z82">
        <v>1459.3207759982</v>
      </c>
      <c r="AA82">
        <v>1535.00469326182</v>
      </c>
      <c r="AB82">
        <v>2247.74654802087</v>
      </c>
      <c r="AD82">
        <f t="shared" si="30"/>
        <v>154287.324967736</v>
      </c>
      <c r="AF82" s="2">
        <f t="shared" si="10"/>
        <v>0.0111971844688129</v>
      </c>
      <c r="AG82" s="2">
        <f t="shared" si="11"/>
        <v>0.00945846184256138</v>
      </c>
      <c r="AH82" s="2">
        <f t="shared" si="12"/>
        <v>0.00994900062972</v>
      </c>
      <c r="AI82" s="2">
        <f t="shared" si="13"/>
        <v>0.014568575535877</v>
      </c>
      <c r="AM82">
        <v>1050.86636178862</v>
      </c>
      <c r="AN82">
        <v>728.750709555345</v>
      </c>
      <c r="AO82">
        <v>898.576153176675</v>
      </c>
      <c r="AP82">
        <v>1348.61940700809</v>
      </c>
      <c r="AR82">
        <f t="shared" si="31"/>
        <v>91118.4481309237</v>
      </c>
      <c r="AT82" s="2">
        <f t="shared" si="14"/>
        <v>0.0115329703626941</v>
      </c>
      <c r="AU82" s="2">
        <f t="shared" si="15"/>
        <v>0.00799783934542255</v>
      </c>
      <c r="AV82" s="2">
        <f t="shared" si="16"/>
        <v>0.00986162705367364</v>
      </c>
      <c r="AW82" s="2">
        <f t="shared" si="17"/>
        <v>0.0148007284438199</v>
      </c>
      <c r="BB82">
        <v>1346.5907444668</v>
      </c>
      <c r="BC82">
        <v>1201.05002253267</v>
      </c>
      <c r="BD82">
        <v>1239.46333333333</v>
      </c>
      <c r="BE82">
        <v>1657.73391215526</v>
      </c>
      <c r="BG82">
        <f t="shared" si="32"/>
        <v>124065.922020216</v>
      </c>
      <c r="BI82" s="2">
        <f t="shared" si="18"/>
        <v>0.0108538325636864</v>
      </c>
      <c r="BJ82" s="2">
        <f t="shared" si="19"/>
        <v>0.00968074071409363</v>
      </c>
      <c r="BK82" s="2">
        <f t="shared" si="20"/>
        <v>0.00999036087549783</v>
      </c>
      <c r="BL82" s="2">
        <f t="shared" si="21"/>
        <v>0.0133617183926231</v>
      </c>
      <c r="BQ82">
        <v>181.938034342521</v>
      </c>
      <c r="BR82">
        <v>178.593055489402</v>
      </c>
      <c r="BS82">
        <v>176.553945544554</v>
      </c>
      <c r="BT82">
        <v>216.818572107389</v>
      </c>
      <c r="BV82">
        <f t="shared" si="33"/>
        <v>16631.0033131261</v>
      </c>
      <c r="BX82" s="2">
        <f t="shared" si="22"/>
        <v>0.0109396908242406</v>
      </c>
      <c r="BY82" s="2">
        <f t="shared" si="23"/>
        <v>0.0107385617167454</v>
      </c>
      <c r="BZ82" s="2">
        <f t="shared" si="24"/>
        <v>0.0106159527612629</v>
      </c>
      <c r="CA82" s="2">
        <f t="shared" si="25"/>
        <v>0.0130370109382555</v>
      </c>
    </row>
    <row r="83" spans="18:79">
      <c r="R83" s="2">
        <f t="shared" si="26"/>
        <v>0.0109219103641251</v>
      </c>
      <c r="S83" s="2">
        <f t="shared" si="27"/>
        <v>0.00947570562912054</v>
      </c>
      <c r="T83" s="2">
        <f t="shared" si="28"/>
        <v>0.0100301767459323</v>
      </c>
      <c r="U83" s="2">
        <f t="shared" si="29"/>
        <v>0.0138170993906836</v>
      </c>
      <c r="X83">
        <v>15</v>
      </c>
      <c r="Y83">
        <v>1689.54980535837</v>
      </c>
      <c r="Z83">
        <v>1460.43411552347</v>
      </c>
      <c r="AA83">
        <v>1511.39321692411</v>
      </c>
      <c r="AB83">
        <v>2206.2502299908</v>
      </c>
      <c r="AD83">
        <f t="shared" si="30"/>
        <v>154287.324967736</v>
      </c>
      <c r="AF83" s="2">
        <f t="shared" si="10"/>
        <v>0.0109506714547788</v>
      </c>
      <c r="AG83" s="2">
        <f t="shared" si="11"/>
        <v>0.00946567785674468</v>
      </c>
      <c r="AH83" s="2">
        <f t="shared" si="12"/>
        <v>0.00979596488071957</v>
      </c>
      <c r="AI83" s="2">
        <f t="shared" si="13"/>
        <v>0.0142996207267976</v>
      </c>
      <c r="AM83">
        <v>1024.625</v>
      </c>
      <c r="AN83">
        <v>729.523113207547</v>
      </c>
      <c r="AO83">
        <v>896.740711462451</v>
      </c>
      <c r="AP83">
        <v>1336.15050883771</v>
      </c>
      <c r="AR83">
        <f t="shared" si="31"/>
        <v>91118.4481309237</v>
      </c>
      <c r="AT83" s="2">
        <f t="shared" si="14"/>
        <v>0.0112449786077103</v>
      </c>
      <c r="AU83" s="2">
        <f t="shared" si="15"/>
        <v>0.00800631626385176</v>
      </c>
      <c r="AV83" s="2">
        <f t="shared" si="16"/>
        <v>0.00984148358380696</v>
      </c>
      <c r="AW83" s="2">
        <f t="shared" si="17"/>
        <v>0.0146638857031219</v>
      </c>
      <c r="BB83">
        <v>1332.61402095085</v>
      </c>
      <c r="BC83">
        <v>1208.70809119356</v>
      </c>
      <c r="BD83">
        <v>1231.83909939594</v>
      </c>
      <c r="BE83">
        <v>1644.00506585613</v>
      </c>
      <c r="BG83">
        <f t="shared" si="32"/>
        <v>124065.922020216</v>
      </c>
      <c r="BI83" s="2">
        <f t="shared" si="18"/>
        <v>0.0107411769424783</v>
      </c>
      <c r="BJ83" s="2">
        <f t="shared" si="19"/>
        <v>0.00974246651708764</v>
      </c>
      <c r="BK83" s="2">
        <f t="shared" si="20"/>
        <v>0.00992890778819358</v>
      </c>
      <c r="BL83" s="2">
        <f t="shared" si="21"/>
        <v>0.0132510607190607</v>
      </c>
      <c r="BQ83">
        <v>178.796830762251</v>
      </c>
      <c r="BR83">
        <v>177.758181818182</v>
      </c>
      <c r="BS83">
        <v>175.529441975309</v>
      </c>
      <c r="BT83">
        <v>217.098296860133</v>
      </c>
      <c r="BV83">
        <f t="shared" si="33"/>
        <v>16631.0033131261</v>
      </c>
      <c r="BX83" s="2">
        <f t="shared" si="22"/>
        <v>0.0107508144515331</v>
      </c>
      <c r="BY83" s="2">
        <f t="shared" si="23"/>
        <v>0.0106883618787981</v>
      </c>
      <c r="BZ83" s="2">
        <f t="shared" si="24"/>
        <v>0.0105543507310092</v>
      </c>
      <c r="CA83" s="2">
        <f t="shared" si="25"/>
        <v>0.0130538304137542</v>
      </c>
    </row>
    <row r="84" spans="18:79">
      <c r="R84" s="2">
        <f t="shared" si="26"/>
        <v>0.0106997607677945</v>
      </c>
      <c r="S84" s="2">
        <f t="shared" si="27"/>
        <v>0.00943526057496736</v>
      </c>
      <c r="T84" s="2">
        <f t="shared" si="28"/>
        <v>0.0099792732136525</v>
      </c>
      <c r="U84" s="2">
        <f t="shared" si="29"/>
        <v>0.013615302596041</v>
      </c>
      <c r="Y84">
        <v>1654.67009367146</v>
      </c>
      <c r="Z84">
        <v>1460.06152454196</v>
      </c>
      <c r="AA84">
        <v>1488.55845896147</v>
      </c>
      <c r="AB84">
        <v>2155.44318529862</v>
      </c>
      <c r="AD84">
        <f t="shared" si="30"/>
        <v>154287.324967736</v>
      </c>
      <c r="AF84" s="2">
        <f t="shared" si="10"/>
        <v>0.0107246016094807</v>
      </c>
      <c r="AG84" s="2">
        <f t="shared" si="11"/>
        <v>0.00946326294040863</v>
      </c>
      <c r="AH84" s="2">
        <f t="shared" si="12"/>
        <v>0.00964796336492807</v>
      </c>
      <c r="AI84" s="2">
        <f t="shared" si="13"/>
        <v>0.0139703192452741</v>
      </c>
      <c r="AM84">
        <v>995.122574055158</v>
      </c>
      <c r="AN84">
        <v>720.968735196589</v>
      </c>
      <c r="AO84">
        <v>902.347333333333</v>
      </c>
      <c r="AP84">
        <v>1305.30230125523</v>
      </c>
      <c r="AR84">
        <f t="shared" si="31"/>
        <v>91118.4481309237</v>
      </c>
      <c r="AT84" s="2">
        <f t="shared" si="14"/>
        <v>0.0109211975672074</v>
      </c>
      <c r="AU84" s="2">
        <f t="shared" si="15"/>
        <v>0.00791243430924837</v>
      </c>
      <c r="AV84" s="2">
        <f t="shared" si="16"/>
        <v>0.00990301472251584</v>
      </c>
      <c r="AW84" s="2">
        <f t="shared" si="17"/>
        <v>0.0143253350779164</v>
      </c>
      <c r="BB84">
        <v>1306.30633520449</v>
      </c>
      <c r="BC84">
        <v>1206.42812360054</v>
      </c>
      <c r="BD84">
        <v>1220.3191606847</v>
      </c>
      <c r="BE84">
        <v>1633.16870540265</v>
      </c>
      <c r="BG84">
        <f t="shared" si="32"/>
        <v>124065.922020216</v>
      </c>
      <c r="BI84" s="2">
        <f t="shared" si="18"/>
        <v>0.0105291309163175</v>
      </c>
      <c r="BJ84" s="2">
        <f t="shared" si="19"/>
        <v>0.00972408945144468</v>
      </c>
      <c r="BK84" s="2">
        <f t="shared" si="20"/>
        <v>0.00983605442021262</v>
      </c>
      <c r="BL84" s="2">
        <f t="shared" si="21"/>
        <v>0.013163717149795</v>
      </c>
      <c r="BQ84">
        <v>176.689658139008</v>
      </c>
      <c r="BR84">
        <v>176.974757118928</v>
      </c>
      <c r="BS84">
        <v>175.125468517601</v>
      </c>
      <c r="BT84">
        <v>216.233626008543</v>
      </c>
      <c r="BV84">
        <f t="shared" si="33"/>
        <v>16631.0033131261</v>
      </c>
      <c r="BX84" s="2">
        <f t="shared" si="22"/>
        <v>0.0106241129781722</v>
      </c>
      <c r="BY84" s="2">
        <f t="shared" si="23"/>
        <v>0.0106412555987677</v>
      </c>
      <c r="BZ84" s="2">
        <f t="shared" si="24"/>
        <v>0.0105300603469535</v>
      </c>
      <c r="CA84" s="2">
        <f t="shared" si="25"/>
        <v>0.0130018389111786</v>
      </c>
    </row>
    <row r="85" spans="18:79">
      <c r="R85" s="2">
        <f t="shared" si="26"/>
        <v>0.0104927580514076</v>
      </c>
      <c r="S85" s="2">
        <f t="shared" si="27"/>
        <v>0.00935860344516929</v>
      </c>
      <c r="T85" s="2">
        <f t="shared" si="28"/>
        <v>0.00992119731390353</v>
      </c>
      <c r="U85" s="2">
        <f t="shared" si="29"/>
        <v>0.0134071975460734</v>
      </c>
      <c r="Y85">
        <v>1620.34203894616</v>
      </c>
      <c r="Z85">
        <v>1448.74773550725</v>
      </c>
      <c r="AA85">
        <v>1463.96688070294</v>
      </c>
      <c r="AB85">
        <v>2112.05963725792</v>
      </c>
      <c r="AD85">
        <f t="shared" si="30"/>
        <v>154287.324967736</v>
      </c>
      <c r="AF85" s="2">
        <f t="shared" si="10"/>
        <v>0.0105021072812365</v>
      </c>
      <c r="AG85" s="2">
        <f t="shared" si="11"/>
        <v>0.00938993359182425</v>
      </c>
      <c r="AH85" s="2">
        <f t="shared" si="12"/>
        <v>0.00948857516979492</v>
      </c>
      <c r="AI85" s="2">
        <f t="shared" si="13"/>
        <v>0.0136891325175259</v>
      </c>
      <c r="AM85">
        <v>973.045965270684</v>
      </c>
      <c r="AN85">
        <v>711.02654028436</v>
      </c>
      <c r="AO85">
        <v>910.324458204334</v>
      </c>
      <c r="AP85">
        <v>1281.38366718028</v>
      </c>
      <c r="AR85">
        <f t="shared" si="31"/>
        <v>91118.4481309237</v>
      </c>
      <c r="AT85" s="2">
        <f t="shared" si="14"/>
        <v>0.0106789128352204</v>
      </c>
      <c r="AU85" s="2">
        <f t="shared" si="15"/>
        <v>0.00780332144444252</v>
      </c>
      <c r="AV85" s="2">
        <f t="shared" si="16"/>
        <v>0.00999056148208684</v>
      </c>
      <c r="AW85" s="2">
        <f t="shared" si="17"/>
        <v>0.0140628346231174</v>
      </c>
      <c r="BB85">
        <v>1277.87969004894</v>
      </c>
      <c r="BC85">
        <v>1200.8197752809</v>
      </c>
      <c r="BD85">
        <v>1206.21620111732</v>
      </c>
      <c r="BE85">
        <v>1605.03436078828</v>
      </c>
      <c r="BG85">
        <f t="shared" si="32"/>
        <v>124065.922020216</v>
      </c>
      <c r="BI85" s="2">
        <f t="shared" si="18"/>
        <v>0.0103000055876804</v>
      </c>
      <c r="BJ85" s="2">
        <f t="shared" si="19"/>
        <v>0.00967888486804001</v>
      </c>
      <c r="BK85" s="2">
        <f t="shared" si="20"/>
        <v>0.00972238130725996</v>
      </c>
      <c r="BL85" s="2">
        <f t="shared" si="21"/>
        <v>0.0129369478310631</v>
      </c>
      <c r="BQ85">
        <v>174.459332881049</v>
      </c>
      <c r="BR85">
        <v>175.661211832061</v>
      </c>
      <c r="BS85">
        <v>174.347319664032</v>
      </c>
      <c r="BT85">
        <v>215.203107531975</v>
      </c>
      <c r="BV85">
        <f t="shared" si="33"/>
        <v>16631.0033131261</v>
      </c>
      <c r="BX85" s="2">
        <f t="shared" si="22"/>
        <v>0.0104900065014933</v>
      </c>
      <c r="BY85" s="2">
        <f t="shared" si="23"/>
        <v>0.0105622738763704</v>
      </c>
      <c r="BZ85" s="2">
        <f t="shared" si="24"/>
        <v>0.0104832712964724</v>
      </c>
      <c r="CA85" s="2">
        <f t="shared" si="25"/>
        <v>0.0129398752125871</v>
      </c>
    </row>
    <row r="86" spans="18:79">
      <c r="R86" s="2">
        <f t="shared" si="26"/>
        <v>0.0104644416358725</v>
      </c>
      <c r="S86" s="2">
        <f t="shared" si="27"/>
        <v>0.00937740083829202</v>
      </c>
      <c r="T86" s="2">
        <f t="shared" si="28"/>
        <v>0.00993464191061692</v>
      </c>
      <c r="U86" s="2">
        <f t="shared" si="29"/>
        <v>0.0132901175129364</v>
      </c>
      <c r="Y86">
        <v>1604.01258869306</v>
      </c>
      <c r="Z86">
        <v>1447.61800541516</v>
      </c>
      <c r="AA86">
        <v>1454.15042444822</v>
      </c>
      <c r="AB86">
        <v>2080.97947932619</v>
      </c>
      <c r="AD86">
        <f t="shared" si="30"/>
        <v>154287.324967736</v>
      </c>
      <c r="AF86" s="2">
        <f t="shared" si="10"/>
        <v>0.0103962693567244</v>
      </c>
      <c r="AG86" s="2">
        <f t="shared" si="11"/>
        <v>0.00938261134359468</v>
      </c>
      <c r="AH86" s="2">
        <f t="shared" si="12"/>
        <v>0.00942495065458103</v>
      </c>
      <c r="AI86" s="2">
        <f t="shared" si="13"/>
        <v>0.0134876891524392</v>
      </c>
      <c r="AM86">
        <v>971.24693877551</v>
      </c>
      <c r="AN86">
        <v>710.475402081362</v>
      </c>
      <c r="AO86">
        <v>918.212345679012</v>
      </c>
      <c r="AP86">
        <v>1280.81553398058</v>
      </c>
      <c r="AR86">
        <f t="shared" si="31"/>
        <v>91118.4481309237</v>
      </c>
      <c r="AT86" s="2">
        <f t="shared" si="14"/>
        <v>0.0106591690124043</v>
      </c>
      <c r="AU86" s="2">
        <f t="shared" si="15"/>
        <v>0.00779727285368726</v>
      </c>
      <c r="AV86" s="2">
        <f t="shared" si="16"/>
        <v>0.010077128885686</v>
      </c>
      <c r="AW86" s="2">
        <f t="shared" si="17"/>
        <v>0.0140565995169303</v>
      </c>
      <c r="BB86">
        <v>1277.16186612576</v>
      </c>
      <c r="BC86">
        <v>1208.84397482014</v>
      </c>
      <c r="BD86">
        <v>1204.49302065885</v>
      </c>
      <c r="BE86">
        <v>1584.73417085427</v>
      </c>
      <c r="BG86">
        <f t="shared" si="32"/>
        <v>124065.922020216</v>
      </c>
      <c r="BI86" s="2">
        <f t="shared" si="18"/>
        <v>0.0102942197609885</v>
      </c>
      <c r="BJ86" s="2">
        <f t="shared" si="19"/>
        <v>0.00974356177051716</v>
      </c>
      <c r="BK86" s="2">
        <f t="shared" si="20"/>
        <v>0.00970849207458099</v>
      </c>
      <c r="BL86" s="2">
        <f t="shared" si="21"/>
        <v>0.0127733236093312</v>
      </c>
      <c r="BQ86">
        <v>174.760385837494</v>
      </c>
      <c r="BR86">
        <v>176.058418549346</v>
      </c>
      <c r="BS86">
        <v>175.091136815921</v>
      </c>
      <c r="BT86">
        <v>213.58961017352</v>
      </c>
      <c r="BV86">
        <f t="shared" si="33"/>
        <v>16631.0033131261</v>
      </c>
      <c r="BX86" s="2">
        <f t="shared" si="22"/>
        <v>0.010508108413373</v>
      </c>
      <c r="BY86" s="2">
        <f t="shared" si="23"/>
        <v>0.010586157385369</v>
      </c>
      <c r="BZ86" s="2">
        <f t="shared" si="24"/>
        <v>0.0105279960276197</v>
      </c>
      <c r="CA86" s="2">
        <f t="shared" si="25"/>
        <v>0.0128428577730451</v>
      </c>
    </row>
    <row r="87" spans="18:79">
      <c r="R87" s="2">
        <f t="shared" si="26"/>
        <v>0.0106700267208598</v>
      </c>
      <c r="S87" s="2">
        <f t="shared" si="27"/>
        <v>0.00955192040311233</v>
      </c>
      <c r="T87" s="2">
        <f t="shared" si="28"/>
        <v>0.0101732144504731</v>
      </c>
      <c r="U87" s="2">
        <f t="shared" si="29"/>
        <v>0.0134616769531249</v>
      </c>
      <c r="Y87">
        <v>1622.95636280557</v>
      </c>
      <c r="Z87">
        <v>1470.65800180832</v>
      </c>
      <c r="AA87">
        <v>1476.67374452309</v>
      </c>
      <c r="AB87">
        <v>2087.39281326781</v>
      </c>
      <c r="AD87">
        <f t="shared" si="30"/>
        <v>154287.324967736</v>
      </c>
      <c r="AF87" s="2">
        <f t="shared" si="10"/>
        <v>0.0105190517960238</v>
      </c>
      <c r="AG87" s="2">
        <f t="shared" si="11"/>
        <v>0.00953194309458575</v>
      </c>
      <c r="AH87" s="2">
        <f t="shared" si="12"/>
        <v>0.00957093361254326</v>
      </c>
      <c r="AI87" s="2">
        <f t="shared" si="13"/>
        <v>0.0135292566236683</v>
      </c>
      <c r="AM87">
        <v>989.076098059244</v>
      </c>
      <c r="AN87">
        <v>722.485551871151</v>
      </c>
      <c r="AO87">
        <v>945.017262638718</v>
      </c>
      <c r="AP87">
        <v>1317.65573770492</v>
      </c>
      <c r="AR87">
        <f t="shared" si="31"/>
        <v>91118.4481309237</v>
      </c>
      <c r="AT87" s="2">
        <f t="shared" si="14"/>
        <v>0.0108548391500049</v>
      </c>
      <c r="AU87" s="2">
        <f t="shared" si="15"/>
        <v>0.00792908095661426</v>
      </c>
      <c r="AV87" s="2">
        <f t="shared" si="16"/>
        <v>0.0103713055042473</v>
      </c>
      <c r="AW87" s="2">
        <f t="shared" si="17"/>
        <v>0.0144609106578686</v>
      </c>
      <c r="BB87">
        <v>1305.07309236948</v>
      </c>
      <c r="BC87">
        <v>1235.19570085087</v>
      </c>
      <c r="BD87">
        <v>1236.84517906336</v>
      </c>
      <c r="BE87">
        <v>1598.84704112337</v>
      </c>
      <c r="BG87">
        <f t="shared" si="32"/>
        <v>124065.922020216</v>
      </c>
      <c r="BI87" s="2">
        <f t="shared" si="18"/>
        <v>0.0105191906940959</v>
      </c>
      <c r="BJ87" s="2">
        <f t="shared" si="19"/>
        <v>0.00995596277154657</v>
      </c>
      <c r="BK87" s="2">
        <f t="shared" si="20"/>
        <v>0.00996925794709221</v>
      </c>
      <c r="BL87" s="2">
        <f t="shared" si="21"/>
        <v>0.0128870766048299</v>
      </c>
      <c r="BQ87">
        <v>179.399052560343</v>
      </c>
      <c r="BR87">
        <v>179.460080798479</v>
      </c>
      <c r="BS87">
        <v>179.304846153846</v>
      </c>
      <c r="BT87">
        <v>215.695197524988</v>
      </c>
      <c r="BV87">
        <f t="shared" si="33"/>
        <v>16631.0033131261</v>
      </c>
      <c r="BX87" s="2">
        <f t="shared" si="22"/>
        <v>0.0107870252433148</v>
      </c>
      <c r="BY87" s="2">
        <f t="shared" si="23"/>
        <v>0.0107906947897027</v>
      </c>
      <c r="BZ87" s="2">
        <f t="shared" si="24"/>
        <v>0.0107813607380096</v>
      </c>
      <c r="CA87" s="2">
        <f t="shared" si="25"/>
        <v>0.012969463926133</v>
      </c>
    </row>
    <row r="88" spans="18:79">
      <c r="R88" s="2">
        <f t="shared" si="26"/>
        <v>0.0108175905237753</v>
      </c>
      <c r="S88" s="2">
        <f t="shared" si="27"/>
        <v>0.00963772478352658</v>
      </c>
      <c r="T88" s="2">
        <f t="shared" si="28"/>
        <v>0.0104395391021615</v>
      </c>
      <c r="U88" s="2">
        <f t="shared" si="29"/>
        <v>0.014001092972781</v>
      </c>
      <c r="Y88">
        <v>1635.21205204291</v>
      </c>
      <c r="Z88">
        <v>1476.28341640236</v>
      </c>
      <c r="AA88">
        <v>1503.06859448554</v>
      </c>
      <c r="AB88">
        <v>2151.63678231501</v>
      </c>
      <c r="AD88">
        <f t="shared" si="30"/>
        <v>154287.324967736</v>
      </c>
      <c r="AF88" s="2">
        <f t="shared" si="10"/>
        <v>0.0105984859895967</v>
      </c>
      <c r="AG88" s="2">
        <f t="shared" si="11"/>
        <v>0.00956840373446798</v>
      </c>
      <c r="AH88" s="2">
        <f t="shared" si="12"/>
        <v>0.00974200955781595</v>
      </c>
      <c r="AI88" s="2">
        <f t="shared" si="13"/>
        <v>0.0139456483723789</v>
      </c>
      <c r="AM88">
        <v>998.565306122449</v>
      </c>
      <c r="AN88">
        <v>726.410451306413</v>
      </c>
      <c r="AO88">
        <v>970.075030750308</v>
      </c>
      <c r="AP88">
        <v>1376.53278688525</v>
      </c>
      <c r="AR88">
        <f t="shared" si="31"/>
        <v>91118.4481309237</v>
      </c>
      <c r="AT88" s="2">
        <f t="shared" si="14"/>
        <v>0.01095898060827</v>
      </c>
      <c r="AU88" s="2">
        <f t="shared" si="15"/>
        <v>0.00797215565241705</v>
      </c>
      <c r="AV88" s="2">
        <f t="shared" si="16"/>
        <v>0.0106463076429534</v>
      </c>
      <c r="AW88" s="2">
        <f t="shared" si="17"/>
        <v>0.0151070701391597</v>
      </c>
      <c r="BB88">
        <v>1334.72518159806</v>
      </c>
      <c r="BC88">
        <v>1255.20098920863</v>
      </c>
      <c r="BD88">
        <v>1281.60589216231</v>
      </c>
      <c r="BE88">
        <v>1662.1746506986</v>
      </c>
      <c r="BG88">
        <f t="shared" si="32"/>
        <v>124065.922020216</v>
      </c>
      <c r="BI88" s="2">
        <f t="shared" si="18"/>
        <v>0.010758193385131</v>
      </c>
      <c r="BJ88" s="2">
        <f t="shared" si="19"/>
        <v>0.0101172100184296</v>
      </c>
      <c r="BK88" s="2">
        <f t="shared" si="20"/>
        <v>0.0103300396377458</v>
      </c>
      <c r="BL88" s="2">
        <f t="shared" si="21"/>
        <v>0.0133975117714255</v>
      </c>
      <c r="BQ88">
        <v>182.187687120701</v>
      </c>
      <c r="BR88">
        <v>181.163676609848</v>
      </c>
      <c r="BS88">
        <v>183.602943227092</v>
      </c>
      <c r="BT88">
        <v>225.418973991887</v>
      </c>
      <c r="BV88">
        <f t="shared" si="33"/>
        <v>16631.0033131261</v>
      </c>
      <c r="BX88" s="2">
        <f t="shared" si="22"/>
        <v>0.0109547021121034</v>
      </c>
      <c r="BY88" s="2">
        <f t="shared" si="23"/>
        <v>0.0108931297287917</v>
      </c>
      <c r="BZ88" s="2">
        <f t="shared" si="24"/>
        <v>0.0110397995701307</v>
      </c>
      <c r="CA88" s="2">
        <f t="shared" si="25"/>
        <v>0.0135541416081599</v>
      </c>
    </row>
    <row r="89" spans="18:79">
      <c r="R89" s="2">
        <f t="shared" si="26"/>
        <v>0.0107840004319534</v>
      </c>
      <c r="S89" s="2">
        <f t="shared" si="27"/>
        <v>0.00945696449028081</v>
      </c>
      <c r="T89" s="2">
        <f t="shared" si="28"/>
        <v>0.0105294976266661</v>
      </c>
      <c r="U89" s="2">
        <f t="shared" si="29"/>
        <v>0.0143922584063716</v>
      </c>
      <c r="Y89">
        <v>1629.50274977085</v>
      </c>
      <c r="Z89">
        <v>1454.3112522686</v>
      </c>
      <c r="AA89">
        <v>1518.17780026991</v>
      </c>
      <c r="AB89">
        <v>2217.12233068945</v>
      </c>
      <c r="AD89">
        <f t="shared" si="30"/>
        <v>154287.324967736</v>
      </c>
      <c r="AF89" s="2">
        <f t="shared" si="10"/>
        <v>0.010561481638959</v>
      </c>
      <c r="AG89" s="2">
        <f t="shared" si="11"/>
        <v>0.00942599304623837</v>
      </c>
      <c r="AH89" s="2">
        <f t="shared" si="12"/>
        <v>0.00983993857296693</v>
      </c>
      <c r="AI89" s="2">
        <f t="shared" si="13"/>
        <v>0.0143700873104974</v>
      </c>
      <c r="AM89">
        <v>1000.6113671275</v>
      </c>
      <c r="AN89">
        <v>711.891866028708</v>
      </c>
      <c r="AO89">
        <v>974.085328422345</v>
      </c>
      <c r="AP89">
        <v>1386.77642276423</v>
      </c>
      <c r="AR89">
        <f t="shared" si="31"/>
        <v>91118.4481309237</v>
      </c>
      <c r="AT89" s="2">
        <f t="shared" si="14"/>
        <v>0.0109814355671397</v>
      </c>
      <c r="AU89" s="2">
        <f t="shared" si="15"/>
        <v>0.00781281815737056</v>
      </c>
      <c r="AV89" s="2">
        <f t="shared" si="16"/>
        <v>0.010690319561004</v>
      </c>
      <c r="AW89" s="2">
        <f t="shared" si="17"/>
        <v>0.0152194912359749</v>
      </c>
      <c r="BB89">
        <v>1336.7538586515</v>
      </c>
      <c r="BC89">
        <v>1234.58963963964</v>
      </c>
      <c r="BD89">
        <v>1310.41468926554</v>
      </c>
      <c r="BE89">
        <v>1735.42764146219</v>
      </c>
      <c r="BG89">
        <f t="shared" si="32"/>
        <v>124065.922020216</v>
      </c>
      <c r="BI89" s="2">
        <f t="shared" si="18"/>
        <v>0.010774544990958</v>
      </c>
      <c r="BJ89" s="2">
        <f t="shared" si="19"/>
        <v>0.00995107777813854</v>
      </c>
      <c r="BK89" s="2">
        <f t="shared" si="20"/>
        <v>0.0105622451993869</v>
      </c>
      <c r="BL89" s="2">
        <f t="shared" si="21"/>
        <v>0.0139879478039055</v>
      </c>
      <c r="BQ89">
        <v>179.923166779203</v>
      </c>
      <c r="BR89">
        <v>176.920097340931</v>
      </c>
      <c r="BS89">
        <v>183.364913708087</v>
      </c>
      <c r="BT89">
        <v>232.692803847959</v>
      </c>
      <c r="BV89">
        <f t="shared" si="33"/>
        <v>16631.0033131261</v>
      </c>
      <c r="BX89" s="2">
        <f t="shared" si="22"/>
        <v>0.0108185395307569</v>
      </c>
      <c r="BY89" s="2">
        <f t="shared" si="23"/>
        <v>0.0106379689793758</v>
      </c>
      <c r="BZ89" s="2">
        <f t="shared" si="24"/>
        <v>0.0110254871733063</v>
      </c>
      <c r="CA89" s="2">
        <f t="shared" si="25"/>
        <v>0.0139915072751086</v>
      </c>
    </row>
    <row r="90" spans="18:79">
      <c r="R90" s="2">
        <f t="shared" si="26"/>
        <v>0.0108496236041217</v>
      </c>
      <c r="S90" s="2">
        <f t="shared" si="27"/>
        <v>0.00924291807486926</v>
      </c>
      <c r="T90" s="2">
        <f t="shared" si="28"/>
        <v>0.0104509545147346</v>
      </c>
      <c r="U90" s="2">
        <f t="shared" si="29"/>
        <v>0.014262877860034</v>
      </c>
      <c r="Y90">
        <v>1637.98842224745</v>
      </c>
      <c r="Z90">
        <v>1423.0566379701</v>
      </c>
      <c r="AA90">
        <v>1519.93149764943</v>
      </c>
      <c r="AB90">
        <v>2221.14451219512</v>
      </c>
      <c r="AD90">
        <f t="shared" si="30"/>
        <v>154287.324967736</v>
      </c>
      <c r="AF90" s="2">
        <f t="shared" si="10"/>
        <v>0.0106164807938045</v>
      </c>
      <c r="AG90" s="2">
        <f t="shared" si="11"/>
        <v>0.00922341895724541</v>
      </c>
      <c r="AH90" s="2">
        <f t="shared" si="12"/>
        <v>0.00985130501139528</v>
      </c>
      <c r="AI90" s="2">
        <f t="shared" si="13"/>
        <v>0.014396156733287</v>
      </c>
      <c r="AM90">
        <v>1011.58871794872</v>
      </c>
      <c r="AN90">
        <v>698.263961813843</v>
      </c>
      <c r="AO90">
        <v>966.322065150584</v>
      </c>
      <c r="AP90">
        <v>1369.03569607343</v>
      </c>
      <c r="AR90">
        <f t="shared" si="31"/>
        <v>91118.4481309237</v>
      </c>
      <c r="AT90" s="2">
        <f t="shared" si="14"/>
        <v>0.0111019089843938</v>
      </c>
      <c r="AU90" s="2">
        <f t="shared" si="15"/>
        <v>0.00766325564292471</v>
      </c>
      <c r="AV90" s="2">
        <f t="shared" si="16"/>
        <v>0.0106051198738824</v>
      </c>
      <c r="AW90" s="2">
        <f t="shared" si="17"/>
        <v>0.0150247916218495</v>
      </c>
      <c r="BB90">
        <v>1350.87687322803</v>
      </c>
      <c r="BC90">
        <v>1211.10130571814</v>
      </c>
      <c r="BD90">
        <v>1303.4835837507</v>
      </c>
      <c r="BE90">
        <v>1727.18790604698</v>
      </c>
      <c r="BG90">
        <f t="shared" si="32"/>
        <v>124065.922020216</v>
      </c>
      <c r="BI90" s="2">
        <f t="shared" si="18"/>
        <v>0.0108883797519186</v>
      </c>
      <c r="BJ90" s="2">
        <f t="shared" si="19"/>
        <v>0.00976175637916749</v>
      </c>
      <c r="BK90" s="2">
        <f t="shared" si="20"/>
        <v>0.010506378887333</v>
      </c>
      <c r="BL90" s="2">
        <f t="shared" si="21"/>
        <v>0.0139215336324631</v>
      </c>
      <c r="BQ90">
        <v>179.477212339563</v>
      </c>
      <c r="BR90">
        <v>171.685860597439</v>
      </c>
      <c r="BS90">
        <v>180.29694451356</v>
      </c>
      <c r="BT90">
        <v>227.994914244878</v>
      </c>
      <c r="BV90">
        <f t="shared" si="33"/>
        <v>16631.0033131261</v>
      </c>
      <c r="BX90" s="2">
        <f t="shared" si="22"/>
        <v>0.0107917248863699</v>
      </c>
      <c r="BY90" s="2">
        <f t="shared" si="23"/>
        <v>0.0103232413201394</v>
      </c>
      <c r="BZ90" s="2">
        <f t="shared" si="24"/>
        <v>0.0108410142863275</v>
      </c>
      <c r="CA90" s="2">
        <f t="shared" si="25"/>
        <v>0.0137090294525365</v>
      </c>
    </row>
    <row r="91" spans="18:79">
      <c r="R91" s="2">
        <f t="shared" si="26"/>
        <v>0.0109230550324751</v>
      </c>
      <c r="S91" s="2">
        <f t="shared" si="27"/>
        <v>0.00910370000687102</v>
      </c>
      <c r="T91" s="2">
        <f t="shared" si="28"/>
        <v>0.010240244057547</v>
      </c>
      <c r="U91" s="2">
        <f t="shared" si="29"/>
        <v>0.0140469038016668</v>
      </c>
      <c r="Y91">
        <v>1649.10383133076</v>
      </c>
      <c r="Z91">
        <v>1395.31021980512</v>
      </c>
      <c r="AA91">
        <v>1499.30393806799</v>
      </c>
      <c r="AB91">
        <v>2202.60544842363</v>
      </c>
      <c r="AD91">
        <f t="shared" si="30"/>
        <v>154287.324967736</v>
      </c>
      <c r="AF91" s="2">
        <f t="shared" si="10"/>
        <v>0.0106885243598307</v>
      </c>
      <c r="AG91" s="2">
        <f t="shared" si="11"/>
        <v>0.00904358293914877</v>
      </c>
      <c r="AH91" s="2">
        <f t="shared" si="12"/>
        <v>0.00971760926169093</v>
      </c>
      <c r="AI91" s="2">
        <f t="shared" si="13"/>
        <v>0.0142759973891843</v>
      </c>
      <c r="AM91">
        <v>1020.80889115994</v>
      </c>
      <c r="AN91">
        <v>694.499761564139</v>
      </c>
      <c r="AO91">
        <v>948.390318627451</v>
      </c>
      <c r="AP91">
        <v>1358.74680959673</v>
      </c>
      <c r="AR91">
        <f t="shared" si="31"/>
        <v>91118.4481309237</v>
      </c>
      <c r="AT91" s="2">
        <f t="shared" si="14"/>
        <v>0.0112030978588791</v>
      </c>
      <c r="AU91" s="2">
        <f t="shared" si="15"/>
        <v>0.00762194457664869</v>
      </c>
      <c r="AV91" s="2">
        <f t="shared" si="16"/>
        <v>0.0104083238694403</v>
      </c>
      <c r="AW91" s="2">
        <f t="shared" si="17"/>
        <v>0.0149118739121238</v>
      </c>
      <c r="BB91">
        <v>1364.60695511524</v>
      </c>
      <c r="BC91">
        <v>1196.38541666667</v>
      </c>
      <c r="BD91">
        <v>1282.61247947455</v>
      </c>
      <c r="BE91">
        <v>1698.29229229229</v>
      </c>
      <c r="BG91">
        <f t="shared" si="32"/>
        <v>124065.922020216</v>
      </c>
      <c r="BI91" s="2">
        <f t="shared" si="18"/>
        <v>0.0109990473846064</v>
      </c>
      <c r="BJ91" s="2">
        <f t="shared" si="19"/>
        <v>0.00964314291294046</v>
      </c>
      <c r="BK91" s="2">
        <f t="shared" si="20"/>
        <v>0.0103381529640795</v>
      </c>
      <c r="BL91" s="2">
        <f t="shared" si="21"/>
        <v>0.01368862830855</v>
      </c>
      <c r="BQ91">
        <v>179.640622594521</v>
      </c>
      <c r="BR91">
        <v>168.075074839629</v>
      </c>
      <c r="BS91">
        <v>174.573814612326</v>
      </c>
      <c r="BT91">
        <v>221.377207591933</v>
      </c>
      <c r="BV91">
        <f t="shared" si="33"/>
        <v>16631.0033131261</v>
      </c>
      <c r="BX91" s="2">
        <f t="shared" si="22"/>
        <v>0.0108015505265842</v>
      </c>
      <c r="BY91" s="2">
        <f t="shared" si="23"/>
        <v>0.0101061295987461</v>
      </c>
      <c r="BZ91" s="2">
        <f t="shared" si="24"/>
        <v>0.0104968901349772</v>
      </c>
      <c r="CA91" s="2">
        <f t="shared" si="25"/>
        <v>0.0133111155968089</v>
      </c>
    </row>
    <row r="97" spans="11:11">
      <c r="K97" t="s">
        <v>15</v>
      </c>
    </row>
    <row r="99" spans="11:21">
      <c r="K99">
        <v>16956.3524829601</v>
      </c>
      <c r="L99">
        <v>18398.3155856728</v>
      </c>
      <c r="M99">
        <v>17614.0470957614</v>
      </c>
      <c r="N99">
        <v>19792.5081883316</v>
      </c>
      <c r="P99" s="1">
        <f>SUM(K99:N122)</f>
        <v>1557783.45860192</v>
      </c>
      <c r="R99" s="2">
        <f t="shared" ref="R99:R122" si="34">K99/P99</f>
        <v>0.0108849226696617</v>
      </c>
      <c r="S99" s="2">
        <f t="shared" ref="S99:S122" si="35">L99/P99</f>
        <v>0.0118105732116227</v>
      </c>
      <c r="T99" s="2">
        <f t="shared" ref="T99:T122" si="36">M99/P99</f>
        <v>0.0113071216660431</v>
      </c>
      <c r="U99" s="2">
        <f t="shared" ref="U99:U122" si="37">N99/P99</f>
        <v>0.0127055580665203</v>
      </c>
    </row>
    <row r="100" spans="11:21">
      <c r="K100">
        <v>16777.9863680623</v>
      </c>
      <c r="L100">
        <v>18271.9031945789</v>
      </c>
      <c r="M100">
        <v>16993.4343275772</v>
      </c>
      <c r="N100">
        <v>19451.1934493347</v>
      </c>
      <c r="P100">
        <f t="shared" ref="P100:P122" si="38">P99</f>
        <v>1557783.45860192</v>
      </c>
      <c r="R100" s="2">
        <f t="shared" si="34"/>
        <v>0.01077042272815</v>
      </c>
      <c r="S100" s="2">
        <f t="shared" si="35"/>
        <v>0.0117294243263936</v>
      </c>
      <c r="T100" s="2">
        <f t="shared" si="36"/>
        <v>0.0109087269053611</v>
      </c>
      <c r="U100" s="2">
        <f t="shared" si="37"/>
        <v>0.0124864552527677</v>
      </c>
    </row>
    <row r="101" spans="11:21">
      <c r="K101">
        <v>15917.9109055501</v>
      </c>
      <c r="L101">
        <v>17289.3291384318</v>
      </c>
      <c r="M101">
        <v>16134.9167974882</v>
      </c>
      <c r="N101">
        <v>19036.576765609</v>
      </c>
      <c r="P101">
        <f t="shared" si="38"/>
        <v>1557783.45860192</v>
      </c>
      <c r="R101" s="2">
        <f t="shared" si="34"/>
        <v>0.0102183078255537</v>
      </c>
      <c r="S101" s="2">
        <f t="shared" si="35"/>
        <v>0.0110986729528818</v>
      </c>
      <c r="T101" s="2">
        <f t="shared" si="36"/>
        <v>0.0103576120983907</v>
      </c>
      <c r="U101" s="2">
        <f t="shared" si="37"/>
        <v>0.0122202971539407</v>
      </c>
    </row>
    <row r="102" spans="11:21">
      <c r="K102">
        <v>14866.6830574489</v>
      </c>
      <c r="L102">
        <v>15904.7671829622</v>
      </c>
      <c r="M102">
        <v>15125.4379905808</v>
      </c>
      <c r="N102">
        <v>18368.0726714432</v>
      </c>
      <c r="P102">
        <f t="shared" si="38"/>
        <v>1557783.45860192</v>
      </c>
      <c r="R102" s="2">
        <f t="shared" si="34"/>
        <v>0.0095434849916762</v>
      </c>
      <c r="S102" s="2">
        <f t="shared" si="35"/>
        <v>0.0102098703739199</v>
      </c>
      <c r="T102" s="2">
        <f t="shared" si="36"/>
        <v>0.00970958954985666</v>
      </c>
      <c r="U102" s="2">
        <f t="shared" si="37"/>
        <v>0.0117911591434718</v>
      </c>
    </row>
    <row r="103" spans="11:21">
      <c r="K103">
        <v>13996.6433090024</v>
      </c>
      <c r="L103">
        <v>14764.3830508475</v>
      </c>
      <c r="M103">
        <v>14183.0209314495</v>
      </c>
      <c r="N103">
        <v>17360.4032753327</v>
      </c>
      <c r="P103">
        <f t="shared" si="38"/>
        <v>1557783.45860192</v>
      </c>
      <c r="R103" s="2">
        <f t="shared" si="34"/>
        <v>0.00898497363784058</v>
      </c>
      <c r="S103" s="2">
        <f t="shared" si="35"/>
        <v>0.00947781475616528</v>
      </c>
      <c r="T103" s="2">
        <f t="shared" si="36"/>
        <v>0.00910461646843936</v>
      </c>
      <c r="U103" s="2">
        <f t="shared" si="37"/>
        <v>0.0111442981240238</v>
      </c>
    </row>
    <row r="104" spans="11:21">
      <c r="K104">
        <v>13422.6739659367</v>
      </c>
      <c r="L104">
        <v>14022.4644067797</v>
      </c>
      <c r="M104">
        <v>13526.4017951426</v>
      </c>
      <c r="N104">
        <v>16262.694629156</v>
      </c>
      <c r="P104">
        <f t="shared" si="38"/>
        <v>1557783.45860192</v>
      </c>
      <c r="R104" s="2">
        <f t="shared" si="34"/>
        <v>0.00861652105227979</v>
      </c>
      <c r="S104" s="2">
        <f t="shared" si="35"/>
        <v>0.009001549175111</v>
      </c>
      <c r="T104" s="2">
        <f t="shared" si="36"/>
        <v>0.00868310786101314</v>
      </c>
      <c r="U104" s="2">
        <f t="shared" si="37"/>
        <v>0.0104396375114622</v>
      </c>
    </row>
    <row r="105" spans="11:21">
      <c r="K105">
        <v>13124.8271545498</v>
      </c>
      <c r="L105">
        <v>13549.2222760291</v>
      </c>
      <c r="M105">
        <v>13050.9601259182</v>
      </c>
      <c r="N105">
        <v>15460.3554987212</v>
      </c>
      <c r="P105">
        <f t="shared" si="38"/>
        <v>1557783.45860192</v>
      </c>
      <c r="R105" s="2">
        <f t="shared" si="34"/>
        <v>0.00842532194193989</v>
      </c>
      <c r="S105" s="2">
        <f t="shared" si="35"/>
        <v>0.00869775718904425</v>
      </c>
      <c r="T105" s="2">
        <f t="shared" si="36"/>
        <v>0.00837790390817935</v>
      </c>
      <c r="U105" s="2">
        <f t="shared" si="37"/>
        <v>0.00992458573966148</v>
      </c>
    </row>
    <row r="106" spans="11:21">
      <c r="K106">
        <v>12959.1562043796</v>
      </c>
      <c r="L106">
        <v>13244.0639225182</v>
      </c>
      <c r="M106">
        <v>12799.6896912611</v>
      </c>
      <c r="N106">
        <v>15019.9483375959</v>
      </c>
      <c r="P106">
        <f t="shared" si="38"/>
        <v>1557783.45860192</v>
      </c>
      <c r="R106" s="2">
        <f t="shared" si="34"/>
        <v>0.00831897150584084</v>
      </c>
      <c r="S106" s="2">
        <f t="shared" si="35"/>
        <v>0.00850186452384368</v>
      </c>
      <c r="T106" s="2">
        <f t="shared" si="36"/>
        <v>0.00821660393206931</v>
      </c>
      <c r="U106" s="2">
        <f t="shared" si="37"/>
        <v>0.00964187175994023</v>
      </c>
    </row>
    <row r="107" spans="11:21">
      <c r="K107">
        <v>12986.3654501217</v>
      </c>
      <c r="L107">
        <v>13155.8290556901</v>
      </c>
      <c r="M107">
        <v>12742.5013082156</v>
      </c>
      <c r="N107">
        <v>14784.1493606138</v>
      </c>
      <c r="P107">
        <f t="shared" si="38"/>
        <v>1557783.45860192</v>
      </c>
      <c r="R107" s="2">
        <f t="shared" si="34"/>
        <v>0.00833643814768497</v>
      </c>
      <c r="S107" s="2">
        <f t="shared" si="35"/>
        <v>0.0084452232324364</v>
      </c>
      <c r="T107" s="2">
        <f t="shared" si="36"/>
        <v>0.0081798925504394</v>
      </c>
      <c r="U107" s="2">
        <f t="shared" si="37"/>
        <v>0.00949050349647585</v>
      </c>
    </row>
    <row r="108" spans="11:21">
      <c r="K108">
        <v>13321.2350364964</v>
      </c>
      <c r="L108">
        <v>13373.6053268765</v>
      </c>
      <c r="M108">
        <v>12980.0209314495</v>
      </c>
      <c r="N108">
        <v>14699.8465473146</v>
      </c>
      <c r="P108">
        <f t="shared" si="38"/>
        <v>1557783.45860192</v>
      </c>
      <c r="R108" s="2">
        <f t="shared" si="34"/>
        <v>0.0085514035746996</v>
      </c>
      <c r="S108" s="2">
        <f t="shared" si="35"/>
        <v>0.00858502204079058</v>
      </c>
      <c r="T108" s="2">
        <f t="shared" si="36"/>
        <v>0.00833236536167792</v>
      </c>
      <c r="U108" s="2">
        <f t="shared" si="37"/>
        <v>0.00943638633864259</v>
      </c>
    </row>
    <row r="109" spans="11:21">
      <c r="K109">
        <v>14102.803892944</v>
      </c>
      <c r="L109">
        <v>14007.608716707</v>
      </c>
      <c r="M109">
        <v>13728.3453689168</v>
      </c>
      <c r="N109">
        <v>14806.9667519182</v>
      </c>
      <c r="P109">
        <f t="shared" si="38"/>
        <v>1557783.45860192</v>
      </c>
      <c r="R109" s="2">
        <f t="shared" si="34"/>
        <v>0.00905312212366214</v>
      </c>
      <c r="S109" s="2">
        <f t="shared" si="35"/>
        <v>0.00899201274693116</v>
      </c>
      <c r="T109" s="2">
        <f t="shared" si="36"/>
        <v>0.0088127430632995</v>
      </c>
      <c r="U109" s="2">
        <f t="shared" si="37"/>
        <v>0.0095051508411876</v>
      </c>
    </row>
    <row r="110" spans="11:21">
      <c r="K110">
        <v>15093.5902676399</v>
      </c>
      <c r="L110">
        <v>15146.1297820823</v>
      </c>
      <c r="M110">
        <v>14706.9084249084</v>
      </c>
      <c r="N110">
        <v>15284.3826086957</v>
      </c>
      <c r="P110">
        <f t="shared" si="38"/>
        <v>1557783.45860192</v>
      </c>
      <c r="R110" s="2">
        <f t="shared" si="34"/>
        <v>0.00968914529442113</v>
      </c>
      <c r="S110" s="2">
        <f t="shared" si="35"/>
        <v>0.009722872391825</v>
      </c>
      <c r="T110" s="2">
        <f t="shared" si="36"/>
        <v>0.00944091962441784</v>
      </c>
      <c r="U110" s="2">
        <f t="shared" si="37"/>
        <v>0.00981162209952665</v>
      </c>
    </row>
    <row r="111" spans="11:21">
      <c r="K111">
        <v>15724.2316301703</v>
      </c>
      <c r="L111">
        <v>16233.0426150121</v>
      </c>
      <c r="M111">
        <v>15472.3055991627</v>
      </c>
      <c r="N111">
        <v>16311.6501278772</v>
      </c>
      <c r="P111">
        <f t="shared" si="38"/>
        <v>1557783.45860192</v>
      </c>
      <c r="R111" s="2">
        <f t="shared" si="34"/>
        <v>0.0100939777883394</v>
      </c>
      <c r="S111" s="2">
        <f t="shared" si="35"/>
        <v>0.0104206027643797</v>
      </c>
      <c r="T111" s="2">
        <f t="shared" si="36"/>
        <v>0.00993225696018672</v>
      </c>
      <c r="U111" s="2">
        <f t="shared" si="37"/>
        <v>0.0104710638938974</v>
      </c>
    </row>
    <row r="112" spans="11:21">
      <c r="K112">
        <v>16018.1785888078</v>
      </c>
      <c r="L112">
        <v>17015.598062954</v>
      </c>
      <c r="M112">
        <v>16092.5923600209</v>
      </c>
      <c r="N112">
        <v>17513.5601023018</v>
      </c>
      <c r="P112">
        <f t="shared" si="38"/>
        <v>1557783.45860192</v>
      </c>
      <c r="R112" s="2">
        <f t="shared" si="34"/>
        <v>0.010282673436001</v>
      </c>
      <c r="S112" s="2">
        <f t="shared" si="35"/>
        <v>0.0109229546436609</v>
      </c>
      <c r="T112" s="2">
        <f t="shared" si="36"/>
        <v>0.0103304424444612</v>
      </c>
      <c r="U112" s="2">
        <f t="shared" si="37"/>
        <v>0.0112426152720994</v>
      </c>
    </row>
    <row r="113" spans="11:21">
      <c r="K113">
        <v>16158.0330900243</v>
      </c>
      <c r="L113">
        <v>17645.2092009685</v>
      </c>
      <c r="M113">
        <v>16416.7184720042</v>
      </c>
      <c r="N113">
        <v>17951.8803069054</v>
      </c>
      <c r="P113">
        <f t="shared" si="38"/>
        <v>1557783.45860192</v>
      </c>
      <c r="R113" s="2">
        <f t="shared" si="34"/>
        <v>0.010372451319085</v>
      </c>
      <c r="S113" s="2">
        <f t="shared" si="35"/>
        <v>0.011327125797577</v>
      </c>
      <c r="T113" s="2">
        <f t="shared" si="36"/>
        <v>0.0105385112297558</v>
      </c>
      <c r="U113" s="2">
        <f t="shared" si="37"/>
        <v>0.011523989555658</v>
      </c>
    </row>
    <row r="114" spans="11:21">
      <c r="K114">
        <v>16209.9635036496</v>
      </c>
      <c r="L114">
        <v>18109.1418886199</v>
      </c>
      <c r="M114">
        <v>16565.94714809</v>
      </c>
      <c r="N114">
        <v>18117.9979539642</v>
      </c>
      <c r="P114">
        <f t="shared" si="38"/>
        <v>1557783.45860192</v>
      </c>
      <c r="R114" s="2">
        <f t="shared" si="34"/>
        <v>0.0104057874116841</v>
      </c>
      <c r="S114" s="2">
        <f t="shared" si="35"/>
        <v>0.0116249417007371</v>
      </c>
      <c r="T114" s="2">
        <f t="shared" si="36"/>
        <v>0.0106343067495129</v>
      </c>
      <c r="U114" s="2">
        <f t="shared" si="37"/>
        <v>0.0116306267433503</v>
      </c>
    </row>
    <row r="115" spans="11:21">
      <c r="K115">
        <v>16157.8783454988</v>
      </c>
      <c r="L115">
        <v>18371.6624697337</v>
      </c>
      <c r="M115">
        <v>16610.1470434328</v>
      </c>
      <c r="N115">
        <v>18200.5493606138</v>
      </c>
      <c r="P115">
        <f t="shared" si="38"/>
        <v>1557783.45860192</v>
      </c>
      <c r="R115" s="2">
        <f t="shared" si="34"/>
        <v>0.0103723519827333</v>
      </c>
      <c r="S115" s="2">
        <f t="shared" si="35"/>
        <v>0.01179346357049</v>
      </c>
      <c r="T115" s="2">
        <f t="shared" si="36"/>
        <v>0.0106626803306411</v>
      </c>
      <c r="U115" s="2">
        <f t="shared" si="37"/>
        <v>0.011683619607149</v>
      </c>
    </row>
    <row r="116" spans="11:21">
      <c r="K116">
        <v>16075.6223844282</v>
      </c>
      <c r="L116">
        <v>18564.0779661017</v>
      </c>
      <c r="M116">
        <v>16637.3045525903</v>
      </c>
      <c r="N116">
        <v>18187.0450127877</v>
      </c>
      <c r="P116">
        <f t="shared" si="38"/>
        <v>1557783.45860192</v>
      </c>
      <c r="R116" s="2">
        <f t="shared" si="34"/>
        <v>0.0103195487766032</v>
      </c>
      <c r="S116" s="2">
        <f t="shared" si="35"/>
        <v>0.0119169823402558</v>
      </c>
      <c r="T116" s="2">
        <f t="shared" si="36"/>
        <v>0.0106801137608188</v>
      </c>
      <c r="U116" s="2">
        <f t="shared" si="37"/>
        <v>0.0116749506565631</v>
      </c>
    </row>
    <row r="117" spans="11:21">
      <c r="K117">
        <v>15935.9712895377</v>
      </c>
      <c r="L117">
        <v>18636.8552058111</v>
      </c>
      <c r="M117">
        <v>16584.7556253271</v>
      </c>
      <c r="N117">
        <v>18067.6076726343</v>
      </c>
      <c r="P117">
        <f t="shared" si="38"/>
        <v>1557783.45860192</v>
      </c>
      <c r="R117" s="2">
        <f t="shared" si="34"/>
        <v>0.0102299014677174</v>
      </c>
      <c r="S117" s="2">
        <f t="shared" si="35"/>
        <v>0.0119637007973735</v>
      </c>
      <c r="T117" s="2">
        <f t="shared" si="36"/>
        <v>0.01064638062097</v>
      </c>
      <c r="U117" s="2">
        <f t="shared" si="37"/>
        <v>0.0115982793198033</v>
      </c>
    </row>
    <row r="118" spans="11:21">
      <c r="K118">
        <v>15896.8491484185</v>
      </c>
      <c r="L118">
        <v>18740.2290556901</v>
      </c>
      <c r="M118">
        <v>16599.9989534275</v>
      </c>
      <c r="N118">
        <v>17960.2327365729</v>
      </c>
      <c r="P118">
        <f t="shared" si="38"/>
        <v>1557783.45860192</v>
      </c>
      <c r="R118" s="2">
        <f t="shared" si="34"/>
        <v>0.0102047874886832</v>
      </c>
      <c r="S118" s="2">
        <f t="shared" si="35"/>
        <v>0.0120300603734161</v>
      </c>
      <c r="T118" s="2">
        <f t="shared" si="36"/>
        <v>0.010656165888631</v>
      </c>
      <c r="U118" s="2">
        <f t="shared" si="37"/>
        <v>0.0115293512955208</v>
      </c>
    </row>
    <row r="119" spans="11:21">
      <c r="K119">
        <v>16083.8647201946</v>
      </c>
      <c r="L119">
        <v>18971.2004842615</v>
      </c>
      <c r="M119">
        <v>16797.5583464155</v>
      </c>
      <c r="N119">
        <v>17890.2772378517</v>
      </c>
      <c r="P119">
        <f t="shared" si="38"/>
        <v>1557783.45860192</v>
      </c>
      <c r="R119" s="2">
        <f t="shared" si="34"/>
        <v>0.0103248398430354</v>
      </c>
      <c r="S119" s="2">
        <f t="shared" si="35"/>
        <v>0.0121783296513417</v>
      </c>
      <c r="T119" s="2">
        <f t="shared" si="36"/>
        <v>0.0107829867197916</v>
      </c>
      <c r="U119" s="2">
        <f t="shared" si="37"/>
        <v>0.0114844442204489</v>
      </c>
    </row>
    <row r="120" spans="11:21">
      <c r="K120">
        <v>16321.5070559611</v>
      </c>
      <c r="L120">
        <v>19155.2774818402</v>
      </c>
      <c r="M120">
        <v>17051.7498691784</v>
      </c>
      <c r="N120">
        <v>18042.9933503836</v>
      </c>
      <c r="P120">
        <f t="shared" si="38"/>
        <v>1557783.45860192</v>
      </c>
      <c r="R120" s="2">
        <f t="shared" si="34"/>
        <v>0.0104773914280803</v>
      </c>
      <c r="S120" s="2">
        <f t="shared" si="35"/>
        <v>0.0122964956240013</v>
      </c>
      <c r="T120" s="2">
        <f t="shared" si="36"/>
        <v>0.010946161852612</v>
      </c>
      <c r="U120" s="2">
        <f t="shared" si="37"/>
        <v>0.0115824784572926</v>
      </c>
    </row>
    <row r="121" spans="11:21">
      <c r="K121">
        <v>16383.1104622871</v>
      </c>
      <c r="L121">
        <v>18960.0159806295</v>
      </c>
      <c r="M121">
        <v>17345.493458922</v>
      </c>
      <c r="N121">
        <v>18726.5708439898</v>
      </c>
      <c r="P121">
        <f t="shared" si="38"/>
        <v>1557783.45860192</v>
      </c>
      <c r="R121" s="2">
        <f t="shared" si="34"/>
        <v>0.0105169369797973</v>
      </c>
      <c r="S121" s="2">
        <f t="shared" si="35"/>
        <v>0.0121711498963057</v>
      </c>
      <c r="T121" s="2">
        <f t="shared" si="36"/>
        <v>0.0111347269501046</v>
      </c>
      <c r="U121" s="2">
        <f t="shared" si="37"/>
        <v>0.0120212926518019</v>
      </c>
    </row>
    <row r="122" spans="11:21">
      <c r="K122">
        <v>16588.3785888078</v>
      </c>
      <c r="L122">
        <v>18640.8213075061</v>
      </c>
      <c r="M122">
        <v>17789.68288854</v>
      </c>
      <c r="N122">
        <v>19685.4864450128</v>
      </c>
      <c r="P122">
        <f t="shared" si="38"/>
        <v>1557783.45860192</v>
      </c>
      <c r="R122" s="2">
        <f t="shared" si="34"/>
        <v>0.0106487063379756</v>
      </c>
      <c r="S122" s="2">
        <f t="shared" si="35"/>
        <v>0.0119662467877505</v>
      </c>
      <c r="T122" s="2">
        <f t="shared" si="36"/>
        <v>0.0114198689107316</v>
      </c>
      <c r="U122" s="2">
        <f t="shared" si="37"/>
        <v>0.0126368567699904</v>
      </c>
    </row>
    <row r="127" spans="11:11">
      <c r="K127" t="s">
        <v>888</v>
      </c>
    </row>
    <row r="129" spans="11:21">
      <c r="K129">
        <v>21575.7094379639</v>
      </c>
      <c r="L129">
        <v>18996.0261627907</v>
      </c>
      <c r="M129">
        <v>20117.5933098592</v>
      </c>
      <c r="N129">
        <v>28815.441509434</v>
      </c>
      <c r="P129" s="1">
        <f>SUM(K129:N152)</f>
        <v>2096808.97922592</v>
      </c>
      <c r="R129" s="2">
        <f t="shared" ref="R129:R152" si="39">K129/P129</f>
        <v>0.0102897830235013</v>
      </c>
      <c r="S129" s="2">
        <f t="shared" ref="S129:S152" si="40">L129/P129</f>
        <v>0.00905949294904463</v>
      </c>
      <c r="T129" s="2">
        <f t="shared" ref="T129:T152" si="41">M129/P129</f>
        <v>0.00959438532988638</v>
      </c>
      <c r="U129" s="2">
        <f t="shared" ref="U129:U152" si="42">N129/P129</f>
        <v>0.0137425210378829</v>
      </c>
    </row>
    <row r="130" spans="11:21">
      <c r="K130">
        <v>21299.004250797</v>
      </c>
      <c r="L130">
        <v>18652.5368217054</v>
      </c>
      <c r="M130">
        <v>19729.2859649123</v>
      </c>
      <c r="N130">
        <v>28883.1409147095</v>
      </c>
      <c r="P130">
        <f t="shared" ref="P130:P152" si="43">P129</f>
        <v>2096808.97922592</v>
      </c>
      <c r="R130" s="2">
        <f t="shared" si="39"/>
        <v>0.0101578181235469</v>
      </c>
      <c r="S130" s="2">
        <f t="shared" si="40"/>
        <v>0.0088956776733145</v>
      </c>
      <c r="T130" s="2">
        <f t="shared" si="41"/>
        <v>0.00940919566845606</v>
      </c>
      <c r="U130" s="2">
        <f t="shared" si="42"/>
        <v>0.0137748079109106</v>
      </c>
    </row>
    <row r="131" spans="11:21">
      <c r="K131">
        <v>20853.003164557</v>
      </c>
      <c r="L131">
        <v>17823.5736585366</v>
      </c>
      <c r="M131">
        <v>19325.0460176991</v>
      </c>
      <c r="N131">
        <v>29122.0931677019</v>
      </c>
      <c r="P131">
        <f t="shared" si="43"/>
        <v>2096808.97922592</v>
      </c>
      <c r="R131" s="2">
        <f t="shared" si="39"/>
        <v>0.00994511344197663</v>
      </c>
      <c r="S131" s="2">
        <f t="shared" si="40"/>
        <v>0.00850033256969194</v>
      </c>
      <c r="T131" s="2">
        <f t="shared" si="41"/>
        <v>0.00921640750738931</v>
      </c>
      <c r="U131" s="2">
        <f t="shared" si="42"/>
        <v>0.0138887678640392</v>
      </c>
    </row>
    <row r="132" spans="11:21">
      <c r="K132">
        <v>20386.5561440678</v>
      </c>
      <c r="L132">
        <v>16831.834799609</v>
      </c>
      <c r="M132">
        <v>18912.5026642984</v>
      </c>
      <c r="N132">
        <v>29135.4121287129</v>
      </c>
      <c r="P132">
        <f t="shared" si="43"/>
        <v>2096808.97922592</v>
      </c>
      <c r="R132" s="2">
        <f t="shared" si="39"/>
        <v>0.00972265778430323</v>
      </c>
      <c r="S132" s="2">
        <f t="shared" si="40"/>
        <v>0.00802735726829194</v>
      </c>
      <c r="T132" s="2">
        <f t="shared" si="41"/>
        <v>0.00901965932599179</v>
      </c>
      <c r="U132" s="2">
        <f t="shared" si="42"/>
        <v>0.0138951198785255</v>
      </c>
    </row>
    <row r="133" spans="11:21">
      <c r="K133">
        <v>19810.5987525988</v>
      </c>
      <c r="L133">
        <v>16068.5724003887</v>
      </c>
      <c r="M133">
        <v>18891.775261324</v>
      </c>
      <c r="N133">
        <v>28769.4570361146</v>
      </c>
      <c r="P133">
        <f t="shared" si="43"/>
        <v>2096808.97922592</v>
      </c>
      <c r="R133" s="2">
        <f t="shared" si="39"/>
        <v>0.0094479749700005</v>
      </c>
      <c r="S133" s="2">
        <f t="shared" si="40"/>
        <v>0.00766334585533907</v>
      </c>
      <c r="T133" s="2">
        <f t="shared" si="41"/>
        <v>0.00900977411318521</v>
      </c>
      <c r="U133" s="2">
        <f t="shared" si="42"/>
        <v>0.0137205903452089</v>
      </c>
    </row>
    <row r="134" spans="11:21">
      <c r="K134">
        <v>19387.5052301255</v>
      </c>
      <c r="L134">
        <v>15603.6673095468</v>
      </c>
      <c r="M134">
        <v>18953.2759226714</v>
      </c>
      <c r="N134">
        <v>28187.0138017566</v>
      </c>
      <c r="P134">
        <f t="shared" si="43"/>
        <v>2096808.97922592</v>
      </c>
      <c r="R134" s="2">
        <f t="shared" si="39"/>
        <v>0.00924619525298045</v>
      </c>
      <c r="S134" s="2">
        <f t="shared" si="40"/>
        <v>0.0074416255672976</v>
      </c>
      <c r="T134" s="2">
        <f t="shared" si="41"/>
        <v>0.00903910471123048</v>
      </c>
      <c r="U134" s="2">
        <f t="shared" si="42"/>
        <v>0.0134428143340756</v>
      </c>
    </row>
    <row r="135" spans="11:21">
      <c r="K135">
        <v>19166.0157728707</v>
      </c>
      <c r="L135">
        <v>15315.9741131352</v>
      </c>
      <c r="M135">
        <v>18775.5509499136</v>
      </c>
      <c r="N135">
        <v>27836.9937343358</v>
      </c>
      <c r="P135">
        <f t="shared" si="43"/>
        <v>2096808.97922592</v>
      </c>
      <c r="R135" s="2">
        <f t="shared" si="39"/>
        <v>0.00914056357195982</v>
      </c>
      <c r="S135" s="2">
        <f t="shared" si="40"/>
        <v>0.00730442031910289</v>
      </c>
      <c r="T135" s="2">
        <f t="shared" si="41"/>
        <v>0.00895434497654859</v>
      </c>
      <c r="U135" s="2">
        <f t="shared" si="42"/>
        <v>0.0132758844559185</v>
      </c>
    </row>
    <row r="136" spans="11:21">
      <c r="K136">
        <v>19190.2970711297</v>
      </c>
      <c r="L136">
        <v>15160.4513018322</v>
      </c>
      <c r="M136">
        <v>18624.8060498221</v>
      </c>
      <c r="N136">
        <v>27644.6902985075</v>
      </c>
      <c r="P136">
        <f t="shared" si="43"/>
        <v>2096808.97922592</v>
      </c>
      <c r="R136" s="2">
        <f t="shared" si="39"/>
        <v>0.00915214369132194</v>
      </c>
      <c r="S136" s="2">
        <f t="shared" si="40"/>
        <v>0.00723024913191138</v>
      </c>
      <c r="T136" s="2">
        <f t="shared" si="41"/>
        <v>0.00888245244767018</v>
      </c>
      <c r="U136" s="2">
        <f t="shared" si="42"/>
        <v>0.013184172031118</v>
      </c>
    </row>
    <row r="137" spans="11:21">
      <c r="K137">
        <v>19371.737773153</v>
      </c>
      <c r="L137">
        <v>15165.7596525097</v>
      </c>
      <c r="M137">
        <v>18663.3692579505</v>
      </c>
      <c r="N137">
        <v>27541.9887640449</v>
      </c>
      <c r="P137">
        <f t="shared" si="43"/>
        <v>2096808.97922592</v>
      </c>
      <c r="R137" s="2">
        <f t="shared" si="39"/>
        <v>0.00923867551363905</v>
      </c>
      <c r="S137" s="2">
        <f t="shared" si="40"/>
        <v>0.00723278076484986</v>
      </c>
      <c r="T137" s="2">
        <f t="shared" si="41"/>
        <v>0.00890084382643213</v>
      </c>
      <c r="U137" s="2">
        <f t="shared" si="42"/>
        <v>0.0131351921118788</v>
      </c>
    </row>
    <row r="138" spans="11:21">
      <c r="K138">
        <v>19806.5186721992</v>
      </c>
      <c r="L138">
        <v>15398.7036679537</v>
      </c>
      <c r="M138">
        <v>18910.7905759162</v>
      </c>
      <c r="N138">
        <v>27582.650990099</v>
      </c>
      <c r="P138">
        <f t="shared" si="43"/>
        <v>2096808.97922592</v>
      </c>
      <c r="R138" s="2">
        <f t="shared" si="39"/>
        <v>0.0094460291177841</v>
      </c>
      <c r="S138" s="2">
        <f t="shared" si="40"/>
        <v>0.00734387529837765</v>
      </c>
      <c r="T138" s="2">
        <f t="shared" si="41"/>
        <v>0.00901884280507874</v>
      </c>
      <c r="U138" s="2">
        <f t="shared" si="42"/>
        <v>0.0131545845441208</v>
      </c>
    </row>
    <row r="139" spans="11:21">
      <c r="K139">
        <v>20817.5803108808</v>
      </c>
      <c r="L139">
        <v>16179.7105517909</v>
      </c>
      <c r="M139">
        <v>19570.1091549296</v>
      </c>
      <c r="N139">
        <v>27939.5074257426</v>
      </c>
      <c r="P139">
        <f t="shared" si="43"/>
        <v>2096808.97922592</v>
      </c>
      <c r="R139" s="2">
        <f t="shared" si="39"/>
        <v>0.00992821974587596</v>
      </c>
      <c r="S139" s="2">
        <f t="shared" si="40"/>
        <v>0.00771634932513689</v>
      </c>
      <c r="T139" s="2">
        <f t="shared" si="41"/>
        <v>0.00933328183388184</v>
      </c>
      <c r="U139" s="2">
        <f t="shared" si="42"/>
        <v>0.0133247747899558</v>
      </c>
    </row>
    <row r="140" spans="11:21">
      <c r="K140">
        <v>21700.1715481172</v>
      </c>
      <c r="L140">
        <v>17308.0461689587</v>
      </c>
      <c r="M140">
        <v>20387.484375</v>
      </c>
      <c r="N140">
        <v>28952.5396039604</v>
      </c>
      <c r="P140">
        <f t="shared" si="43"/>
        <v>2096808.97922592</v>
      </c>
      <c r="R140" s="2">
        <f t="shared" si="39"/>
        <v>0.0103491408912834</v>
      </c>
      <c r="S140" s="2">
        <f t="shared" si="40"/>
        <v>0.00825446969201186</v>
      </c>
      <c r="T140" s="2">
        <f t="shared" si="41"/>
        <v>0.00972310047171128</v>
      </c>
      <c r="U140" s="2">
        <f t="shared" si="42"/>
        <v>0.0138079051982355</v>
      </c>
    </row>
    <row r="141" spans="11:21">
      <c r="K141">
        <v>21937.2573221757</v>
      </c>
      <c r="L141">
        <v>18109.9871414441</v>
      </c>
      <c r="M141">
        <v>20916.8184991274</v>
      </c>
      <c r="N141">
        <v>30177.9576587796</v>
      </c>
      <c r="P141">
        <f t="shared" si="43"/>
        <v>2096808.97922592</v>
      </c>
      <c r="R141" s="2">
        <f t="shared" si="39"/>
        <v>0.0104622106923036</v>
      </c>
      <c r="S141" s="2">
        <f t="shared" si="40"/>
        <v>0.00863692750310988</v>
      </c>
      <c r="T141" s="2">
        <f t="shared" si="41"/>
        <v>0.00997554794278364</v>
      </c>
      <c r="U141" s="2">
        <f t="shared" si="42"/>
        <v>0.0143923256518676</v>
      </c>
    </row>
    <row r="142" spans="11:21">
      <c r="K142">
        <v>21999.4451282051</v>
      </c>
      <c r="L142">
        <v>18600.2589285714</v>
      </c>
      <c r="M142">
        <v>21123.5150442478</v>
      </c>
      <c r="N142">
        <v>30735.2411616162</v>
      </c>
      <c r="P142">
        <f t="shared" si="43"/>
        <v>2096808.97922592</v>
      </c>
      <c r="R142" s="2">
        <f t="shared" si="39"/>
        <v>0.0104918690000682</v>
      </c>
      <c r="S142" s="2">
        <f t="shared" si="40"/>
        <v>0.00887074555329215</v>
      </c>
      <c r="T142" s="2">
        <f t="shared" si="41"/>
        <v>0.010074124659675</v>
      </c>
      <c r="U142" s="2">
        <f t="shared" si="42"/>
        <v>0.0146581026054947</v>
      </c>
    </row>
    <row r="143" spans="11:21">
      <c r="K143">
        <v>21929.7261410788</v>
      </c>
      <c r="L143">
        <v>18913.2121513944</v>
      </c>
      <c r="M143">
        <v>21118.7809187279</v>
      </c>
      <c r="N143">
        <v>30334.7367758186</v>
      </c>
      <c r="P143">
        <f t="shared" si="43"/>
        <v>2096808.97922592</v>
      </c>
      <c r="R143" s="2">
        <f t="shared" si="39"/>
        <v>0.0104586189578292</v>
      </c>
      <c r="S143" s="2">
        <f t="shared" si="40"/>
        <v>0.00901999769114714</v>
      </c>
      <c r="T143" s="2">
        <f t="shared" si="41"/>
        <v>0.0100718668834222</v>
      </c>
      <c r="U143" s="2">
        <f t="shared" si="42"/>
        <v>0.0144670959903163</v>
      </c>
    </row>
    <row r="144" spans="11:21">
      <c r="K144">
        <v>21840.6596858639</v>
      </c>
      <c r="L144">
        <v>19171.778</v>
      </c>
      <c r="M144">
        <v>21251.4973357016</v>
      </c>
      <c r="N144">
        <v>29766.5813366961</v>
      </c>
      <c r="P144">
        <f t="shared" si="43"/>
        <v>2096808.97922592</v>
      </c>
      <c r="R144" s="2">
        <f t="shared" si="39"/>
        <v>0.0104161418146572</v>
      </c>
      <c r="S144" s="2">
        <f t="shared" si="40"/>
        <v>0.00914331166546113</v>
      </c>
      <c r="T144" s="2">
        <f t="shared" si="41"/>
        <v>0.0101351613553024</v>
      </c>
      <c r="U144" s="2">
        <f t="shared" si="42"/>
        <v>0.0141961340454031</v>
      </c>
    </row>
    <row r="145" spans="11:21">
      <c r="K145">
        <v>21665.4700944386</v>
      </c>
      <c r="L145">
        <v>19290.841</v>
      </c>
      <c r="M145">
        <v>21177.6577540107</v>
      </c>
      <c r="N145">
        <v>29254.540201005</v>
      </c>
      <c r="P145">
        <f t="shared" si="43"/>
        <v>2096808.97922592</v>
      </c>
      <c r="R145" s="2">
        <f t="shared" si="39"/>
        <v>0.0103325912417815</v>
      </c>
      <c r="S145" s="2">
        <f t="shared" si="40"/>
        <v>0.00920009461573443</v>
      </c>
      <c r="T145" s="2">
        <f t="shared" si="41"/>
        <v>0.0100999461390273</v>
      </c>
      <c r="U145" s="2">
        <f t="shared" si="42"/>
        <v>0.0139519338627617</v>
      </c>
    </row>
    <row r="146" spans="11:21">
      <c r="K146">
        <v>21276.820754717</v>
      </c>
      <c r="L146">
        <v>19249.899</v>
      </c>
      <c r="M146">
        <v>20907.6292335116</v>
      </c>
      <c r="N146">
        <v>28670.2202531646</v>
      </c>
      <c r="P146">
        <f t="shared" si="43"/>
        <v>2096808.97922592</v>
      </c>
      <c r="R146" s="2">
        <f t="shared" si="39"/>
        <v>0.0101472384778568</v>
      </c>
      <c r="S146" s="2">
        <f t="shared" si="40"/>
        <v>0.00918056875505488</v>
      </c>
      <c r="T146" s="2">
        <f t="shared" si="41"/>
        <v>0.00997116544265757</v>
      </c>
      <c r="U146" s="2">
        <f t="shared" si="42"/>
        <v>0.0136732628185085</v>
      </c>
    </row>
    <row r="147" spans="11:21">
      <c r="K147">
        <v>20877.5132555673</v>
      </c>
      <c r="L147">
        <v>19091.4452191235</v>
      </c>
      <c r="M147">
        <v>20533.7232142857</v>
      </c>
      <c r="N147">
        <v>28055.9873096447</v>
      </c>
      <c r="P147">
        <f t="shared" si="43"/>
        <v>2096808.97922592</v>
      </c>
      <c r="R147" s="2">
        <f t="shared" si="39"/>
        <v>0.00995680267607145</v>
      </c>
      <c r="S147" s="2">
        <f t="shared" si="40"/>
        <v>0.00910499974402603</v>
      </c>
      <c r="T147" s="2">
        <f t="shared" si="41"/>
        <v>0.00979284399185763</v>
      </c>
      <c r="U147" s="2">
        <f t="shared" si="42"/>
        <v>0.0133803258129895</v>
      </c>
    </row>
    <row r="148" spans="11:21">
      <c r="K148">
        <v>20454.5136554622</v>
      </c>
      <c r="L148">
        <v>19066.7594810379</v>
      </c>
      <c r="M148">
        <v>20247.8884892086</v>
      </c>
      <c r="N148">
        <v>27597.8513853904</v>
      </c>
      <c r="P148">
        <f t="shared" si="43"/>
        <v>2096808.97922592</v>
      </c>
      <c r="R148" s="2">
        <f t="shared" si="39"/>
        <v>0.00975506775205312</v>
      </c>
      <c r="S148" s="2">
        <f t="shared" si="40"/>
        <v>0.00909322674117734</v>
      </c>
      <c r="T148" s="2">
        <f t="shared" si="41"/>
        <v>0.00965652507682579</v>
      </c>
      <c r="U148" s="2">
        <f t="shared" si="42"/>
        <v>0.0131618338431471</v>
      </c>
    </row>
    <row r="149" spans="11:21">
      <c r="K149">
        <v>20629.4588969823</v>
      </c>
      <c r="L149">
        <v>19263.9779338014</v>
      </c>
      <c r="M149">
        <v>20323.5018248175</v>
      </c>
      <c r="N149">
        <v>27658.9531051965</v>
      </c>
      <c r="P149">
        <f t="shared" si="43"/>
        <v>2096808.97922592</v>
      </c>
      <c r="R149" s="2">
        <f t="shared" si="39"/>
        <v>0.00983850179075353</v>
      </c>
      <c r="S149" s="2">
        <f t="shared" si="40"/>
        <v>0.00918728321208978</v>
      </c>
      <c r="T149" s="2">
        <f t="shared" si="41"/>
        <v>0.00969258622324306</v>
      </c>
      <c r="U149" s="2">
        <f t="shared" si="42"/>
        <v>0.0131909741799214</v>
      </c>
    </row>
    <row r="150" spans="11:21">
      <c r="K150">
        <v>21061.2393340271</v>
      </c>
      <c r="L150">
        <v>19660.1365461847</v>
      </c>
      <c r="M150">
        <v>20636.1059245961</v>
      </c>
      <c r="N150">
        <v>28251.4260429836</v>
      </c>
      <c r="P150">
        <f t="shared" si="43"/>
        <v>2096808.97922592</v>
      </c>
      <c r="R150" s="2">
        <f t="shared" si="39"/>
        <v>0.0100444244290685</v>
      </c>
      <c r="S150" s="2">
        <f t="shared" si="40"/>
        <v>0.00937621726202386</v>
      </c>
      <c r="T150" s="2">
        <f t="shared" si="41"/>
        <v>0.00984167185902377</v>
      </c>
      <c r="U150" s="2">
        <f t="shared" si="42"/>
        <v>0.0134735335087191</v>
      </c>
    </row>
    <row r="151" spans="11:21">
      <c r="K151">
        <v>21289.2812172088</v>
      </c>
      <c r="L151">
        <v>19629.186746988</v>
      </c>
      <c r="M151">
        <v>20723.0721830986</v>
      </c>
      <c r="N151">
        <v>28920.6712846348</v>
      </c>
      <c r="P151">
        <f t="shared" si="43"/>
        <v>2096808.97922592</v>
      </c>
      <c r="R151" s="2">
        <f t="shared" si="39"/>
        <v>0.0101531810613803</v>
      </c>
      <c r="S151" s="2">
        <f t="shared" si="40"/>
        <v>0.00936145683343769</v>
      </c>
      <c r="T151" s="2">
        <f t="shared" si="41"/>
        <v>0.00988314738653444</v>
      </c>
      <c r="U151" s="2">
        <f t="shared" si="42"/>
        <v>0.0137927067134706</v>
      </c>
    </row>
    <row r="152" spans="11:21">
      <c r="K152">
        <v>21392.553125</v>
      </c>
      <c r="L152">
        <v>19303.9227683049</v>
      </c>
      <c r="M152">
        <v>20593.1197183099</v>
      </c>
      <c r="N152">
        <v>28984.0854271357</v>
      </c>
      <c r="P152">
        <f t="shared" si="43"/>
        <v>2096808.97922592</v>
      </c>
      <c r="R152" s="2">
        <f t="shared" si="39"/>
        <v>0.0102024330003096</v>
      </c>
      <c r="S152" s="2">
        <f t="shared" si="40"/>
        <v>0.00920633350942218</v>
      </c>
      <c r="T152" s="2">
        <f t="shared" si="41"/>
        <v>0.00982117108536623</v>
      </c>
      <c r="U152" s="2">
        <f t="shared" si="42"/>
        <v>0.0138229498796956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Dell Computer Corporation</Company>
  <Application>Microsoft Excel</Application>
  <HeadingPairs>
    <vt:vector size="2" baseType="variant">
      <vt:variant>
        <vt:lpstr>工作表</vt:lpstr>
      </vt:variant>
      <vt:variant>
        <vt:i4>8</vt:i4>
      </vt:variant>
    </vt:vector>
  </HeadingPairs>
  <TitlesOfParts>
    <vt:vector size="8" baseType="lpstr">
      <vt:lpstr>Region-Time Slices</vt:lpstr>
      <vt:lpstr>TimePeriods</vt:lpstr>
      <vt:lpstr>Interpol_Extrapol_Defaults</vt:lpstr>
      <vt:lpstr>Constants</vt:lpstr>
      <vt:lpstr>Defaults</vt:lpstr>
      <vt:lpstr>COM_DEFINE</vt:lpstr>
      <vt:lpstr>Sheet1</vt:lpstr>
      <vt:lpstr>attached_energy_demand_prop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xli9</cp:lastModifiedBy>
  <dcterms:created xsi:type="dcterms:W3CDTF">2001-09-28T18:48:00Z</dcterms:created>
  <cp:lastPrinted>2001-09-28T20:39:00Z</cp:lastPrinted>
  <dcterms:modified xsi:type="dcterms:W3CDTF">2024-12-11T00:27:52Z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734356125515776</vt:r8>
  </property>
  <property fmtid="{D5CDD505-2E9C-101B-9397-08002B2CF9AE}" pid="3" name="ICV">
    <vt:lpwstr>5C7AC88CAED1454BBDE583C86F638A05_12</vt:lpwstr>
  </property>
  <property fmtid="{D5CDD505-2E9C-101B-9397-08002B2CF9AE}" pid="4" name="KSOProductBuildVer">
    <vt:lpwstr>1033-12.2.0.19307</vt:lpwstr>
  </property>
</Properties>
</file>