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PS_4H" sheetId="3" r:id="rId1"/>
    <sheet name="PS_2H" sheetId="2" r:id="rId2"/>
    <sheet name="PS_10H" sheetId="4" r:id="rId3"/>
    <sheet name="PS_24H" sheetId="5" r:id="rId4"/>
  </sheets>
  <externalReferences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<sst xmlns="http://schemas.openxmlformats.org/spreadsheetml/2006/main" count="253" uniqueCount="46">
  <si>
    <t>~TFM_INS</t>
  </si>
  <si>
    <t>NCAP_AFC(ACT,DAYNITE) = 6 / 24 / STG_EFF.</t>
  </si>
  <si>
    <t>TimeSlice</t>
  </si>
  <si>
    <t>LimType</t>
  </si>
  <si>
    <t>Attribute</t>
  </si>
  <si>
    <t>Year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</si>
  <si>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</si>
  <si>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</si>
  <si>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</si>
  <si>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</si>
  <si>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</si>
  <si>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</si>
  <si>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</si>
  <si>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</si>
  <si>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</si>
  <si>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NCAP_AFC</t>
  </si>
  <si>
    <t>ESTBATS101_4h</t>
  </si>
  <si>
    <t>NRG</t>
  </si>
  <si>
    <t>ELC</t>
  </si>
  <si>
    <t>ESTBATS102_4h</t>
  </si>
  <si>
    <t>*</t>
  </si>
  <si>
    <t>ESTCAESS101_4h</t>
  </si>
  <si>
    <t>ESTCAESS102_4h</t>
  </si>
  <si>
    <t>ESTHYDPS101_4h</t>
  </si>
  <si>
    <t>ESTBATS*4h</t>
  </si>
  <si>
    <t>ESTCAESS*4h</t>
  </si>
  <si>
    <t>ESTHYDPS*4h</t>
  </si>
  <si>
    <t>TFM_INS</t>
  </si>
  <si>
    <t>ESTBATS101_2h</t>
  </si>
  <si>
    <t>ESTBATS102_2h</t>
  </si>
  <si>
    <t>ESTBATS103_2h</t>
  </si>
  <si>
    <t>ESTBATS*</t>
  </si>
  <si>
    <t>ESTCAESS*</t>
  </si>
  <si>
    <t>ESTHYDPS*</t>
  </si>
  <si>
    <t>ESTBATS101_10h</t>
  </si>
  <si>
    <t>ESTBATS102_10h</t>
  </si>
  <si>
    <t>ESTBATS103_10h</t>
  </si>
  <si>
    <t>ESTCAESS101_10h</t>
  </si>
  <si>
    <t>ESTCAESS102_10h</t>
  </si>
  <si>
    <t>ESTHYDPS101_10h</t>
  </si>
  <si>
    <t>ESTBATS101_24h</t>
  </si>
  <si>
    <t>ESTBATS102_24h</t>
  </si>
  <si>
    <t>ESTBATS103_24h</t>
  </si>
  <si>
    <t>ESTCAESS101_24h</t>
  </si>
  <si>
    <t>ESTCAESS102_24h</t>
  </si>
  <si>
    <t>ESTHYDPS101_24h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</si>
</sst>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3" fillId="0" borderId="0"/>
    <xf numFmtId="0" fontId="24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0" applyFont="1" applyFill="1" applyAlignment="1"/>
    <xf numFmtId="0" fontId="3" fillId="0" borderId="0" xfId="49" applyFill="1"/>
    <xf numFmtId="2" fontId="3" fillId="0" borderId="0" xfId="49" applyNumberFormat="1" applyFill="1"/>
    <xf numFmtId="0" fontId="3" fillId="2" borderId="0" xfId="0" applyFont="1" applyFill="1" applyAlignment="1"/>
    <xf numFmtId="0" fontId="3" fillId="2" borderId="0" xfId="49" applyFill="1"/>
    <xf numFmtId="2" fontId="3" fillId="2" borderId="0" xfId="49" applyNumberFormat="1" applyFill="1"/>
    <xf numFmtId="0" fontId="4" fillId="5" borderId="0" xfId="0" applyFont="1" applyFill="1" applyAlignment="1">
      <alignment vertical="center"/>
    </xf>
    <xf numFmtId="0" fontId="0" fillId="6" borderId="0" xfId="0" applyFill="1"/>
    <xf numFmtId="2" fontId="3" fillId="6" borderId="0" xfId="49" applyNumberFormat="1" applyFill="1"/>
    <xf numFmtId="0" fontId="4" fillId="0" borderId="0" xfId="0" applyFont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14_TECHS_STO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personal\xiao_li8_mcgill_ca\Documents\Desktop\CAN_TIMES_v2 - Copy - Copy\SubRES_TMPL\SubRES_14_TECHS_STOR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AGR_Fuels"/>
    </sheetNames>
    <sheetDataSet>
      <sheetData sheetId="0">
        <row r="12">
          <cell r="H12">
            <v>0.71</v>
          </cell>
          <cell r="I12">
            <v>0.71</v>
          </cell>
        </row>
        <row r="14">
          <cell r="H14">
            <v>0.83</v>
          </cell>
          <cell r="I14">
            <v>0.85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Y-CAES"/>
      <sheetName val="ELC_BulkEES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 refreshError="1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  <cell r="I10">
            <v>0.8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24"/>
  <sheetViews>
    <sheetView tabSelected="1" workbookViewId="0">
      <selection activeCell="N15" sqref="N15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0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>
        <f>4/24/[1]ELC_BulkEES_4h!$H$12</f>
        <v>0.234741784037559</v>
      </c>
      <c r="H3" t="s">
        <v>16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>
        <f>4/24/[1]ELC_BulkEES_4h!$H$14</f>
        <v>0.200803212851406</v>
      </c>
      <c r="H4" t="s">
        <v>19</v>
      </c>
      <c r="L4" t="s">
        <v>17</v>
      </c>
      <c r="M4" t="s">
        <v>18</v>
      </c>
    </row>
    <row r="5" spans="2:13">
      <c r="B5" s="7"/>
      <c r="D5" s="11" t="s">
        <v>15</v>
      </c>
      <c r="E5" s="1">
        <v>2030</v>
      </c>
      <c r="F5" s="12">
        <f>4/24/[1]ELC_BulkEES_4h!$I$12</f>
        <v>0.234741784037559</v>
      </c>
      <c r="G5" s="1"/>
      <c r="H5" s="1" t="s">
        <v>16</v>
      </c>
      <c r="I5" s="1"/>
      <c r="J5" s="1"/>
      <c r="K5" s="1"/>
      <c r="L5" t="s">
        <v>17</v>
      </c>
      <c r="M5" t="s">
        <v>18</v>
      </c>
    </row>
    <row r="6" s="1" customFormat="1" spans="2:13">
      <c r="B6" s="10"/>
      <c r="D6" s="8" t="s">
        <v>15</v>
      </c>
      <c r="E6">
        <v>2030</v>
      </c>
      <c r="F6" s="9">
        <f>4/24/[1]ELC_BulkEES_4h!$I$14</f>
        <v>0.196078431372549</v>
      </c>
      <c r="G6"/>
      <c r="H6" t="s">
        <v>19</v>
      </c>
      <c r="I6"/>
      <c r="J6"/>
      <c r="K6"/>
      <c r="L6" t="s">
        <v>17</v>
      </c>
      <c r="M6" t="s">
        <v>18</v>
      </c>
    </row>
    <row r="7" spans="2:13">
      <c r="B7" s="7"/>
      <c r="D7" s="11" t="s">
        <v>20</v>
      </c>
      <c r="E7" s="1"/>
      <c r="F7" s="12"/>
      <c r="G7" s="1"/>
      <c r="H7" s="1"/>
      <c r="I7" s="1"/>
      <c r="J7" s="1"/>
      <c r="K7" s="1"/>
      <c r="L7" s="1"/>
      <c r="M7" s="1"/>
    </row>
    <row r="8" spans="2:6">
      <c r="B8" s="7"/>
      <c r="D8" s="8" t="s">
        <v>20</v>
      </c>
      <c r="E8"/>
      <c r="F8" s="9"/>
    </row>
    <row r="9" spans="2:15">
      <c r="B9" s="10"/>
      <c r="C9" s="1"/>
      <c r="D9" s="11" t="s">
        <v>20</v>
      </c>
      <c r="E9" s="1"/>
      <c r="F9" s="12"/>
      <c r="G9" s="1"/>
      <c r="H9" s="1"/>
      <c r="I9" s="1"/>
      <c r="J9" s="1"/>
      <c r="K9" s="1"/>
      <c r="L9"/>
      <c r="M9"/>
      <c r="O9" s="7"/>
    </row>
    <row r="10" spans="2:15">
      <c r="B10" s="10"/>
      <c r="C10" s="1"/>
      <c r="D10" s="8" t="s">
        <v>20</v>
      </c>
      <c r="E10"/>
      <c r="F10" s="9"/>
      <c r="O10" s="7"/>
    </row>
    <row r="11" spans="2:15">
      <c r="B11" s="10"/>
      <c r="C11" s="1"/>
      <c r="D11" s="8" t="s">
        <v>15</v>
      </c>
      <c r="E11" s="1">
        <v>2020</v>
      </c>
      <c r="F11" s="12">
        <f>4/24/[2]ELC_BulkEES_4h!$H$6</f>
        <v>0.32051282051282</v>
      </c>
      <c r="G11" s="1"/>
      <c r="H11" s="13" t="s">
        <v>21</v>
      </c>
      <c r="I11" s="1"/>
      <c r="J11" s="1"/>
      <c r="K11" s="1"/>
      <c r="L11" t="s">
        <v>17</v>
      </c>
      <c r="M11" t="s">
        <v>18</v>
      </c>
      <c r="O11" s="7"/>
    </row>
    <row r="12" spans="2:15">
      <c r="B12" s="10"/>
      <c r="C12" s="1"/>
      <c r="D12" s="8" t="s">
        <v>15</v>
      </c>
      <c r="E12" s="14">
        <v>2030</v>
      </c>
      <c r="F12" s="12">
        <f>4/24/[2]ELC_BulkEES_4h!$I$6</f>
        <v>0.32051282051282</v>
      </c>
      <c r="H12" s="13" t="s">
        <v>21</v>
      </c>
      <c r="L12" t="s">
        <v>17</v>
      </c>
      <c r="M12" t="s">
        <v>18</v>
      </c>
      <c r="O12" s="7"/>
    </row>
    <row r="13" spans="2:15">
      <c r="B13" s="10"/>
      <c r="C13" s="1"/>
      <c r="D13" s="8" t="s">
        <v>15</v>
      </c>
      <c r="E13" s="14">
        <v>2020</v>
      </c>
      <c r="F13" s="15">
        <f>4/24/[2]ELC_BulkEES_4h!$H$8</f>
        <v>0.32051282051282</v>
      </c>
      <c r="H13" s="16" t="s">
        <v>22</v>
      </c>
      <c r="L13" t="s">
        <v>17</v>
      </c>
      <c r="M13" t="s">
        <v>18</v>
      </c>
      <c r="O13" s="7"/>
    </row>
    <row r="14" spans="2:15">
      <c r="B14" s="10"/>
      <c r="C14" s="1"/>
      <c r="D14" s="8" t="s">
        <v>15</v>
      </c>
      <c r="E14" s="14">
        <v>2030</v>
      </c>
      <c r="F14" s="15">
        <f>4/24/[2]ELC_BulkEES_4h!$I$8</f>
        <v>0.32051282051282</v>
      </c>
      <c r="H14" s="16" t="s">
        <v>22</v>
      </c>
      <c r="L14" t="s">
        <v>17</v>
      </c>
      <c r="M14" t="s">
        <v>18</v>
      </c>
      <c r="O14" s="7"/>
    </row>
    <row r="15" s="1" customFormat="1" spans="4:13">
      <c r="D15" s="8" t="s">
        <v>15</v>
      </c>
      <c r="E15" s="14">
        <v>2020</v>
      </c>
      <c r="F15" s="15">
        <f>4/24/[2]ELC_BulkEES_4h!$H$10</f>
        <v>0.208333333333333</v>
      </c>
      <c r="G15"/>
      <c r="H15" s="13" t="s">
        <v>23</v>
      </c>
      <c r="I15"/>
      <c r="J15"/>
      <c r="K15"/>
      <c r="L15" t="s">
        <v>17</v>
      </c>
      <c r="M15" t="s">
        <v>18</v>
      </c>
    </row>
    <row r="16" spans="4:13">
      <c r="D16" s="8" t="s">
        <v>15</v>
      </c>
      <c r="E16" s="14">
        <v>2030</v>
      </c>
      <c r="F16" s="15">
        <f>4/24/[2]ELC_BulkEES_4h!$I$10</f>
        <v>0.208333333333333</v>
      </c>
      <c r="H16" s="13" t="s">
        <v>23</v>
      </c>
      <c r="L16" t="s">
        <v>17</v>
      </c>
      <c r="M16" t="s">
        <v>18</v>
      </c>
    </row>
    <row r="17" spans="4:11">
      <c r="D17" s="8" t="s">
        <v>20</v>
      </c>
      <c r="E17" s="1"/>
      <c r="F17" s="12"/>
      <c r="G17" s="1"/>
      <c r="H17" s="13"/>
      <c r="I17" s="1"/>
      <c r="J17" s="1"/>
      <c r="K17" s="1"/>
    </row>
    <row r="18" spans="4:8">
      <c r="D18" s="8" t="s">
        <v>20</v>
      </c>
      <c r="E18" s="14"/>
      <c r="F18" s="12"/>
      <c r="H18" s="13"/>
    </row>
    <row r="19" spans="4:8">
      <c r="D19" s="8" t="s">
        <v>20</v>
      </c>
      <c r="E19" s="14"/>
      <c r="F19" s="15"/>
      <c r="H19" s="13"/>
    </row>
    <row r="20" spans="4:8">
      <c r="D20" s="8" t="s">
        <v>20</v>
      </c>
      <c r="E20" s="14"/>
      <c r="F20" s="15"/>
      <c r="H20" s="13"/>
    </row>
    <row r="21" spans="4:4">
      <c r="D21" t="s">
        <v>20</v>
      </c>
    </row>
    <row r="22" spans="4:13">
      <c r="D22" s="11" t="s">
        <v>15</v>
      </c>
      <c r="E22" s="1">
        <v>0</v>
      </c>
      <c r="F22" s="12">
        <v>5</v>
      </c>
      <c r="G22" s="1"/>
      <c r="H22" s="1" t="s">
        <v>24</v>
      </c>
      <c r="I22" s="1"/>
      <c r="J22" s="1"/>
      <c r="K22" s="1"/>
      <c r="L22" t="s">
        <v>17</v>
      </c>
      <c r="M22" t="s">
        <v>18</v>
      </c>
    </row>
    <row r="23" spans="4:13">
      <c r="D23" s="11" t="s">
        <v>15</v>
      </c>
      <c r="E23" s="1">
        <v>0</v>
      </c>
      <c r="F23" s="12">
        <v>5</v>
      </c>
      <c r="H23" t="s">
        <v>25</v>
      </c>
      <c r="L23" t="s">
        <v>17</v>
      </c>
      <c r="M23" t="s">
        <v>18</v>
      </c>
    </row>
    <row r="24" spans="4:13">
      <c r="D24" s="11" t="s">
        <v>15</v>
      </c>
      <c r="E24" s="1">
        <v>0</v>
      </c>
      <c r="F24" s="12">
        <v>5</v>
      </c>
      <c r="H24" t="s">
        <v>26</v>
      </c>
      <c r="L24" t="s">
        <v>17</v>
      </c>
      <c r="M24" t="s">
        <v>18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"/>
  <sheetViews>
    <sheetView workbookViewId="0">
      <selection activeCell="D9" sqref="D9:M11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27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2/24/#REF!</f>
        <v>#REF!</v>
      </c>
      <c r="H3" t="s">
        <v>28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2/24/#REF!</f>
        <v>#REF!</v>
      </c>
      <c r="H4" t="s">
        <v>29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2/24/#REF!</f>
        <v>#REF!</v>
      </c>
      <c r="H5" t="s">
        <v>30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2/24/#REF!</f>
        <v>#REF!</v>
      </c>
      <c r="H6" s="1" t="s">
        <v>28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2/24/#REF!</f>
        <v>#REF!</v>
      </c>
      <c r="H7" t="s">
        <v>29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2/24/#REF!</f>
        <v>#REF!</v>
      </c>
      <c r="H8" t="s">
        <v>30</v>
      </c>
      <c r="L8" t="s">
        <v>17</v>
      </c>
      <c r="M8" t="s">
        <v>18</v>
      </c>
    </row>
    <row r="9" spans="2:13">
      <c r="B9" s="10"/>
      <c r="C9" s="1"/>
      <c r="D9" s="11" t="s">
        <v>15</v>
      </c>
      <c r="E9" s="1">
        <v>0</v>
      </c>
      <c r="F9" s="12">
        <v>5</v>
      </c>
      <c r="G9" s="1"/>
      <c r="H9" s="1" t="s">
        <v>31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11" t="s">
        <v>15</v>
      </c>
      <c r="E10" s="1">
        <v>0</v>
      </c>
      <c r="F10" s="12">
        <v>5</v>
      </c>
      <c r="H10" t="s">
        <v>32</v>
      </c>
      <c r="L10" t="s">
        <v>17</v>
      </c>
      <c r="M10" t="s">
        <v>18</v>
      </c>
    </row>
    <row r="11" spans="2:13">
      <c r="B11" s="10"/>
      <c r="C11" s="1"/>
      <c r="D11" s="11" t="s">
        <v>15</v>
      </c>
      <c r="E11" s="1">
        <v>0</v>
      </c>
      <c r="F11" s="12">
        <v>5</v>
      </c>
      <c r="H11" t="s">
        <v>33</v>
      </c>
      <c r="L11" t="s">
        <v>17</v>
      </c>
      <c r="M11" t="s">
        <v>18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10" sqref="F10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27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10/24/#REF!</f>
        <v>#REF!</v>
      </c>
      <c r="H3" t="s">
        <v>34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10/24/#REF!</f>
        <v>#REF!</v>
      </c>
      <c r="H4" t="s">
        <v>35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10/24/#REF!</f>
        <v>#REF!</v>
      </c>
      <c r="H5" t="s">
        <v>36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10/24/#REF!</f>
        <v>#REF!</v>
      </c>
      <c r="H6" s="1" t="s">
        <v>34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10/24/#REF!</f>
        <v>#REF!</v>
      </c>
      <c r="H7" t="s">
        <v>35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10/24/#REF!</f>
        <v>#REF!</v>
      </c>
      <c r="H8" t="s">
        <v>36</v>
      </c>
      <c r="L8" t="s">
        <v>17</v>
      </c>
      <c r="M8" t="s">
        <v>18</v>
      </c>
    </row>
    <row r="9" spans="2:13">
      <c r="B9" s="10"/>
      <c r="C9" s="1"/>
      <c r="D9" s="8" t="s">
        <v>15</v>
      </c>
      <c r="E9" s="1">
        <v>2020</v>
      </c>
      <c r="F9" s="12">
        <f>10/24/[2]ELC_BulkEES_4h!$H$6</f>
        <v>0.801282051282051</v>
      </c>
      <c r="G9" s="1"/>
      <c r="H9" s="13" t="s">
        <v>37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8" t="s">
        <v>15</v>
      </c>
      <c r="E10" s="14">
        <v>2030</v>
      </c>
      <c r="F10" s="12">
        <f>10/24/[2]ELC_BulkEES_4h!$I$6</f>
        <v>0.801282051282051</v>
      </c>
      <c r="H10" s="13" t="s">
        <v>37</v>
      </c>
      <c r="L10" t="s">
        <v>17</v>
      </c>
      <c r="M10" t="s">
        <v>18</v>
      </c>
    </row>
    <row r="11" spans="2:13">
      <c r="B11" s="10"/>
      <c r="C11" s="1"/>
      <c r="D11" s="8" t="s">
        <v>15</v>
      </c>
      <c r="E11" s="14">
        <v>2020</v>
      </c>
      <c r="F11" s="15">
        <f>10/24/[2]ELC_BulkEES_4h!$H$8</f>
        <v>0.801282051282051</v>
      </c>
      <c r="H11" s="16" t="s">
        <v>38</v>
      </c>
      <c r="L11" t="s">
        <v>17</v>
      </c>
      <c r="M11" t="s">
        <v>18</v>
      </c>
    </row>
    <row r="12" spans="2:13">
      <c r="B12" s="10"/>
      <c r="C12" s="1"/>
      <c r="D12" s="8" t="s">
        <v>15</v>
      </c>
      <c r="E12" s="14">
        <v>2030</v>
      </c>
      <c r="F12" s="15">
        <f>10/24/[2]ELC_BulkEES_4h!$I$8</f>
        <v>0.801282051282051</v>
      </c>
      <c r="H12" s="16" t="s">
        <v>38</v>
      </c>
      <c r="L12" t="s">
        <v>17</v>
      </c>
      <c r="M12" t="s">
        <v>18</v>
      </c>
    </row>
    <row r="13" spans="2:13">
      <c r="B13" s="10"/>
      <c r="C13" s="1"/>
      <c r="D13" s="8" t="s">
        <v>15</v>
      </c>
      <c r="E13" s="14">
        <v>2020</v>
      </c>
      <c r="F13" s="15">
        <f>10/24/[2]ELC_BulkEES_4h!$H$10</f>
        <v>0.520833333333333</v>
      </c>
      <c r="H13" s="13" t="s">
        <v>39</v>
      </c>
      <c r="L13" t="s">
        <v>17</v>
      </c>
      <c r="M13" t="s">
        <v>18</v>
      </c>
    </row>
    <row r="14" spans="2:13">
      <c r="B14" s="10"/>
      <c r="C14" s="1"/>
      <c r="D14" s="8" t="s">
        <v>15</v>
      </c>
      <c r="E14" s="14">
        <v>2030</v>
      </c>
      <c r="F14" s="15">
        <f>10/24/[2]ELC_BulkEES_4h!$I$10</f>
        <v>0.520833333333333</v>
      </c>
      <c r="H14" s="13" t="s">
        <v>39</v>
      </c>
      <c r="L14" t="s">
        <v>17</v>
      </c>
      <c r="M14" t="s">
        <v>18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9" sqref="F9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27</v>
      </c>
      <c r="G1" s="3"/>
      <c r="H1" s="3"/>
      <c r="I1" s="3"/>
      <c r="J1" s="3"/>
      <c r="K1" s="3"/>
      <c r="L1" s="3"/>
      <c r="M1" s="3"/>
      <c r="P1" t="s">
        <v>1</v>
      </c>
    </row>
    <row r="2" ht="15.25" spans="2:14"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</row>
    <row r="3" spans="2:13">
      <c r="B3" s="7"/>
      <c r="D3" s="8" t="s">
        <v>15</v>
      </c>
      <c r="E3">
        <v>2020</v>
      </c>
      <c r="F3" s="9" t="e">
        <f>24/24/#REF!</f>
        <v>#REF!</v>
      </c>
      <c r="H3" t="s">
        <v>40</v>
      </c>
      <c r="L3" t="s">
        <v>17</v>
      </c>
      <c r="M3" t="s">
        <v>18</v>
      </c>
    </row>
    <row r="4" spans="2:13">
      <c r="B4" s="7"/>
      <c r="D4" s="8" t="s">
        <v>15</v>
      </c>
      <c r="E4">
        <v>2020</v>
      </c>
      <c r="F4" s="9" t="e">
        <f>24/24/#REF!</f>
        <v>#REF!</v>
      </c>
      <c r="H4" t="s">
        <v>41</v>
      </c>
      <c r="L4" t="s">
        <v>17</v>
      </c>
      <c r="M4" t="s">
        <v>18</v>
      </c>
    </row>
    <row r="5" spans="2:13">
      <c r="B5" s="7"/>
      <c r="D5" s="8" t="s">
        <v>15</v>
      </c>
      <c r="E5">
        <v>2020</v>
      </c>
      <c r="F5" s="9" t="e">
        <f>24/24/#REF!</f>
        <v>#REF!</v>
      </c>
      <c r="H5" t="s">
        <v>42</v>
      </c>
      <c r="L5" t="s">
        <v>17</v>
      </c>
      <c r="M5" t="s">
        <v>18</v>
      </c>
    </row>
    <row r="6" s="1" customFormat="1" spans="2:13">
      <c r="B6" s="10"/>
      <c r="D6" s="11" t="s">
        <v>15</v>
      </c>
      <c r="E6" s="1">
        <v>2030</v>
      </c>
      <c r="F6" s="12" t="e">
        <f>24/24/#REF!</f>
        <v>#REF!</v>
      </c>
      <c r="H6" s="1" t="s">
        <v>40</v>
      </c>
      <c r="L6" t="s">
        <v>17</v>
      </c>
      <c r="M6" t="s">
        <v>18</v>
      </c>
    </row>
    <row r="7" spans="2:13">
      <c r="B7" s="7"/>
      <c r="D7" s="8" t="s">
        <v>15</v>
      </c>
      <c r="E7">
        <v>2030</v>
      </c>
      <c r="F7" s="9" t="e">
        <f>24/24/#REF!</f>
        <v>#REF!</v>
      </c>
      <c r="H7" t="s">
        <v>41</v>
      </c>
      <c r="L7" t="s">
        <v>17</v>
      </c>
      <c r="M7" t="s">
        <v>18</v>
      </c>
    </row>
    <row r="8" spans="2:13">
      <c r="B8" s="7"/>
      <c r="D8" s="8" t="s">
        <v>15</v>
      </c>
      <c r="E8">
        <v>2030</v>
      </c>
      <c r="F8" s="9" t="e">
        <f>24/24/#REF!</f>
        <v>#REF!</v>
      </c>
      <c r="H8" t="s">
        <v>42</v>
      </c>
      <c r="L8" t="s">
        <v>17</v>
      </c>
      <c r="M8" t="s">
        <v>18</v>
      </c>
    </row>
    <row r="9" spans="2:13">
      <c r="B9" s="10"/>
      <c r="C9" s="1"/>
      <c r="D9" s="8" t="s">
        <v>15</v>
      </c>
      <c r="E9" s="1">
        <v>2020</v>
      </c>
      <c r="F9" s="12">
        <f>24/24/[2]ELC_BulkEES_4h!$H$6</f>
        <v>1.92307692307692</v>
      </c>
      <c r="G9" s="1"/>
      <c r="H9" s="13" t="s">
        <v>43</v>
      </c>
      <c r="I9" s="1"/>
      <c r="J9" s="1"/>
      <c r="K9" s="1"/>
      <c r="L9" t="s">
        <v>17</v>
      </c>
      <c r="M9" t="s">
        <v>18</v>
      </c>
    </row>
    <row r="10" spans="2:13">
      <c r="B10" s="10"/>
      <c r="C10" s="1"/>
      <c r="D10" s="8" t="s">
        <v>15</v>
      </c>
      <c r="E10" s="14">
        <v>2030</v>
      </c>
      <c r="F10" s="12">
        <f>24/24/[2]ELC_BulkEES_4h!$I$6</f>
        <v>1.92307692307692</v>
      </c>
      <c r="H10" s="13" t="s">
        <v>43</v>
      </c>
      <c r="L10" t="s">
        <v>17</v>
      </c>
      <c r="M10" t="s">
        <v>18</v>
      </c>
    </row>
    <row r="11" spans="2:13">
      <c r="B11" s="10"/>
      <c r="C11" s="1"/>
      <c r="D11" s="8" t="s">
        <v>15</v>
      </c>
      <c r="E11" s="14">
        <v>2020</v>
      </c>
      <c r="F11" s="15">
        <f>24/24/[2]ELC_BulkEES_4h!$H$8</f>
        <v>1.92307692307692</v>
      </c>
      <c r="H11" s="16" t="s">
        <v>44</v>
      </c>
      <c r="L11" t="s">
        <v>17</v>
      </c>
      <c r="M11" t="s">
        <v>18</v>
      </c>
    </row>
    <row r="12" spans="2:13">
      <c r="B12" s="10"/>
      <c r="C12" s="1"/>
      <c r="D12" s="8" t="s">
        <v>15</v>
      </c>
      <c r="E12" s="14">
        <v>2030</v>
      </c>
      <c r="F12" s="15">
        <f>24/24/[2]ELC_BulkEES_4h!$I$8</f>
        <v>1.92307692307692</v>
      </c>
      <c r="H12" s="16" t="s">
        <v>44</v>
      </c>
      <c r="L12" t="s">
        <v>17</v>
      </c>
      <c r="M12" t="s">
        <v>18</v>
      </c>
    </row>
    <row r="13" spans="2:13">
      <c r="B13" s="10"/>
      <c r="C13" s="1"/>
      <c r="D13" s="8" t="s">
        <v>15</v>
      </c>
      <c r="E13" s="14">
        <v>2020</v>
      </c>
      <c r="F13" s="15">
        <f>24/24/[2]ELC_BulkEES_4h!$H$10</f>
        <v>1.25</v>
      </c>
      <c r="H13" s="13" t="s">
        <v>45</v>
      </c>
      <c r="L13" t="s">
        <v>17</v>
      </c>
      <c r="M13" t="s">
        <v>18</v>
      </c>
    </row>
    <row r="14" spans="2:13">
      <c r="B14" s="10"/>
      <c r="C14" s="1"/>
      <c r="D14" s="8" t="s">
        <v>15</v>
      </c>
      <c r="E14" s="14">
        <v>2030</v>
      </c>
      <c r="F14" s="15">
        <f>24/24/[2]ELC_BulkEES_4h!$I$10</f>
        <v>1.25</v>
      </c>
      <c r="H14" s="13" t="s">
        <v>45</v>
      </c>
      <c r="L14" t="s">
        <v>17</v>
      </c>
      <c r="M14" t="s">
        <v>18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PS_4H</vt:lpstr>
      <vt:lpstr>PS_2H</vt:lpstr>
      <vt:lpstr>PS_10H</vt:lpstr>
      <vt:lpstr>PS_24H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2024-12-06T13:51:55Z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969660103321076</vt:lpwstr>
  </property>
  <property fmtid="{D5CDD505-2E9C-101B-9397-08002B2CF9AE}" pid="3" name="ICV">
    <vt:lpwstr>733E64CB543748239E3E9D3F27F75905_13</vt:lpwstr>
  </property>
  <property fmtid="{D5CDD505-2E9C-101B-9397-08002B2CF9AE}" pid="4" name="KSOProductBuildVer">
    <vt:lpwstr>1033-12.2.0.18911</vt:lpwstr>
  </property>
</Properties>
</file>