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6" activeTab="10"/>
  </bookViews>
  <sheets>
    <sheet name="ELECO2" sheetId="21" r:id="rId1"/>
    <sheet name="HYDROGENCO2" sheetId="19" r:id="rId2"/>
    <sheet name="TRACO2" sheetId="17" r:id="rId3"/>
    <sheet name="INDCO2" sheetId="18" r:id="rId4"/>
    <sheet name="RSDCO2" sheetId="23" r:id="rId5"/>
    <sheet name="COMCO2" sheetId="22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3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Relax the carbon limit according to model results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  <comment ref="R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If you put constraint on waste co2 too, there is dummy in 2050 so we remove it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<sst xmlns="http://schemas.openxmlformats.org/spreadsheetml/2006/main" count="3785" uniqueCount="147">
  <si>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</si>
  <si>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</si>
  <si>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</si>
  <si>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</si>
  <si>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</si>
  <si>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</si>
  <si>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</si>
  <si>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</si>
  <si>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</si>
  <si>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</si>
  <si>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</si>
  <si>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</si>
  <si>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</si>
  <si>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</si>
  <si>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</si>
  <si>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</si>
  <si>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</si>
  <si>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</si>
  <si>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</si>
  <si>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</si>
  <si>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</si>
  <si>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</si>
  <si>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</si>
  <si>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</si>
  <si>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</si>
  <si>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</si>
  <si>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</si>
  <si>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</si>
  <si>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</si>
  <si>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</si>
  <si>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</si>
  <si>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</si>
  <si>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</si>
  <si>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</si>
  <si>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</si>
  <si>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</si>
  <si>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</si>
  <si>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</si>
  <si>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</si>
  <si>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AU_CO2_BND</t>
  </si>
  <si>
    <t>TOTCO2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</si>
  <si>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</si>
  <si>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</si>
  <si>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</si>
  <si>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</si>
  <si>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</si>
  <si>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</si>
  <si>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</si>
  <si>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</si>
  <si>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</si>
  <si>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</si>
  <si>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</si>
  <si>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</si>
  <si>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</si>
  <si>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</si>
  <si>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</si>
  <si>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</si>
  <si>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</si>
  <si>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</si>
  <si>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</si>
  <si>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</si>
  <si>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</si>
  <si>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</si>
  <si>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</si>
  <si>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</si>
  <si>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</si>
  <si>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</si>
  <si>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</si>
  <si>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</si>
  <si>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</si>
  <si>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</si>
  <si>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</si>
  <si>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</si>
  <si>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</si>
  <si>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</si>
  <si>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</si>
  <si>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</si>
  <si>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</si>
  <si>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</si>
  <si>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</si>
  <si>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</si>
  <si>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</si>
  <si>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</si>
  <si>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</si>
  <si>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</si>
  <si>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</si>
  <si>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</si>
  <si>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</si>
  <si>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</si>
  <si>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</si>
  <si>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</si>
  <si>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</si>
  <si>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</si>
  <si>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</si>
  <si>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</si>
  <si>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</si>
  <si>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</si>
  <si>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</si>
  <si>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</si>
  <si>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</si>
  <si>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</si>
  <si>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</si>
  <si>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</si>
  <si>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</si>
  <si>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</si>
  <si>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</si>
  <si>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</si>
  <si>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</si>
  <si>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</si>
  <si>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</si>
  <si>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</si>
  <si>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</si>
  <si>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</si>
  <si>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</si>
  <si>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</si>
  <si>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</si>
  <si>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</si>
  <si>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</si>
  <si>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</si>
  <si>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</si>
  <si>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</si>
  <si>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</si>
  <si>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</si>
  <si>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</si>
  <si>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</si>
  <si>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</si>
  <si>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</si>
  <si>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</si>
  <si>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</si>
  <si>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</si>
  <si>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</si>
  <si>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CEF2023. The LNG export from BC sourced from CEF2050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</si>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</sst>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0"/>
    </font>
    <font>
      <b/>
      <sz val="9"/>
      <name val="Tahoma"/>
      <charset val="1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39" fontId="1" fillId="0" borderId="3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0" fillId="10" borderId="0" xfId="0" applyFont="1" applyFill="1" applyAlignment="1"/>
    <xf numFmtId="0" fontId="1" fillId="0" borderId="0" xfId="0" applyFont="1" applyFill="1" applyBorder="1"/>
    <xf numFmtId="0" fontId="1" fillId="11" borderId="0" xfId="0" applyFont="1" applyFill="1" applyBorder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C1" workbookViewId="0">
      <selection activeCell="R24" sqref="R24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59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60" t="s">
        <v>16</v>
      </c>
      <c r="H11" s="61"/>
      <c r="I11" s="61">
        <v>2020</v>
      </c>
      <c r="J11" s="61" t="s">
        <v>17</v>
      </c>
      <c r="K11" s="61">
        <v>1</v>
      </c>
      <c r="L11" s="61"/>
      <c r="M11" s="60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ref="L12:L25" si="0">N12*1000</f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2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2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2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2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2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2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2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2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2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2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2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2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2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2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2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2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72"/>
  <sheetViews>
    <sheetView tabSelected="1" zoomScale="59" zoomScaleNormal="59" workbookViewId="0">
      <selection activeCell="M20" sqref="M20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  <col min="22" max="22" width="12.8181818181818"/>
  </cols>
  <sheetData>
    <row r="1" spans="1:1">
      <c r="A1" s="16" t="s">
        <v>50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ref="D12:D41" si="2">D12</f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 t="shared" ref="L29:L41" si="3">N29*1</f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 t="shared" si="3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22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16">
        <f t="shared" si="3"/>
        <v>2429.053268</v>
      </c>
      <c r="N31" s="16">
        <f t="shared" si="1"/>
        <v>2429.053268</v>
      </c>
      <c r="P31" s="28">
        <v>-2.429053268</v>
      </c>
      <c r="S31">
        <v>-40</v>
      </c>
      <c r="V31" s="16">
        <f t="shared" ref="V31:V41" si="4">N31*1</f>
        <v>2429.053268</v>
      </c>
    </row>
    <row r="32" spans="4:22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16">
        <f t="shared" si="3"/>
        <v>4330.273176</v>
      </c>
      <c r="N32" s="16">
        <f t="shared" si="1"/>
        <v>4330.273176</v>
      </c>
      <c r="P32" s="28">
        <v>-4.330273176</v>
      </c>
      <c r="S32">
        <v>-41</v>
      </c>
      <c r="V32" s="16">
        <f t="shared" si="4"/>
        <v>4330.273176</v>
      </c>
    </row>
    <row r="33" spans="4:22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16">
        <f t="shared" si="3"/>
        <v>6161.270981</v>
      </c>
      <c r="N33" s="16">
        <f t="shared" si="1"/>
        <v>6161.270981</v>
      </c>
      <c r="P33" s="28">
        <v>-6.161270981</v>
      </c>
      <c r="S33">
        <v>-42</v>
      </c>
      <c r="V33" s="16">
        <f t="shared" si="4"/>
        <v>6161.270981</v>
      </c>
    </row>
    <row r="34" spans="4:22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16">
        <f t="shared" si="3"/>
        <v>10507.62741</v>
      </c>
      <c r="N34" s="16">
        <f t="shared" si="1"/>
        <v>10507.62741</v>
      </c>
      <c r="P34" s="28">
        <v>-10.50762741</v>
      </c>
      <c r="S34">
        <v>-43</v>
      </c>
      <c r="V34" s="16">
        <f t="shared" si="4"/>
        <v>10507.62741</v>
      </c>
    </row>
    <row r="35" spans="4:22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16">
        <f t="shared" si="3"/>
        <v>15433.75216</v>
      </c>
      <c r="N35" s="16">
        <f t="shared" si="1"/>
        <v>15433.75216</v>
      </c>
      <c r="P35" s="28">
        <v>-15.43375216</v>
      </c>
      <c r="S35">
        <v>-44</v>
      </c>
      <c r="V35" s="16">
        <f t="shared" si="4"/>
        <v>15433.75216</v>
      </c>
    </row>
    <row r="36" spans="4:22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16">
        <f t="shared" si="3"/>
        <v>20976.7171</v>
      </c>
      <c r="N36" s="16">
        <f t="shared" si="1"/>
        <v>20976.7171</v>
      </c>
      <c r="P36" s="28">
        <v>-20.9767171</v>
      </c>
      <c r="S36">
        <v>-45</v>
      </c>
      <c r="V36" s="16">
        <f t="shared" si="4"/>
        <v>20976.7171</v>
      </c>
    </row>
    <row r="37" spans="4:22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16">
        <f t="shared" si="3"/>
        <v>26645.47807</v>
      </c>
      <c r="N37" s="16">
        <f t="shared" si="1"/>
        <v>26645.47807</v>
      </c>
      <c r="P37" s="28">
        <v>-26.64547807</v>
      </c>
      <c r="S37">
        <v>-46</v>
      </c>
      <c r="V37" s="16">
        <f t="shared" si="4"/>
        <v>26645.47807</v>
      </c>
    </row>
    <row r="38" spans="4:22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16">
        <f t="shared" si="3"/>
        <v>32924.58429</v>
      </c>
      <c r="N38" s="16">
        <f t="shared" si="1"/>
        <v>32924.58429</v>
      </c>
      <c r="P38" s="28">
        <v>-32.92458429</v>
      </c>
      <c r="S38">
        <v>-47</v>
      </c>
      <c r="V38" s="16">
        <f t="shared" si="4"/>
        <v>32924.58429</v>
      </c>
    </row>
    <row r="39" spans="4:22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16">
        <f t="shared" si="3"/>
        <v>39780.40571</v>
      </c>
      <c r="N39" s="16">
        <f t="shared" si="1"/>
        <v>39780.40571</v>
      </c>
      <c r="P39" s="28">
        <v>-39.78040571</v>
      </c>
      <c r="S39">
        <v>-48</v>
      </c>
      <c r="V39" s="16">
        <f t="shared" si="4"/>
        <v>39780.40571</v>
      </c>
    </row>
    <row r="40" spans="4:22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16">
        <f t="shared" si="3"/>
        <v>47167.88848</v>
      </c>
      <c r="N40" s="16">
        <f t="shared" si="1"/>
        <v>47167.88848</v>
      </c>
      <c r="P40" s="28">
        <v>-47.16788848</v>
      </c>
      <c r="S40">
        <v>-49</v>
      </c>
      <c r="V40" s="16">
        <f t="shared" si="4"/>
        <v>47167.88848</v>
      </c>
    </row>
    <row r="41" spans="4:22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16">
        <f t="shared" si="3"/>
        <v>55036.47796</v>
      </c>
      <c r="N41" s="16">
        <f t="shared" si="1"/>
        <v>55036.47796</v>
      </c>
      <c r="P41" s="28">
        <v>-55.03647796</v>
      </c>
      <c r="S41">
        <v>-50</v>
      </c>
      <c r="V41" s="16">
        <f t="shared" si="4"/>
        <v>55036.47796</v>
      </c>
    </row>
    <row r="42" spans="4:8">
      <c r="D42" s="1"/>
      <c r="H42" s="19"/>
    </row>
    <row r="43" spans="4:8">
      <c r="D43" s="1"/>
      <c r="H43" s="19"/>
    </row>
    <row r="44" spans="4:8">
      <c r="D44" s="1"/>
      <c r="H44" s="19"/>
    </row>
    <row r="45" spans="4:8">
      <c r="D45" s="1"/>
      <c r="H45" s="19"/>
    </row>
    <row r="46" spans="4:8">
      <c r="D46" s="1"/>
      <c r="H46" s="19"/>
    </row>
    <row r="47" spans="4:8">
      <c r="D47" s="1"/>
      <c r="H47" s="19"/>
    </row>
    <row r="48" spans="4:8">
      <c r="D48" s="1"/>
      <c r="H48" s="19"/>
    </row>
    <row r="49" spans="4:8">
      <c r="D49" s="1"/>
      <c r="H49" s="19"/>
    </row>
    <row r="50" spans="4:8">
      <c r="D50" s="1"/>
      <c r="H50" s="19"/>
    </row>
    <row r="51" spans="4:8">
      <c r="D51" s="1"/>
      <c r="H51" s="19"/>
    </row>
    <row r="52" spans="4:8">
      <c r="D52" s="1"/>
      <c r="H52" s="19"/>
    </row>
    <row r="53" spans="4:8">
      <c r="D53" s="1"/>
      <c r="H53" s="19"/>
    </row>
    <row r="54" spans="4:8">
      <c r="D54" s="1"/>
      <c r="H54" s="19"/>
    </row>
    <row r="55" spans="4:8">
      <c r="D55" s="1"/>
      <c r="H55" s="19"/>
    </row>
    <row r="56" spans="4:8">
      <c r="D56" s="1"/>
      <c r="H56" s="19"/>
    </row>
    <row r="57" spans="4:8">
      <c r="D57" s="1"/>
      <c r="H57" s="19"/>
    </row>
    <row r="58" spans="4:8">
      <c r="D58" s="1"/>
      <c r="H58" s="19"/>
    </row>
    <row r="59" spans="4:8">
      <c r="D59" s="1"/>
      <c r="H59" s="19"/>
    </row>
    <row r="60" spans="4:8">
      <c r="D60" s="1"/>
      <c r="H60" s="19"/>
    </row>
    <row r="61" spans="4:8">
      <c r="D61" s="1"/>
      <c r="H61" s="19"/>
    </row>
    <row r="62" spans="4:8">
      <c r="D62" s="1"/>
      <c r="H62" s="19"/>
    </row>
    <row r="63" spans="4:8">
      <c r="D63" s="1"/>
      <c r="H63" s="19"/>
    </row>
    <row r="64" spans="4:8">
      <c r="D64" s="1"/>
      <c r="H64" s="19"/>
    </row>
    <row r="65" spans="4:8">
      <c r="D65" s="1"/>
      <c r="H65" s="19"/>
    </row>
    <row r="66" spans="4:8">
      <c r="D66" s="1"/>
      <c r="H66" s="19"/>
    </row>
    <row r="67" spans="4:8">
      <c r="D67" s="1"/>
      <c r="H67" s="19"/>
    </row>
    <row r="68" spans="4:8">
      <c r="D68" s="1"/>
      <c r="H68" s="19"/>
    </row>
    <row r="69" spans="4:8">
      <c r="D69" s="1"/>
      <c r="H69" s="19"/>
    </row>
    <row r="70" spans="4:8">
      <c r="D70" s="1"/>
      <c r="H70" s="19"/>
    </row>
    <row r="71" spans="4:8">
      <c r="D71" s="1"/>
      <c r="H71" s="19"/>
    </row>
    <row r="72" spans="4:8">
      <c r="D72" s="1"/>
      <c r="H72" s="1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67" zoomScaleNormal="67" workbookViewId="0">
      <selection activeCell="F20" sqref="F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55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16" t="s">
        <v>14</v>
      </c>
      <c r="R10" s="51"/>
      <c r="S10" t="s">
        <v>51</v>
      </c>
      <c r="V10" t="s">
        <v>52</v>
      </c>
    </row>
    <row r="11" spans="2:22">
      <c r="B11" s="16" t="s">
        <v>56</v>
      </c>
      <c r="D11" s="1" t="s">
        <v>57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A1:L164"/>
  <sheetViews>
    <sheetView zoomScale="69" zoomScaleNormal="69" topLeftCell="A20" workbookViewId="0">
      <selection activeCell="B11" sqref="B1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58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59</v>
      </c>
      <c r="G11" s="1" t="s">
        <v>60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61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62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63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64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S41"/>
  <sheetViews>
    <sheetView zoomScale="67" zoomScaleNormal="67" workbookViewId="0">
      <selection activeCell="Y23" sqref="Y23"/>
    </sheetView>
  </sheetViews>
  <sheetFormatPr defaultColWidth="8.72727272727273" defaultRowHeight="14.5"/>
  <cols>
    <col min="1" max="1" width="9" style="16"/>
    <col min="2" max="3" width="8.72727272727273" style="16"/>
    <col min="4" max="4" width="20.2727272727273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65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66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67</v>
      </c>
      <c r="J10" s="21" t="s">
        <v>14</v>
      </c>
    </row>
    <row r="11" ht="16" spans="2:10">
      <c r="B11" s="46" t="s">
        <v>68</v>
      </c>
      <c r="C11" s="21"/>
      <c r="D11" s="21"/>
      <c r="E11" s="47"/>
      <c r="F11" s="48" t="s">
        <v>69</v>
      </c>
      <c r="G11" s="21">
        <v>2020</v>
      </c>
      <c r="H11" s="21" t="s">
        <v>70</v>
      </c>
      <c r="I11" s="21"/>
      <c r="J11" s="21">
        <v>0</v>
      </c>
    </row>
    <row r="12" spans="2:10">
      <c r="B12" s="21" t="s">
        <v>68</v>
      </c>
      <c r="C12" s="21"/>
      <c r="D12" s="21"/>
      <c r="E12" s="21"/>
      <c r="F12" s="48" t="s">
        <v>69</v>
      </c>
      <c r="G12" s="21">
        <v>2021</v>
      </c>
      <c r="H12" s="21" t="s">
        <v>70</v>
      </c>
      <c r="I12" s="21"/>
      <c r="J12" s="21">
        <v>0</v>
      </c>
    </row>
    <row r="13" spans="2:10">
      <c r="B13" s="21" t="s">
        <v>68</v>
      </c>
      <c r="C13" s="21"/>
      <c r="D13" s="21"/>
      <c r="E13" s="21"/>
      <c r="F13" s="48" t="s">
        <v>69</v>
      </c>
      <c r="G13" s="21">
        <v>2022</v>
      </c>
      <c r="H13" s="21" t="s">
        <v>70</v>
      </c>
      <c r="I13" s="21"/>
      <c r="J13" s="21">
        <v>0</v>
      </c>
    </row>
    <row r="14" spans="2:10">
      <c r="B14" s="21" t="s">
        <v>68</v>
      </c>
      <c r="C14" s="21"/>
      <c r="D14" s="21"/>
      <c r="E14" s="21"/>
      <c r="F14" s="48" t="s">
        <v>69</v>
      </c>
      <c r="G14" s="21">
        <v>2023</v>
      </c>
      <c r="H14" s="21" t="s">
        <v>70</v>
      </c>
      <c r="I14" s="21"/>
      <c r="J14" s="21">
        <v>0</v>
      </c>
    </row>
    <row r="15" spans="2:10">
      <c r="B15" s="21" t="s">
        <v>68</v>
      </c>
      <c r="C15" s="21"/>
      <c r="D15" s="21"/>
      <c r="E15" s="21"/>
      <c r="F15" s="48" t="s">
        <v>69</v>
      </c>
      <c r="G15" s="21">
        <v>2024</v>
      </c>
      <c r="H15" s="21" t="s">
        <v>70</v>
      </c>
      <c r="I15" s="21"/>
      <c r="J15" s="21">
        <v>0</v>
      </c>
    </row>
    <row r="16" spans="2:10">
      <c r="B16" s="21" t="s">
        <v>68</v>
      </c>
      <c r="C16" s="21"/>
      <c r="D16" s="21"/>
      <c r="E16" s="21"/>
      <c r="F16" s="48" t="s">
        <v>69</v>
      </c>
      <c r="G16" s="21">
        <v>2025</v>
      </c>
      <c r="H16" s="21" t="s">
        <v>70</v>
      </c>
      <c r="I16" s="21"/>
      <c r="J16" s="21">
        <v>0</v>
      </c>
    </row>
    <row r="17" spans="2:10">
      <c r="B17" s="21" t="s">
        <v>68</v>
      </c>
      <c r="C17" s="21"/>
      <c r="D17" s="21"/>
      <c r="E17" s="21"/>
      <c r="F17" s="48" t="s">
        <v>69</v>
      </c>
      <c r="G17" s="21">
        <v>2026</v>
      </c>
      <c r="H17" s="21" t="s">
        <v>70</v>
      </c>
      <c r="I17" s="21"/>
      <c r="J17" s="21">
        <v>0</v>
      </c>
    </row>
    <row r="18" spans="2:10">
      <c r="B18" s="21" t="s">
        <v>68</v>
      </c>
      <c r="C18" s="21"/>
      <c r="D18" s="21"/>
      <c r="E18" s="21"/>
      <c r="F18" s="48" t="s">
        <v>69</v>
      </c>
      <c r="G18" s="21">
        <v>2027</v>
      </c>
      <c r="H18" s="21" t="s">
        <v>70</v>
      </c>
      <c r="I18" s="21"/>
      <c r="J18" s="21">
        <v>0</v>
      </c>
    </row>
    <row r="19" spans="2:10">
      <c r="B19" s="21" t="s">
        <v>68</v>
      </c>
      <c r="C19" s="21"/>
      <c r="D19" s="21"/>
      <c r="E19" s="21"/>
      <c r="F19" s="48" t="s">
        <v>69</v>
      </c>
      <c r="G19" s="21">
        <v>2028</v>
      </c>
      <c r="H19" s="21" t="s">
        <v>70</v>
      </c>
      <c r="I19" s="21"/>
      <c r="J19" s="21">
        <v>0</v>
      </c>
    </row>
    <row r="20" spans="2:10">
      <c r="B20" s="21" t="s">
        <v>68</v>
      </c>
      <c r="C20" s="21"/>
      <c r="D20" s="21"/>
      <c r="E20" s="21"/>
      <c r="F20" s="48" t="s">
        <v>69</v>
      </c>
      <c r="G20" s="21">
        <v>2029</v>
      </c>
      <c r="H20" s="21" t="s">
        <v>70</v>
      </c>
      <c r="I20" s="21"/>
      <c r="J20" s="21">
        <v>0</v>
      </c>
    </row>
    <row r="21" spans="2:10">
      <c r="B21" s="21" t="s">
        <v>68</v>
      </c>
      <c r="C21" s="21"/>
      <c r="D21" s="21"/>
      <c r="E21" s="21"/>
      <c r="F21" s="48" t="s">
        <v>69</v>
      </c>
      <c r="G21" s="21">
        <v>2030</v>
      </c>
      <c r="H21" s="21" t="s">
        <v>70</v>
      </c>
      <c r="I21" s="21"/>
      <c r="J21" s="21">
        <v>0</v>
      </c>
    </row>
    <row r="22" spans="2:10">
      <c r="B22" s="21" t="s">
        <v>68</v>
      </c>
      <c r="C22" s="21"/>
      <c r="D22" s="21"/>
      <c r="E22" s="21"/>
      <c r="F22" s="48" t="s">
        <v>69</v>
      </c>
      <c r="G22" s="21">
        <v>2031</v>
      </c>
      <c r="H22" s="21" t="s">
        <v>70</v>
      </c>
      <c r="I22" s="21"/>
      <c r="J22" s="21">
        <v>0</v>
      </c>
    </row>
    <row r="23" spans="2:10">
      <c r="B23" s="21" t="s">
        <v>68</v>
      </c>
      <c r="C23" s="21"/>
      <c r="D23" s="21"/>
      <c r="E23" s="21"/>
      <c r="F23" s="48" t="s">
        <v>69</v>
      </c>
      <c r="G23" s="21">
        <v>2032</v>
      </c>
      <c r="H23" s="21" t="s">
        <v>70</v>
      </c>
      <c r="I23" s="21"/>
      <c r="J23" s="21">
        <v>0</v>
      </c>
    </row>
    <row r="24" spans="2:10">
      <c r="B24" s="21" t="s">
        <v>68</v>
      </c>
      <c r="C24" s="21"/>
      <c r="D24" s="21"/>
      <c r="E24" s="21"/>
      <c r="F24" s="48" t="s">
        <v>69</v>
      </c>
      <c r="G24" s="21">
        <v>2033</v>
      </c>
      <c r="H24" s="21" t="s">
        <v>70</v>
      </c>
      <c r="I24" s="21"/>
      <c r="J24" s="21">
        <v>0</v>
      </c>
    </row>
    <row r="25" spans="2:10">
      <c r="B25" s="21" t="s">
        <v>68</v>
      </c>
      <c r="C25" s="21"/>
      <c r="D25" s="21"/>
      <c r="E25" s="21"/>
      <c r="F25" s="48" t="s">
        <v>69</v>
      </c>
      <c r="G25" s="21">
        <v>2034</v>
      </c>
      <c r="H25" s="21" t="s">
        <v>70</v>
      </c>
      <c r="I25" s="21"/>
      <c r="J25" s="21">
        <v>0</v>
      </c>
    </row>
    <row r="26" spans="2:10">
      <c r="B26" s="21" t="s">
        <v>68</v>
      </c>
      <c r="C26" s="21"/>
      <c r="D26" s="21"/>
      <c r="E26" s="21"/>
      <c r="F26" s="48" t="s">
        <v>69</v>
      </c>
      <c r="G26" s="21">
        <v>2035</v>
      </c>
      <c r="H26" s="21" t="s">
        <v>70</v>
      </c>
      <c r="I26" s="21"/>
      <c r="J26" s="21">
        <v>0</v>
      </c>
    </row>
    <row r="27" spans="2:10">
      <c r="B27" s="21" t="s">
        <v>68</v>
      </c>
      <c r="C27" s="21"/>
      <c r="D27" s="21"/>
      <c r="E27" s="21"/>
      <c r="F27" s="48" t="s">
        <v>69</v>
      </c>
      <c r="G27" s="21">
        <v>2036</v>
      </c>
      <c r="H27" s="21" t="s">
        <v>70</v>
      </c>
      <c r="I27" s="21"/>
      <c r="J27" s="21">
        <v>0</v>
      </c>
    </row>
    <row r="28" spans="2:10">
      <c r="B28" s="21" t="s">
        <v>68</v>
      </c>
      <c r="C28" s="21"/>
      <c r="D28" s="21"/>
      <c r="E28" s="21"/>
      <c r="F28" s="48" t="s">
        <v>69</v>
      </c>
      <c r="G28" s="21">
        <v>2037</v>
      </c>
      <c r="H28" s="21" t="s">
        <v>70</v>
      </c>
      <c r="I28" s="21"/>
      <c r="J28" s="21">
        <v>0</v>
      </c>
    </row>
    <row r="29" spans="2:10">
      <c r="B29" s="21" t="s">
        <v>68</v>
      </c>
      <c r="C29" s="21"/>
      <c r="D29" s="21"/>
      <c r="E29" s="21"/>
      <c r="F29" s="48" t="s">
        <v>69</v>
      </c>
      <c r="G29" s="21">
        <v>2038</v>
      </c>
      <c r="H29" s="21" t="s">
        <v>70</v>
      </c>
      <c r="I29" s="21"/>
      <c r="J29" s="21">
        <v>0</v>
      </c>
    </row>
    <row r="30" spans="2:10">
      <c r="B30" s="21" t="s">
        <v>68</v>
      </c>
      <c r="C30" s="21"/>
      <c r="D30" s="21"/>
      <c r="E30" s="21"/>
      <c r="F30" s="48" t="s">
        <v>69</v>
      </c>
      <c r="G30" s="21">
        <v>2039</v>
      </c>
      <c r="H30" s="21" t="s">
        <v>70</v>
      </c>
      <c r="I30" s="21"/>
      <c r="J30" s="21">
        <v>0</v>
      </c>
    </row>
    <row r="31" spans="2:10">
      <c r="B31" s="21" t="s">
        <v>68</v>
      </c>
      <c r="C31" s="21"/>
      <c r="D31" s="21"/>
      <c r="E31" s="21"/>
      <c r="F31" s="48" t="s">
        <v>69</v>
      </c>
      <c r="G31" s="21">
        <v>2040</v>
      </c>
      <c r="H31" s="21" t="s">
        <v>70</v>
      </c>
      <c r="I31" s="21"/>
      <c r="J31" s="21">
        <v>0</v>
      </c>
    </row>
    <row r="32" spans="2:10">
      <c r="B32" s="21" t="s">
        <v>68</v>
      </c>
      <c r="C32" s="21"/>
      <c r="D32" s="21"/>
      <c r="E32" s="21"/>
      <c r="F32" s="48" t="s">
        <v>69</v>
      </c>
      <c r="G32" s="21">
        <v>2041</v>
      </c>
      <c r="H32" s="21" t="s">
        <v>70</v>
      </c>
      <c r="I32" s="21"/>
      <c r="J32" s="21">
        <v>0</v>
      </c>
    </row>
    <row r="33" spans="2:10">
      <c r="B33" s="21" t="s">
        <v>68</v>
      </c>
      <c r="C33" s="21"/>
      <c r="D33" s="21"/>
      <c r="E33" s="21"/>
      <c r="F33" s="48" t="s">
        <v>69</v>
      </c>
      <c r="G33" s="21">
        <v>2042</v>
      </c>
      <c r="H33" s="21" t="s">
        <v>70</v>
      </c>
      <c r="I33" s="21"/>
      <c r="J33" s="21">
        <v>0</v>
      </c>
    </row>
    <row r="34" spans="2:10">
      <c r="B34" s="21" t="s">
        <v>68</v>
      </c>
      <c r="C34" s="21"/>
      <c r="D34" s="21"/>
      <c r="E34" s="21"/>
      <c r="F34" s="48" t="s">
        <v>69</v>
      </c>
      <c r="G34" s="21">
        <v>2043</v>
      </c>
      <c r="H34" s="21" t="s">
        <v>70</v>
      </c>
      <c r="I34" s="21"/>
      <c r="J34" s="21">
        <v>0</v>
      </c>
    </row>
    <row r="35" spans="2:10">
      <c r="B35" s="21" t="s">
        <v>68</v>
      </c>
      <c r="C35" s="21"/>
      <c r="D35" s="21"/>
      <c r="E35" s="21"/>
      <c r="F35" s="48" t="s">
        <v>69</v>
      </c>
      <c r="G35" s="21">
        <v>2044</v>
      </c>
      <c r="H35" s="21" t="s">
        <v>70</v>
      </c>
      <c r="I35" s="21"/>
      <c r="J35" s="21">
        <v>0</v>
      </c>
    </row>
    <row r="36" spans="2:10">
      <c r="B36" s="21" t="s">
        <v>68</v>
      </c>
      <c r="C36" s="21"/>
      <c r="D36" s="21"/>
      <c r="E36" s="21"/>
      <c r="F36" s="48" t="s">
        <v>69</v>
      </c>
      <c r="G36" s="21">
        <v>2045</v>
      </c>
      <c r="H36" s="21" t="s">
        <v>70</v>
      </c>
      <c r="I36" s="21"/>
      <c r="J36" s="21">
        <v>0</v>
      </c>
    </row>
    <row r="37" spans="2:10">
      <c r="B37" s="21" t="s">
        <v>68</v>
      </c>
      <c r="C37" s="21"/>
      <c r="D37" s="21"/>
      <c r="E37" s="21"/>
      <c r="F37" s="48" t="s">
        <v>69</v>
      </c>
      <c r="G37" s="21">
        <v>2046</v>
      </c>
      <c r="H37" s="21" t="s">
        <v>70</v>
      </c>
      <c r="I37" s="21"/>
      <c r="J37" s="21">
        <v>0</v>
      </c>
    </row>
    <row r="38" spans="2:10">
      <c r="B38" s="21" t="s">
        <v>68</v>
      </c>
      <c r="C38" s="21"/>
      <c r="D38" s="21"/>
      <c r="E38" s="21"/>
      <c r="F38" s="48" t="s">
        <v>69</v>
      </c>
      <c r="G38" s="21">
        <v>2047</v>
      </c>
      <c r="H38" s="21" t="s">
        <v>70</v>
      </c>
      <c r="I38" s="21"/>
      <c r="J38" s="21">
        <v>0</v>
      </c>
    </row>
    <row r="39" spans="2:10">
      <c r="B39" s="21" t="s">
        <v>68</v>
      </c>
      <c r="C39" s="21"/>
      <c r="D39" s="21"/>
      <c r="E39" s="21"/>
      <c r="F39" s="48" t="s">
        <v>69</v>
      </c>
      <c r="G39" s="21">
        <v>2048</v>
      </c>
      <c r="H39" s="21" t="s">
        <v>70</v>
      </c>
      <c r="I39" s="21"/>
      <c r="J39" s="21">
        <v>0</v>
      </c>
    </row>
    <row r="40" spans="2:10">
      <c r="B40" s="21" t="s">
        <v>68</v>
      </c>
      <c r="C40" s="21"/>
      <c r="D40" s="21"/>
      <c r="E40" s="21"/>
      <c r="F40" s="48" t="s">
        <v>69</v>
      </c>
      <c r="G40" s="21">
        <v>2049</v>
      </c>
      <c r="H40" s="21" t="s">
        <v>70</v>
      </c>
      <c r="I40" s="21"/>
      <c r="J40" s="21">
        <v>0</v>
      </c>
    </row>
    <row r="41" spans="2:10">
      <c r="B41" s="21" t="s">
        <v>68</v>
      </c>
      <c r="C41" s="21"/>
      <c r="D41" s="21"/>
      <c r="E41" s="21"/>
      <c r="F41" s="48" t="s">
        <v>69</v>
      </c>
      <c r="G41" s="21">
        <v>2050</v>
      </c>
      <c r="H41" s="21" t="s">
        <v>70</v>
      </c>
      <c r="I41" s="21"/>
      <c r="J41" s="21">
        <v>0</v>
      </c>
    </row>
    <row r="42" ht="16" spans="2:10">
      <c r="B42" s="46" t="s">
        <v>71</v>
      </c>
      <c r="C42" s="21"/>
      <c r="D42" s="21"/>
      <c r="E42" s="47"/>
      <c r="F42" s="48" t="s">
        <v>69</v>
      </c>
      <c r="G42" s="21">
        <v>2020</v>
      </c>
      <c r="H42" s="21" t="s">
        <v>70</v>
      </c>
      <c r="I42" s="21"/>
      <c r="J42" s="21">
        <v>0</v>
      </c>
    </row>
    <row r="43" spans="2:10">
      <c r="B43" s="21" t="s">
        <v>71</v>
      </c>
      <c r="C43" s="21"/>
      <c r="D43" s="21"/>
      <c r="E43" s="21"/>
      <c r="F43" s="48" t="s">
        <v>69</v>
      </c>
      <c r="G43" s="21">
        <v>2021</v>
      </c>
      <c r="H43" s="21" t="s">
        <v>70</v>
      </c>
      <c r="I43" s="21"/>
      <c r="J43" s="21">
        <v>0</v>
      </c>
    </row>
    <row r="44" spans="2:10">
      <c r="B44" s="21" t="s">
        <v>71</v>
      </c>
      <c r="C44" s="21"/>
      <c r="D44" s="21"/>
      <c r="E44" s="21"/>
      <c r="F44" s="48" t="s">
        <v>69</v>
      </c>
      <c r="G44" s="21">
        <v>2022</v>
      </c>
      <c r="H44" s="21" t="s">
        <v>70</v>
      </c>
      <c r="I44" s="21"/>
      <c r="J44" s="21">
        <v>0</v>
      </c>
    </row>
    <row r="45" spans="2:10">
      <c r="B45" s="21" t="s">
        <v>71</v>
      </c>
      <c r="C45" s="21"/>
      <c r="D45" s="21"/>
      <c r="E45" s="21"/>
      <c r="F45" s="48" t="s">
        <v>69</v>
      </c>
      <c r="G45" s="21">
        <v>2023</v>
      </c>
      <c r="H45" s="21" t="s">
        <v>70</v>
      </c>
      <c r="I45" s="21"/>
      <c r="J45" s="21">
        <v>0</v>
      </c>
    </row>
    <row r="46" spans="2:10">
      <c r="B46" s="21" t="s">
        <v>71</v>
      </c>
      <c r="C46" s="21"/>
      <c r="D46" s="21"/>
      <c r="E46" s="21"/>
      <c r="F46" s="48" t="s">
        <v>69</v>
      </c>
      <c r="G46" s="21">
        <v>2024</v>
      </c>
      <c r="H46" s="21" t="s">
        <v>70</v>
      </c>
      <c r="I46" s="21"/>
      <c r="J46" s="21">
        <v>0</v>
      </c>
    </row>
    <row r="47" spans="2:10">
      <c r="B47" s="21" t="s">
        <v>71</v>
      </c>
      <c r="C47" s="21"/>
      <c r="D47" s="21"/>
      <c r="E47" s="21"/>
      <c r="F47" s="48" t="s">
        <v>69</v>
      </c>
      <c r="G47" s="21">
        <v>2025</v>
      </c>
      <c r="H47" s="21" t="s">
        <v>70</v>
      </c>
      <c r="I47" s="21"/>
      <c r="J47" s="21">
        <v>0</v>
      </c>
    </row>
    <row r="48" spans="2:10">
      <c r="B48" s="21" t="s">
        <v>71</v>
      </c>
      <c r="C48" s="21"/>
      <c r="D48" s="21"/>
      <c r="E48" s="21"/>
      <c r="F48" s="48" t="s">
        <v>69</v>
      </c>
      <c r="G48" s="21">
        <v>2026</v>
      </c>
      <c r="H48" s="21" t="s">
        <v>70</v>
      </c>
      <c r="I48" s="21"/>
      <c r="J48" s="21">
        <v>0</v>
      </c>
    </row>
    <row r="49" spans="2:10">
      <c r="B49" s="21" t="s">
        <v>71</v>
      </c>
      <c r="C49" s="21"/>
      <c r="D49" s="21"/>
      <c r="E49" s="21"/>
      <c r="F49" s="48" t="s">
        <v>69</v>
      </c>
      <c r="G49" s="21">
        <v>2027</v>
      </c>
      <c r="H49" s="21" t="s">
        <v>70</v>
      </c>
      <c r="I49" s="21"/>
      <c r="J49" s="21">
        <v>0</v>
      </c>
    </row>
    <row r="50" spans="2:10">
      <c r="B50" s="21" t="s">
        <v>71</v>
      </c>
      <c r="C50" s="21"/>
      <c r="D50" s="21"/>
      <c r="E50" s="21"/>
      <c r="F50" s="48" t="s">
        <v>69</v>
      </c>
      <c r="G50" s="21">
        <v>2028</v>
      </c>
      <c r="H50" s="21" t="s">
        <v>70</v>
      </c>
      <c r="I50" s="21"/>
      <c r="J50" s="21">
        <v>0</v>
      </c>
    </row>
    <row r="51" spans="2:10">
      <c r="B51" s="21" t="s">
        <v>71</v>
      </c>
      <c r="C51" s="21"/>
      <c r="D51" s="21"/>
      <c r="E51" s="21"/>
      <c r="F51" s="48" t="s">
        <v>69</v>
      </c>
      <c r="G51" s="21">
        <v>2029</v>
      </c>
      <c r="H51" s="21" t="s">
        <v>70</v>
      </c>
      <c r="I51" s="21"/>
      <c r="J51" s="21">
        <v>0</v>
      </c>
    </row>
    <row r="52" spans="2:10">
      <c r="B52" s="21" t="s">
        <v>71</v>
      </c>
      <c r="C52" s="21"/>
      <c r="D52" s="21"/>
      <c r="E52" s="21"/>
      <c r="F52" s="48" t="s">
        <v>69</v>
      </c>
      <c r="G52" s="21">
        <v>2030</v>
      </c>
      <c r="H52" s="21" t="s">
        <v>70</v>
      </c>
      <c r="I52" s="21"/>
      <c r="J52" s="21">
        <v>0</v>
      </c>
    </row>
    <row r="53" spans="2:10">
      <c r="B53" s="21" t="s">
        <v>71</v>
      </c>
      <c r="C53" s="21"/>
      <c r="D53" s="21"/>
      <c r="E53" s="21"/>
      <c r="F53" s="48" t="s">
        <v>69</v>
      </c>
      <c r="G53" s="21">
        <v>2031</v>
      </c>
      <c r="H53" s="21" t="s">
        <v>70</v>
      </c>
      <c r="I53" s="21"/>
      <c r="J53" s="21">
        <v>0</v>
      </c>
    </row>
    <row r="54" spans="2:10">
      <c r="B54" s="21" t="s">
        <v>71</v>
      </c>
      <c r="C54" s="21"/>
      <c r="D54" s="21"/>
      <c r="E54" s="21"/>
      <c r="F54" s="48" t="s">
        <v>69</v>
      </c>
      <c r="G54" s="21">
        <v>2032</v>
      </c>
      <c r="H54" s="21" t="s">
        <v>70</v>
      </c>
      <c r="I54" s="21"/>
      <c r="J54" s="21">
        <v>0</v>
      </c>
    </row>
    <row r="55" spans="2:10">
      <c r="B55" s="21" t="s">
        <v>71</v>
      </c>
      <c r="C55" s="21"/>
      <c r="D55" s="21"/>
      <c r="E55" s="21"/>
      <c r="F55" s="48" t="s">
        <v>69</v>
      </c>
      <c r="G55" s="21">
        <v>2033</v>
      </c>
      <c r="H55" s="21" t="s">
        <v>70</v>
      </c>
      <c r="I55" s="21"/>
      <c r="J55" s="21">
        <v>0</v>
      </c>
    </row>
    <row r="56" spans="2:10">
      <c r="B56" s="21" t="s">
        <v>71</v>
      </c>
      <c r="C56" s="21"/>
      <c r="D56" s="21"/>
      <c r="E56" s="21"/>
      <c r="F56" s="48" t="s">
        <v>69</v>
      </c>
      <c r="G56" s="21">
        <v>2034</v>
      </c>
      <c r="H56" s="21" t="s">
        <v>70</v>
      </c>
      <c r="I56" s="21"/>
      <c r="J56" s="21">
        <v>0</v>
      </c>
    </row>
    <row r="57" spans="2:10">
      <c r="B57" s="21" t="s">
        <v>71</v>
      </c>
      <c r="C57" s="21"/>
      <c r="D57" s="21"/>
      <c r="E57" s="21"/>
      <c r="F57" s="48" t="s">
        <v>69</v>
      </c>
      <c r="G57" s="21">
        <v>2035</v>
      </c>
      <c r="H57" s="21" t="s">
        <v>70</v>
      </c>
      <c r="I57" s="21"/>
      <c r="J57" s="21">
        <v>0</v>
      </c>
    </row>
    <row r="58" spans="2:10">
      <c r="B58" s="21" t="s">
        <v>71</v>
      </c>
      <c r="C58" s="21"/>
      <c r="D58" s="21"/>
      <c r="E58" s="21"/>
      <c r="F58" s="48" t="s">
        <v>69</v>
      </c>
      <c r="G58" s="21">
        <v>2036</v>
      </c>
      <c r="H58" s="21" t="s">
        <v>70</v>
      </c>
      <c r="I58" s="21"/>
      <c r="J58" s="21">
        <v>0</v>
      </c>
    </row>
    <row r="59" spans="2:10">
      <c r="B59" s="21" t="s">
        <v>71</v>
      </c>
      <c r="C59" s="21"/>
      <c r="D59" s="21"/>
      <c r="E59" s="21"/>
      <c r="F59" s="48" t="s">
        <v>69</v>
      </c>
      <c r="G59" s="21">
        <v>2037</v>
      </c>
      <c r="H59" s="21" t="s">
        <v>70</v>
      </c>
      <c r="I59" s="21"/>
      <c r="J59" s="21">
        <v>0</v>
      </c>
    </row>
    <row r="60" spans="2:10">
      <c r="B60" s="21" t="s">
        <v>71</v>
      </c>
      <c r="C60" s="21"/>
      <c r="D60" s="21"/>
      <c r="E60" s="21"/>
      <c r="F60" s="48" t="s">
        <v>69</v>
      </c>
      <c r="G60" s="21">
        <v>2038</v>
      </c>
      <c r="H60" s="21" t="s">
        <v>70</v>
      </c>
      <c r="I60" s="21"/>
      <c r="J60" s="21">
        <v>0</v>
      </c>
    </row>
    <row r="61" spans="2:10">
      <c r="B61" s="21" t="s">
        <v>71</v>
      </c>
      <c r="C61" s="21"/>
      <c r="D61" s="21"/>
      <c r="E61" s="21"/>
      <c r="F61" s="48" t="s">
        <v>69</v>
      </c>
      <c r="G61" s="21">
        <v>2039</v>
      </c>
      <c r="H61" s="21" t="s">
        <v>70</v>
      </c>
      <c r="I61" s="21"/>
      <c r="J61" s="21">
        <v>0</v>
      </c>
    </row>
    <row r="62" spans="2:10">
      <c r="B62" s="21" t="s">
        <v>71</v>
      </c>
      <c r="C62" s="21"/>
      <c r="D62" s="21"/>
      <c r="E62" s="21"/>
      <c r="F62" s="48" t="s">
        <v>69</v>
      </c>
      <c r="G62" s="21">
        <v>2040</v>
      </c>
      <c r="H62" s="21" t="s">
        <v>70</v>
      </c>
      <c r="I62" s="21"/>
      <c r="J62" s="21">
        <v>0</v>
      </c>
    </row>
    <row r="63" spans="2:10">
      <c r="B63" s="21" t="s">
        <v>71</v>
      </c>
      <c r="C63" s="21"/>
      <c r="D63" s="21"/>
      <c r="E63" s="21"/>
      <c r="F63" s="48" t="s">
        <v>69</v>
      </c>
      <c r="G63" s="21">
        <v>2041</v>
      </c>
      <c r="H63" s="21" t="s">
        <v>70</v>
      </c>
      <c r="I63" s="21"/>
      <c r="J63" s="21">
        <v>0</v>
      </c>
    </row>
    <row r="64" spans="2:10">
      <c r="B64" s="21" t="s">
        <v>71</v>
      </c>
      <c r="C64" s="21"/>
      <c r="D64" s="21"/>
      <c r="E64" s="21"/>
      <c r="F64" s="48" t="s">
        <v>69</v>
      </c>
      <c r="G64" s="21">
        <v>2042</v>
      </c>
      <c r="H64" s="21" t="s">
        <v>70</v>
      </c>
      <c r="I64" s="21"/>
      <c r="J64" s="21">
        <v>0</v>
      </c>
    </row>
    <row r="65" spans="2:10">
      <c r="B65" s="21" t="s">
        <v>71</v>
      </c>
      <c r="C65" s="21"/>
      <c r="D65" s="21"/>
      <c r="E65" s="21"/>
      <c r="F65" s="48" t="s">
        <v>69</v>
      </c>
      <c r="G65" s="21">
        <v>2043</v>
      </c>
      <c r="H65" s="21" t="s">
        <v>70</v>
      </c>
      <c r="I65" s="21"/>
      <c r="J65" s="21">
        <v>0</v>
      </c>
    </row>
    <row r="66" spans="2:10">
      <c r="B66" s="21" t="s">
        <v>71</v>
      </c>
      <c r="C66" s="21"/>
      <c r="D66" s="21"/>
      <c r="E66" s="21"/>
      <c r="F66" s="48" t="s">
        <v>69</v>
      </c>
      <c r="G66" s="21">
        <v>2044</v>
      </c>
      <c r="H66" s="21" t="s">
        <v>70</v>
      </c>
      <c r="I66" s="21"/>
      <c r="J66" s="21">
        <v>0</v>
      </c>
    </row>
    <row r="67" spans="2:10">
      <c r="B67" s="21" t="s">
        <v>71</v>
      </c>
      <c r="C67" s="21"/>
      <c r="D67" s="21"/>
      <c r="E67" s="21"/>
      <c r="F67" s="48" t="s">
        <v>69</v>
      </c>
      <c r="G67" s="21">
        <v>2045</v>
      </c>
      <c r="H67" s="21" t="s">
        <v>70</v>
      </c>
      <c r="I67" s="21"/>
      <c r="J67" s="21">
        <v>0</v>
      </c>
    </row>
    <row r="68" spans="2:10">
      <c r="B68" s="21" t="s">
        <v>71</v>
      </c>
      <c r="C68" s="21"/>
      <c r="D68" s="21"/>
      <c r="E68" s="21"/>
      <c r="F68" s="48" t="s">
        <v>69</v>
      </c>
      <c r="G68" s="21">
        <v>2046</v>
      </c>
      <c r="H68" s="21" t="s">
        <v>70</v>
      </c>
      <c r="I68" s="21"/>
      <c r="J68" s="21">
        <v>0</v>
      </c>
    </row>
    <row r="69" spans="2:10">
      <c r="B69" s="21" t="s">
        <v>71</v>
      </c>
      <c r="C69" s="21"/>
      <c r="D69" s="21"/>
      <c r="E69" s="21"/>
      <c r="F69" s="48" t="s">
        <v>69</v>
      </c>
      <c r="G69" s="21">
        <v>2047</v>
      </c>
      <c r="H69" s="21" t="s">
        <v>70</v>
      </c>
      <c r="I69" s="21"/>
      <c r="J69" s="21">
        <v>0</v>
      </c>
    </row>
    <row r="70" spans="2:10">
      <c r="B70" s="21" t="s">
        <v>71</v>
      </c>
      <c r="C70" s="21"/>
      <c r="D70" s="21"/>
      <c r="E70" s="21"/>
      <c r="F70" s="48" t="s">
        <v>69</v>
      </c>
      <c r="G70" s="21">
        <v>2048</v>
      </c>
      <c r="H70" s="21" t="s">
        <v>70</v>
      </c>
      <c r="I70" s="21"/>
      <c r="J70" s="21">
        <v>0</v>
      </c>
    </row>
    <row r="71" spans="2:10">
      <c r="B71" s="21" t="s">
        <v>71</v>
      </c>
      <c r="C71" s="21"/>
      <c r="D71" s="21"/>
      <c r="E71" s="21"/>
      <c r="F71" s="48" t="s">
        <v>69</v>
      </c>
      <c r="G71" s="21">
        <v>2049</v>
      </c>
      <c r="H71" s="21" t="s">
        <v>70</v>
      </c>
      <c r="I71" s="21"/>
      <c r="J71" s="21">
        <v>0</v>
      </c>
    </row>
    <row r="72" spans="2:10">
      <c r="B72" s="21" t="s">
        <v>71</v>
      </c>
      <c r="C72" s="21"/>
      <c r="D72" s="21"/>
      <c r="E72" s="21"/>
      <c r="F72" s="48" t="s">
        <v>69</v>
      </c>
      <c r="G72" s="21">
        <v>2050</v>
      </c>
      <c r="H72" s="21" t="s">
        <v>70</v>
      </c>
      <c r="I72" s="21"/>
      <c r="J72" s="21">
        <v>0</v>
      </c>
    </row>
    <row r="73" ht="16" spans="2:10">
      <c r="B73" s="46" t="s">
        <v>72</v>
      </c>
      <c r="C73" s="21"/>
      <c r="D73" s="21"/>
      <c r="E73" s="47"/>
      <c r="F73" s="48" t="s">
        <v>69</v>
      </c>
      <c r="G73" s="21">
        <v>2020</v>
      </c>
      <c r="H73" s="21" t="s">
        <v>70</v>
      </c>
      <c r="I73" s="21"/>
      <c r="J73" s="21">
        <v>0</v>
      </c>
    </row>
    <row r="74" spans="2:10">
      <c r="B74" s="21" t="s">
        <v>72</v>
      </c>
      <c r="C74" s="21"/>
      <c r="D74" s="21"/>
      <c r="E74" s="21"/>
      <c r="F74" s="48" t="s">
        <v>69</v>
      </c>
      <c r="G74" s="21">
        <v>2021</v>
      </c>
      <c r="H74" s="21" t="s">
        <v>70</v>
      </c>
      <c r="I74" s="21"/>
      <c r="J74" s="21">
        <v>0</v>
      </c>
    </row>
    <row r="75" spans="2:10">
      <c r="B75" s="21" t="s">
        <v>72</v>
      </c>
      <c r="C75" s="21"/>
      <c r="D75" s="21"/>
      <c r="E75" s="21"/>
      <c r="F75" s="48" t="s">
        <v>69</v>
      </c>
      <c r="G75" s="21">
        <v>2022</v>
      </c>
      <c r="H75" s="21" t="s">
        <v>70</v>
      </c>
      <c r="I75" s="21"/>
      <c r="J75" s="21">
        <v>0</v>
      </c>
    </row>
    <row r="76" spans="2:10">
      <c r="B76" s="21" t="s">
        <v>72</v>
      </c>
      <c r="C76" s="21"/>
      <c r="D76" s="21"/>
      <c r="E76" s="21"/>
      <c r="F76" s="48" t="s">
        <v>69</v>
      </c>
      <c r="G76" s="21">
        <v>2023</v>
      </c>
      <c r="H76" s="21" t="s">
        <v>70</v>
      </c>
      <c r="I76" s="21"/>
      <c r="J76" s="21">
        <v>0</v>
      </c>
    </row>
    <row r="77" spans="2:10">
      <c r="B77" s="21" t="s">
        <v>72</v>
      </c>
      <c r="C77" s="21"/>
      <c r="D77" s="21"/>
      <c r="E77" s="21"/>
      <c r="F77" s="48" t="s">
        <v>69</v>
      </c>
      <c r="G77" s="21">
        <v>2024</v>
      </c>
      <c r="H77" s="21" t="s">
        <v>70</v>
      </c>
      <c r="I77" s="21"/>
      <c r="J77" s="21">
        <v>0</v>
      </c>
    </row>
    <row r="78" spans="2:10">
      <c r="B78" s="21" t="s">
        <v>72</v>
      </c>
      <c r="C78" s="21"/>
      <c r="D78" s="21"/>
      <c r="E78" s="21"/>
      <c r="F78" s="48" t="s">
        <v>69</v>
      </c>
      <c r="G78" s="21">
        <v>2025</v>
      </c>
      <c r="H78" s="21" t="s">
        <v>70</v>
      </c>
      <c r="I78" s="21"/>
      <c r="J78" s="21">
        <v>0</v>
      </c>
    </row>
    <row r="79" spans="2:10">
      <c r="B79" s="21" t="s">
        <v>72</v>
      </c>
      <c r="C79" s="21"/>
      <c r="D79" s="21"/>
      <c r="E79" s="21"/>
      <c r="F79" s="48" t="s">
        <v>69</v>
      </c>
      <c r="G79" s="21">
        <v>2026</v>
      </c>
      <c r="H79" s="21" t="s">
        <v>70</v>
      </c>
      <c r="I79" s="21"/>
      <c r="J79" s="21">
        <v>0</v>
      </c>
    </row>
    <row r="80" spans="2:10">
      <c r="B80" s="21" t="s">
        <v>72</v>
      </c>
      <c r="C80" s="21"/>
      <c r="D80" s="21"/>
      <c r="E80" s="21"/>
      <c r="F80" s="48" t="s">
        <v>69</v>
      </c>
      <c r="G80" s="21">
        <v>2027</v>
      </c>
      <c r="H80" s="21" t="s">
        <v>70</v>
      </c>
      <c r="I80" s="21"/>
      <c r="J80" s="21">
        <v>0</v>
      </c>
    </row>
    <row r="81" spans="2:10">
      <c r="B81" s="21" t="s">
        <v>72</v>
      </c>
      <c r="C81" s="21"/>
      <c r="D81" s="21"/>
      <c r="E81" s="21"/>
      <c r="F81" s="48" t="s">
        <v>69</v>
      </c>
      <c r="G81" s="21">
        <v>2028</v>
      </c>
      <c r="H81" s="21" t="s">
        <v>70</v>
      </c>
      <c r="I81" s="21"/>
      <c r="J81" s="21">
        <v>0</v>
      </c>
    </row>
    <row r="82" spans="2:10">
      <c r="B82" s="21" t="s">
        <v>72</v>
      </c>
      <c r="C82" s="21"/>
      <c r="D82" s="21"/>
      <c r="E82" s="21"/>
      <c r="F82" s="48" t="s">
        <v>69</v>
      </c>
      <c r="G82" s="21">
        <v>2029</v>
      </c>
      <c r="H82" s="21" t="s">
        <v>70</v>
      </c>
      <c r="I82" s="21"/>
      <c r="J82" s="21">
        <v>0</v>
      </c>
    </row>
    <row r="83" spans="2:10">
      <c r="B83" s="21" t="s">
        <v>72</v>
      </c>
      <c r="C83" s="21"/>
      <c r="D83" s="21"/>
      <c r="E83" s="21"/>
      <c r="F83" s="48" t="s">
        <v>69</v>
      </c>
      <c r="G83" s="21">
        <v>2030</v>
      </c>
      <c r="H83" s="21" t="s">
        <v>70</v>
      </c>
      <c r="I83" s="21"/>
      <c r="J83" s="21">
        <v>0</v>
      </c>
    </row>
    <row r="84" spans="2:10">
      <c r="B84" s="21" t="s">
        <v>72</v>
      </c>
      <c r="C84" s="21"/>
      <c r="D84" s="21"/>
      <c r="E84" s="21"/>
      <c r="F84" s="48" t="s">
        <v>69</v>
      </c>
      <c r="G84" s="21">
        <v>2031</v>
      </c>
      <c r="H84" s="21" t="s">
        <v>70</v>
      </c>
      <c r="I84" s="21"/>
      <c r="J84" s="21">
        <v>0</v>
      </c>
    </row>
    <row r="85" spans="2:10">
      <c r="B85" s="21" t="s">
        <v>72</v>
      </c>
      <c r="C85" s="21"/>
      <c r="D85" s="21"/>
      <c r="E85" s="21"/>
      <c r="F85" s="48" t="s">
        <v>69</v>
      </c>
      <c r="G85" s="21">
        <v>2032</v>
      </c>
      <c r="H85" s="21" t="s">
        <v>70</v>
      </c>
      <c r="I85" s="21"/>
      <c r="J85" s="21">
        <v>0</v>
      </c>
    </row>
    <row r="86" spans="2:10">
      <c r="B86" s="21" t="s">
        <v>72</v>
      </c>
      <c r="C86" s="21"/>
      <c r="D86" s="21"/>
      <c r="E86" s="21"/>
      <c r="F86" s="48" t="s">
        <v>69</v>
      </c>
      <c r="G86" s="21">
        <v>2033</v>
      </c>
      <c r="H86" s="21" t="s">
        <v>70</v>
      </c>
      <c r="I86" s="21"/>
      <c r="J86" s="21">
        <v>0</v>
      </c>
    </row>
    <row r="87" spans="2:10">
      <c r="B87" s="21" t="s">
        <v>72</v>
      </c>
      <c r="C87" s="21"/>
      <c r="D87" s="21"/>
      <c r="E87" s="21"/>
      <c r="F87" s="48" t="s">
        <v>69</v>
      </c>
      <c r="G87" s="21">
        <v>2034</v>
      </c>
      <c r="H87" s="21" t="s">
        <v>70</v>
      </c>
      <c r="I87" s="21"/>
      <c r="J87" s="21">
        <v>0</v>
      </c>
    </row>
    <row r="88" spans="2:10">
      <c r="B88" s="21" t="s">
        <v>72</v>
      </c>
      <c r="C88" s="21"/>
      <c r="D88" s="21"/>
      <c r="E88" s="21"/>
      <c r="F88" s="48" t="s">
        <v>69</v>
      </c>
      <c r="G88" s="21">
        <v>2035</v>
      </c>
      <c r="H88" s="21" t="s">
        <v>70</v>
      </c>
      <c r="I88" s="21"/>
      <c r="J88" s="21">
        <v>0</v>
      </c>
    </row>
    <row r="89" spans="2:10">
      <c r="B89" s="21" t="s">
        <v>72</v>
      </c>
      <c r="C89" s="21"/>
      <c r="D89" s="21"/>
      <c r="E89" s="21"/>
      <c r="F89" s="48" t="s">
        <v>69</v>
      </c>
      <c r="G89" s="21">
        <v>2036</v>
      </c>
      <c r="H89" s="21" t="s">
        <v>70</v>
      </c>
      <c r="I89" s="21"/>
      <c r="J89" s="21">
        <v>0</v>
      </c>
    </row>
    <row r="90" spans="2:10">
      <c r="B90" s="21" t="s">
        <v>72</v>
      </c>
      <c r="C90" s="21"/>
      <c r="D90" s="21"/>
      <c r="E90" s="21"/>
      <c r="F90" s="48" t="s">
        <v>69</v>
      </c>
      <c r="G90" s="21">
        <v>2037</v>
      </c>
      <c r="H90" s="21" t="s">
        <v>70</v>
      </c>
      <c r="I90" s="21"/>
      <c r="J90" s="21">
        <v>0</v>
      </c>
    </row>
    <row r="91" spans="2:10">
      <c r="B91" s="21" t="s">
        <v>72</v>
      </c>
      <c r="C91" s="21"/>
      <c r="D91" s="21"/>
      <c r="E91" s="21"/>
      <c r="F91" s="48" t="s">
        <v>69</v>
      </c>
      <c r="G91" s="21">
        <v>2038</v>
      </c>
      <c r="H91" s="21" t="s">
        <v>70</v>
      </c>
      <c r="I91" s="21"/>
      <c r="J91" s="21">
        <v>0</v>
      </c>
    </row>
    <row r="92" spans="2:10">
      <c r="B92" s="21" t="s">
        <v>72</v>
      </c>
      <c r="C92" s="21"/>
      <c r="D92" s="21"/>
      <c r="E92" s="21"/>
      <c r="F92" s="48" t="s">
        <v>69</v>
      </c>
      <c r="G92" s="21">
        <v>2039</v>
      </c>
      <c r="H92" s="21" t="s">
        <v>70</v>
      </c>
      <c r="I92" s="21"/>
      <c r="J92" s="21">
        <v>0</v>
      </c>
    </row>
    <row r="93" spans="2:10">
      <c r="B93" s="21" t="s">
        <v>72</v>
      </c>
      <c r="C93" s="21"/>
      <c r="D93" s="21"/>
      <c r="E93" s="21"/>
      <c r="F93" s="48" t="s">
        <v>69</v>
      </c>
      <c r="G93" s="21">
        <v>2040</v>
      </c>
      <c r="H93" s="21" t="s">
        <v>70</v>
      </c>
      <c r="I93" s="21"/>
      <c r="J93" s="21">
        <v>0</v>
      </c>
    </row>
    <row r="94" spans="2:10">
      <c r="B94" s="21" t="s">
        <v>72</v>
      </c>
      <c r="C94" s="21"/>
      <c r="D94" s="21"/>
      <c r="E94" s="21"/>
      <c r="F94" s="48" t="s">
        <v>69</v>
      </c>
      <c r="G94" s="21">
        <v>2041</v>
      </c>
      <c r="H94" s="21" t="s">
        <v>70</v>
      </c>
      <c r="I94" s="21"/>
      <c r="J94" s="21">
        <v>0</v>
      </c>
    </row>
    <row r="95" spans="2:10">
      <c r="B95" s="21" t="s">
        <v>72</v>
      </c>
      <c r="C95" s="21"/>
      <c r="D95" s="21"/>
      <c r="E95" s="21"/>
      <c r="F95" s="48" t="s">
        <v>69</v>
      </c>
      <c r="G95" s="21">
        <v>2042</v>
      </c>
      <c r="H95" s="21" t="s">
        <v>70</v>
      </c>
      <c r="I95" s="21"/>
      <c r="J95" s="21">
        <v>0</v>
      </c>
    </row>
    <row r="96" spans="2:10">
      <c r="B96" s="21" t="s">
        <v>72</v>
      </c>
      <c r="C96" s="21"/>
      <c r="D96" s="21"/>
      <c r="E96" s="21"/>
      <c r="F96" s="48" t="s">
        <v>69</v>
      </c>
      <c r="G96" s="21">
        <v>2043</v>
      </c>
      <c r="H96" s="21" t="s">
        <v>70</v>
      </c>
      <c r="I96" s="21"/>
      <c r="J96" s="21">
        <v>0</v>
      </c>
    </row>
    <row r="97" spans="2:10">
      <c r="B97" s="21" t="s">
        <v>72</v>
      </c>
      <c r="C97" s="21"/>
      <c r="D97" s="21"/>
      <c r="E97" s="21"/>
      <c r="F97" s="48" t="s">
        <v>69</v>
      </c>
      <c r="G97" s="21">
        <v>2044</v>
      </c>
      <c r="H97" s="21" t="s">
        <v>70</v>
      </c>
      <c r="I97" s="21"/>
      <c r="J97" s="21">
        <v>0</v>
      </c>
    </row>
    <row r="98" spans="2:10">
      <c r="B98" s="21" t="s">
        <v>72</v>
      </c>
      <c r="C98" s="21"/>
      <c r="D98" s="21"/>
      <c r="E98" s="21"/>
      <c r="F98" s="48" t="s">
        <v>69</v>
      </c>
      <c r="G98" s="21">
        <v>2045</v>
      </c>
      <c r="H98" s="21" t="s">
        <v>70</v>
      </c>
      <c r="I98" s="21"/>
      <c r="J98" s="21">
        <v>0</v>
      </c>
    </row>
    <row r="99" spans="2:10">
      <c r="B99" s="21" t="s">
        <v>72</v>
      </c>
      <c r="C99" s="21"/>
      <c r="D99" s="21"/>
      <c r="E99" s="21"/>
      <c r="F99" s="48" t="s">
        <v>69</v>
      </c>
      <c r="G99" s="21">
        <v>2046</v>
      </c>
      <c r="H99" s="21" t="s">
        <v>70</v>
      </c>
      <c r="I99" s="21"/>
      <c r="J99" s="21">
        <v>0</v>
      </c>
    </row>
    <row r="100" spans="2:10">
      <c r="B100" s="21" t="s">
        <v>72</v>
      </c>
      <c r="C100" s="21"/>
      <c r="D100" s="21"/>
      <c r="E100" s="21"/>
      <c r="F100" s="48" t="s">
        <v>69</v>
      </c>
      <c r="G100" s="21">
        <v>2047</v>
      </c>
      <c r="H100" s="21" t="s">
        <v>70</v>
      </c>
      <c r="I100" s="21"/>
      <c r="J100" s="21">
        <v>0</v>
      </c>
    </row>
    <row r="101" spans="2:10">
      <c r="B101" s="21" t="s">
        <v>72</v>
      </c>
      <c r="C101" s="21"/>
      <c r="D101" s="21"/>
      <c r="E101" s="21"/>
      <c r="F101" s="48" t="s">
        <v>69</v>
      </c>
      <c r="G101" s="21">
        <v>2048</v>
      </c>
      <c r="H101" s="21" t="s">
        <v>70</v>
      </c>
      <c r="I101" s="21"/>
      <c r="J101" s="21">
        <v>0</v>
      </c>
    </row>
    <row r="102" spans="2:10">
      <c r="B102" s="21" t="s">
        <v>72</v>
      </c>
      <c r="C102" s="21"/>
      <c r="D102" s="21"/>
      <c r="E102" s="21"/>
      <c r="F102" s="48" t="s">
        <v>69</v>
      </c>
      <c r="G102" s="21">
        <v>2049</v>
      </c>
      <c r="H102" s="21" t="s">
        <v>70</v>
      </c>
      <c r="I102" s="21"/>
      <c r="J102" s="21">
        <v>0</v>
      </c>
    </row>
    <row r="103" spans="2:10">
      <c r="B103" s="21" t="s">
        <v>72</v>
      </c>
      <c r="C103" s="21"/>
      <c r="D103" s="21"/>
      <c r="E103" s="21"/>
      <c r="F103" s="48" t="s">
        <v>69</v>
      </c>
      <c r="G103" s="21">
        <v>2050</v>
      </c>
      <c r="H103" s="21" t="s">
        <v>70</v>
      </c>
      <c r="I103" s="21"/>
      <c r="J103" s="21">
        <v>0</v>
      </c>
    </row>
    <row r="104" ht="16" spans="2:10">
      <c r="B104" s="46" t="s">
        <v>73</v>
      </c>
      <c r="C104" s="21"/>
      <c r="D104" s="21"/>
      <c r="E104" s="49"/>
      <c r="F104" s="48" t="s">
        <v>69</v>
      </c>
      <c r="G104" s="21">
        <v>2020</v>
      </c>
      <c r="H104" s="21" t="s">
        <v>70</v>
      </c>
      <c r="I104" s="21"/>
      <c r="J104" s="21">
        <v>0</v>
      </c>
    </row>
    <row r="105" spans="2:10">
      <c r="B105" s="21" t="s">
        <v>73</v>
      </c>
      <c r="C105" s="21"/>
      <c r="D105" s="21"/>
      <c r="E105" s="21"/>
      <c r="F105" s="48" t="s">
        <v>69</v>
      </c>
      <c r="G105" s="21">
        <v>2021</v>
      </c>
      <c r="H105" s="21" t="s">
        <v>70</v>
      </c>
      <c r="I105" s="21"/>
      <c r="J105" s="21">
        <v>0</v>
      </c>
    </row>
    <row r="106" spans="2:10">
      <c r="B106" s="21" t="s">
        <v>73</v>
      </c>
      <c r="C106" s="21"/>
      <c r="D106" s="21"/>
      <c r="E106" s="21"/>
      <c r="F106" s="48" t="s">
        <v>69</v>
      </c>
      <c r="G106" s="21">
        <v>2022</v>
      </c>
      <c r="H106" s="21" t="s">
        <v>70</v>
      </c>
      <c r="I106" s="21"/>
      <c r="J106" s="21">
        <v>0</v>
      </c>
    </row>
    <row r="107" spans="2:10">
      <c r="B107" s="21" t="s">
        <v>73</v>
      </c>
      <c r="C107" s="21"/>
      <c r="D107" s="21"/>
      <c r="E107" s="21"/>
      <c r="F107" s="48" t="s">
        <v>69</v>
      </c>
      <c r="G107" s="21">
        <v>2023</v>
      </c>
      <c r="H107" s="21" t="s">
        <v>70</v>
      </c>
      <c r="I107" s="21"/>
      <c r="J107" s="21">
        <v>0</v>
      </c>
    </row>
    <row r="108" spans="2:10">
      <c r="B108" s="21" t="s">
        <v>73</v>
      </c>
      <c r="C108" s="21"/>
      <c r="D108" s="21"/>
      <c r="E108" s="21"/>
      <c r="F108" s="48" t="s">
        <v>69</v>
      </c>
      <c r="G108" s="21">
        <v>2024</v>
      </c>
      <c r="H108" s="21" t="s">
        <v>70</v>
      </c>
      <c r="I108" s="21"/>
      <c r="J108" s="21">
        <v>0</v>
      </c>
    </row>
    <row r="109" spans="2:10">
      <c r="B109" s="21" t="s">
        <v>73</v>
      </c>
      <c r="C109" s="21"/>
      <c r="D109" s="21"/>
      <c r="E109" s="21"/>
      <c r="F109" s="48" t="s">
        <v>69</v>
      </c>
      <c r="G109" s="21">
        <v>2025</v>
      </c>
      <c r="H109" s="21" t="s">
        <v>70</v>
      </c>
      <c r="I109" s="21"/>
      <c r="J109" s="21">
        <v>0</v>
      </c>
    </row>
    <row r="110" spans="2:10">
      <c r="B110" s="21" t="s">
        <v>73</v>
      </c>
      <c r="C110" s="21"/>
      <c r="D110" s="21"/>
      <c r="E110" s="21"/>
      <c r="F110" s="48" t="s">
        <v>69</v>
      </c>
      <c r="G110" s="21">
        <v>2026</v>
      </c>
      <c r="H110" s="21" t="s">
        <v>70</v>
      </c>
      <c r="I110" s="21"/>
      <c r="J110" s="21">
        <v>0</v>
      </c>
    </row>
    <row r="111" spans="2:10">
      <c r="B111" s="21" t="s">
        <v>73</v>
      </c>
      <c r="C111" s="21"/>
      <c r="D111" s="21"/>
      <c r="E111" s="21"/>
      <c r="F111" s="48" t="s">
        <v>69</v>
      </c>
      <c r="G111" s="21">
        <v>2027</v>
      </c>
      <c r="H111" s="21" t="s">
        <v>70</v>
      </c>
      <c r="I111" s="21"/>
      <c r="J111" s="21">
        <v>0</v>
      </c>
    </row>
    <row r="112" spans="2:10">
      <c r="B112" s="21" t="s">
        <v>73</v>
      </c>
      <c r="C112" s="21"/>
      <c r="D112" s="21"/>
      <c r="E112" s="21"/>
      <c r="F112" s="48" t="s">
        <v>69</v>
      </c>
      <c r="G112" s="21">
        <v>2028</v>
      </c>
      <c r="H112" s="21" t="s">
        <v>70</v>
      </c>
      <c r="I112" s="21"/>
      <c r="J112" s="21">
        <v>0</v>
      </c>
    </row>
    <row r="113" spans="2:10">
      <c r="B113" s="21" t="s">
        <v>73</v>
      </c>
      <c r="C113" s="21"/>
      <c r="D113" s="21"/>
      <c r="E113" s="21"/>
      <c r="F113" s="48" t="s">
        <v>69</v>
      </c>
      <c r="G113" s="21">
        <v>2029</v>
      </c>
      <c r="H113" s="21" t="s">
        <v>70</v>
      </c>
      <c r="I113" s="21"/>
      <c r="J113" s="21">
        <v>0</v>
      </c>
    </row>
    <row r="114" spans="2:10">
      <c r="B114" s="21" t="s">
        <v>73</v>
      </c>
      <c r="C114" s="21"/>
      <c r="D114" s="21"/>
      <c r="E114" s="21"/>
      <c r="F114" s="48" t="s">
        <v>69</v>
      </c>
      <c r="G114" s="21">
        <v>2030</v>
      </c>
      <c r="H114" s="21" t="s">
        <v>70</v>
      </c>
      <c r="I114" s="21"/>
      <c r="J114" s="21">
        <v>0</v>
      </c>
    </row>
    <row r="115" spans="2:10">
      <c r="B115" s="21" t="s">
        <v>73</v>
      </c>
      <c r="C115" s="21"/>
      <c r="D115" s="21"/>
      <c r="E115" s="21"/>
      <c r="F115" s="48" t="s">
        <v>69</v>
      </c>
      <c r="G115" s="21">
        <v>2031</v>
      </c>
      <c r="H115" s="21" t="s">
        <v>70</v>
      </c>
      <c r="I115" s="21"/>
      <c r="J115" s="21">
        <v>0</v>
      </c>
    </row>
    <row r="116" spans="2:10">
      <c r="B116" s="21" t="s">
        <v>73</v>
      </c>
      <c r="C116" s="21"/>
      <c r="D116" s="21"/>
      <c r="E116" s="21"/>
      <c r="F116" s="48" t="s">
        <v>69</v>
      </c>
      <c r="G116" s="21">
        <v>2032</v>
      </c>
      <c r="H116" s="21" t="s">
        <v>70</v>
      </c>
      <c r="I116" s="21"/>
      <c r="J116" s="21">
        <v>0</v>
      </c>
    </row>
    <row r="117" spans="2:10">
      <c r="B117" s="21" t="s">
        <v>73</v>
      </c>
      <c r="C117" s="21"/>
      <c r="D117" s="21"/>
      <c r="E117" s="21"/>
      <c r="F117" s="48" t="s">
        <v>69</v>
      </c>
      <c r="G117" s="21">
        <v>2033</v>
      </c>
      <c r="H117" s="21" t="s">
        <v>70</v>
      </c>
      <c r="I117" s="21"/>
      <c r="J117" s="21">
        <v>0</v>
      </c>
    </row>
    <row r="118" spans="2:10">
      <c r="B118" s="21" t="s">
        <v>73</v>
      </c>
      <c r="C118" s="21"/>
      <c r="D118" s="21"/>
      <c r="E118" s="21"/>
      <c r="F118" s="48" t="s">
        <v>69</v>
      </c>
      <c r="G118" s="21">
        <v>2034</v>
      </c>
      <c r="H118" s="21" t="s">
        <v>70</v>
      </c>
      <c r="I118" s="21"/>
      <c r="J118" s="21">
        <v>0</v>
      </c>
    </row>
    <row r="119" spans="2:10">
      <c r="B119" s="21" t="s">
        <v>73</v>
      </c>
      <c r="C119" s="21"/>
      <c r="D119" s="21"/>
      <c r="E119" s="21"/>
      <c r="F119" s="48" t="s">
        <v>69</v>
      </c>
      <c r="G119" s="21">
        <v>2035</v>
      </c>
      <c r="H119" s="21" t="s">
        <v>70</v>
      </c>
      <c r="I119" s="21"/>
      <c r="J119" s="21">
        <v>0</v>
      </c>
    </row>
    <row r="120" spans="2:10">
      <c r="B120" s="21" t="s">
        <v>73</v>
      </c>
      <c r="C120" s="21"/>
      <c r="D120" s="21"/>
      <c r="E120" s="21"/>
      <c r="F120" s="48" t="s">
        <v>69</v>
      </c>
      <c r="G120" s="21">
        <v>2036</v>
      </c>
      <c r="H120" s="21" t="s">
        <v>70</v>
      </c>
      <c r="I120" s="21"/>
      <c r="J120" s="21">
        <v>0</v>
      </c>
    </row>
    <row r="121" spans="2:10">
      <c r="B121" s="21" t="s">
        <v>73</v>
      </c>
      <c r="C121" s="21"/>
      <c r="D121" s="21"/>
      <c r="E121" s="21"/>
      <c r="F121" s="48" t="s">
        <v>69</v>
      </c>
      <c r="G121" s="21">
        <v>2037</v>
      </c>
      <c r="H121" s="21" t="s">
        <v>70</v>
      </c>
      <c r="I121" s="21"/>
      <c r="J121" s="21">
        <v>0</v>
      </c>
    </row>
    <row r="122" spans="2:10">
      <c r="B122" s="21" t="s">
        <v>73</v>
      </c>
      <c r="C122" s="21"/>
      <c r="D122" s="21"/>
      <c r="E122" s="21"/>
      <c r="F122" s="48" t="s">
        <v>69</v>
      </c>
      <c r="G122" s="21">
        <v>2038</v>
      </c>
      <c r="H122" s="21" t="s">
        <v>70</v>
      </c>
      <c r="I122" s="21"/>
      <c r="J122" s="21">
        <v>0</v>
      </c>
    </row>
    <row r="123" spans="2:10">
      <c r="B123" s="21" t="s">
        <v>73</v>
      </c>
      <c r="C123" s="21"/>
      <c r="D123" s="21"/>
      <c r="E123" s="21"/>
      <c r="F123" s="48" t="s">
        <v>69</v>
      </c>
      <c r="G123" s="21">
        <v>2039</v>
      </c>
      <c r="H123" s="21" t="s">
        <v>70</v>
      </c>
      <c r="I123" s="21"/>
      <c r="J123" s="21">
        <v>0</v>
      </c>
    </row>
    <row r="124" spans="2:10">
      <c r="B124" s="21" t="s">
        <v>73</v>
      </c>
      <c r="C124" s="21"/>
      <c r="D124" s="21"/>
      <c r="E124" s="21"/>
      <c r="F124" s="48" t="s">
        <v>69</v>
      </c>
      <c r="G124" s="21">
        <v>2040</v>
      </c>
      <c r="H124" s="21" t="s">
        <v>70</v>
      </c>
      <c r="I124" s="21"/>
      <c r="J124" s="21">
        <v>0</v>
      </c>
    </row>
    <row r="125" spans="2:10">
      <c r="B125" s="21" t="s">
        <v>73</v>
      </c>
      <c r="C125" s="21"/>
      <c r="D125" s="21"/>
      <c r="E125" s="21"/>
      <c r="F125" s="48" t="s">
        <v>69</v>
      </c>
      <c r="G125" s="21">
        <v>2041</v>
      </c>
      <c r="H125" s="21" t="s">
        <v>70</v>
      </c>
      <c r="I125" s="21"/>
      <c r="J125" s="21">
        <v>0</v>
      </c>
    </row>
    <row r="126" spans="2:10">
      <c r="B126" s="21" t="s">
        <v>73</v>
      </c>
      <c r="C126" s="21"/>
      <c r="D126" s="21"/>
      <c r="E126" s="21"/>
      <c r="F126" s="48" t="s">
        <v>69</v>
      </c>
      <c r="G126" s="21">
        <v>2042</v>
      </c>
      <c r="H126" s="21" t="s">
        <v>70</v>
      </c>
      <c r="I126" s="21"/>
      <c r="J126" s="21">
        <v>0</v>
      </c>
    </row>
    <row r="127" spans="2:10">
      <c r="B127" s="21" t="s">
        <v>73</v>
      </c>
      <c r="C127" s="21"/>
      <c r="D127" s="21"/>
      <c r="E127" s="21"/>
      <c r="F127" s="48" t="s">
        <v>69</v>
      </c>
      <c r="G127" s="21">
        <v>2043</v>
      </c>
      <c r="H127" s="21" t="s">
        <v>70</v>
      </c>
      <c r="I127" s="21"/>
      <c r="J127" s="21">
        <v>0</v>
      </c>
    </row>
    <row r="128" spans="2:10">
      <c r="B128" s="21" t="s">
        <v>73</v>
      </c>
      <c r="C128" s="21"/>
      <c r="D128" s="21"/>
      <c r="E128" s="21"/>
      <c r="F128" s="48" t="s">
        <v>69</v>
      </c>
      <c r="G128" s="21">
        <v>2044</v>
      </c>
      <c r="H128" s="21" t="s">
        <v>70</v>
      </c>
      <c r="I128" s="21"/>
      <c r="J128" s="21">
        <v>0</v>
      </c>
    </row>
    <row r="129" spans="2:10">
      <c r="B129" s="21" t="s">
        <v>73</v>
      </c>
      <c r="C129" s="21"/>
      <c r="D129" s="21"/>
      <c r="E129" s="21"/>
      <c r="F129" s="48" t="s">
        <v>69</v>
      </c>
      <c r="G129" s="21">
        <v>2045</v>
      </c>
      <c r="H129" s="21" t="s">
        <v>70</v>
      </c>
      <c r="I129" s="21"/>
      <c r="J129" s="21">
        <v>0</v>
      </c>
    </row>
    <row r="130" spans="2:10">
      <c r="B130" s="21" t="s">
        <v>73</v>
      </c>
      <c r="C130" s="21"/>
      <c r="D130" s="21"/>
      <c r="E130" s="21"/>
      <c r="F130" s="48" t="s">
        <v>69</v>
      </c>
      <c r="G130" s="21">
        <v>2046</v>
      </c>
      <c r="H130" s="21" t="s">
        <v>70</v>
      </c>
      <c r="I130" s="21"/>
      <c r="J130" s="21">
        <v>0</v>
      </c>
    </row>
    <row r="131" spans="2:10">
      <c r="B131" s="21" t="s">
        <v>73</v>
      </c>
      <c r="C131" s="21"/>
      <c r="D131" s="21"/>
      <c r="E131" s="21"/>
      <c r="F131" s="48" t="s">
        <v>69</v>
      </c>
      <c r="G131" s="21">
        <v>2047</v>
      </c>
      <c r="H131" s="21" t="s">
        <v>70</v>
      </c>
      <c r="I131" s="21"/>
      <c r="J131" s="21">
        <v>0</v>
      </c>
    </row>
    <row r="132" spans="2:10">
      <c r="B132" s="21" t="s">
        <v>73</v>
      </c>
      <c r="C132" s="21"/>
      <c r="D132" s="21"/>
      <c r="E132" s="21"/>
      <c r="F132" s="48" t="s">
        <v>69</v>
      </c>
      <c r="G132" s="21">
        <v>2048</v>
      </c>
      <c r="H132" s="21" t="s">
        <v>70</v>
      </c>
      <c r="I132" s="21"/>
      <c r="J132" s="21">
        <v>0</v>
      </c>
    </row>
    <row r="133" spans="2:10">
      <c r="B133" s="21" t="s">
        <v>73</v>
      </c>
      <c r="C133" s="21"/>
      <c r="D133" s="21"/>
      <c r="E133" s="21"/>
      <c r="F133" s="48" t="s">
        <v>69</v>
      </c>
      <c r="G133" s="21">
        <v>2049</v>
      </c>
      <c r="H133" s="21" t="s">
        <v>70</v>
      </c>
      <c r="I133" s="21"/>
      <c r="J133" s="21">
        <v>0</v>
      </c>
    </row>
    <row r="134" spans="2:10">
      <c r="B134" s="21" t="s">
        <v>73</v>
      </c>
      <c r="C134" s="21"/>
      <c r="D134" s="21"/>
      <c r="E134" s="21"/>
      <c r="F134" s="48" t="s">
        <v>69</v>
      </c>
      <c r="G134" s="21">
        <v>2050</v>
      </c>
      <c r="H134" s="21" t="s">
        <v>70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75</v>
      </c>
      <c r="G11"/>
      <c r="H11" s="16" t="s">
        <v>69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76</v>
      </c>
      <c r="Q11" s="42" t="s">
        <v>77</v>
      </c>
    </row>
    <row r="12" spans="4:17">
      <c r="D12" s="1" t="s">
        <v>75</v>
      </c>
      <c r="G12"/>
      <c r="H12" s="16" t="s">
        <v>69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75</v>
      </c>
      <c r="G13"/>
      <c r="H13" s="16" t="s">
        <v>69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75</v>
      </c>
      <c r="G14"/>
      <c r="H14" s="16" t="s">
        <v>69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75</v>
      </c>
      <c r="G15"/>
      <c r="H15" s="16" t="s">
        <v>69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75</v>
      </c>
      <c r="G16"/>
      <c r="H16" s="16" t="s">
        <v>69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75</v>
      </c>
      <c r="G17"/>
      <c r="H17" s="16" t="s">
        <v>69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75</v>
      </c>
      <c r="G18"/>
      <c r="H18" s="16" t="s">
        <v>69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75</v>
      </c>
      <c r="G19"/>
      <c r="H19" s="16" t="s">
        <v>69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75</v>
      </c>
      <c r="G20"/>
      <c r="H20" s="16" t="s">
        <v>69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75</v>
      </c>
      <c r="G21"/>
      <c r="H21" s="16" t="s">
        <v>69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75</v>
      </c>
      <c r="G22"/>
      <c r="H22" s="16" t="s">
        <v>69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75</v>
      </c>
      <c r="G23"/>
      <c r="H23" s="16" t="s">
        <v>69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75</v>
      </c>
      <c r="G24"/>
      <c r="H24" s="16" t="s">
        <v>69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75</v>
      </c>
      <c r="G25"/>
      <c r="H25" s="16" t="s">
        <v>69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75</v>
      </c>
      <c r="G26"/>
      <c r="H26" s="16" t="s">
        <v>69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75</v>
      </c>
      <c r="G27"/>
      <c r="H27" s="16" t="s">
        <v>69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75</v>
      </c>
      <c r="G28"/>
      <c r="H28" s="16" t="s">
        <v>69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75</v>
      </c>
      <c r="G29"/>
      <c r="H29" s="16" t="s">
        <v>69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75</v>
      </c>
      <c r="G30"/>
      <c r="H30" s="16" t="s">
        <v>69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75</v>
      </c>
      <c r="G31"/>
      <c r="H31" s="16" t="s">
        <v>69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75</v>
      </c>
      <c r="G32"/>
      <c r="H32" s="16" t="s">
        <v>69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75</v>
      </c>
      <c r="G33"/>
      <c r="H33" s="16" t="s">
        <v>69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75</v>
      </c>
      <c r="G34"/>
      <c r="H34" s="16" t="s">
        <v>69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75</v>
      </c>
      <c r="G35"/>
      <c r="H35" s="16" t="s">
        <v>69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75</v>
      </c>
      <c r="G36"/>
      <c r="H36" s="16" t="s">
        <v>69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75</v>
      </c>
      <c r="G37"/>
      <c r="H37" s="16" t="s">
        <v>69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75</v>
      </c>
      <c r="G38"/>
      <c r="H38" s="16" t="s">
        <v>69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75</v>
      </c>
      <c r="G39"/>
      <c r="H39" s="16" t="s">
        <v>69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75</v>
      </c>
      <c r="G40"/>
      <c r="H40" s="16" t="s">
        <v>69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75</v>
      </c>
      <c r="G41"/>
      <c r="H41" s="16" t="s">
        <v>69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78</v>
      </c>
      <c r="G11"/>
      <c r="H11" s="16" t="s">
        <v>69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79</v>
      </c>
      <c r="Q11" s="42"/>
    </row>
    <row r="12" spans="4:17">
      <c r="D12" s="1" t="s">
        <v>78</v>
      </c>
      <c r="G12"/>
      <c r="H12" s="16" t="s">
        <v>69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78</v>
      </c>
      <c r="G13"/>
      <c r="H13" s="16" t="s">
        <v>69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78</v>
      </c>
      <c r="G14"/>
      <c r="H14" s="16" t="s">
        <v>69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78</v>
      </c>
      <c r="G15"/>
      <c r="H15" s="16" t="s">
        <v>69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78</v>
      </c>
      <c r="G16"/>
      <c r="H16" s="16" t="s">
        <v>69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78</v>
      </c>
      <c r="G17"/>
      <c r="H17" s="16" t="s">
        <v>69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78</v>
      </c>
      <c r="G18"/>
      <c r="H18" s="16" t="s">
        <v>69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78</v>
      </c>
      <c r="G19"/>
      <c r="H19" s="16" t="s">
        <v>69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78</v>
      </c>
      <c r="G20"/>
      <c r="H20" s="16" t="s">
        <v>69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78</v>
      </c>
      <c r="G21"/>
      <c r="H21" s="16" t="s">
        <v>69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78</v>
      </c>
      <c r="G22"/>
      <c r="H22" s="16" t="s">
        <v>69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78</v>
      </c>
      <c r="G23"/>
      <c r="H23" s="16" t="s">
        <v>69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78</v>
      </c>
      <c r="G24"/>
      <c r="H24" s="16" t="s">
        <v>69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78</v>
      </c>
      <c r="G25"/>
      <c r="H25" s="16" t="s">
        <v>69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78</v>
      </c>
      <c r="G26"/>
      <c r="H26" s="16" t="s">
        <v>69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78</v>
      </c>
      <c r="G27"/>
      <c r="H27" s="16" t="s">
        <v>69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78</v>
      </c>
      <c r="G28"/>
      <c r="H28" s="16" t="s">
        <v>69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78</v>
      </c>
      <c r="G29"/>
      <c r="H29" s="16" t="s">
        <v>69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78</v>
      </c>
      <c r="G30"/>
      <c r="H30" s="16" t="s">
        <v>69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78</v>
      </c>
      <c r="G31"/>
      <c r="H31" s="16" t="s">
        <v>69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78</v>
      </c>
      <c r="G32"/>
      <c r="H32" s="16" t="s">
        <v>69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78</v>
      </c>
      <c r="G33"/>
      <c r="H33" s="16" t="s">
        <v>69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78</v>
      </c>
      <c r="G34"/>
      <c r="H34" s="16" t="s">
        <v>69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78</v>
      </c>
      <c r="G35"/>
      <c r="H35" s="16" t="s">
        <v>69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78</v>
      </c>
      <c r="G36"/>
      <c r="H36" s="16" t="s">
        <v>69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78</v>
      </c>
      <c r="G37"/>
      <c r="H37" s="16" t="s">
        <v>69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78</v>
      </c>
      <c r="G38"/>
      <c r="H38" s="16" t="s">
        <v>69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78</v>
      </c>
      <c r="G39"/>
      <c r="H39" s="16" t="s">
        <v>69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78</v>
      </c>
      <c r="G40"/>
      <c r="H40" s="16" t="s">
        <v>69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78</v>
      </c>
      <c r="G41"/>
      <c r="H41" s="16" t="s">
        <v>69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42" sqref="K42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66</v>
      </c>
      <c r="K7" s="16"/>
      <c r="L7" s="16"/>
      <c r="W7" t="s">
        <v>82</v>
      </c>
      <c r="AJ7" t="s">
        <v>83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67</v>
      </c>
      <c r="J10" s="28" t="s">
        <v>11</v>
      </c>
      <c r="K10" s="16" t="s">
        <v>6</v>
      </c>
      <c r="L10" s="28" t="s">
        <v>84</v>
      </c>
      <c r="M10" s="28" t="s">
        <v>85</v>
      </c>
      <c r="N10" s="28" t="s">
        <v>86</v>
      </c>
      <c r="O10" s="28" t="s">
        <v>87</v>
      </c>
      <c r="P10" s="28" t="s">
        <v>88</v>
      </c>
      <c r="Q10" s="28" t="s">
        <v>89</v>
      </c>
      <c r="R10" s="28" t="s">
        <v>90</v>
      </c>
      <c r="T10" s="29" t="s">
        <v>91</v>
      </c>
      <c r="U10" s="29" t="s">
        <v>92</v>
      </c>
      <c r="W10" s="28" t="s">
        <v>84</v>
      </c>
      <c r="X10" s="28" t="s">
        <v>85</v>
      </c>
      <c r="Y10" s="28" t="s">
        <v>86</v>
      </c>
      <c r="Z10" s="28" t="s">
        <v>87</v>
      </c>
      <c r="AA10" s="28" t="s">
        <v>88</v>
      </c>
      <c r="AB10" s="28" t="s">
        <v>89</v>
      </c>
      <c r="AC10" s="28" t="s">
        <v>90</v>
      </c>
      <c r="AJ10" s="28" t="s">
        <v>84</v>
      </c>
      <c r="AK10" s="28" t="s">
        <v>85</v>
      </c>
      <c r="AL10" s="28" t="s">
        <v>86</v>
      </c>
      <c r="AM10" s="28" t="s">
        <v>87</v>
      </c>
      <c r="AN10" s="28" t="s">
        <v>88</v>
      </c>
      <c r="AO10" s="28" t="s">
        <v>89</v>
      </c>
      <c r="AP10" s="28" t="s">
        <v>90</v>
      </c>
    </row>
    <row r="11" spans="5:42">
      <c r="E11" s="16"/>
      <c r="F11" s="16"/>
      <c r="G11" t="s">
        <v>69</v>
      </c>
      <c r="H11" t="s">
        <v>17</v>
      </c>
      <c r="J11" s="28">
        <v>2020</v>
      </c>
      <c r="K11" s="28" t="s">
        <v>93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69</v>
      </c>
      <c r="H12" t="s">
        <v>17</v>
      </c>
      <c r="J12" s="28">
        <v>2020</v>
      </c>
      <c r="K12" s="28" t="s">
        <v>94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69</v>
      </c>
      <c r="H13" t="s">
        <v>17</v>
      </c>
      <c r="J13" s="28">
        <v>2020</v>
      </c>
      <c r="K13" s="28" t="s">
        <v>95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69</v>
      </c>
      <c r="H14" t="s">
        <v>17</v>
      </c>
      <c r="J14" s="28">
        <v>2020</v>
      </c>
      <c r="K14" s="28" t="s">
        <v>96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69</v>
      </c>
      <c r="H15" t="s">
        <v>17</v>
      </c>
      <c r="J15" s="28">
        <v>2020</v>
      </c>
      <c r="K15" s="28" t="s">
        <v>97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98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69</v>
      </c>
      <c r="H16" t="s">
        <v>17</v>
      </c>
      <c r="J16" s="28">
        <v>2020</v>
      </c>
      <c r="K16" s="28" t="s">
        <v>99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69</v>
      </c>
      <c r="H17" t="s">
        <v>17</v>
      </c>
      <c r="J17" s="28">
        <v>2020</v>
      </c>
      <c r="K17" s="28" t="s">
        <v>100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69</v>
      </c>
      <c r="H18" t="s">
        <v>17</v>
      </c>
      <c r="J18" s="28">
        <v>2020</v>
      </c>
      <c r="K18" s="28" t="s">
        <v>101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102</v>
      </c>
      <c r="U262" s="29" t="s">
        <v>103</v>
      </c>
      <c r="Y262" s="29" t="s">
        <v>91</v>
      </c>
      <c r="Z262" s="29" t="s">
        <v>92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104</v>
      </c>
      <c r="Z298" s="41"/>
    </row>
    <row r="299" spans="20:26">
      <c r="T299" s="29" t="s">
        <v>105</v>
      </c>
      <c r="U299" s="29" t="s">
        <v>106</v>
      </c>
      <c r="Y299" s="29" t="s">
        <v>105</v>
      </c>
      <c r="Z299" s="29" t="s">
        <v>106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108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109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110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45</v>
      </c>
      <c r="F11" s="26" t="s">
        <v>11</v>
      </c>
      <c r="G11" s="23" t="s">
        <v>6</v>
      </c>
      <c r="H11" s="24" t="s">
        <v>84</v>
      </c>
      <c r="I11" s="24" t="s">
        <v>85</v>
      </c>
      <c r="J11" s="24" t="s">
        <v>86</v>
      </c>
      <c r="K11" s="24" t="s">
        <v>87</v>
      </c>
      <c r="L11" s="24" t="s">
        <v>88</v>
      </c>
      <c r="M11" s="24" t="s">
        <v>89</v>
      </c>
      <c r="N11" s="24" t="s">
        <v>90</v>
      </c>
    </row>
    <row r="12" spans="1:38">
      <c r="A12" s="21"/>
      <c r="B12" s="21"/>
      <c r="C12" s="21" t="s">
        <v>111</v>
      </c>
      <c r="D12" t="s">
        <v>17</v>
      </c>
      <c r="E12">
        <v>1</v>
      </c>
      <c r="F12" s="28">
        <v>2020</v>
      </c>
      <c r="G12" s="28" t="s">
        <v>112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101</v>
      </c>
      <c r="P13" s="29"/>
      <c r="Q13" s="29"/>
      <c r="AE13" s="28" t="s">
        <v>101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101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101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101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101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101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101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101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101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101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101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101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101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101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101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101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101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101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101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101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101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101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101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101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101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101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101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101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101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101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101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20" sqref="L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8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8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6:L41" si="1">L25</f>
        <v>0</v>
      </c>
      <c r="N26" s="58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8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8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8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8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8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8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8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8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8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8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8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8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8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8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8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120</v>
      </c>
      <c r="B11" s="16"/>
      <c r="C11" s="18" t="s">
        <v>121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121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121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121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121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121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121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121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121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121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121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121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121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121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121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121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121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121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121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121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121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121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121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121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121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121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121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121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121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121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121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125</v>
      </c>
      <c r="B11" s="16"/>
      <c r="C11" s="18" t="s">
        <v>126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126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126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126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126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126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126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126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126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126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126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126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126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126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126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126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126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126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126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126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126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126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126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126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126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126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126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126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126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126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126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127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127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127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127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127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127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127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127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127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127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127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127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127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127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127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127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127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127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127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127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127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127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127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127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127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127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127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127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127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127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127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128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128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129</v>
      </c>
      <c r="B11" s="16"/>
      <c r="C11" s="18" t="s">
        <v>127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127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127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127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127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127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127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127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127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127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127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127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127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127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127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127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127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127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127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127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127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127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127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127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127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127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127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127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127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127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127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130</v>
      </c>
      <c r="B11" s="16"/>
      <c r="C11" s="18" t="s">
        <v>128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128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zoomScale="75" zoomScaleNormal="75" workbookViewId="0">
      <selection activeCell="Q13" sqref="Q13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131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132</v>
      </c>
      <c r="L6" s="3" t="s">
        <v>133</v>
      </c>
      <c r="M6" s="3" t="s">
        <v>134</v>
      </c>
      <c r="N6" s="3" t="s">
        <v>135</v>
      </c>
      <c r="O6" s="4" t="s">
        <v>11</v>
      </c>
      <c r="P6" s="5" t="s">
        <v>84</v>
      </c>
      <c r="Q6" s="9" t="s">
        <v>90</v>
      </c>
      <c r="R6" s="9" t="s">
        <v>85</v>
      </c>
      <c r="S6" s="9" t="s">
        <v>87</v>
      </c>
      <c r="T6" s="9" t="s">
        <v>88</v>
      </c>
      <c r="U6" s="9" t="s">
        <v>86</v>
      </c>
      <c r="V6" s="9" t="s">
        <v>89</v>
      </c>
    </row>
    <row r="7" spans="9:31">
      <c r="I7" s="1" t="s">
        <v>136</v>
      </c>
      <c r="J7" s="4" t="s">
        <v>69</v>
      </c>
      <c r="K7" s="6" t="s">
        <v>137</v>
      </c>
      <c r="L7" s="1" t="s">
        <v>138</v>
      </c>
      <c r="M7" s="1" t="s">
        <v>139</v>
      </c>
      <c r="N7" s="1"/>
      <c r="O7" s="1">
        <v>2050</v>
      </c>
      <c r="P7" s="1">
        <v>181.4</v>
      </c>
      <c r="Q7" s="1"/>
      <c r="R7" s="1">
        <v>725.6</v>
      </c>
      <c r="S7" s="1"/>
      <c r="T7" s="10"/>
      <c r="U7" s="11"/>
      <c r="AE7" s="1"/>
    </row>
    <row r="8" spans="9:31">
      <c r="I8" s="1" t="s">
        <v>136</v>
      </c>
      <c r="J8" s="4" t="s">
        <v>69</v>
      </c>
      <c r="K8" s="6" t="s">
        <v>140</v>
      </c>
      <c r="L8" s="1" t="s">
        <v>141</v>
      </c>
      <c r="M8" s="1" t="s">
        <v>142</v>
      </c>
      <c r="N8" s="1"/>
      <c r="O8" s="1">
        <v>2050</v>
      </c>
      <c r="P8" s="7">
        <v>7404.3974111408</v>
      </c>
      <c r="Q8" s="12">
        <v>634.158563682946</v>
      </c>
      <c r="R8" s="13"/>
      <c r="S8" s="14">
        <v>234.645860019047</v>
      </c>
      <c r="T8" s="13"/>
      <c r="U8" s="15">
        <v>318.600468888697</v>
      </c>
      <c r="AE8" s="4"/>
    </row>
    <row r="9" spans="9:31">
      <c r="I9" s="1" t="s">
        <v>136</v>
      </c>
      <c r="J9" s="4" t="s">
        <v>69</v>
      </c>
      <c r="K9" s="1" t="s">
        <v>143</v>
      </c>
      <c r="L9" s="1"/>
      <c r="M9" s="1" t="s">
        <v>144</v>
      </c>
      <c r="N9" s="1"/>
      <c r="O9" s="1">
        <v>2050</v>
      </c>
      <c r="P9" s="8">
        <v>1252.65138324703</v>
      </c>
      <c r="Q9" s="1"/>
      <c r="R9" s="8">
        <v>536.850592820157</v>
      </c>
      <c r="S9" s="1"/>
      <c r="T9" s="1"/>
      <c r="U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66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132</v>
      </c>
      <c r="L18" s="3" t="s">
        <v>133</v>
      </c>
      <c r="M18" s="3" t="s">
        <v>134</v>
      </c>
      <c r="N18" s="3" t="s">
        <v>135</v>
      </c>
      <c r="O18" s="4" t="s">
        <v>11</v>
      </c>
      <c r="P18" s="5" t="s">
        <v>84</v>
      </c>
      <c r="Q18" s="9" t="s">
        <v>90</v>
      </c>
      <c r="R18" s="9" t="s">
        <v>85</v>
      </c>
      <c r="S18" s="9" t="s">
        <v>87</v>
      </c>
      <c r="T18" s="9" t="s">
        <v>88</v>
      </c>
      <c r="U18" s="9" t="s">
        <v>86</v>
      </c>
      <c r="V18" s="9" t="s">
        <v>89</v>
      </c>
    </row>
    <row r="19" spans="9:31">
      <c r="I19" s="1" t="s">
        <v>136</v>
      </c>
      <c r="J19" s="4" t="s">
        <v>69</v>
      </c>
      <c r="K19" s="6" t="s">
        <v>137</v>
      </c>
      <c r="L19" s="1" t="s">
        <v>138</v>
      </c>
      <c r="M19" s="1" t="s">
        <v>139</v>
      </c>
      <c r="N19" s="1"/>
      <c r="O19" s="1">
        <v>2050</v>
      </c>
      <c r="P19">
        <f>Y19*1/2</f>
        <v>90.7</v>
      </c>
      <c r="R19">
        <f>AA19*1/2</f>
        <v>362.8</v>
      </c>
      <c r="Y19" s="1">
        <v>181.4</v>
      </c>
      <c r="Z19" s="1"/>
      <c r="AA19" s="1">
        <v>725.6</v>
      </c>
      <c r="AB19" s="1"/>
      <c r="AC19" s="10"/>
      <c r="AD19" s="11"/>
      <c r="AE19" s="1"/>
    </row>
    <row r="20" spans="9:31">
      <c r="I20" s="1" t="s">
        <v>136</v>
      </c>
      <c r="J20" s="4" t="s">
        <v>69</v>
      </c>
      <c r="K20" s="6" t="s">
        <v>140</v>
      </c>
      <c r="L20" s="1" t="s">
        <v>141</v>
      </c>
      <c r="M20" s="1" t="s">
        <v>142</v>
      </c>
      <c r="N20" s="1"/>
      <c r="O20" s="1">
        <v>2050</v>
      </c>
      <c r="P20">
        <f>Y20*78%</f>
        <v>5775.42998068982</v>
      </c>
      <c r="Q20">
        <f>Z20*78%</f>
        <v>494.643679672698</v>
      </c>
      <c r="S20">
        <f>AB20*78%</f>
        <v>183.023770814857</v>
      </c>
      <c r="U20">
        <f>AD20*78%</f>
        <v>248.508365733184</v>
      </c>
      <c r="Y20" s="7">
        <v>7404.3974111408</v>
      </c>
      <c r="Z20" s="12">
        <v>634.158563682946</v>
      </c>
      <c r="AA20" s="13"/>
      <c r="AB20" s="14">
        <v>234.645860019047</v>
      </c>
      <c r="AC20" s="13"/>
      <c r="AD20" s="15">
        <v>318.600468888697</v>
      </c>
      <c r="AE20" s="4"/>
    </row>
    <row r="21" spans="9:31">
      <c r="I21" s="1" t="s">
        <v>136</v>
      </c>
      <c r="J21" s="4" t="s">
        <v>69</v>
      </c>
      <c r="K21" s="1" t="s">
        <v>143</v>
      </c>
      <c r="L21" s="1"/>
      <c r="M21" s="1" t="s">
        <v>144</v>
      </c>
      <c r="N21" s="1"/>
      <c r="O21" s="1">
        <v>2050</v>
      </c>
      <c r="P21">
        <f>P9*(1-37%)</f>
        <v>789.170371445629</v>
      </c>
      <c r="R21">
        <f>R9*(1-37%)</f>
        <v>338.215873476699</v>
      </c>
      <c r="Y21" s="8">
        <v>1252.65138324703</v>
      </c>
      <c r="Z21" s="1"/>
      <c r="AA21" s="8">
        <v>536.850592820157</v>
      </c>
      <c r="AB21" s="1"/>
      <c r="AC21" s="1"/>
      <c r="AD21" s="1"/>
      <c r="AE21" s="1"/>
    </row>
    <row r="22" spans="9:18">
      <c r="I22" s="1" t="s">
        <v>136</v>
      </c>
      <c r="J22" s="4" t="s">
        <v>69</v>
      </c>
      <c r="K22" t="s">
        <v>145</v>
      </c>
      <c r="M22" s="1" t="s">
        <v>146</v>
      </c>
      <c r="O22" s="1">
        <v>2050</v>
      </c>
      <c r="R22">
        <v>1463</v>
      </c>
    </row>
    <row r="23" spans="9:15">
      <c r="I23" s="1"/>
      <c r="J23" s="4"/>
      <c r="M23" s="1"/>
      <c r="O23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2"/>
  <sheetViews>
    <sheetView zoomScale="59" zoomScaleNormal="59" topLeftCell="A19" workbookViewId="0">
      <selection activeCell="L41" sqref="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22</v>
      </c>
      <c r="G11" t="s">
        <v>23</v>
      </c>
      <c r="I11" s="16">
        <v>2020</v>
      </c>
      <c r="J11" s="16" t="s">
        <v>17</v>
      </c>
      <c r="K11" s="16">
        <v>1</v>
      </c>
      <c r="N11" s="28">
        <v>143.2202336</v>
      </c>
    </row>
    <row r="12" spans="7:14">
      <c r="G12" t="s">
        <v>23</v>
      </c>
      <c r="I12" s="16">
        <v>2021</v>
      </c>
      <c r="J12" s="16" t="s">
        <v>17</v>
      </c>
      <c r="K12" s="16">
        <v>1</v>
      </c>
      <c r="L12" s="16">
        <f t="shared" ref="L12:L30" si="0">N12*1000</f>
        <v>150114.7371</v>
      </c>
      <c r="N12" s="20">
        <v>150.1147371</v>
      </c>
    </row>
    <row r="13" spans="7:14">
      <c r="G13" t="s">
        <v>23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23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23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23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23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23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23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23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23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23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23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23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23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23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23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23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23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23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23</v>
      </c>
      <c r="I31" s="16">
        <v>2040</v>
      </c>
      <c r="J31" s="16" t="s">
        <v>17</v>
      </c>
      <c r="K31" s="16">
        <v>1</v>
      </c>
      <c r="L31" s="16">
        <f t="shared" ref="L31:L41" si="1">N31*1000</f>
        <v>68868.37811</v>
      </c>
      <c r="N31" s="20">
        <v>68.86837811</v>
      </c>
    </row>
    <row r="32" spans="7:14">
      <c r="G32" t="s">
        <v>23</v>
      </c>
      <c r="I32" s="16">
        <v>2041</v>
      </c>
      <c r="J32" s="16" t="s">
        <v>17</v>
      </c>
      <c r="K32" s="16">
        <v>1</v>
      </c>
      <c r="L32" s="16">
        <f t="shared" si="1"/>
        <v>61641.18503</v>
      </c>
      <c r="N32" s="20">
        <v>61.64118503</v>
      </c>
    </row>
    <row r="33" spans="7:14">
      <c r="G33" t="s">
        <v>23</v>
      </c>
      <c r="I33" s="16">
        <v>2042</v>
      </c>
      <c r="J33" s="16" t="s">
        <v>17</v>
      </c>
      <c r="K33" s="16">
        <v>1</v>
      </c>
      <c r="L33" s="16">
        <f t="shared" si="1"/>
        <v>54799.10077</v>
      </c>
      <c r="N33" s="20">
        <v>54.79910077</v>
      </c>
    </row>
    <row r="34" spans="7:14">
      <c r="G34" t="s">
        <v>23</v>
      </c>
      <c r="I34" s="16">
        <v>2043</v>
      </c>
      <c r="J34" s="16" t="s">
        <v>17</v>
      </c>
      <c r="K34" s="16">
        <v>1</v>
      </c>
      <c r="L34" s="16">
        <f t="shared" si="1"/>
        <v>48456.81244</v>
      </c>
      <c r="N34" s="20">
        <v>48.45681244</v>
      </c>
    </row>
    <row r="35" spans="7:14">
      <c r="G35" t="s">
        <v>23</v>
      </c>
      <c r="I35" s="16">
        <v>2044</v>
      </c>
      <c r="J35" s="16" t="s">
        <v>17</v>
      </c>
      <c r="K35" s="16">
        <v>1</v>
      </c>
      <c r="L35" s="16">
        <f t="shared" si="1"/>
        <v>42492.13536</v>
      </c>
      <c r="N35" s="20">
        <v>42.49213536</v>
      </c>
    </row>
    <row r="36" spans="7:14">
      <c r="G36" t="s">
        <v>23</v>
      </c>
      <c r="I36" s="16">
        <v>2045</v>
      </c>
      <c r="J36" s="16" t="s">
        <v>17</v>
      </c>
      <c r="K36" s="16">
        <v>1</v>
      </c>
      <c r="L36" s="16">
        <f t="shared" si="1"/>
        <v>36967.32284</v>
      </c>
      <c r="N36" s="20">
        <v>36.96732284</v>
      </c>
    </row>
    <row r="37" spans="7:14">
      <c r="G37" t="s">
        <v>23</v>
      </c>
      <c r="I37" s="16">
        <v>2046</v>
      </c>
      <c r="J37" s="16" t="s">
        <v>17</v>
      </c>
      <c r="K37" s="16">
        <v>1</v>
      </c>
      <c r="L37" s="16">
        <f t="shared" si="1"/>
        <v>31780.85527</v>
      </c>
      <c r="N37" s="20">
        <v>31.78085527</v>
      </c>
    </row>
    <row r="38" spans="7:14">
      <c r="G38" t="s">
        <v>23</v>
      </c>
      <c r="I38" s="16">
        <v>2047</v>
      </c>
      <c r="J38" s="16" t="s">
        <v>17</v>
      </c>
      <c r="K38" s="16">
        <v>1</v>
      </c>
      <c r="L38" s="16">
        <f t="shared" si="1"/>
        <v>26894.98763</v>
      </c>
      <c r="N38" s="20">
        <v>26.89498763</v>
      </c>
    </row>
    <row r="39" spans="7:14">
      <c r="G39" t="s">
        <v>23</v>
      </c>
      <c r="I39" s="16">
        <v>2048</v>
      </c>
      <c r="J39" s="16" t="s">
        <v>17</v>
      </c>
      <c r="K39" s="16">
        <v>1</v>
      </c>
      <c r="L39" s="16">
        <f>L38</f>
        <v>26894.98763</v>
      </c>
      <c r="N39" s="20">
        <v>22.35253594</v>
      </c>
    </row>
    <row r="40" spans="7:14">
      <c r="G40" t="s">
        <v>23</v>
      </c>
      <c r="I40" s="16">
        <v>2049</v>
      </c>
      <c r="J40" s="16" t="s">
        <v>17</v>
      </c>
      <c r="K40" s="16">
        <v>1</v>
      </c>
      <c r="L40" s="16">
        <f>L39</f>
        <v>26894.98763</v>
      </c>
      <c r="N40" s="20">
        <v>18.09483061</v>
      </c>
    </row>
    <row r="41" spans="7:14">
      <c r="G41" t="s">
        <v>23</v>
      </c>
      <c r="I41" s="16">
        <v>2050</v>
      </c>
      <c r="J41" s="16" t="s">
        <v>17</v>
      </c>
      <c r="K41" s="16">
        <v>1</v>
      </c>
      <c r="L41" s="16">
        <f>L40</f>
        <v>26894.98763</v>
      </c>
      <c r="N41" s="20">
        <v>14.2978521</v>
      </c>
    </row>
    <row r="42" spans="16:16">
      <c r="P42" s="1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zoomScale="57" zoomScaleNormal="57" topLeftCell="B6" workbookViewId="0">
      <selection activeCell="N36" sqref="N36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24</v>
      </c>
      <c r="B1" s="16" t="s">
        <v>25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26</v>
      </c>
      <c r="Q9" s="55" t="s">
        <v>27</v>
      </c>
      <c r="R9" s="56" t="s">
        <v>28</v>
      </c>
      <c r="T9" t="s">
        <v>29</v>
      </c>
    </row>
    <row r="10" spans="2:20">
      <c r="B10" s="16" t="s">
        <v>30</v>
      </c>
      <c r="G10" t="s">
        <v>31</v>
      </c>
      <c r="I10" s="16">
        <v>2020</v>
      </c>
      <c r="J10" s="16" t="s">
        <v>17</v>
      </c>
      <c r="K10" s="16">
        <v>1</v>
      </c>
      <c r="L10" s="16">
        <f>SUM(P10:Q10)*1000</f>
        <v>256929.91066</v>
      </c>
      <c r="N10" s="20"/>
      <c r="P10" s="28">
        <v>73.57588066</v>
      </c>
      <c r="Q10">
        <v>183.35403</v>
      </c>
      <c r="R10" s="56">
        <v>46.057254</v>
      </c>
      <c r="T10" s="28">
        <v>-17.30257254</v>
      </c>
    </row>
    <row r="11" spans="7:20">
      <c r="G11" t="s">
        <v>31</v>
      </c>
      <c r="I11" s="16">
        <v>2021</v>
      </c>
      <c r="J11" s="16" t="s">
        <v>17</v>
      </c>
      <c r="K11" s="16">
        <v>1</v>
      </c>
      <c r="L11" s="16">
        <f t="shared" ref="L11:L40" si="0">SUM(P11:Q11)*1000</f>
        <v>265964.90433</v>
      </c>
      <c r="N11" s="20"/>
      <c r="P11" s="20">
        <v>76.81255283</v>
      </c>
      <c r="Q11" s="20">
        <v>189.1523515</v>
      </c>
      <c r="R11" s="57">
        <v>46.98380465</v>
      </c>
      <c r="T11" s="28">
        <v>-15.40632582</v>
      </c>
    </row>
    <row r="12" spans="7:20">
      <c r="G12" t="s">
        <v>31</v>
      </c>
      <c r="I12" s="16">
        <v>2022</v>
      </c>
      <c r="J12" s="16" t="s">
        <v>17</v>
      </c>
      <c r="K12" s="16">
        <v>1</v>
      </c>
      <c r="L12" s="16">
        <f t="shared" si="0"/>
        <v>265630.08156</v>
      </c>
      <c r="N12" s="20"/>
      <c r="P12" s="20">
        <v>74.20667416</v>
      </c>
      <c r="Q12" s="20">
        <v>191.4234074</v>
      </c>
      <c r="R12" s="57">
        <v>45.93380072</v>
      </c>
      <c r="T12" s="28">
        <v>-17.23053509</v>
      </c>
    </row>
    <row r="13" spans="7:20">
      <c r="G13" t="s">
        <v>31</v>
      </c>
      <c r="I13" s="16">
        <v>2023</v>
      </c>
      <c r="J13" s="16" t="s">
        <v>17</v>
      </c>
      <c r="K13" s="16">
        <v>1</v>
      </c>
      <c r="L13" s="16">
        <f t="shared" si="0"/>
        <v>264826.06675</v>
      </c>
      <c r="N13" s="20"/>
      <c r="P13" s="20">
        <v>75.91317615</v>
      </c>
      <c r="Q13" s="20">
        <v>188.9128906</v>
      </c>
      <c r="R13" s="57">
        <v>44.89153103</v>
      </c>
      <c r="T13" s="28">
        <v>-19.05474437</v>
      </c>
    </row>
    <row r="14" spans="7:20">
      <c r="G14" t="s">
        <v>31</v>
      </c>
      <c r="I14" s="16">
        <v>2024</v>
      </c>
      <c r="J14" s="16" t="s">
        <v>17</v>
      </c>
      <c r="K14" s="16">
        <v>1</v>
      </c>
      <c r="L14" s="16">
        <f t="shared" si="0"/>
        <v>257966.44231</v>
      </c>
      <c r="N14" s="20"/>
      <c r="P14" s="20">
        <v>74.57508591</v>
      </c>
      <c r="Q14" s="20">
        <v>183.3913564</v>
      </c>
      <c r="R14" s="57">
        <v>44.09905335</v>
      </c>
      <c r="T14" s="28">
        <v>-20.87895364</v>
      </c>
    </row>
    <row r="15" spans="7:20">
      <c r="G15" t="s">
        <v>31</v>
      </c>
      <c r="I15" s="16">
        <v>2025</v>
      </c>
      <c r="J15" s="16" t="s">
        <v>17</v>
      </c>
      <c r="K15" s="16">
        <v>1</v>
      </c>
      <c r="L15" s="16">
        <f t="shared" si="0"/>
        <v>249429.31051</v>
      </c>
      <c r="N15" s="20"/>
      <c r="P15" s="20">
        <v>72.15813951</v>
      </c>
      <c r="Q15" s="20">
        <v>177.271171</v>
      </c>
      <c r="R15" s="57">
        <v>42.4046265</v>
      </c>
      <c r="T15" s="28">
        <v>-22.70316291</v>
      </c>
    </row>
    <row r="16" spans="7:20">
      <c r="G16" t="s">
        <v>31</v>
      </c>
      <c r="I16" s="16">
        <v>2026</v>
      </c>
      <c r="J16" s="16" t="s">
        <v>17</v>
      </c>
      <c r="K16" s="16">
        <v>1</v>
      </c>
      <c r="L16" s="16">
        <f t="shared" si="0"/>
        <v>242263.22701</v>
      </c>
      <c r="N16" s="20"/>
      <c r="P16" s="20">
        <v>69.65448481</v>
      </c>
      <c r="Q16" s="20">
        <v>172.6087422</v>
      </c>
      <c r="R16" s="57">
        <v>41.43356466</v>
      </c>
      <c r="T16" s="28">
        <v>-24.52737218</v>
      </c>
    </row>
    <row r="17" spans="7:20">
      <c r="G17" t="s">
        <v>31</v>
      </c>
      <c r="I17" s="16">
        <v>2027</v>
      </c>
      <c r="J17" s="16" t="s">
        <v>17</v>
      </c>
      <c r="K17" s="16">
        <v>1</v>
      </c>
      <c r="L17" s="16">
        <f t="shared" si="0"/>
        <v>233791.77458</v>
      </c>
      <c r="N17" s="20"/>
      <c r="P17" s="20">
        <v>68.02326498</v>
      </c>
      <c r="Q17" s="20">
        <v>165.7685096</v>
      </c>
      <c r="R17" s="57">
        <v>40.46110625</v>
      </c>
      <c r="T17" s="28">
        <v>-26.35158146</v>
      </c>
    </row>
    <row r="18" spans="7:20">
      <c r="G18" t="s">
        <v>31</v>
      </c>
      <c r="I18" s="16">
        <v>2028</v>
      </c>
      <c r="J18" s="16" t="s">
        <v>17</v>
      </c>
      <c r="K18" s="16">
        <v>1</v>
      </c>
      <c r="L18" s="16">
        <f t="shared" si="0"/>
        <v>222529.46642</v>
      </c>
      <c r="N18" s="20"/>
      <c r="P18" s="20">
        <v>65.38544422</v>
      </c>
      <c r="Q18" s="20">
        <v>157.1440222</v>
      </c>
      <c r="R18" s="57">
        <v>39.19910803</v>
      </c>
      <c r="T18" s="28">
        <v>-28.17579073</v>
      </c>
    </row>
    <row r="19" spans="7:20">
      <c r="G19" t="s">
        <v>31</v>
      </c>
      <c r="I19" s="16">
        <v>2029</v>
      </c>
      <c r="J19" s="16" t="s">
        <v>17</v>
      </c>
      <c r="K19" s="16">
        <v>1</v>
      </c>
      <c r="L19" s="16">
        <f t="shared" si="0"/>
        <v>207824.16285</v>
      </c>
      <c r="N19" s="20"/>
      <c r="P19" s="20">
        <v>60.96120725</v>
      </c>
      <c r="Q19" s="20">
        <v>146.8629556</v>
      </c>
      <c r="R19" s="57">
        <v>37.94543523</v>
      </c>
      <c r="T19" s="28">
        <v>-30</v>
      </c>
    </row>
    <row r="20" spans="7:20">
      <c r="G20" t="s">
        <v>31</v>
      </c>
      <c r="I20" s="16">
        <v>2030</v>
      </c>
      <c r="J20" s="16" t="s">
        <v>17</v>
      </c>
      <c r="K20" s="16">
        <v>1</v>
      </c>
      <c r="L20" s="16">
        <f t="shared" si="0"/>
        <v>191381.78979</v>
      </c>
      <c r="N20" s="20"/>
      <c r="P20" s="20">
        <v>56.54267449</v>
      </c>
      <c r="Q20" s="20">
        <v>134.8391153</v>
      </c>
      <c r="R20" s="57">
        <v>36.6100428</v>
      </c>
      <c r="T20" s="28">
        <v>-31</v>
      </c>
    </row>
    <row r="21" spans="7:20">
      <c r="G21" t="s">
        <v>31</v>
      </c>
      <c r="I21" s="16">
        <v>2031</v>
      </c>
      <c r="J21" s="16" t="s">
        <v>17</v>
      </c>
      <c r="K21" s="16">
        <v>1</v>
      </c>
      <c r="L21" s="16">
        <f t="shared" si="0"/>
        <v>178186.00674</v>
      </c>
      <c r="N21" s="20"/>
      <c r="P21" s="20">
        <v>54.46291834</v>
      </c>
      <c r="Q21" s="20">
        <v>123.7230884</v>
      </c>
      <c r="R21" s="57">
        <v>36.11297381</v>
      </c>
      <c r="T21" s="28">
        <v>-32</v>
      </c>
    </row>
    <row r="22" spans="7:20">
      <c r="G22" t="s">
        <v>31</v>
      </c>
      <c r="I22" s="16">
        <v>2032</v>
      </c>
      <c r="J22" s="16" t="s">
        <v>17</v>
      </c>
      <c r="K22" s="16">
        <v>1</v>
      </c>
      <c r="L22" s="16">
        <f t="shared" si="0"/>
        <v>164759.17734</v>
      </c>
      <c r="N22" s="20"/>
      <c r="P22" s="20">
        <v>51.61645744</v>
      </c>
      <c r="Q22" s="20">
        <v>113.1427199</v>
      </c>
      <c r="R22" s="57">
        <v>35.64935033</v>
      </c>
      <c r="T22" s="28">
        <v>-33</v>
      </c>
    </row>
    <row r="23" spans="7:20">
      <c r="G23" t="s">
        <v>31</v>
      </c>
      <c r="I23" s="16">
        <v>2033</v>
      </c>
      <c r="J23" s="16" t="s">
        <v>17</v>
      </c>
      <c r="K23" s="16">
        <v>1</v>
      </c>
      <c r="L23" s="16">
        <f t="shared" si="0"/>
        <v>151860.53652</v>
      </c>
      <c r="N23" s="20"/>
      <c r="P23" s="20">
        <v>49.26306062</v>
      </c>
      <c r="Q23" s="20">
        <v>102.5974759</v>
      </c>
      <c r="R23" s="57">
        <v>35.14571652</v>
      </c>
      <c r="T23" s="28">
        <v>-34</v>
      </c>
    </row>
    <row r="24" spans="7:20">
      <c r="G24" t="s">
        <v>31</v>
      </c>
      <c r="I24" s="16">
        <v>2034</v>
      </c>
      <c r="J24" s="16" t="s">
        <v>17</v>
      </c>
      <c r="K24" s="16">
        <v>1</v>
      </c>
      <c r="L24" s="16">
        <f t="shared" si="0"/>
        <v>139325.20641</v>
      </c>
      <c r="N24" s="20"/>
      <c r="P24" s="20">
        <v>46.83002163</v>
      </c>
      <c r="Q24" s="20">
        <v>92.49518478</v>
      </c>
      <c r="R24" s="57">
        <v>34.60264472</v>
      </c>
      <c r="T24" s="28">
        <v>-35</v>
      </c>
    </row>
    <row r="25" spans="7:20">
      <c r="G25" t="s">
        <v>31</v>
      </c>
      <c r="I25" s="16">
        <v>2035</v>
      </c>
      <c r="J25" s="16" t="s">
        <v>17</v>
      </c>
      <c r="K25" s="16">
        <v>1</v>
      </c>
      <c r="L25" s="16">
        <f t="shared" si="0"/>
        <v>129074.84359</v>
      </c>
      <c r="P25" s="20">
        <v>45.43781315</v>
      </c>
      <c r="Q25" s="20">
        <v>83.63703044</v>
      </c>
      <c r="R25" s="57">
        <v>34.11998337</v>
      </c>
      <c r="T25" s="28">
        <v>-36</v>
      </c>
    </row>
    <row r="26" spans="7:20">
      <c r="G26" t="s">
        <v>31</v>
      </c>
      <c r="I26" s="16">
        <v>2036</v>
      </c>
      <c r="J26" s="16" t="s">
        <v>17</v>
      </c>
      <c r="K26" s="16">
        <v>1</v>
      </c>
      <c r="L26" s="16">
        <f t="shared" si="0"/>
        <v>117031.63771</v>
      </c>
      <c r="P26" s="20">
        <v>42.39814088</v>
      </c>
      <c r="Q26" s="20">
        <v>74.63349683</v>
      </c>
      <c r="R26" s="57">
        <v>33.6309419</v>
      </c>
      <c r="T26" s="28">
        <v>-37</v>
      </c>
    </row>
    <row r="27" spans="7:20">
      <c r="G27" t="s">
        <v>31</v>
      </c>
      <c r="I27" s="16">
        <v>2037</v>
      </c>
      <c r="J27" s="16" t="s">
        <v>17</v>
      </c>
      <c r="K27" s="16">
        <v>1</v>
      </c>
      <c r="L27" s="16">
        <f t="shared" si="0"/>
        <v>105048.98874</v>
      </c>
      <c r="P27" s="20">
        <v>39.54132139</v>
      </c>
      <c r="Q27" s="20">
        <v>65.50766735</v>
      </c>
      <c r="R27" s="57">
        <v>33.10020108</v>
      </c>
      <c r="T27" s="28">
        <v>-38</v>
      </c>
    </row>
    <row r="28" spans="7:20">
      <c r="G28" t="s">
        <v>31</v>
      </c>
      <c r="I28" s="16">
        <v>2038</v>
      </c>
      <c r="J28" s="16" t="s">
        <v>17</v>
      </c>
      <c r="K28" s="16">
        <v>1</v>
      </c>
      <c r="L28" s="16">
        <f t="shared" ref="L28:L40" si="1">SUM(P28:Q28)*1000</f>
        <v>95455.64805</v>
      </c>
      <c r="N28" s="16">
        <f>SUM(P28:Q28)*1000</f>
        <v>95455.64805</v>
      </c>
      <c r="P28" s="20">
        <v>36.58257851</v>
      </c>
      <c r="Q28" s="20">
        <v>58.87306954</v>
      </c>
      <c r="R28" s="57">
        <v>32.51511826</v>
      </c>
      <c r="T28" s="28">
        <v>-39</v>
      </c>
    </row>
    <row r="29" spans="7:20">
      <c r="G29" t="s">
        <v>31</v>
      </c>
      <c r="I29" s="16">
        <v>2039</v>
      </c>
      <c r="J29" s="16" t="s">
        <v>17</v>
      </c>
      <c r="K29" s="16">
        <v>1</v>
      </c>
      <c r="L29" s="16">
        <f t="shared" si="1"/>
        <v>89222.99834</v>
      </c>
      <c r="N29" s="16">
        <f>SUM(P29:Q29)*1000</f>
        <v>89222.99834</v>
      </c>
      <c r="P29" s="20">
        <v>33.68633261</v>
      </c>
      <c r="Q29" s="20">
        <v>55.53666573</v>
      </c>
      <c r="R29" s="57">
        <v>31.98097403</v>
      </c>
      <c r="T29" s="28">
        <v>-40</v>
      </c>
    </row>
    <row r="30" spans="7:20">
      <c r="G30" t="s">
        <v>31</v>
      </c>
      <c r="I30" s="16">
        <v>2040</v>
      </c>
      <c r="J30" s="16" t="s">
        <v>17</v>
      </c>
      <c r="K30" s="16">
        <v>1</v>
      </c>
      <c r="L30" s="16">
        <f t="shared" si="1"/>
        <v>82094.70932</v>
      </c>
      <c r="P30" s="20">
        <v>30.06667329</v>
      </c>
      <c r="Q30" s="20">
        <v>52.02803603</v>
      </c>
      <c r="R30" s="57">
        <v>31.43365158</v>
      </c>
      <c r="T30" s="28">
        <v>-41</v>
      </c>
    </row>
    <row r="31" spans="7:20">
      <c r="G31" t="s">
        <v>31</v>
      </c>
      <c r="I31" s="16">
        <v>2041</v>
      </c>
      <c r="J31" s="16" t="s">
        <v>17</v>
      </c>
      <c r="K31" s="16">
        <v>1</v>
      </c>
      <c r="L31" s="16">
        <f t="shared" si="1"/>
        <v>74864.81849</v>
      </c>
      <c r="P31" s="20">
        <v>27.05425281</v>
      </c>
      <c r="Q31" s="20">
        <v>47.81056568</v>
      </c>
      <c r="R31" s="57">
        <v>30.75217849</v>
      </c>
      <c r="T31" s="28">
        <v>-42</v>
      </c>
    </row>
    <row r="32" spans="7:20">
      <c r="G32" t="s">
        <v>31</v>
      </c>
      <c r="I32" s="16">
        <v>2042</v>
      </c>
      <c r="J32" s="16" t="s">
        <v>17</v>
      </c>
      <c r="K32" s="16">
        <v>1</v>
      </c>
      <c r="L32" s="16">
        <f t="shared" si="1"/>
        <v>70798.29267</v>
      </c>
      <c r="P32" s="20">
        <v>25.50652088</v>
      </c>
      <c r="Q32" s="20">
        <v>45.29177179</v>
      </c>
      <c r="R32" s="57">
        <v>30.17682564</v>
      </c>
      <c r="T32" s="28">
        <v>-43</v>
      </c>
    </row>
    <row r="33" spans="7:20">
      <c r="G33" t="s">
        <v>31</v>
      </c>
      <c r="I33" s="16">
        <v>2043</v>
      </c>
      <c r="J33" s="16" t="s">
        <v>17</v>
      </c>
      <c r="K33" s="16">
        <v>1</v>
      </c>
      <c r="L33" s="16">
        <f t="shared" si="1"/>
        <v>67743.54344</v>
      </c>
      <c r="P33" s="20">
        <v>24.38823505</v>
      </c>
      <c r="Q33" s="20">
        <v>43.35530839</v>
      </c>
      <c r="R33" s="57">
        <v>29.60381554</v>
      </c>
      <c r="T33" s="28">
        <v>-44</v>
      </c>
    </row>
    <row r="34" spans="7:20">
      <c r="G34" t="s">
        <v>31</v>
      </c>
      <c r="I34" s="16">
        <v>2044</v>
      </c>
      <c r="J34" s="16" t="s">
        <v>17</v>
      </c>
      <c r="K34" s="16">
        <v>1</v>
      </c>
      <c r="L34" s="16">
        <f t="shared" si="1"/>
        <v>64583.42689</v>
      </c>
      <c r="P34" s="20">
        <v>23.24361514</v>
      </c>
      <c r="Q34" s="20">
        <v>41.33981175</v>
      </c>
      <c r="R34" s="57">
        <v>29.07735401</v>
      </c>
      <c r="T34" s="28">
        <v>-45</v>
      </c>
    </row>
    <row r="35" spans="7:20">
      <c r="G35" t="s">
        <v>31</v>
      </c>
      <c r="I35" s="16">
        <v>2045</v>
      </c>
      <c r="J35" s="16" t="s">
        <v>17</v>
      </c>
      <c r="K35" s="16">
        <v>1</v>
      </c>
      <c r="L35" s="16">
        <f t="shared" si="1"/>
        <v>62006.72033</v>
      </c>
      <c r="P35" s="20">
        <v>22.52632113</v>
      </c>
      <c r="Q35" s="20">
        <v>39.4803992</v>
      </c>
      <c r="R35" s="57">
        <v>28.56452897</v>
      </c>
      <c r="T35" s="28">
        <v>-46</v>
      </c>
    </row>
    <row r="36" spans="7:20">
      <c r="G36" t="s">
        <v>31</v>
      </c>
      <c r="I36" s="16">
        <v>2046</v>
      </c>
      <c r="J36" s="16" t="s">
        <v>17</v>
      </c>
      <c r="K36" s="16">
        <v>1</v>
      </c>
      <c r="L36" s="16">
        <f t="shared" si="1"/>
        <v>59511.95558</v>
      </c>
      <c r="P36" s="20">
        <v>21.67822849</v>
      </c>
      <c r="Q36" s="20">
        <v>37.83372709</v>
      </c>
      <c r="R36" s="57">
        <v>28.06050775</v>
      </c>
      <c r="T36" s="28">
        <v>-47</v>
      </c>
    </row>
    <row r="37" spans="7:20">
      <c r="G37" t="s">
        <v>31</v>
      </c>
      <c r="I37" s="16">
        <v>2047</v>
      </c>
      <c r="J37" s="16" t="s">
        <v>17</v>
      </c>
      <c r="K37" s="16">
        <v>1</v>
      </c>
      <c r="L37" s="16">
        <f t="shared" si="1"/>
        <v>57106.06818</v>
      </c>
      <c r="P37" s="20">
        <v>20.82485252</v>
      </c>
      <c r="Q37" s="20">
        <v>36.28121566</v>
      </c>
      <c r="R37" s="57">
        <v>27.59453265</v>
      </c>
      <c r="T37" s="28">
        <v>-48</v>
      </c>
    </row>
    <row r="38" spans="7:20">
      <c r="G38" t="s">
        <v>31</v>
      </c>
      <c r="I38" s="16">
        <v>2048</v>
      </c>
      <c r="J38" s="16" t="s">
        <v>17</v>
      </c>
      <c r="K38" s="16">
        <v>1</v>
      </c>
      <c r="L38" s="16">
        <f t="shared" si="1"/>
        <v>54950.06281</v>
      </c>
      <c r="P38" s="20">
        <v>20.20542524</v>
      </c>
      <c r="Q38" s="20">
        <v>34.74463757</v>
      </c>
      <c r="R38" s="57">
        <v>27.15182853</v>
      </c>
      <c r="T38" s="28">
        <v>-49</v>
      </c>
    </row>
    <row r="39" spans="7:20">
      <c r="G39" t="s">
        <v>31</v>
      </c>
      <c r="I39" s="16">
        <v>2049</v>
      </c>
      <c r="J39" s="16" t="s">
        <v>17</v>
      </c>
      <c r="K39" s="16">
        <v>1</v>
      </c>
      <c r="L39" s="16">
        <f t="shared" si="1"/>
        <v>52824.83845</v>
      </c>
      <c r="P39" s="20">
        <v>19.54219027</v>
      </c>
      <c r="Q39" s="20">
        <v>33.28264818</v>
      </c>
      <c r="R39" s="57">
        <v>26.73311801</v>
      </c>
      <c r="T39" s="28">
        <v>-50</v>
      </c>
    </row>
    <row r="40" spans="7:18">
      <c r="G40" t="s">
        <v>31</v>
      </c>
      <c r="I40" s="16">
        <v>2050</v>
      </c>
      <c r="J40" s="16" t="s">
        <v>17</v>
      </c>
      <c r="K40" s="16">
        <v>1</v>
      </c>
      <c r="L40" s="16">
        <f t="shared" si="1"/>
        <v>50962.90544</v>
      </c>
      <c r="P40" s="20">
        <v>19.10080467</v>
      </c>
      <c r="Q40" s="20">
        <v>31.86210077</v>
      </c>
      <c r="R40" s="57">
        <v>26.35733217</v>
      </c>
    </row>
    <row r="45" spans="7:11">
      <c r="G45" s="49" t="s">
        <v>32</v>
      </c>
      <c r="I45" s="16">
        <v>2020</v>
      </c>
      <c r="J45" s="16" t="s">
        <v>17</v>
      </c>
      <c r="K45" s="16">
        <v>1</v>
      </c>
    </row>
    <row r="46" spans="7:11">
      <c r="G46" s="16" t="str">
        <f>G45</f>
        <v>WASTECO2N</v>
      </c>
      <c r="I46" s="16">
        <v>2021</v>
      </c>
      <c r="J46" s="16" t="s">
        <v>17</v>
      </c>
      <c r="K46" s="16">
        <v>1</v>
      </c>
    </row>
    <row r="47" spans="7:11">
      <c r="G47" s="16" t="str">
        <f t="shared" ref="G47:G75" si="2">G46</f>
        <v>WASTECO2N</v>
      </c>
      <c r="I47" s="16">
        <v>2022</v>
      </c>
      <c r="J47" s="16" t="s">
        <v>17</v>
      </c>
      <c r="K47" s="16">
        <v>1</v>
      </c>
    </row>
    <row r="48" spans="7:11">
      <c r="G48" s="16" t="str">
        <f t="shared" si="2"/>
        <v>WASTECO2N</v>
      </c>
      <c r="I48" s="16">
        <v>2023</v>
      </c>
      <c r="J48" s="16" t="s">
        <v>17</v>
      </c>
      <c r="K48" s="16">
        <v>1</v>
      </c>
    </row>
    <row r="49" spans="7:11">
      <c r="G49" s="16" t="str">
        <f t="shared" si="2"/>
        <v>WASTECO2N</v>
      </c>
      <c r="I49" s="16">
        <v>2024</v>
      </c>
      <c r="J49" s="16" t="s">
        <v>17</v>
      </c>
      <c r="K49" s="16">
        <v>1</v>
      </c>
    </row>
    <row r="50" spans="7:11">
      <c r="G50" s="16" t="str">
        <f t="shared" si="2"/>
        <v>WASTECO2N</v>
      </c>
      <c r="I50" s="16">
        <v>2025</v>
      </c>
      <c r="J50" s="16" t="s">
        <v>17</v>
      </c>
      <c r="K50" s="16">
        <v>1</v>
      </c>
    </row>
    <row r="51" spans="7:11">
      <c r="G51" s="16" t="str">
        <f t="shared" si="2"/>
        <v>WASTECO2N</v>
      </c>
      <c r="I51" s="16">
        <v>2026</v>
      </c>
      <c r="J51" s="16" t="s">
        <v>17</v>
      </c>
      <c r="K51" s="16">
        <v>1</v>
      </c>
    </row>
    <row r="52" spans="7:11">
      <c r="G52" s="16" t="str">
        <f t="shared" si="2"/>
        <v>WASTECO2N</v>
      </c>
      <c r="I52" s="16">
        <v>2027</v>
      </c>
      <c r="J52" s="16" t="s">
        <v>17</v>
      </c>
      <c r="K52" s="16">
        <v>1</v>
      </c>
    </row>
    <row r="53" spans="7:11">
      <c r="G53" s="16" t="str">
        <f t="shared" si="2"/>
        <v>WASTECO2N</v>
      </c>
      <c r="I53" s="16">
        <v>2028</v>
      </c>
      <c r="J53" s="16" t="s">
        <v>17</v>
      </c>
      <c r="K53" s="16">
        <v>1</v>
      </c>
    </row>
    <row r="54" spans="7:11">
      <c r="G54" s="16" t="str">
        <f t="shared" si="2"/>
        <v>WASTECO2N</v>
      </c>
      <c r="I54" s="16">
        <v>2029</v>
      </c>
      <c r="J54" s="16" t="s">
        <v>17</v>
      </c>
      <c r="K54" s="16">
        <v>1</v>
      </c>
    </row>
    <row r="55" spans="7:11">
      <c r="G55" s="16" t="str">
        <f t="shared" si="2"/>
        <v>WASTECO2N</v>
      </c>
      <c r="I55" s="16">
        <v>2030</v>
      </c>
      <c r="J55" s="16" t="s">
        <v>17</v>
      </c>
      <c r="K55" s="16">
        <v>1</v>
      </c>
    </row>
    <row r="56" spans="7:11">
      <c r="G56" s="16" t="str">
        <f t="shared" si="2"/>
        <v>WASTECO2N</v>
      </c>
      <c r="I56" s="16">
        <v>2031</v>
      </c>
      <c r="J56" s="16" t="s">
        <v>17</v>
      </c>
      <c r="K56" s="16">
        <v>1</v>
      </c>
    </row>
    <row r="57" spans="7:11">
      <c r="G57" s="16" t="str">
        <f t="shared" si="2"/>
        <v>WASTECO2N</v>
      </c>
      <c r="I57" s="16">
        <v>2032</v>
      </c>
      <c r="J57" s="16" t="s">
        <v>17</v>
      </c>
      <c r="K57" s="16">
        <v>1</v>
      </c>
    </row>
    <row r="58" spans="7:11">
      <c r="G58" s="16" t="str">
        <f t="shared" si="2"/>
        <v>WASTECO2N</v>
      </c>
      <c r="I58" s="16">
        <v>2033</v>
      </c>
      <c r="J58" s="16" t="s">
        <v>17</v>
      </c>
      <c r="K58" s="16">
        <v>1</v>
      </c>
    </row>
    <row r="59" spans="7:11">
      <c r="G59" s="16" t="str">
        <f t="shared" si="2"/>
        <v>WASTECO2N</v>
      </c>
      <c r="I59" s="16">
        <v>2034</v>
      </c>
      <c r="J59" s="16" t="s">
        <v>17</v>
      </c>
      <c r="K59" s="16">
        <v>1</v>
      </c>
    </row>
    <row r="60" spans="7:11">
      <c r="G60" s="16" t="str">
        <f t="shared" si="2"/>
        <v>WASTECO2N</v>
      </c>
      <c r="I60" s="16">
        <v>2035</v>
      </c>
      <c r="J60" s="16" t="s">
        <v>17</v>
      </c>
      <c r="K60" s="16">
        <v>1</v>
      </c>
    </row>
    <row r="61" spans="7:11">
      <c r="G61" s="16" t="str">
        <f t="shared" si="2"/>
        <v>WASTECO2N</v>
      </c>
      <c r="I61" s="16">
        <v>2036</v>
      </c>
      <c r="J61" s="16" t="s">
        <v>17</v>
      </c>
      <c r="K61" s="16">
        <v>1</v>
      </c>
    </row>
    <row r="62" spans="7:11">
      <c r="G62" s="16" t="str">
        <f t="shared" si="2"/>
        <v>WASTECO2N</v>
      </c>
      <c r="I62" s="16">
        <v>2037</v>
      </c>
      <c r="J62" s="16" t="s">
        <v>17</v>
      </c>
      <c r="K62" s="16">
        <v>1</v>
      </c>
    </row>
    <row r="63" spans="7:11">
      <c r="G63" s="16" t="str">
        <f t="shared" si="2"/>
        <v>WASTECO2N</v>
      </c>
      <c r="I63" s="16">
        <v>2038</v>
      </c>
      <c r="J63" s="16" t="s">
        <v>17</v>
      </c>
      <c r="K63" s="16">
        <v>1</v>
      </c>
    </row>
    <row r="64" spans="7:11">
      <c r="G64" s="16" t="str">
        <f t="shared" si="2"/>
        <v>WASTECO2N</v>
      </c>
      <c r="I64" s="16">
        <v>2039</v>
      </c>
      <c r="J64" s="16" t="s">
        <v>17</v>
      </c>
      <c r="K64" s="16">
        <v>1</v>
      </c>
    </row>
    <row r="65" spans="7:11">
      <c r="G65" s="16" t="str">
        <f t="shared" si="2"/>
        <v>WASTECO2N</v>
      </c>
      <c r="I65" s="16">
        <v>2040</v>
      </c>
      <c r="J65" s="16" t="s">
        <v>17</v>
      </c>
      <c r="K65" s="16">
        <v>1</v>
      </c>
    </row>
    <row r="66" spans="7:11">
      <c r="G66" s="16" t="str">
        <f t="shared" si="2"/>
        <v>WASTECO2N</v>
      </c>
      <c r="I66" s="16">
        <v>2041</v>
      </c>
      <c r="J66" s="16" t="s">
        <v>17</v>
      </c>
      <c r="K66" s="16">
        <v>1</v>
      </c>
    </row>
    <row r="67" spans="7:11">
      <c r="G67" s="16" t="str">
        <f t="shared" si="2"/>
        <v>WASTECO2N</v>
      </c>
      <c r="I67" s="16">
        <v>2042</v>
      </c>
      <c r="J67" s="16" t="s">
        <v>17</v>
      </c>
      <c r="K67" s="16">
        <v>1</v>
      </c>
    </row>
    <row r="68" spans="7:11">
      <c r="G68" s="16" t="str">
        <f t="shared" si="2"/>
        <v>WASTECO2N</v>
      </c>
      <c r="I68" s="16">
        <v>2043</v>
      </c>
      <c r="J68" s="16" t="s">
        <v>17</v>
      </c>
      <c r="K68" s="16">
        <v>1</v>
      </c>
    </row>
    <row r="69" spans="7:11">
      <c r="G69" s="16" t="str">
        <f t="shared" si="2"/>
        <v>WASTECO2N</v>
      </c>
      <c r="I69" s="16">
        <v>2044</v>
      </c>
      <c r="J69" s="16" t="s">
        <v>17</v>
      </c>
      <c r="K69" s="16">
        <v>1</v>
      </c>
    </row>
    <row r="70" spans="7:11">
      <c r="G70" s="16" t="str">
        <f t="shared" si="2"/>
        <v>WASTECO2N</v>
      </c>
      <c r="I70" s="16">
        <v>2045</v>
      </c>
      <c r="J70" s="16" t="s">
        <v>17</v>
      </c>
      <c r="K70" s="16">
        <v>1</v>
      </c>
    </row>
    <row r="71" spans="7:11">
      <c r="G71" s="16" t="str">
        <f t="shared" si="2"/>
        <v>WASTECO2N</v>
      </c>
      <c r="I71" s="16">
        <v>2046</v>
      </c>
      <c r="J71" s="16" t="s">
        <v>17</v>
      </c>
      <c r="K71" s="16">
        <v>1</v>
      </c>
    </row>
    <row r="72" spans="7:11">
      <c r="G72" s="16" t="str">
        <f t="shared" si="2"/>
        <v>WASTECO2N</v>
      </c>
      <c r="I72" s="16">
        <v>2047</v>
      </c>
      <c r="J72" s="16" t="s">
        <v>17</v>
      </c>
      <c r="K72" s="16">
        <v>1</v>
      </c>
    </row>
    <row r="73" spans="7:11">
      <c r="G73" s="16" t="str">
        <f t="shared" si="2"/>
        <v>WASTECO2N</v>
      </c>
      <c r="I73" s="16">
        <v>2048</v>
      </c>
      <c r="J73" s="16" t="s">
        <v>17</v>
      </c>
      <c r="K73" s="16">
        <v>1</v>
      </c>
    </row>
    <row r="74" spans="7:11">
      <c r="G74" s="16" t="str">
        <f t="shared" si="2"/>
        <v>WASTECO2N</v>
      </c>
      <c r="I74" s="16">
        <v>2049</v>
      </c>
      <c r="J74" s="16" t="s">
        <v>17</v>
      </c>
      <c r="K74" s="16">
        <v>1</v>
      </c>
    </row>
    <row r="75" spans="7:11">
      <c r="G75" s="16" t="str">
        <f t="shared" si="2"/>
        <v>WASTECO2N</v>
      </c>
      <c r="I75" s="16">
        <v>2050</v>
      </c>
      <c r="J75" s="16" t="s">
        <v>17</v>
      </c>
      <c r="K75" s="16">
        <v>1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72" zoomScaleNormal="72" workbookViewId="0">
      <selection activeCell="L12" sqref="L12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34</v>
      </c>
      <c r="G11" t="s">
        <v>35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35</v>
      </c>
      <c r="I12" s="16">
        <v>2021</v>
      </c>
      <c r="J12" s="16" t="s">
        <v>17</v>
      </c>
      <c r="K12" s="16">
        <v>1</v>
      </c>
      <c r="L12" s="53">
        <f>Q12*1000*38.5/(38.5+34.9)*1.1</f>
        <v>50294.7241857425</v>
      </c>
      <c r="Q12" s="20">
        <v>87.16960461</v>
      </c>
    </row>
    <row r="13" spans="7:17">
      <c r="G13" t="s">
        <v>35</v>
      </c>
      <c r="I13" s="16">
        <v>2022</v>
      </c>
      <c r="J13" s="16" t="s">
        <v>17</v>
      </c>
      <c r="K13" s="16">
        <v>1</v>
      </c>
      <c r="L13" s="53">
        <f t="shared" ref="L13:L41" si="0">Q13*1000*38.5/(38.5+34.9)*1.1</f>
        <v>47270.6331199387</v>
      </c>
      <c r="Q13" s="20">
        <v>81.92832281</v>
      </c>
    </row>
    <row r="14" spans="7:17">
      <c r="G14" t="s">
        <v>35</v>
      </c>
      <c r="I14" s="16">
        <v>2023</v>
      </c>
      <c r="J14" s="16" t="s">
        <v>17</v>
      </c>
      <c r="K14" s="16">
        <v>1</v>
      </c>
      <c r="L14" s="53">
        <f t="shared" si="0"/>
        <v>46778.477175109</v>
      </c>
      <c r="Q14" s="20">
        <v>81.07532998</v>
      </c>
    </row>
    <row r="15" spans="7:17">
      <c r="G15" t="s">
        <v>35</v>
      </c>
      <c r="I15" s="16">
        <v>2024</v>
      </c>
      <c r="J15" s="16" t="s">
        <v>17</v>
      </c>
      <c r="K15" s="16">
        <v>1</v>
      </c>
      <c r="L15" s="53">
        <f t="shared" si="0"/>
        <v>45736.5421502929</v>
      </c>
      <c r="Q15" s="20">
        <v>79.26947329</v>
      </c>
    </row>
    <row r="16" spans="7:17">
      <c r="G16" t="s">
        <v>35</v>
      </c>
      <c r="I16" s="16">
        <v>2025</v>
      </c>
      <c r="J16" s="16" t="s">
        <v>17</v>
      </c>
      <c r="K16" s="16">
        <v>1</v>
      </c>
      <c r="L16" s="53">
        <f t="shared" si="0"/>
        <v>44435.6982656676</v>
      </c>
      <c r="Q16" s="20">
        <v>77.014882</v>
      </c>
    </row>
    <row r="17" spans="7:17">
      <c r="G17" t="s">
        <v>35</v>
      </c>
      <c r="I17" s="16">
        <v>2026</v>
      </c>
      <c r="J17" s="16" t="s">
        <v>17</v>
      </c>
      <c r="K17" s="16">
        <v>1</v>
      </c>
      <c r="L17" s="53">
        <f t="shared" si="0"/>
        <v>43233.7893353747</v>
      </c>
      <c r="Q17" s="20">
        <v>74.93176239</v>
      </c>
    </row>
    <row r="18" spans="7:17">
      <c r="G18" t="s">
        <v>35</v>
      </c>
      <c r="I18" s="16">
        <v>2027</v>
      </c>
      <c r="J18" s="16" t="s">
        <v>17</v>
      </c>
      <c r="K18" s="16">
        <v>1</v>
      </c>
      <c r="L18" s="53">
        <f t="shared" si="0"/>
        <v>41942.0201556676</v>
      </c>
      <c r="Q18" s="20">
        <v>72.69289916</v>
      </c>
    </row>
    <row r="19" spans="7:17">
      <c r="G19" t="s">
        <v>35</v>
      </c>
      <c r="I19" s="16">
        <v>2028</v>
      </c>
      <c r="J19" s="16" t="s">
        <v>17</v>
      </c>
      <c r="K19" s="16">
        <v>1</v>
      </c>
      <c r="L19" s="53">
        <f t="shared" si="0"/>
        <v>40646.4028091689</v>
      </c>
      <c r="Q19" s="20">
        <v>70.44736638</v>
      </c>
    </row>
    <row r="20" spans="7:17">
      <c r="G20" t="s">
        <v>35</v>
      </c>
      <c r="I20" s="16">
        <v>2029</v>
      </c>
      <c r="J20" s="16" t="s">
        <v>17</v>
      </c>
      <c r="K20" s="16">
        <v>1</v>
      </c>
      <c r="L20" s="53">
        <f t="shared" si="0"/>
        <v>39290.640846594</v>
      </c>
      <c r="Q20" s="20">
        <v>68.0975924</v>
      </c>
    </row>
    <row r="21" spans="7:17">
      <c r="G21" t="s">
        <v>35</v>
      </c>
      <c r="I21" s="16">
        <v>2030</v>
      </c>
      <c r="J21" s="16" t="s">
        <v>17</v>
      </c>
      <c r="K21" s="16">
        <v>1</v>
      </c>
      <c r="L21" s="53">
        <f t="shared" si="0"/>
        <v>37864.1844559809</v>
      </c>
      <c r="Q21" s="20">
        <v>65.62529254</v>
      </c>
    </row>
    <row r="22" spans="7:17">
      <c r="G22" t="s">
        <v>35</v>
      </c>
      <c r="I22" s="16">
        <v>2031</v>
      </c>
      <c r="J22" s="16" t="s">
        <v>17</v>
      </c>
      <c r="K22" s="16">
        <v>1</v>
      </c>
      <c r="L22" s="53">
        <f t="shared" si="0"/>
        <v>36519.8929101294</v>
      </c>
      <c r="Q22" s="20">
        <v>63.29539881</v>
      </c>
    </row>
    <row r="23" spans="7:17">
      <c r="G23" t="s">
        <v>35</v>
      </c>
      <c r="I23" s="16">
        <v>2032</v>
      </c>
      <c r="J23" s="16" t="s">
        <v>17</v>
      </c>
      <c r="K23" s="16">
        <v>1</v>
      </c>
      <c r="L23" s="53">
        <f t="shared" si="0"/>
        <v>34968.7409718052</v>
      </c>
      <c r="Q23" s="20">
        <v>60.60697963</v>
      </c>
    </row>
    <row r="24" spans="7:17">
      <c r="G24" t="s">
        <v>35</v>
      </c>
      <c r="I24" s="16">
        <v>2033</v>
      </c>
      <c r="J24" s="16" t="s">
        <v>17</v>
      </c>
      <c r="K24" s="16">
        <v>1</v>
      </c>
      <c r="L24" s="53">
        <f t="shared" si="0"/>
        <v>33471.8799044687</v>
      </c>
      <c r="Q24" s="20">
        <v>58.01265608</v>
      </c>
    </row>
    <row r="25" spans="7:17">
      <c r="G25" t="s">
        <v>35</v>
      </c>
      <c r="I25" s="16">
        <v>2034</v>
      </c>
      <c r="J25" s="16" t="s">
        <v>17</v>
      </c>
      <c r="K25" s="16">
        <v>1</v>
      </c>
      <c r="L25" s="53">
        <f t="shared" si="0"/>
        <v>31911.3431946049</v>
      </c>
      <c r="Q25" s="20">
        <v>55.30797144</v>
      </c>
    </row>
    <row r="26" spans="7:18">
      <c r="G26" t="s">
        <v>35</v>
      </c>
      <c r="I26" s="16">
        <v>2035</v>
      </c>
      <c r="J26" s="16" t="s">
        <v>17</v>
      </c>
      <c r="K26" s="16">
        <v>1</v>
      </c>
      <c r="L26" s="53">
        <f t="shared" si="0"/>
        <v>30186.1269865259</v>
      </c>
      <c r="Q26" s="20">
        <v>52.31786826</v>
      </c>
      <c r="R26">
        <v>-6.180210064</v>
      </c>
    </row>
    <row r="27" spans="7:18">
      <c r="G27" t="s">
        <v>35</v>
      </c>
      <c r="I27" s="16">
        <v>2036</v>
      </c>
      <c r="J27" s="16" t="s">
        <v>17</v>
      </c>
      <c r="K27" s="16">
        <v>1</v>
      </c>
      <c r="L27" s="53">
        <f t="shared" si="0"/>
        <v>28609.6172644823</v>
      </c>
      <c r="Q27" s="20">
        <v>49.58549958</v>
      </c>
      <c r="R27">
        <v>-8.377055855</v>
      </c>
    </row>
    <row r="28" spans="7:18">
      <c r="G28" t="s">
        <v>35</v>
      </c>
      <c r="I28" s="16">
        <v>2037</v>
      </c>
      <c r="J28" s="16" t="s">
        <v>17</v>
      </c>
      <c r="K28" s="16">
        <v>1</v>
      </c>
      <c r="L28" s="53">
        <f t="shared" si="0"/>
        <v>27292.1271526907</v>
      </c>
      <c r="Q28" s="20">
        <v>47.30205745</v>
      </c>
      <c r="R28">
        <v>-10.61957522</v>
      </c>
    </row>
    <row r="29" spans="7:18">
      <c r="G29" t="s">
        <v>35</v>
      </c>
      <c r="I29" s="16">
        <v>2038</v>
      </c>
      <c r="J29" s="16" t="s">
        <v>17</v>
      </c>
      <c r="K29" s="16">
        <v>1</v>
      </c>
      <c r="L29" s="53">
        <f t="shared" si="0"/>
        <v>26015.8768939237</v>
      </c>
      <c r="Q29" s="20">
        <v>45.09009124</v>
      </c>
      <c r="R29">
        <v>-12.81215095</v>
      </c>
    </row>
    <row r="30" spans="7:18">
      <c r="G30" t="s">
        <v>35</v>
      </c>
      <c r="I30" s="16">
        <v>2039</v>
      </c>
      <c r="J30" s="16" t="s">
        <v>17</v>
      </c>
      <c r="K30" s="16">
        <v>1</v>
      </c>
      <c r="L30" s="53">
        <f t="shared" si="0"/>
        <v>24778.4863200954</v>
      </c>
      <c r="Q30" s="20">
        <v>42.9454757</v>
      </c>
      <c r="R30">
        <v>-14.87106076</v>
      </c>
    </row>
    <row r="31" spans="7:18">
      <c r="G31" t="s">
        <v>35</v>
      </c>
      <c r="I31" s="16">
        <v>2040</v>
      </c>
      <c r="J31" s="16" t="s">
        <v>17</v>
      </c>
      <c r="K31" s="16">
        <v>1</v>
      </c>
      <c r="L31" s="53">
        <f t="shared" si="0"/>
        <v>23586.1483224796</v>
      </c>
      <c r="Q31" s="20">
        <v>40.8789442</v>
      </c>
      <c r="R31">
        <v>-16.4795872</v>
      </c>
    </row>
    <row r="32" spans="7:18">
      <c r="G32" t="s">
        <v>35</v>
      </c>
      <c r="I32" s="16">
        <v>2041</v>
      </c>
      <c r="J32" s="16" t="s">
        <v>17</v>
      </c>
      <c r="K32" s="16">
        <v>1</v>
      </c>
      <c r="L32" s="53">
        <f t="shared" si="0"/>
        <v>22277.7002818733</v>
      </c>
      <c r="Q32" s="20">
        <v>38.61117357</v>
      </c>
      <c r="R32">
        <v>-18.44727958</v>
      </c>
    </row>
    <row r="33" spans="7:18">
      <c r="G33" t="s">
        <v>35</v>
      </c>
      <c r="I33" s="16">
        <v>2042</v>
      </c>
      <c r="J33" s="16" t="s">
        <v>17</v>
      </c>
      <c r="K33" s="16">
        <v>1</v>
      </c>
      <c r="L33" s="53">
        <f t="shared" si="0"/>
        <v>21137.270950436</v>
      </c>
      <c r="Q33" s="20">
        <v>36.63460892</v>
      </c>
      <c r="R33">
        <v>-20.20071619</v>
      </c>
    </row>
    <row r="34" spans="7:18">
      <c r="G34" t="s">
        <v>35</v>
      </c>
      <c r="I34" s="16">
        <v>2043</v>
      </c>
      <c r="J34" s="16" t="s">
        <v>17</v>
      </c>
      <c r="K34" s="16">
        <v>1</v>
      </c>
      <c r="L34" s="53">
        <f t="shared" si="0"/>
        <v>20080.6064109877</v>
      </c>
      <c r="Q34" s="20">
        <v>34.80322339</v>
      </c>
      <c r="R34">
        <v>-22.15722077</v>
      </c>
    </row>
    <row r="35" spans="7:18">
      <c r="G35" t="s">
        <v>35</v>
      </c>
      <c r="I35" s="16">
        <v>2044</v>
      </c>
      <c r="J35" s="16" t="s">
        <v>17</v>
      </c>
      <c r="K35" s="16">
        <v>1</v>
      </c>
      <c r="L35" s="53">
        <f t="shared" si="0"/>
        <v>19122.8758507834</v>
      </c>
      <c r="Q35" s="20">
        <v>33.14330785</v>
      </c>
      <c r="R35">
        <v>-24.34974926</v>
      </c>
    </row>
    <row r="36" spans="7:18">
      <c r="G36" t="s">
        <v>35</v>
      </c>
      <c r="I36" s="16">
        <v>2045</v>
      </c>
      <c r="J36" s="16" t="s">
        <v>17</v>
      </c>
      <c r="K36" s="16">
        <v>1</v>
      </c>
      <c r="L36" s="53">
        <f t="shared" si="0"/>
        <v>18210.4142499046</v>
      </c>
      <c r="Q36" s="20">
        <v>31.56185138</v>
      </c>
      <c r="R36">
        <v>-26.46567382</v>
      </c>
    </row>
    <row r="37" spans="7:18">
      <c r="G37" t="s">
        <v>35</v>
      </c>
      <c r="I37" s="16">
        <v>2046</v>
      </c>
      <c r="J37" s="16" t="s">
        <v>17</v>
      </c>
      <c r="K37" s="16">
        <v>1</v>
      </c>
      <c r="L37" s="53">
        <f t="shared" si="0"/>
        <v>17359.7421702589</v>
      </c>
      <c r="Q37" s="20">
        <v>30.08748702</v>
      </c>
      <c r="R37">
        <v>-28.28177019</v>
      </c>
    </row>
    <row r="38" spans="7:18">
      <c r="G38" t="s">
        <v>35</v>
      </c>
      <c r="I38" s="16">
        <v>2047</v>
      </c>
      <c r="J38" s="16" t="s">
        <v>17</v>
      </c>
      <c r="K38" s="16">
        <v>1</v>
      </c>
      <c r="L38" s="53">
        <f t="shared" si="0"/>
        <v>16435.1619495572</v>
      </c>
      <c r="Q38" s="20">
        <v>28.48502685</v>
      </c>
      <c r="R38">
        <v>-30.10375906</v>
      </c>
    </row>
    <row r="39" spans="7:18">
      <c r="G39" t="s">
        <v>35</v>
      </c>
      <c r="I39" s="16">
        <v>2048</v>
      </c>
      <c r="J39" s="16" t="s">
        <v>17</v>
      </c>
      <c r="K39" s="16">
        <v>1</v>
      </c>
      <c r="L39" s="53">
        <f t="shared" si="0"/>
        <v>15710.6492851839</v>
      </c>
      <c r="Q39" s="20">
        <v>27.22931895</v>
      </c>
      <c r="R39">
        <v>-31.88349658</v>
      </c>
    </row>
    <row r="40" spans="7:18">
      <c r="G40" t="s">
        <v>35</v>
      </c>
      <c r="I40" s="16">
        <v>2049</v>
      </c>
      <c r="J40" s="16" t="s">
        <v>17</v>
      </c>
      <c r="K40" s="16">
        <v>1</v>
      </c>
      <c r="L40" s="53">
        <f t="shared" si="0"/>
        <v>15023.5464125341</v>
      </c>
      <c r="Q40" s="20">
        <v>26.0384488</v>
      </c>
      <c r="R40">
        <v>-33.64222028</v>
      </c>
    </row>
    <row r="41" spans="7:18">
      <c r="G41" t="s">
        <v>35</v>
      </c>
      <c r="I41" s="16">
        <v>2050</v>
      </c>
      <c r="J41" s="16" t="s">
        <v>17</v>
      </c>
      <c r="K41" s="16">
        <v>1</v>
      </c>
      <c r="L41" s="53">
        <f t="shared" si="0"/>
        <v>14395.8487791962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zoomScale="71" zoomScaleNormal="71" topLeftCell="A25" workbookViewId="0">
      <selection activeCell="Q52" sqref="Q52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36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53">
        <f>Q12*1000*34.9/(38.5+34.9)*1.1</f>
        <v>45591.8408852575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53">
        <f t="shared" ref="L13:L41" si="0">Q13*1000*34.9/(38.5+34.9)*1.1</f>
        <v>42850.5219710613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53">
        <f t="shared" si="0"/>
        <v>42404.385802891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53">
        <f t="shared" si="0"/>
        <v>41459.8784687071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53">
        <f t="shared" si="0"/>
        <v>40280.6719343324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53">
        <f t="shared" si="0"/>
        <v>39191.1492936253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53">
        <f t="shared" si="0"/>
        <v>38020.1689203324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53">
        <f t="shared" si="0"/>
        <v>36845.7002088311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53">
        <f t="shared" si="0"/>
        <v>35616.710793406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53">
        <f t="shared" si="0"/>
        <v>34323.6373380191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53">
        <f t="shared" si="0"/>
        <v>33105.0457808706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53">
        <f t="shared" si="0"/>
        <v>31698.9366211948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53">
        <f t="shared" si="0"/>
        <v>30342.0417835313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53">
        <f t="shared" si="0"/>
        <v>28927.4253893951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53">
        <f t="shared" si="0"/>
        <v>27363.5280994741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53">
        <f t="shared" si="0"/>
        <v>25934.4322735177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53">
        <f t="shared" si="0"/>
        <v>24740.1360423093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53">
        <f t="shared" si="0"/>
        <v>23583.2234700763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53">
        <f t="shared" si="0"/>
        <v>22461.5369499046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53">
        <f t="shared" si="0"/>
        <v>21380.6902975204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53">
        <f t="shared" si="0"/>
        <v>20194.5906451267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53">
        <f t="shared" si="0"/>
        <v>19160.798861564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53">
        <f t="shared" si="0"/>
        <v>18202.9393180123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53">
        <f t="shared" si="0"/>
        <v>17334.7627842166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53">
        <f t="shared" si="0"/>
        <v>16507.6222680954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53">
        <f t="shared" si="0"/>
        <v>15736.4935517411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53">
        <f t="shared" si="0"/>
        <v>14898.3675854428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53">
        <f t="shared" si="0"/>
        <v>14241.6015598161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53">
        <f t="shared" si="0"/>
        <v>13618.7472674659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53">
        <f t="shared" si="0"/>
        <v>13049.7434388038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N27" sqref="N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opLeftCell="A5" workbookViewId="0">
      <selection activeCell="K18" sqref="K1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41</v>
      </c>
      <c r="G11" t="s">
        <v>42</v>
      </c>
      <c r="I11" s="16">
        <v>2020</v>
      </c>
      <c r="J11" s="16" t="s">
        <v>17</v>
      </c>
      <c r="K11" s="16">
        <v>1</v>
      </c>
      <c r="N11">
        <v>69.778457</v>
      </c>
    </row>
    <row r="12" spans="7:14">
      <c r="G12" t="s">
        <v>42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42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42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42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42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42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42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42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42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42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42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42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42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42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42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42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42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42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42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42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42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42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42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42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42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42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42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42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42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42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  <row r="42" spans="7:11">
      <c r="G42" s="49" t="s">
        <v>43</v>
      </c>
      <c r="I42" s="16">
        <v>2020</v>
      </c>
      <c r="J42" s="16" t="s">
        <v>17</v>
      </c>
      <c r="K42" s="16">
        <v>1</v>
      </c>
    </row>
    <row r="43" spans="7:11">
      <c r="G43" s="16" t="str">
        <f>G42</f>
        <v>AGRNEECO2N</v>
      </c>
      <c r="I43" s="16">
        <v>2021</v>
      </c>
      <c r="J43" s="16" t="s">
        <v>17</v>
      </c>
      <c r="K43" s="16">
        <v>1</v>
      </c>
    </row>
    <row r="44" spans="7:11">
      <c r="G44" s="16" t="str">
        <f t="shared" ref="G44:G72" si="1">G43</f>
        <v>AGRNEECO2N</v>
      </c>
      <c r="I44" s="16">
        <v>2022</v>
      </c>
      <c r="J44" s="16" t="s">
        <v>17</v>
      </c>
      <c r="K44" s="16">
        <v>1</v>
      </c>
    </row>
    <row r="45" spans="7:11">
      <c r="G45" s="16" t="str">
        <f t="shared" si="1"/>
        <v>AGRNEECO2N</v>
      </c>
      <c r="I45" s="16">
        <v>2023</v>
      </c>
      <c r="J45" s="16" t="s">
        <v>17</v>
      </c>
      <c r="K45" s="16">
        <v>1</v>
      </c>
    </row>
    <row r="46" spans="7:11">
      <c r="G46" s="16" t="str">
        <f t="shared" si="1"/>
        <v>AGRNEECO2N</v>
      </c>
      <c r="I46" s="16">
        <v>2024</v>
      </c>
      <c r="J46" s="16" t="s">
        <v>17</v>
      </c>
      <c r="K46" s="16">
        <v>1</v>
      </c>
    </row>
    <row r="47" spans="7:11">
      <c r="G47" s="16" t="str">
        <f t="shared" si="1"/>
        <v>AGRNEECO2N</v>
      </c>
      <c r="I47" s="16">
        <v>2025</v>
      </c>
      <c r="J47" s="16" t="s">
        <v>17</v>
      </c>
      <c r="K47" s="16">
        <v>1</v>
      </c>
    </row>
    <row r="48" spans="7:11">
      <c r="G48" s="16" t="str">
        <f t="shared" si="1"/>
        <v>AGRNEECO2N</v>
      </c>
      <c r="I48" s="16">
        <v>2026</v>
      </c>
      <c r="J48" s="16" t="s">
        <v>17</v>
      </c>
      <c r="K48" s="16">
        <v>1</v>
      </c>
    </row>
    <row r="49" spans="7:11">
      <c r="G49" s="16" t="str">
        <f t="shared" si="1"/>
        <v>AGRNEECO2N</v>
      </c>
      <c r="I49" s="16">
        <v>2027</v>
      </c>
      <c r="J49" s="16" t="s">
        <v>17</v>
      </c>
      <c r="K49" s="16">
        <v>1</v>
      </c>
    </row>
    <row r="50" spans="7:11">
      <c r="G50" s="16" t="str">
        <f t="shared" si="1"/>
        <v>AGRNEECO2N</v>
      </c>
      <c r="I50" s="16">
        <v>2028</v>
      </c>
      <c r="J50" s="16" t="s">
        <v>17</v>
      </c>
      <c r="K50" s="16">
        <v>1</v>
      </c>
    </row>
    <row r="51" spans="7:11">
      <c r="G51" s="16" t="str">
        <f t="shared" si="1"/>
        <v>AGRNEECO2N</v>
      </c>
      <c r="I51" s="16">
        <v>2029</v>
      </c>
      <c r="J51" s="16" t="s">
        <v>17</v>
      </c>
      <c r="K51" s="16">
        <v>1</v>
      </c>
    </row>
    <row r="52" spans="7:11">
      <c r="G52" s="16" t="str">
        <f t="shared" si="1"/>
        <v>AGRNEECO2N</v>
      </c>
      <c r="I52" s="16">
        <v>2030</v>
      </c>
      <c r="J52" s="16" t="s">
        <v>17</v>
      </c>
      <c r="K52" s="16">
        <v>1</v>
      </c>
    </row>
    <row r="53" spans="7:11">
      <c r="G53" s="16" t="str">
        <f t="shared" si="1"/>
        <v>AGRNEECO2N</v>
      </c>
      <c r="I53" s="16">
        <v>2031</v>
      </c>
      <c r="J53" s="16" t="s">
        <v>17</v>
      </c>
      <c r="K53" s="16">
        <v>1</v>
      </c>
    </row>
    <row r="54" spans="7:11">
      <c r="G54" s="16" t="str">
        <f t="shared" si="1"/>
        <v>AGRNEECO2N</v>
      </c>
      <c r="I54" s="16">
        <v>2032</v>
      </c>
      <c r="J54" s="16" t="s">
        <v>17</v>
      </c>
      <c r="K54" s="16">
        <v>1</v>
      </c>
    </row>
    <row r="55" spans="7:11">
      <c r="G55" s="16" t="str">
        <f t="shared" si="1"/>
        <v>AGRNEECO2N</v>
      </c>
      <c r="I55" s="16">
        <v>2033</v>
      </c>
      <c r="J55" s="16" t="s">
        <v>17</v>
      </c>
      <c r="K55" s="16">
        <v>1</v>
      </c>
    </row>
    <row r="56" spans="7:11">
      <c r="G56" s="16" t="str">
        <f t="shared" si="1"/>
        <v>AGRNEECO2N</v>
      </c>
      <c r="I56" s="16">
        <v>2034</v>
      </c>
      <c r="J56" s="16" t="s">
        <v>17</v>
      </c>
      <c r="K56" s="16">
        <v>1</v>
      </c>
    </row>
    <row r="57" spans="7:11">
      <c r="G57" s="16" t="str">
        <f t="shared" si="1"/>
        <v>AGRNEECO2N</v>
      </c>
      <c r="I57" s="16">
        <v>2035</v>
      </c>
      <c r="J57" s="16" t="s">
        <v>17</v>
      </c>
      <c r="K57" s="16">
        <v>1</v>
      </c>
    </row>
    <row r="58" spans="7:11">
      <c r="G58" s="16" t="str">
        <f t="shared" si="1"/>
        <v>AGRNEECO2N</v>
      </c>
      <c r="I58" s="16">
        <v>2036</v>
      </c>
      <c r="J58" s="16" t="s">
        <v>17</v>
      </c>
      <c r="K58" s="16">
        <v>1</v>
      </c>
    </row>
    <row r="59" spans="7:11">
      <c r="G59" s="16" t="str">
        <f t="shared" si="1"/>
        <v>AGRNEECO2N</v>
      </c>
      <c r="I59" s="16">
        <v>2037</v>
      </c>
      <c r="J59" s="16" t="s">
        <v>17</v>
      </c>
      <c r="K59" s="16">
        <v>1</v>
      </c>
    </row>
    <row r="60" spans="7:11">
      <c r="G60" s="16" t="str">
        <f t="shared" si="1"/>
        <v>AGRNEECO2N</v>
      </c>
      <c r="I60" s="16">
        <v>2038</v>
      </c>
      <c r="J60" s="16" t="s">
        <v>17</v>
      </c>
      <c r="K60" s="16">
        <v>1</v>
      </c>
    </row>
    <row r="61" spans="7:11">
      <c r="G61" s="16" t="str">
        <f t="shared" si="1"/>
        <v>AGRNEECO2N</v>
      </c>
      <c r="I61" s="16">
        <v>2039</v>
      </c>
      <c r="J61" s="16" t="s">
        <v>17</v>
      </c>
      <c r="K61" s="16">
        <v>1</v>
      </c>
    </row>
    <row r="62" spans="7:11">
      <c r="G62" s="16" t="str">
        <f t="shared" si="1"/>
        <v>AGRNEECO2N</v>
      </c>
      <c r="I62" s="16">
        <v>2040</v>
      </c>
      <c r="J62" s="16" t="s">
        <v>17</v>
      </c>
      <c r="K62" s="16">
        <v>1</v>
      </c>
    </row>
    <row r="63" spans="7:11">
      <c r="G63" s="16" t="str">
        <f t="shared" si="1"/>
        <v>AGRNEECO2N</v>
      </c>
      <c r="I63" s="16">
        <v>2041</v>
      </c>
      <c r="J63" s="16" t="s">
        <v>17</v>
      </c>
      <c r="K63" s="16">
        <v>1</v>
      </c>
    </row>
    <row r="64" spans="7:11">
      <c r="G64" s="16" t="str">
        <f t="shared" si="1"/>
        <v>AGRNEECO2N</v>
      </c>
      <c r="I64" s="16">
        <v>2042</v>
      </c>
      <c r="J64" s="16" t="s">
        <v>17</v>
      </c>
      <c r="K64" s="16">
        <v>1</v>
      </c>
    </row>
    <row r="65" spans="7:11">
      <c r="G65" s="16" t="str">
        <f t="shared" si="1"/>
        <v>AGRNEECO2N</v>
      </c>
      <c r="I65" s="16">
        <v>2043</v>
      </c>
      <c r="J65" s="16" t="s">
        <v>17</v>
      </c>
      <c r="K65" s="16">
        <v>1</v>
      </c>
    </row>
    <row r="66" spans="7:11">
      <c r="G66" s="16" t="str">
        <f t="shared" si="1"/>
        <v>AGRNEECO2N</v>
      </c>
      <c r="I66" s="16">
        <v>2044</v>
      </c>
      <c r="J66" s="16" t="s">
        <v>17</v>
      </c>
      <c r="K66" s="16">
        <v>1</v>
      </c>
    </row>
    <row r="67" spans="7:11">
      <c r="G67" s="16" t="str">
        <f t="shared" si="1"/>
        <v>AGRNEECO2N</v>
      </c>
      <c r="I67" s="16">
        <v>2045</v>
      </c>
      <c r="J67" s="16" t="s">
        <v>17</v>
      </c>
      <c r="K67" s="16">
        <v>1</v>
      </c>
    </row>
    <row r="68" spans="7:11">
      <c r="G68" s="16" t="str">
        <f t="shared" si="1"/>
        <v>AGRNEECO2N</v>
      </c>
      <c r="I68" s="16">
        <v>2046</v>
      </c>
      <c r="J68" s="16" t="s">
        <v>17</v>
      </c>
      <c r="K68" s="16">
        <v>1</v>
      </c>
    </row>
    <row r="69" spans="7:11">
      <c r="G69" s="16" t="str">
        <f t="shared" si="1"/>
        <v>AGRNEECO2N</v>
      </c>
      <c r="I69" s="16">
        <v>2047</v>
      </c>
      <c r="J69" s="16" t="s">
        <v>17</v>
      </c>
      <c r="K69" s="16">
        <v>1</v>
      </c>
    </row>
    <row r="70" spans="7:11">
      <c r="G70" s="16" t="str">
        <f t="shared" si="1"/>
        <v>AGRNEECO2N</v>
      </c>
      <c r="I70" s="16">
        <v>2048</v>
      </c>
      <c r="J70" s="16" t="s">
        <v>17</v>
      </c>
      <c r="K70" s="16">
        <v>1</v>
      </c>
    </row>
    <row r="71" spans="7:11">
      <c r="G71" s="16" t="str">
        <f t="shared" si="1"/>
        <v>AGRNEECO2N</v>
      </c>
      <c r="I71" s="16">
        <v>2049</v>
      </c>
      <c r="J71" s="16" t="s">
        <v>17</v>
      </c>
      <c r="K71" s="16">
        <v>1</v>
      </c>
    </row>
    <row r="72" spans="7:11">
      <c r="G72" s="16" t="str">
        <f t="shared" si="1"/>
        <v>AGRNEECO2N</v>
      </c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G27" sqref="G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TRACO2</vt:lpstr>
      <vt:lpstr>INDCO2</vt:lpstr>
      <vt:lpstr>RSDCO2</vt:lpstr>
      <vt:lpstr>COMCO2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2025-03-06T15:23:14Z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