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12" activeTab="16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</sheets>
  <definedNames>
    <definedName name="_xlnm._FilterDatabase" localSheetId="16" hidden="1">Bound_on_ele!$J$1:$J$258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<sst xmlns="http://schemas.openxmlformats.org/spreadsheetml/2006/main" count="1525" uniqueCount="95">
  <si>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</si>
  <si>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</si>
  <si>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</si>
  <si>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</si>
  <si>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</si>
  <si>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</si>
  <si>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</si>
  <si>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</si>
  <si>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</si>
  <si>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</si>
  <si>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</si>
  <si>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</si>
  <si>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</si>
  <si>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</si>
  <si>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</si>
  <si>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</si>
  <si>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</si>
  <si>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</si>
  <si>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</si>
  <si>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</si>
  <si>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</si>
  <si>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</si>
  <si>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</si>
  <si>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</si>
  <si>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</si>
  <si>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</si>
  <si>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</si>
  <si>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</si>
  <si>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</si>
  <si>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</si>
  <si>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</si>
  <si>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</si>
  <si>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</si>
  <si>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</si>
  <si>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</si>
  <si>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</si>
  <si>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</si>
  <si>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</si>
  <si>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</si>
  <si>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</si>
  <si>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</si>
  <si>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</si>
  <si>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</si>
  <si>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</si>
  <si>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</si>
  <si>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</si>
  <si>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</si>
  <si>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</si>
  <si>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</si>
  <si>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</si>
  <si>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</si>
  <si>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</si>
  <si>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</si>
  <si>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</si>
  <si>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</si>
  <si>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</si>
  <si>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</si>
  <si>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</si>
  <si>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</si>
  <si>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</si>
  <si>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AU_SNKCO2_All_BND</t>
  </si>
  <si>
    <t>SNKCO2NN</t>
  </si>
  <si>
    <t>SNKCO2N_ElcSector</t>
  </si>
  <si>
    <t>SNKCO2N_OtherSectors</t>
  </si>
  <si>
    <t>SNKCO2N_H2Sector</t>
  </si>
  <si>
    <t>SNKCO2N_DAC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</si>
  <si>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</si>
  <si>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</si>
  <si>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</si>
  <si>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</si>
  <si>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</si>
  <si>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</si>
  <si>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</si>
  <si>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</si>
  <si>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</si>
  <si>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ELC Production-PJ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</si>
  <si>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</si>
  <si>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</si>
  <si>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</si>
  <si>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</si>
  <si>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</si>
  <si>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</si>
  <si>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</si>
  <si>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</si>
  <si>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</si>
  <si>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</si>
  <si>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</si>
  <si>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ELCCOH00</t>
  </si>
  <si>
    <t>ELCGAS00</t>
  </si>
  <si>
    <t>ELCHFO00</t>
  </si>
  <si>
    <t>ELCHYD00</t>
  </si>
  <si>
    <t>ELCNUC100</t>
  </si>
  <si>
    <t>ELCSOL00</t>
  </si>
  <si>
    <t>ELCWIN00</t>
  </si>
  <si>
    <t>ELCWOO00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</si>
</sst>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6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indent="1"/>
    </xf>
    <xf numFmtId="0" fontId="11" fillId="2" borderId="0" xfId="0" applyFont="1" applyFill="1" applyBorder="1"/>
    <xf numFmtId="11" fontId="0" fillId="0" borderId="0" xfId="0" applyNumberFormat="1" applyFill="1" applyAlignment="1">
      <alignment vertical="center"/>
    </xf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  <xf numFmtId="0" fontId="1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3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21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5"/>
    </row>
    <row r="11" spans="2:14">
      <c r="B11" s="1" t="s">
        <v>15</v>
      </c>
      <c r="G11" s="22" t="s">
        <v>16</v>
      </c>
      <c r="H11" s="23"/>
      <c r="I11" s="23">
        <v>2020</v>
      </c>
      <c r="J11" s="23" t="s">
        <v>17</v>
      </c>
      <c r="K11" s="23">
        <v>1</v>
      </c>
      <c r="L11" s="23">
        <f t="shared" ref="L11:L25" si="0">N11*1000</f>
        <v>53684.46015</v>
      </c>
      <c r="M11" s="22"/>
      <c r="N11" s="24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9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9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9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9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9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9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9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9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9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9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9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9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9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9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5">
        <f>N26</f>
        <v>0</v>
      </c>
      <c r="N26" s="9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5">
        <f t="shared" ref="L27:L41" si="1">L26</f>
        <v>0</v>
      </c>
      <c r="N27" s="9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5">
        <f t="shared" si="1"/>
        <v>0</v>
      </c>
      <c r="N28" s="9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5">
        <f t="shared" si="1"/>
        <v>0</v>
      </c>
      <c r="N29" s="9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5">
        <f t="shared" si="1"/>
        <v>0</v>
      </c>
      <c r="N30" s="9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5">
        <f t="shared" si="1"/>
        <v>0</v>
      </c>
      <c r="N31" s="9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5">
        <f t="shared" si="1"/>
        <v>0</v>
      </c>
      <c r="N32" s="9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5">
        <f t="shared" si="1"/>
        <v>0</v>
      </c>
      <c r="N33" s="9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5">
        <f t="shared" si="1"/>
        <v>0</v>
      </c>
      <c r="N34" s="9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5">
        <f t="shared" si="1"/>
        <v>0</v>
      </c>
      <c r="N35" s="9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5">
        <f t="shared" si="1"/>
        <v>0</v>
      </c>
      <c r="N36" s="9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5">
        <f t="shared" si="1"/>
        <v>0</v>
      </c>
      <c r="N37" s="9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5">
        <f t="shared" si="1"/>
        <v>0</v>
      </c>
      <c r="N38" s="9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5">
        <f t="shared" si="1"/>
        <v>0</v>
      </c>
      <c r="N39" s="9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5">
        <f t="shared" si="1"/>
        <v>0</v>
      </c>
      <c r="N40" s="9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5">
        <f t="shared" si="1"/>
        <v>0</v>
      </c>
      <c r="N41" s="9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5"/>
    </row>
    <row r="11" spans="2:16">
      <c r="B11" s="1" t="s">
        <v>46</v>
      </c>
      <c r="D11" s="5" t="s">
        <v>47</v>
      </c>
      <c r="H11" s="11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3"/>
    </row>
    <row r="12" spans="4:16">
      <c r="D12" s="5" t="str">
        <f t="shared" ref="D12:D41" si="0">D11</f>
        <v>SINKCCU_Fake_H2</v>
      </c>
      <c r="H12" s="11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3"/>
    </row>
    <row r="13" spans="4:16">
      <c r="D13" s="5" t="str">
        <f t="shared" si="0"/>
        <v>SINKCCU_Fake_H2</v>
      </c>
      <c r="H13" s="11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3"/>
    </row>
    <row r="14" spans="4:16">
      <c r="D14" s="5" t="str">
        <f t="shared" si="0"/>
        <v>SINKCCU_Fake_H2</v>
      </c>
      <c r="H14" s="11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6"/>
    </row>
    <row r="15" spans="4:16">
      <c r="D15" s="5" t="str">
        <f t="shared" si="0"/>
        <v>SINKCCU_Fake_H2</v>
      </c>
      <c r="H15" s="11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6"/>
    </row>
    <row r="16" spans="4:16">
      <c r="D16" s="5" t="str">
        <f t="shared" si="0"/>
        <v>SINKCCU_Fake_H2</v>
      </c>
      <c r="H16" s="11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6"/>
    </row>
    <row r="17" spans="4:16">
      <c r="D17" s="5" t="str">
        <f t="shared" si="0"/>
        <v>SINKCCU_Fake_H2</v>
      </c>
      <c r="H17" s="11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6"/>
    </row>
    <row r="18" spans="4:16">
      <c r="D18" s="5" t="str">
        <f t="shared" si="0"/>
        <v>SINKCCU_Fake_H2</v>
      </c>
      <c r="H18" s="11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6"/>
    </row>
    <row r="19" spans="4:16">
      <c r="D19" s="5" t="str">
        <f t="shared" si="0"/>
        <v>SINKCCU_Fake_H2</v>
      </c>
      <c r="H19" s="11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6"/>
    </row>
    <row r="20" spans="4:16">
      <c r="D20" s="5" t="str">
        <f t="shared" si="0"/>
        <v>SINKCCU_Fake_H2</v>
      </c>
      <c r="H20" s="11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3"/>
    </row>
    <row r="21" spans="4:16">
      <c r="D21" s="5" t="str">
        <f t="shared" si="0"/>
        <v>SINKCCU_Fake_H2</v>
      </c>
      <c r="H21" s="11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3"/>
    </row>
    <row r="22" spans="4:16">
      <c r="D22" s="5" t="str">
        <f t="shared" si="0"/>
        <v>SINKCCU_Fake_H2</v>
      </c>
      <c r="H22" s="11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3"/>
    </row>
    <row r="23" spans="4:16">
      <c r="D23" s="5" t="str">
        <f t="shared" si="0"/>
        <v>SINKCCU_Fake_H2</v>
      </c>
      <c r="H23" s="11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3"/>
    </row>
    <row r="24" spans="4:16">
      <c r="D24" s="5" t="str">
        <f t="shared" si="0"/>
        <v>SINKCCU_Fake_H2</v>
      </c>
      <c r="H24" s="11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3"/>
    </row>
    <row r="25" spans="4:16">
      <c r="D25" s="5" t="str">
        <f t="shared" si="0"/>
        <v>SINKCCU_Fake_H2</v>
      </c>
      <c r="H25" s="11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3"/>
    </row>
    <row r="26" spans="4:16">
      <c r="D26" s="5" t="str">
        <f t="shared" si="0"/>
        <v>SINKCCU_Fake_H2</v>
      </c>
      <c r="H26" s="11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3"/>
    </row>
    <row r="27" spans="4:16">
      <c r="D27" s="5" t="str">
        <f t="shared" si="0"/>
        <v>SINKCCU_Fake_H2</v>
      </c>
      <c r="H27" s="11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3"/>
    </row>
    <row r="28" spans="4:16">
      <c r="D28" s="5" t="str">
        <f t="shared" si="0"/>
        <v>SINKCCU_Fake_H2</v>
      </c>
      <c r="H28" s="11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3"/>
    </row>
    <row r="29" spans="4:16">
      <c r="D29" s="5" t="str">
        <f t="shared" si="0"/>
        <v>SINKCCU_Fake_H2</v>
      </c>
      <c r="H29" s="11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3"/>
    </row>
    <row r="30" spans="4:16">
      <c r="D30" s="5" t="str">
        <f t="shared" si="0"/>
        <v>SINKCCU_Fake_H2</v>
      </c>
      <c r="H30" s="11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3"/>
    </row>
    <row r="31" spans="4:16">
      <c r="D31" s="5" t="str">
        <f t="shared" si="0"/>
        <v>SINKCCU_Fake_H2</v>
      </c>
      <c r="H31" s="11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3"/>
    </row>
    <row r="32" spans="4:16">
      <c r="D32" s="5" t="str">
        <f t="shared" si="0"/>
        <v>SINKCCU_Fake_H2</v>
      </c>
      <c r="H32" s="11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3"/>
    </row>
    <row r="33" spans="4:16">
      <c r="D33" s="5" t="str">
        <f t="shared" si="0"/>
        <v>SINKCCU_Fake_H2</v>
      </c>
      <c r="H33" s="11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3"/>
    </row>
    <row r="34" spans="4:16">
      <c r="D34" s="5" t="str">
        <f t="shared" si="0"/>
        <v>SINKCCU_Fake_H2</v>
      </c>
      <c r="H34" s="11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3"/>
    </row>
    <row r="35" spans="4:16">
      <c r="D35" s="5" t="str">
        <f t="shared" si="0"/>
        <v>SINKCCU_Fake_H2</v>
      </c>
      <c r="H35" s="11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3"/>
    </row>
    <row r="36" spans="4:16">
      <c r="D36" s="5" t="str">
        <f t="shared" si="0"/>
        <v>SINKCCU_Fake_H2</v>
      </c>
      <c r="H36" s="11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3"/>
    </row>
    <row r="37" spans="4:16">
      <c r="D37" s="5" t="str">
        <f t="shared" si="0"/>
        <v>SINKCCU_Fake_H2</v>
      </c>
      <c r="H37" s="11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3"/>
    </row>
    <row r="38" spans="4:16">
      <c r="D38" s="5" t="str">
        <f t="shared" si="0"/>
        <v>SINKCCU_Fake_H2</v>
      </c>
      <c r="H38" s="11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3"/>
    </row>
    <row r="39" spans="4:16">
      <c r="D39" s="5" t="str">
        <f t="shared" si="0"/>
        <v>SINKCCU_Fake_H2</v>
      </c>
      <c r="H39" s="11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3"/>
    </row>
    <row r="40" spans="4:16">
      <c r="D40" s="5" t="str">
        <f t="shared" si="0"/>
        <v>SINKCCU_Fake_H2</v>
      </c>
      <c r="H40" s="11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3"/>
    </row>
    <row r="41" spans="4:16">
      <c r="D41" s="5" t="str">
        <f t="shared" si="0"/>
        <v>SINKCCU_Fake_H2</v>
      </c>
      <c r="H41" s="11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3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5"/>
      <c r="P10" t="s">
        <v>48</v>
      </c>
      <c r="S10" t="s">
        <v>49</v>
      </c>
    </row>
    <row r="11" spans="2:19">
      <c r="B11" s="1" t="s">
        <v>50</v>
      </c>
      <c r="D11" s="5" t="s">
        <v>51</v>
      </c>
      <c r="H11" s="11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3">
        <v>0</v>
      </c>
      <c r="S11">
        <v>-13.38768103</v>
      </c>
    </row>
    <row r="12" spans="4:19">
      <c r="D12" s="5" t="str">
        <f t="shared" ref="D12:D41" si="2">D11</f>
        <v>SINKCCU_Fake_DAC</v>
      </c>
      <c r="H12" s="11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3">
        <v>0</v>
      </c>
      <c r="S12">
        <v>-17.30257254</v>
      </c>
    </row>
    <row r="13" spans="4:19">
      <c r="D13" s="5" t="str">
        <f t="shared" si="2"/>
        <v>SINKCCU_Fake_DAC</v>
      </c>
      <c r="H13" s="11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3">
        <v>0</v>
      </c>
      <c r="S13">
        <v>-15.40632582</v>
      </c>
    </row>
    <row r="14" spans="4:19">
      <c r="D14" s="5" t="str">
        <f t="shared" si="2"/>
        <v>SINKCCU_Fake_DAC</v>
      </c>
      <c r="H14" s="11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6">
        <v>-1.97e-13</v>
      </c>
      <c r="S14">
        <v>-17.23053509</v>
      </c>
    </row>
    <row r="15" spans="4:19">
      <c r="D15" s="5" t="str">
        <f t="shared" si="2"/>
        <v>SINKCCU_Fake_DAC</v>
      </c>
      <c r="H15" s="11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6">
        <v>-1.17e-10</v>
      </c>
      <c r="S15">
        <v>-19.05474437</v>
      </c>
    </row>
    <row r="16" spans="4:19">
      <c r="D16" s="5" t="str">
        <f t="shared" si="2"/>
        <v>SINKCCU_Fake_DAC</v>
      </c>
      <c r="H16" s="11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6">
        <v>-1.03e-8</v>
      </c>
      <c r="S16">
        <v>-20.87895364</v>
      </c>
    </row>
    <row r="17" spans="4:19">
      <c r="D17" s="5" t="str">
        <f t="shared" si="2"/>
        <v>SINKCCU_Fake_DAC</v>
      </c>
      <c r="H17" s="11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6">
        <v>-2.7e-7</v>
      </c>
      <c r="S17">
        <v>-22.70316291</v>
      </c>
    </row>
    <row r="18" spans="4:19">
      <c r="D18" s="5" t="str">
        <f t="shared" si="2"/>
        <v>SINKCCU_Fake_DAC</v>
      </c>
      <c r="H18" s="11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6">
        <v>-3.36e-6</v>
      </c>
      <c r="S18">
        <v>-24.52737218</v>
      </c>
    </row>
    <row r="19" spans="4:19">
      <c r="D19" s="5" t="str">
        <f t="shared" si="2"/>
        <v>SINKCCU_Fake_DAC</v>
      </c>
      <c r="H19" s="11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6">
        <v>-2.52e-5</v>
      </c>
      <c r="S19">
        <v>-26.35158146</v>
      </c>
    </row>
    <row r="20" spans="4:19">
      <c r="D20" s="5" t="str">
        <f t="shared" si="2"/>
        <v>SINKCCU_Fake_DAC</v>
      </c>
      <c r="H20" s="11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3">
        <v>-0.000133288</v>
      </c>
      <c r="S20">
        <v>-28.17579073</v>
      </c>
    </row>
    <row r="21" spans="4:19">
      <c r="D21" s="5" t="str">
        <f t="shared" si="2"/>
        <v>SINKCCU_Fake_DAC</v>
      </c>
      <c r="H21" s="11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3">
        <v>-0.000537504</v>
      </c>
      <c r="S21">
        <v>-30</v>
      </c>
    </row>
    <row r="22" spans="4:19">
      <c r="D22" s="5" t="str">
        <f t="shared" si="2"/>
        <v>SINKCCU_Fake_DAC</v>
      </c>
      <c r="H22" s="11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3">
        <v>-0.002279916</v>
      </c>
      <c r="S22">
        <v>-31</v>
      </c>
    </row>
    <row r="23" spans="4:19">
      <c r="D23" s="5" t="str">
        <f t="shared" si="2"/>
        <v>SINKCCU_Fake_DAC</v>
      </c>
      <c r="H23" s="11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3">
        <v>-0.00818831</v>
      </c>
      <c r="S23">
        <v>-32</v>
      </c>
    </row>
    <row r="24" spans="4:19">
      <c r="D24" s="5" t="str">
        <f t="shared" si="2"/>
        <v>SINKCCU_Fake_DAC</v>
      </c>
      <c r="H24" s="11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3">
        <v>-0.024822304</v>
      </c>
      <c r="S24">
        <v>-33</v>
      </c>
    </row>
    <row r="25" spans="4:19">
      <c r="D25" s="5" t="str">
        <f t="shared" si="2"/>
        <v>SINKCCU_Fake_DAC</v>
      </c>
      <c r="H25" s="11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3">
        <v>-0.065240185</v>
      </c>
      <c r="S25">
        <v>-34</v>
      </c>
    </row>
    <row r="26" spans="4:19">
      <c r="D26" s="5" t="str">
        <f t="shared" si="2"/>
        <v>SINKCCU_Fake_DAC</v>
      </c>
      <c r="H26" s="11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3">
        <v>-0.152444448</v>
      </c>
      <c r="S26">
        <v>-35</v>
      </c>
    </row>
    <row r="27" spans="4:19">
      <c r="D27" s="5" t="str">
        <f t="shared" si="2"/>
        <v>SINKCCU_Fake_DAC</v>
      </c>
      <c r="H27" s="11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3">
        <v>-0.326451219</v>
      </c>
      <c r="S27">
        <v>-36</v>
      </c>
    </row>
    <row r="28" spans="4:19">
      <c r="D28" s="5" t="str">
        <f t="shared" si="2"/>
        <v>SINKCCU_Fake_DAC</v>
      </c>
      <c r="H28" s="11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3">
        <v>-0.645553689</v>
      </c>
      <c r="S28">
        <v>-37</v>
      </c>
    </row>
    <row r="29" spans="4:19">
      <c r="D29" s="5" t="str">
        <f t="shared" si="2"/>
        <v>SINKCCU_Fake_DAC</v>
      </c>
      <c r="H29" s="11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3">
        <v>-1.189998119</v>
      </c>
      <c r="S29">
        <v>-38</v>
      </c>
    </row>
    <row r="30" spans="4:19">
      <c r="D30" s="5" t="str">
        <f t="shared" si="2"/>
        <v>SINKCCU_Fake_DAC</v>
      </c>
      <c r="H30" s="11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3">
        <v>-2.062348789</v>
      </c>
      <c r="S30">
        <v>-39</v>
      </c>
    </row>
    <row r="31" spans="4:19">
      <c r="D31" s="5" t="str">
        <f t="shared" si="2"/>
        <v>SINKCCU_Fake_DAC</v>
      </c>
      <c r="H31" s="11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3">
        <v>-2.429053268</v>
      </c>
      <c r="S31">
        <v>-40</v>
      </c>
    </row>
    <row r="32" spans="4:19">
      <c r="D32" s="5" t="str">
        <f t="shared" si="2"/>
        <v>SINKCCU_Fake_DAC</v>
      </c>
      <c r="H32" s="11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3">
        <v>-4.330273176</v>
      </c>
      <c r="S32">
        <v>-41</v>
      </c>
    </row>
    <row r="33" spans="4:19">
      <c r="D33" s="5" t="str">
        <f t="shared" si="2"/>
        <v>SINKCCU_Fake_DAC</v>
      </c>
      <c r="H33" s="11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3">
        <v>-6.161270981</v>
      </c>
      <c r="S33">
        <v>-42</v>
      </c>
    </row>
    <row r="34" spans="4:19">
      <c r="D34" s="5" t="str">
        <f t="shared" si="2"/>
        <v>SINKCCU_Fake_DAC</v>
      </c>
      <c r="H34" s="11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3">
        <v>-10.50762741</v>
      </c>
      <c r="S34">
        <v>-43</v>
      </c>
    </row>
    <row r="35" spans="4:19">
      <c r="D35" s="5" t="str">
        <f t="shared" si="2"/>
        <v>SINKCCU_Fake_DAC</v>
      </c>
      <c r="H35" s="11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3">
        <v>-15.43375216</v>
      </c>
      <c r="S35">
        <v>-44</v>
      </c>
    </row>
    <row r="36" spans="4:19">
      <c r="D36" s="5" t="str">
        <f t="shared" si="2"/>
        <v>SINKCCU_Fake_DAC</v>
      </c>
      <c r="H36" s="11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3">
        <v>-20.9767171</v>
      </c>
      <c r="S36">
        <v>-45</v>
      </c>
    </row>
    <row r="37" spans="4:19">
      <c r="D37" s="5" t="str">
        <f t="shared" si="2"/>
        <v>SINKCCU_Fake_DAC</v>
      </c>
      <c r="H37" s="11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3">
        <v>-26.64547807</v>
      </c>
      <c r="S37">
        <v>-46</v>
      </c>
    </row>
    <row r="38" spans="4:19">
      <c r="D38" s="5" t="str">
        <f t="shared" si="2"/>
        <v>SINKCCU_Fake_DAC</v>
      </c>
      <c r="H38" s="11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3">
        <v>-32.92458429</v>
      </c>
      <c r="S38">
        <v>-47</v>
      </c>
    </row>
    <row r="39" spans="4:19">
      <c r="D39" s="5" t="str">
        <f t="shared" si="2"/>
        <v>SINKCCU_Fake_DAC</v>
      </c>
      <c r="H39" s="11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3">
        <v>-39.78040571</v>
      </c>
      <c r="S39">
        <v>-48</v>
      </c>
    </row>
    <row r="40" spans="4:19">
      <c r="D40" s="5" t="str">
        <f t="shared" si="2"/>
        <v>SINKCCU_Fake_DAC</v>
      </c>
      <c r="H40" s="11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3">
        <v>-47.16788848</v>
      </c>
      <c r="S40">
        <v>-49</v>
      </c>
    </row>
    <row r="41" spans="4:19">
      <c r="D41" s="5" t="str">
        <f t="shared" si="2"/>
        <v>SINKCCU_Fake_DAC</v>
      </c>
      <c r="H41" s="11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3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V41"/>
  <sheetViews>
    <sheetView zoomScale="67" zoomScaleNormal="67" workbookViewId="0">
      <selection activeCell="M24" sqref="M2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2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" t="s">
        <v>14</v>
      </c>
      <c r="R10" s="15"/>
      <c r="S10" t="s">
        <v>48</v>
      </c>
      <c r="V10" t="s">
        <v>49</v>
      </c>
    </row>
    <row r="11" spans="2:22">
      <c r="B11" s="1" t="s">
        <v>53</v>
      </c>
      <c r="D11" s="5" t="s">
        <v>54</v>
      </c>
      <c r="H11" s="11"/>
      <c r="I11" s="1">
        <v>2020</v>
      </c>
      <c r="J11" s="1" t="s">
        <v>17</v>
      </c>
      <c r="K11" s="1">
        <v>1</v>
      </c>
      <c r="L11" s="1">
        <v>0</v>
      </c>
      <c r="O11" s="1">
        <f t="shared" ref="O11:O41" si="0">Q11*1</f>
        <v>13387.68103</v>
      </c>
      <c r="Q11" s="1">
        <f>(V11)*-1000</f>
        <v>13387.68103</v>
      </c>
      <c r="S11" s="3">
        <v>0</v>
      </c>
      <c r="V11">
        <v>-13.38768103</v>
      </c>
    </row>
    <row r="12" spans="4:22">
      <c r="D12" s="5" t="str">
        <f t="shared" ref="D12:D41" si="1">D11</f>
        <v>SINKCCS_FORESTRY</v>
      </c>
      <c r="H12" s="11"/>
      <c r="I12" s="1">
        <v>2021</v>
      </c>
      <c r="J12" s="1" t="s">
        <v>17</v>
      </c>
      <c r="K12" s="1">
        <v>1</v>
      </c>
      <c r="L12" s="1">
        <v>0</v>
      </c>
      <c r="O12" s="1">
        <f t="shared" si="0"/>
        <v>17302.57254</v>
      </c>
      <c r="Q12" s="1">
        <f t="shared" ref="Q12:Q41" si="2">(V12)*-1000</f>
        <v>17302.57254</v>
      </c>
      <c r="S12" s="3">
        <v>0</v>
      </c>
      <c r="V12">
        <v>-17.30257254</v>
      </c>
    </row>
    <row r="13" spans="4:22">
      <c r="D13" s="5" t="str">
        <f t="shared" si="1"/>
        <v>SINKCCS_FORESTRY</v>
      </c>
      <c r="H13" s="11"/>
      <c r="I13" s="1">
        <v>2022</v>
      </c>
      <c r="J13" s="1" t="s">
        <v>17</v>
      </c>
      <c r="K13" s="1">
        <v>1</v>
      </c>
      <c r="L13" s="1">
        <v>0</v>
      </c>
      <c r="O13" s="1">
        <f t="shared" si="0"/>
        <v>15406.32582</v>
      </c>
      <c r="Q13" s="1">
        <f t="shared" si="2"/>
        <v>15406.32582</v>
      </c>
      <c r="S13" s="3">
        <v>0</v>
      </c>
      <c r="V13">
        <v>-15.40632582</v>
      </c>
    </row>
    <row r="14" spans="4:22">
      <c r="D14" s="5" t="str">
        <f t="shared" si="1"/>
        <v>SINKCCS_FORESTRY</v>
      </c>
      <c r="H14" s="11"/>
      <c r="I14" s="1">
        <v>2023</v>
      </c>
      <c r="J14" s="1" t="s">
        <v>17</v>
      </c>
      <c r="K14" s="1">
        <v>1</v>
      </c>
      <c r="L14" s="1">
        <v>0</v>
      </c>
      <c r="O14" s="1">
        <f t="shared" si="0"/>
        <v>17230.53509</v>
      </c>
      <c r="Q14" s="1">
        <f t="shared" si="2"/>
        <v>17230.53509</v>
      </c>
      <c r="S14" s="16">
        <v>-1.97e-13</v>
      </c>
      <c r="V14">
        <v>-17.23053509</v>
      </c>
    </row>
    <row r="15" spans="4:22">
      <c r="D15" s="5" t="str">
        <f t="shared" si="1"/>
        <v>SINKCCS_FORESTRY</v>
      </c>
      <c r="H15" s="11"/>
      <c r="I15" s="1">
        <v>2024</v>
      </c>
      <c r="J15" s="1" t="s">
        <v>17</v>
      </c>
      <c r="K15" s="1">
        <v>1</v>
      </c>
      <c r="L15" s="1">
        <v>0</v>
      </c>
      <c r="O15" s="1">
        <f t="shared" si="0"/>
        <v>19054.74437</v>
      </c>
      <c r="Q15" s="1">
        <f t="shared" si="2"/>
        <v>19054.74437</v>
      </c>
      <c r="S15" s="16">
        <v>-1.17e-10</v>
      </c>
      <c r="V15">
        <v>-19.05474437</v>
      </c>
    </row>
    <row r="16" spans="4:22">
      <c r="D16" s="5" t="str">
        <f t="shared" si="1"/>
        <v>SINKCCS_FORESTRY</v>
      </c>
      <c r="H16" s="11"/>
      <c r="I16" s="1">
        <v>2025</v>
      </c>
      <c r="J16" s="1" t="s">
        <v>17</v>
      </c>
      <c r="K16" s="1">
        <v>1</v>
      </c>
      <c r="L16" s="1">
        <v>0</v>
      </c>
      <c r="O16" s="1">
        <f t="shared" si="0"/>
        <v>20878.95364</v>
      </c>
      <c r="Q16" s="1">
        <f t="shared" si="2"/>
        <v>20878.95364</v>
      </c>
      <c r="S16" s="16">
        <v>-1.03e-8</v>
      </c>
      <c r="V16">
        <v>-20.87895364</v>
      </c>
    </row>
    <row r="17" spans="4:22">
      <c r="D17" s="5" t="str">
        <f t="shared" si="1"/>
        <v>SINKCCS_FORESTRY</v>
      </c>
      <c r="H17" s="11"/>
      <c r="I17" s="1">
        <v>2026</v>
      </c>
      <c r="J17" s="1" t="s">
        <v>17</v>
      </c>
      <c r="K17" s="1">
        <v>1</v>
      </c>
      <c r="L17" s="1">
        <v>0</v>
      </c>
      <c r="O17" s="1">
        <f t="shared" si="0"/>
        <v>22703.16291</v>
      </c>
      <c r="Q17" s="1">
        <f t="shared" si="2"/>
        <v>22703.16291</v>
      </c>
      <c r="S17" s="16">
        <v>-2.7e-7</v>
      </c>
      <c r="V17">
        <v>-22.70316291</v>
      </c>
    </row>
    <row r="18" spans="4:22">
      <c r="D18" s="5" t="str">
        <f t="shared" si="1"/>
        <v>SINKCCS_FORESTRY</v>
      </c>
      <c r="H18" s="11"/>
      <c r="I18" s="1">
        <v>2027</v>
      </c>
      <c r="J18" s="1" t="s">
        <v>17</v>
      </c>
      <c r="K18" s="1">
        <v>1</v>
      </c>
      <c r="L18" s="1">
        <v>0</v>
      </c>
      <c r="O18" s="1">
        <f t="shared" si="0"/>
        <v>24527.37218</v>
      </c>
      <c r="Q18" s="1">
        <f t="shared" si="2"/>
        <v>24527.37218</v>
      </c>
      <c r="S18" s="16">
        <v>-3.36e-6</v>
      </c>
      <c r="V18">
        <v>-24.52737218</v>
      </c>
    </row>
    <row r="19" spans="4:22">
      <c r="D19" s="5" t="str">
        <f t="shared" si="1"/>
        <v>SINKCCS_FORESTRY</v>
      </c>
      <c r="H19" s="11"/>
      <c r="I19" s="1">
        <v>2028</v>
      </c>
      <c r="J19" s="1" t="s">
        <v>17</v>
      </c>
      <c r="K19" s="1">
        <v>1</v>
      </c>
      <c r="L19" s="1">
        <v>0</v>
      </c>
      <c r="O19" s="1">
        <f t="shared" si="0"/>
        <v>26351.58146</v>
      </c>
      <c r="Q19" s="1">
        <f t="shared" si="2"/>
        <v>26351.58146</v>
      </c>
      <c r="S19" s="16">
        <v>-2.52e-5</v>
      </c>
      <c r="V19">
        <v>-26.35158146</v>
      </c>
    </row>
    <row r="20" spans="4:22">
      <c r="D20" s="5" t="str">
        <f t="shared" si="1"/>
        <v>SINKCCS_FORESTRY</v>
      </c>
      <c r="H20" s="11"/>
      <c r="I20" s="1">
        <v>2029</v>
      </c>
      <c r="J20" s="1" t="s">
        <v>17</v>
      </c>
      <c r="K20" s="1">
        <v>1</v>
      </c>
      <c r="L20" s="1">
        <v>0</v>
      </c>
      <c r="O20" s="1">
        <f t="shared" si="0"/>
        <v>28175.79073</v>
      </c>
      <c r="Q20" s="1">
        <f t="shared" si="2"/>
        <v>28175.79073</v>
      </c>
      <c r="S20" s="3">
        <v>-0.000133288</v>
      </c>
      <c r="V20">
        <v>-28.17579073</v>
      </c>
    </row>
    <row r="21" spans="4:22">
      <c r="D21" s="5" t="str">
        <f t="shared" si="1"/>
        <v>SINKCCS_FORESTRY</v>
      </c>
      <c r="H21" s="11"/>
      <c r="I21" s="1">
        <v>2030</v>
      </c>
      <c r="J21" s="1" t="s">
        <v>17</v>
      </c>
      <c r="K21" s="1">
        <v>1</v>
      </c>
      <c r="L21" s="1">
        <v>0</v>
      </c>
      <c r="O21" s="1">
        <f t="shared" si="0"/>
        <v>30000</v>
      </c>
      <c r="Q21" s="1">
        <f t="shared" si="2"/>
        <v>30000</v>
      </c>
      <c r="S21" s="3">
        <v>-0.000537504</v>
      </c>
      <c r="V21">
        <v>-30</v>
      </c>
    </row>
    <row r="22" spans="4:22">
      <c r="D22" s="5" t="str">
        <f t="shared" si="1"/>
        <v>SINKCCS_FORESTRY</v>
      </c>
      <c r="H22" s="11"/>
      <c r="I22" s="1">
        <v>2031</v>
      </c>
      <c r="J22" s="1" t="s">
        <v>17</v>
      </c>
      <c r="K22" s="1">
        <v>1</v>
      </c>
      <c r="L22" s="1">
        <v>0</v>
      </c>
      <c r="O22" s="1">
        <f t="shared" si="0"/>
        <v>31000</v>
      </c>
      <c r="Q22" s="1">
        <f t="shared" si="2"/>
        <v>31000</v>
      </c>
      <c r="S22" s="3">
        <v>-0.002279916</v>
      </c>
      <c r="V22">
        <v>-31</v>
      </c>
    </row>
    <row r="23" spans="4:22">
      <c r="D23" s="5" t="str">
        <f t="shared" si="1"/>
        <v>SINKCCS_FORESTRY</v>
      </c>
      <c r="H23" s="11"/>
      <c r="I23" s="1">
        <v>2032</v>
      </c>
      <c r="J23" s="1" t="s">
        <v>17</v>
      </c>
      <c r="K23" s="1">
        <v>1</v>
      </c>
      <c r="L23" s="1">
        <v>0</v>
      </c>
      <c r="O23" s="1">
        <f t="shared" si="0"/>
        <v>32000</v>
      </c>
      <c r="Q23" s="1">
        <f t="shared" si="2"/>
        <v>32000</v>
      </c>
      <c r="S23" s="3">
        <v>-0.00818831</v>
      </c>
      <c r="V23">
        <v>-32</v>
      </c>
    </row>
    <row r="24" spans="4:22">
      <c r="D24" s="5" t="str">
        <f t="shared" si="1"/>
        <v>SINKCCS_FORESTRY</v>
      </c>
      <c r="H24" s="11"/>
      <c r="I24" s="1">
        <v>2033</v>
      </c>
      <c r="J24" s="1" t="s">
        <v>17</v>
      </c>
      <c r="K24" s="1">
        <v>1</v>
      </c>
      <c r="L24" s="1">
        <v>0</v>
      </c>
      <c r="O24" s="1">
        <f t="shared" si="0"/>
        <v>33000</v>
      </c>
      <c r="Q24" s="1">
        <f t="shared" si="2"/>
        <v>33000</v>
      </c>
      <c r="S24" s="3">
        <v>-0.024822304</v>
      </c>
      <c r="V24">
        <v>-33</v>
      </c>
    </row>
    <row r="25" spans="4:22">
      <c r="D25" s="5" t="str">
        <f t="shared" si="1"/>
        <v>SINKCCS_FORESTRY</v>
      </c>
      <c r="H25" s="11"/>
      <c r="I25" s="1">
        <v>2034</v>
      </c>
      <c r="J25" s="1" t="s">
        <v>17</v>
      </c>
      <c r="K25" s="1">
        <v>1</v>
      </c>
      <c r="L25" s="1">
        <v>0</v>
      </c>
      <c r="O25" s="1">
        <f t="shared" si="0"/>
        <v>34000</v>
      </c>
      <c r="Q25" s="1">
        <f t="shared" si="2"/>
        <v>34000</v>
      </c>
      <c r="S25" s="3">
        <v>-0.065240185</v>
      </c>
      <c r="V25">
        <v>-34</v>
      </c>
    </row>
    <row r="26" spans="4:22">
      <c r="D26" s="5" t="str">
        <f t="shared" si="1"/>
        <v>SINKCCS_FORESTRY</v>
      </c>
      <c r="H26" s="11"/>
      <c r="I26" s="1">
        <v>2035</v>
      </c>
      <c r="J26" s="1" t="s">
        <v>17</v>
      </c>
      <c r="K26" s="1">
        <v>1</v>
      </c>
      <c r="L26" s="1">
        <v>0</v>
      </c>
      <c r="O26" s="1">
        <f t="shared" si="0"/>
        <v>35000</v>
      </c>
      <c r="Q26" s="1">
        <f t="shared" si="2"/>
        <v>35000</v>
      </c>
      <c r="S26" s="3">
        <v>-0.152444448</v>
      </c>
      <c r="V26">
        <v>-35</v>
      </c>
    </row>
    <row r="27" spans="4:22">
      <c r="D27" s="5" t="str">
        <f t="shared" si="1"/>
        <v>SINKCCS_FORESTRY</v>
      </c>
      <c r="H27" s="11"/>
      <c r="I27" s="1">
        <v>2036</v>
      </c>
      <c r="J27" s="1" t="s">
        <v>17</v>
      </c>
      <c r="K27" s="1">
        <v>1</v>
      </c>
      <c r="L27" s="1">
        <v>0</v>
      </c>
      <c r="O27" s="1">
        <f t="shared" si="0"/>
        <v>36000</v>
      </c>
      <c r="Q27" s="1">
        <f t="shared" si="2"/>
        <v>36000</v>
      </c>
      <c r="S27" s="3">
        <v>-0.326451219</v>
      </c>
      <c r="V27">
        <v>-36</v>
      </c>
    </row>
    <row r="28" spans="4:22">
      <c r="D28" s="5" t="str">
        <f t="shared" si="1"/>
        <v>SINKCCS_FORESTRY</v>
      </c>
      <c r="H28" s="11"/>
      <c r="I28" s="1">
        <v>2037</v>
      </c>
      <c r="J28" s="1" t="s">
        <v>17</v>
      </c>
      <c r="K28" s="1">
        <v>1</v>
      </c>
      <c r="L28" s="1">
        <v>0</v>
      </c>
      <c r="O28" s="1">
        <f t="shared" si="0"/>
        <v>37000</v>
      </c>
      <c r="Q28" s="1">
        <f t="shared" si="2"/>
        <v>37000</v>
      </c>
      <c r="S28" s="3">
        <v>-0.645553689</v>
      </c>
      <c r="V28">
        <v>-37</v>
      </c>
    </row>
    <row r="29" spans="4:22">
      <c r="D29" s="5" t="str">
        <f t="shared" si="1"/>
        <v>SINKCCS_FORESTRY</v>
      </c>
      <c r="H29" s="11"/>
      <c r="I29" s="1">
        <v>2038</v>
      </c>
      <c r="J29" s="1" t="s">
        <v>17</v>
      </c>
      <c r="K29" s="1">
        <v>1</v>
      </c>
      <c r="L29" s="1">
        <v>0</v>
      </c>
      <c r="O29" s="1">
        <f t="shared" si="0"/>
        <v>38000</v>
      </c>
      <c r="Q29" s="1">
        <f t="shared" si="2"/>
        <v>38000</v>
      </c>
      <c r="S29" s="3">
        <v>-1.189998119</v>
      </c>
      <c r="V29">
        <v>-38</v>
      </c>
    </row>
    <row r="30" spans="4:22">
      <c r="D30" s="5" t="str">
        <f t="shared" si="1"/>
        <v>SINKCCS_FORESTRY</v>
      </c>
      <c r="H30" s="11"/>
      <c r="I30" s="1">
        <v>2039</v>
      </c>
      <c r="J30" s="1" t="s">
        <v>17</v>
      </c>
      <c r="K30" s="1">
        <v>1</v>
      </c>
      <c r="L30" s="1">
        <v>0</v>
      </c>
      <c r="O30" s="1">
        <f t="shared" si="0"/>
        <v>39000</v>
      </c>
      <c r="Q30" s="1">
        <f t="shared" si="2"/>
        <v>39000</v>
      </c>
      <c r="S30" s="3">
        <v>-2.062348789</v>
      </c>
      <c r="V30">
        <v>-39</v>
      </c>
    </row>
    <row r="31" spans="4:22">
      <c r="D31" s="5" t="str">
        <f t="shared" si="1"/>
        <v>SINKCCS_FORESTRY</v>
      </c>
      <c r="H31" s="11"/>
      <c r="I31" s="1">
        <v>2040</v>
      </c>
      <c r="J31" s="1" t="s">
        <v>17</v>
      </c>
      <c r="K31" s="1">
        <v>1</v>
      </c>
      <c r="L31" s="1">
        <v>0</v>
      </c>
      <c r="O31" s="1">
        <f t="shared" si="0"/>
        <v>40000</v>
      </c>
      <c r="Q31" s="1">
        <f t="shared" si="2"/>
        <v>40000</v>
      </c>
      <c r="S31" s="3">
        <v>-2.429053268</v>
      </c>
      <c r="V31">
        <v>-40</v>
      </c>
    </row>
    <row r="32" spans="4:22">
      <c r="D32" s="5" t="str">
        <f t="shared" si="1"/>
        <v>SINKCCS_FORESTRY</v>
      </c>
      <c r="H32" s="11"/>
      <c r="I32" s="1">
        <v>2041</v>
      </c>
      <c r="J32" s="1" t="s">
        <v>17</v>
      </c>
      <c r="K32" s="1">
        <v>1</v>
      </c>
      <c r="L32" s="1">
        <v>0</v>
      </c>
      <c r="O32" s="1">
        <f t="shared" si="0"/>
        <v>41000</v>
      </c>
      <c r="Q32" s="1">
        <f t="shared" si="2"/>
        <v>41000</v>
      </c>
      <c r="S32" s="3">
        <v>-4.330273176</v>
      </c>
      <c r="V32">
        <v>-41</v>
      </c>
    </row>
    <row r="33" spans="4:22">
      <c r="D33" s="5" t="str">
        <f t="shared" si="1"/>
        <v>SINKCCS_FORESTRY</v>
      </c>
      <c r="H33" s="11"/>
      <c r="I33" s="1">
        <v>2042</v>
      </c>
      <c r="J33" s="1" t="s">
        <v>17</v>
      </c>
      <c r="K33" s="1">
        <v>1</v>
      </c>
      <c r="L33" s="1">
        <v>0</v>
      </c>
      <c r="O33" s="1">
        <f t="shared" si="0"/>
        <v>42000</v>
      </c>
      <c r="Q33" s="1">
        <f t="shared" si="2"/>
        <v>42000</v>
      </c>
      <c r="S33" s="3">
        <v>-6.161270981</v>
      </c>
      <c r="V33">
        <v>-42</v>
      </c>
    </row>
    <row r="34" spans="4:22">
      <c r="D34" s="5" t="str">
        <f t="shared" si="1"/>
        <v>SINKCCS_FORESTRY</v>
      </c>
      <c r="H34" s="11"/>
      <c r="I34" s="1">
        <v>2043</v>
      </c>
      <c r="J34" s="1" t="s">
        <v>17</v>
      </c>
      <c r="K34" s="1">
        <v>1</v>
      </c>
      <c r="L34" s="1">
        <v>0</v>
      </c>
      <c r="O34" s="1">
        <f t="shared" si="0"/>
        <v>43000</v>
      </c>
      <c r="Q34" s="1">
        <f t="shared" si="2"/>
        <v>43000</v>
      </c>
      <c r="S34" s="3">
        <v>-10.50762741</v>
      </c>
      <c r="V34">
        <v>-43</v>
      </c>
    </row>
    <row r="35" spans="4:22">
      <c r="D35" s="5" t="str">
        <f t="shared" si="1"/>
        <v>SINKCCS_FORESTRY</v>
      </c>
      <c r="H35" s="11"/>
      <c r="I35" s="1">
        <v>2044</v>
      </c>
      <c r="J35" s="1" t="s">
        <v>17</v>
      </c>
      <c r="K35" s="1">
        <v>1</v>
      </c>
      <c r="L35" s="1">
        <v>0</v>
      </c>
      <c r="O35" s="1">
        <f t="shared" si="0"/>
        <v>44000</v>
      </c>
      <c r="Q35" s="1">
        <f t="shared" si="2"/>
        <v>44000</v>
      </c>
      <c r="S35" s="3">
        <v>-15.43375216</v>
      </c>
      <c r="V35">
        <v>-44</v>
      </c>
    </row>
    <row r="36" spans="4:22">
      <c r="D36" s="5" t="str">
        <f t="shared" si="1"/>
        <v>SINKCCS_FORESTRY</v>
      </c>
      <c r="H36" s="11"/>
      <c r="I36" s="1">
        <v>2045</v>
      </c>
      <c r="J36" s="1" t="s">
        <v>17</v>
      </c>
      <c r="K36" s="1">
        <v>1</v>
      </c>
      <c r="L36" s="1">
        <v>0</v>
      </c>
      <c r="O36" s="1">
        <f t="shared" si="0"/>
        <v>45000</v>
      </c>
      <c r="Q36" s="1">
        <f t="shared" si="2"/>
        <v>45000</v>
      </c>
      <c r="S36" s="3">
        <v>-20.9767171</v>
      </c>
      <c r="V36">
        <v>-45</v>
      </c>
    </row>
    <row r="37" spans="4:22">
      <c r="D37" s="5" t="str">
        <f t="shared" si="1"/>
        <v>SINKCCS_FORESTRY</v>
      </c>
      <c r="H37" s="11"/>
      <c r="I37" s="1">
        <v>2046</v>
      </c>
      <c r="J37" s="1" t="s">
        <v>17</v>
      </c>
      <c r="K37" s="1">
        <v>1</v>
      </c>
      <c r="L37" s="1">
        <v>0</v>
      </c>
      <c r="O37" s="1">
        <f t="shared" si="0"/>
        <v>46000</v>
      </c>
      <c r="Q37" s="1">
        <f t="shared" si="2"/>
        <v>46000</v>
      </c>
      <c r="S37" s="3">
        <v>-26.64547807</v>
      </c>
      <c r="V37">
        <v>-46</v>
      </c>
    </row>
    <row r="38" spans="4:22">
      <c r="D38" s="5" t="str">
        <f t="shared" si="1"/>
        <v>SINKCCS_FORESTRY</v>
      </c>
      <c r="H38" s="11"/>
      <c r="I38" s="1">
        <v>2047</v>
      </c>
      <c r="J38" s="1" t="s">
        <v>17</v>
      </c>
      <c r="K38" s="1">
        <v>1</v>
      </c>
      <c r="L38" s="1">
        <v>0</v>
      </c>
      <c r="O38" s="1">
        <f t="shared" si="0"/>
        <v>47000</v>
      </c>
      <c r="Q38" s="1">
        <f t="shared" si="2"/>
        <v>47000</v>
      </c>
      <c r="S38" s="3">
        <v>-32.92458429</v>
      </c>
      <c r="V38">
        <v>-47</v>
      </c>
    </row>
    <row r="39" spans="4:22">
      <c r="D39" s="5" t="str">
        <f t="shared" si="1"/>
        <v>SINKCCS_FORESTRY</v>
      </c>
      <c r="H39" s="11"/>
      <c r="I39" s="1">
        <v>2048</v>
      </c>
      <c r="J39" s="1" t="s">
        <v>17</v>
      </c>
      <c r="K39" s="1">
        <v>1</v>
      </c>
      <c r="L39" s="1">
        <v>0</v>
      </c>
      <c r="O39" s="1">
        <f t="shared" si="0"/>
        <v>48000</v>
      </c>
      <c r="Q39" s="1">
        <f t="shared" si="2"/>
        <v>48000</v>
      </c>
      <c r="S39" s="3">
        <v>-39.78040571</v>
      </c>
      <c r="V39">
        <v>-48</v>
      </c>
    </row>
    <row r="40" spans="4:22">
      <c r="D40" s="5" t="str">
        <f t="shared" si="1"/>
        <v>SINKCCS_FORESTRY</v>
      </c>
      <c r="H40" s="11"/>
      <c r="I40" s="1">
        <v>2049</v>
      </c>
      <c r="J40" s="1" t="s">
        <v>17</v>
      </c>
      <c r="K40" s="1">
        <v>1</v>
      </c>
      <c r="L40" s="1">
        <v>0</v>
      </c>
      <c r="O40" s="1">
        <f t="shared" si="0"/>
        <v>49000</v>
      </c>
      <c r="Q40" s="1">
        <f t="shared" si="2"/>
        <v>49000</v>
      </c>
      <c r="S40" s="3">
        <v>-47.16788848</v>
      </c>
      <c r="V40">
        <v>-49</v>
      </c>
    </row>
    <row r="41" spans="4:22">
      <c r="D41" s="5" t="str">
        <f t="shared" si="1"/>
        <v>SINKCCS_FORESTRY</v>
      </c>
      <c r="H41" s="11"/>
      <c r="I41" s="1">
        <v>2050</v>
      </c>
      <c r="J41" s="1" t="s">
        <v>17</v>
      </c>
      <c r="K41" s="1">
        <v>1</v>
      </c>
      <c r="L41" s="1">
        <v>0</v>
      </c>
      <c r="O41" s="1">
        <f t="shared" si="0"/>
        <v>50000</v>
      </c>
      <c r="Q41" s="1">
        <f t="shared" si="2"/>
        <v>50000</v>
      </c>
      <c r="S41" s="3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14" t="s">
        <v>56</v>
      </c>
      <c r="G11" s="5"/>
      <c r="H11" s="11"/>
      <c r="I11" s="1">
        <v>2020</v>
      </c>
      <c r="J11" s="1" t="s">
        <v>45</v>
      </c>
      <c r="K11" s="1">
        <v>1</v>
      </c>
      <c r="L11" s="1">
        <v>0</v>
      </c>
    </row>
    <row r="12" spans="4:12">
      <c r="D12" s="1" t="str">
        <f>D11</f>
        <v>SINKCCS_Immiscible</v>
      </c>
      <c r="H12" s="11"/>
      <c r="I12" s="1">
        <v>2021</v>
      </c>
      <c r="J12" s="1" t="str">
        <f>J11</f>
        <v>LO</v>
      </c>
      <c r="K12" s="1">
        <v>1</v>
      </c>
      <c r="L12" s="1">
        <v>0</v>
      </c>
    </row>
    <row r="13" spans="4:12">
      <c r="D13" s="1" t="str">
        <f t="shared" ref="D13:D41" si="0">D12</f>
        <v>SINKCCS_Immiscible</v>
      </c>
      <c r="H13" s="11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11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11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11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11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11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11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11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11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11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11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11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11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11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11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11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11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11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11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11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11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11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11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11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11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11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11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11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11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14" t="s">
        <v>57</v>
      </c>
      <c r="G42" s="5"/>
      <c r="H42" s="11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11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11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11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11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11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11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11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11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11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11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11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11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11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11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11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11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11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11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11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11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11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11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11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11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11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11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11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11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11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11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14" t="s">
        <v>58</v>
      </c>
      <c r="G73" s="5"/>
      <c r="H73" s="11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11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11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11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11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11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11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11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11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11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11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11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11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11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11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11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11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11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11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11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11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11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11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11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11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11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11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11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11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11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11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14" t="s">
        <v>59</v>
      </c>
      <c r="G104" s="12"/>
      <c r="H104" s="11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11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11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11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11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11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11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11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11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11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11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11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11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11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11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11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11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11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11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11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11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11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11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11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11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11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11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11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11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11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11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1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64"/>
  <sheetViews>
    <sheetView zoomScale="69" zoomScaleNormal="69" workbookViewId="0">
      <selection activeCell="N38" sqref="N38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7:7">
      <c r="G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60</v>
      </c>
      <c r="G11" s="5" t="s">
        <v>61</v>
      </c>
      <c r="H11" s="11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11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1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1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1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1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1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1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1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1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1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1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1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1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1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1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1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1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1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1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1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1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1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1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1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1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1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1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1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1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1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11" t="s">
        <v>62</v>
      </c>
      <c r="H42" s="11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1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1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1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1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1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1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1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1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1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1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1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1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1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1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1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1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1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1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1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1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1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1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1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1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1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1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1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1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1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1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11" t="s">
        <v>63</v>
      </c>
      <c r="H73" s="11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1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1"/>
      <c r="I75" s="1">
        <v>2022</v>
      </c>
      <c r="J75" s="1" t="s">
        <v>17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1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1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1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1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1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1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1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1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1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1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1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1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1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1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1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1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1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1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1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1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1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1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1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1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1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1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1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1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12" t="s">
        <v>64</v>
      </c>
      <c r="H104" s="11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1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1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1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1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1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1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1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1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1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1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1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1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1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1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1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1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1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1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1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1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1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1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1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1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1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1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1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1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1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1"/>
      <c r="I134" s="1">
        <v>2050</v>
      </c>
      <c r="J134" s="1" t="s">
        <v>17</v>
      </c>
      <c r="K134" s="1">
        <v>1</v>
      </c>
      <c r="L134" s="1">
        <f t="shared" si="4"/>
        <v>0</v>
      </c>
    </row>
    <row r="135" ht="16" spans="7:12">
      <c r="G135" s="13" t="s">
        <v>65</v>
      </c>
      <c r="I135" s="1">
        <v>2021</v>
      </c>
      <c r="J135" s="1" t="s">
        <v>17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17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17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17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17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17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17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17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17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17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17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17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17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17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17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17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17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17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17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17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17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17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17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17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17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17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17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17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17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17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5" t="s">
        <v>68</v>
      </c>
      <c r="G11"/>
      <c r="H11" s="1" t="s">
        <v>69</v>
      </c>
      <c r="I11" s="1">
        <v>2020</v>
      </c>
      <c r="J11" s="1" t="s">
        <v>17</v>
      </c>
      <c r="L11" s="1">
        <f>8823.795*0.000039356*366/3</f>
        <v>42.36685167444</v>
      </c>
      <c r="O11" s="5"/>
      <c r="P11" s="10" t="s">
        <v>70</v>
      </c>
      <c r="Q11" s="6" t="s">
        <v>71</v>
      </c>
    </row>
    <row r="12" spans="4:17">
      <c r="D12" s="5" t="s">
        <v>68</v>
      </c>
      <c r="G12"/>
      <c r="H12" s="1" t="s">
        <v>69</v>
      </c>
      <c r="I12" s="1">
        <v>2021</v>
      </c>
      <c r="J12" s="1" t="s">
        <v>17</v>
      </c>
      <c r="L12" s="1">
        <f>L11</f>
        <v>42.36685167444</v>
      </c>
      <c r="P12" s="8"/>
      <c r="Q12" s="8"/>
    </row>
    <row r="13" spans="4:17">
      <c r="D13" s="5" t="s">
        <v>68</v>
      </c>
      <c r="G13"/>
      <c r="H13" s="1" t="s">
        <v>69</v>
      </c>
      <c r="I13" s="1">
        <v>2022</v>
      </c>
      <c r="J13" s="1" t="s">
        <v>17</v>
      </c>
      <c r="L13" s="1">
        <f t="shared" ref="L13:L41" si="0">L12</f>
        <v>42.36685167444</v>
      </c>
      <c r="P13" s="8"/>
      <c r="Q13" s="8"/>
    </row>
    <row r="14" spans="4:17">
      <c r="D14" s="5" t="s">
        <v>68</v>
      </c>
      <c r="G14"/>
      <c r="H14" s="1" t="s">
        <v>69</v>
      </c>
      <c r="I14" s="1">
        <v>2023</v>
      </c>
      <c r="J14" s="1" t="s">
        <v>17</v>
      </c>
      <c r="L14" s="1">
        <f t="shared" si="0"/>
        <v>42.36685167444</v>
      </c>
      <c r="P14" s="8"/>
      <c r="Q14" s="8"/>
    </row>
    <row r="15" spans="4:12">
      <c r="D15" s="5" t="s">
        <v>68</v>
      </c>
      <c r="G15"/>
      <c r="H15" s="1" t="s">
        <v>69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5" t="s">
        <v>68</v>
      </c>
      <c r="G16"/>
      <c r="H16" s="1" t="s">
        <v>69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5" t="s">
        <v>68</v>
      </c>
      <c r="G17"/>
      <c r="H17" s="1" t="s">
        <v>69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5" t="s">
        <v>68</v>
      </c>
      <c r="G18"/>
      <c r="H18" s="1" t="s">
        <v>69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5" t="s">
        <v>68</v>
      </c>
      <c r="G19"/>
      <c r="H19" s="1" t="s">
        <v>69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5" t="s">
        <v>68</v>
      </c>
      <c r="G20"/>
      <c r="H20" s="1" t="s">
        <v>69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5" t="s">
        <v>68</v>
      </c>
      <c r="G21"/>
      <c r="H21" s="1" t="s">
        <v>69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5" t="s">
        <v>68</v>
      </c>
      <c r="G22"/>
      <c r="H22" s="1" t="s">
        <v>69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5" t="s">
        <v>68</v>
      </c>
      <c r="G23"/>
      <c r="H23" s="1" t="s">
        <v>69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5" t="s">
        <v>68</v>
      </c>
      <c r="G24"/>
      <c r="H24" s="1" t="s">
        <v>69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5" t="s">
        <v>68</v>
      </c>
      <c r="G25"/>
      <c r="H25" s="1" t="s">
        <v>69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5" t="s">
        <v>68</v>
      </c>
      <c r="G26"/>
      <c r="H26" s="1" t="s">
        <v>69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5" t="s">
        <v>68</v>
      </c>
      <c r="G27"/>
      <c r="H27" s="1" t="s">
        <v>69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5" t="s">
        <v>68</v>
      </c>
      <c r="G28"/>
      <c r="H28" s="1" t="s">
        <v>69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5" t="s">
        <v>68</v>
      </c>
      <c r="G29"/>
      <c r="H29" s="1" t="s">
        <v>69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5" t="s">
        <v>68</v>
      </c>
      <c r="G30"/>
      <c r="H30" s="1" t="s">
        <v>69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5" t="s">
        <v>68</v>
      </c>
      <c r="G31"/>
      <c r="H31" s="1" t="s">
        <v>69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5" t="s">
        <v>68</v>
      </c>
      <c r="G32"/>
      <c r="H32" s="1" t="s">
        <v>69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5" t="s">
        <v>68</v>
      </c>
      <c r="G33"/>
      <c r="H33" s="1" t="s">
        <v>69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5" t="s">
        <v>68</v>
      </c>
      <c r="G34"/>
      <c r="H34" s="1" t="s">
        <v>69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5" t="s">
        <v>68</v>
      </c>
      <c r="G35"/>
      <c r="H35" s="1" t="s">
        <v>69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5" t="s">
        <v>68</v>
      </c>
      <c r="G36"/>
      <c r="H36" s="1" t="s">
        <v>69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5" t="s">
        <v>68</v>
      </c>
      <c r="G37"/>
      <c r="H37" s="1" t="s">
        <v>69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5" t="s">
        <v>68</v>
      </c>
      <c r="G38"/>
      <c r="H38" s="1" t="s">
        <v>69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5" t="s">
        <v>68</v>
      </c>
      <c r="G39"/>
      <c r="H39" s="1" t="s">
        <v>69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5" t="s">
        <v>68</v>
      </c>
      <c r="G40"/>
      <c r="H40" s="1" t="s">
        <v>69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5" t="s">
        <v>68</v>
      </c>
      <c r="G41"/>
      <c r="H41" s="1" t="s">
        <v>69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9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5" t="s">
        <v>72</v>
      </c>
      <c r="G11"/>
      <c r="H11" s="1" t="s">
        <v>69</v>
      </c>
      <c r="I11" s="1">
        <v>2020</v>
      </c>
      <c r="J11" s="1" t="s">
        <v>17</v>
      </c>
      <c r="L11" s="6">
        <f>0.06*366*10^9*0.0373/10^6/3</f>
        <v>273.036</v>
      </c>
      <c r="O11" s="5"/>
      <c r="P11" s="7" t="s">
        <v>73</v>
      </c>
      <c r="Q11" s="6"/>
    </row>
    <row r="12" spans="4:17">
      <c r="D12" s="5" t="s">
        <v>72</v>
      </c>
      <c r="G12"/>
      <c r="H12" s="1" t="s">
        <v>69</v>
      </c>
      <c r="I12" s="1">
        <v>2021</v>
      </c>
      <c r="J12" s="1" t="s">
        <v>17</v>
      </c>
      <c r="L12" s="6">
        <f>L11</f>
        <v>273.036</v>
      </c>
      <c r="P12" s="8"/>
      <c r="Q12" s="8"/>
    </row>
    <row r="13" spans="4:17">
      <c r="D13" s="5" t="s">
        <v>72</v>
      </c>
      <c r="G13"/>
      <c r="H13" s="1" t="s">
        <v>69</v>
      </c>
      <c r="I13" s="1">
        <v>2022</v>
      </c>
      <c r="J13" s="1" t="s">
        <v>17</v>
      </c>
      <c r="L13" s="6">
        <f t="shared" ref="L13:L41" si="0">L12</f>
        <v>273.036</v>
      </c>
      <c r="P13" s="8"/>
      <c r="Q13" s="8"/>
    </row>
    <row r="14" spans="4:17">
      <c r="D14" s="5" t="s">
        <v>72</v>
      </c>
      <c r="G14"/>
      <c r="H14" s="1" t="s">
        <v>69</v>
      </c>
      <c r="I14" s="1">
        <v>2023</v>
      </c>
      <c r="J14" s="1" t="s">
        <v>17</v>
      </c>
      <c r="L14" s="6">
        <f t="shared" si="0"/>
        <v>273.036</v>
      </c>
      <c r="P14" s="8"/>
      <c r="Q14" s="8"/>
    </row>
    <row r="15" spans="4:12">
      <c r="D15" s="5" t="s">
        <v>72</v>
      </c>
      <c r="G15"/>
      <c r="H15" s="1" t="s">
        <v>69</v>
      </c>
      <c r="I15" s="1">
        <v>2024</v>
      </c>
      <c r="J15" s="1" t="s">
        <v>17</v>
      </c>
      <c r="L15" s="6">
        <f t="shared" si="0"/>
        <v>273.036</v>
      </c>
    </row>
    <row r="16" spans="4:12">
      <c r="D16" s="5" t="s">
        <v>72</v>
      </c>
      <c r="G16"/>
      <c r="H16" s="1" t="s">
        <v>69</v>
      </c>
      <c r="I16" s="1">
        <v>2025</v>
      </c>
      <c r="J16" s="1" t="s">
        <v>17</v>
      </c>
      <c r="L16" s="6">
        <f t="shared" si="0"/>
        <v>273.036</v>
      </c>
    </row>
    <row r="17" spans="4:12">
      <c r="D17" s="5" t="s">
        <v>72</v>
      </c>
      <c r="G17"/>
      <c r="H17" s="1" t="s">
        <v>69</v>
      </c>
      <c r="I17" s="1">
        <v>2026</v>
      </c>
      <c r="J17" s="1" t="s">
        <v>17</v>
      </c>
      <c r="L17" s="6">
        <f t="shared" si="0"/>
        <v>273.036</v>
      </c>
    </row>
    <row r="18" spans="4:12">
      <c r="D18" s="5" t="s">
        <v>72</v>
      </c>
      <c r="G18"/>
      <c r="H18" s="1" t="s">
        <v>69</v>
      </c>
      <c r="I18" s="1">
        <v>2027</v>
      </c>
      <c r="J18" s="1" t="s">
        <v>17</v>
      </c>
      <c r="L18" s="6">
        <f t="shared" si="0"/>
        <v>273.036</v>
      </c>
    </row>
    <row r="19" spans="4:12">
      <c r="D19" s="5" t="s">
        <v>72</v>
      </c>
      <c r="G19"/>
      <c r="H19" s="1" t="s">
        <v>69</v>
      </c>
      <c r="I19" s="1">
        <v>2028</v>
      </c>
      <c r="J19" s="1" t="s">
        <v>17</v>
      </c>
      <c r="L19" s="6">
        <f t="shared" si="0"/>
        <v>273.036</v>
      </c>
    </row>
    <row r="20" spans="4:12">
      <c r="D20" s="5" t="s">
        <v>72</v>
      </c>
      <c r="G20"/>
      <c r="H20" s="1" t="s">
        <v>69</v>
      </c>
      <c r="I20" s="1">
        <v>2029</v>
      </c>
      <c r="J20" s="1" t="s">
        <v>17</v>
      </c>
      <c r="L20" s="6">
        <f t="shared" si="0"/>
        <v>273.036</v>
      </c>
    </row>
    <row r="21" spans="4:12">
      <c r="D21" s="5" t="s">
        <v>72</v>
      </c>
      <c r="G21"/>
      <c r="H21" s="1" t="s">
        <v>69</v>
      </c>
      <c r="I21" s="1">
        <v>2030</v>
      </c>
      <c r="J21" s="1" t="s">
        <v>17</v>
      </c>
      <c r="L21" s="6">
        <f t="shared" si="0"/>
        <v>273.036</v>
      </c>
    </row>
    <row r="22" spans="4:12">
      <c r="D22" s="5" t="s">
        <v>72</v>
      </c>
      <c r="G22"/>
      <c r="H22" s="1" t="s">
        <v>69</v>
      </c>
      <c r="I22" s="1">
        <v>2031</v>
      </c>
      <c r="J22" s="1" t="s">
        <v>17</v>
      </c>
      <c r="L22" s="6">
        <f t="shared" si="0"/>
        <v>273.036</v>
      </c>
    </row>
    <row r="23" spans="4:12">
      <c r="D23" s="5" t="s">
        <v>72</v>
      </c>
      <c r="G23"/>
      <c r="H23" s="1" t="s">
        <v>69</v>
      </c>
      <c r="I23" s="1">
        <v>2032</v>
      </c>
      <c r="J23" s="1" t="s">
        <v>17</v>
      </c>
      <c r="L23" s="6">
        <f t="shared" si="0"/>
        <v>273.036</v>
      </c>
    </row>
    <row r="24" spans="4:12">
      <c r="D24" s="5" t="s">
        <v>72</v>
      </c>
      <c r="G24"/>
      <c r="H24" s="1" t="s">
        <v>69</v>
      </c>
      <c r="I24" s="1">
        <v>2033</v>
      </c>
      <c r="J24" s="1" t="s">
        <v>17</v>
      </c>
      <c r="L24" s="6">
        <f t="shared" si="0"/>
        <v>273.036</v>
      </c>
    </row>
    <row r="25" spans="4:12">
      <c r="D25" s="5" t="s">
        <v>72</v>
      </c>
      <c r="G25"/>
      <c r="H25" s="1" t="s">
        <v>69</v>
      </c>
      <c r="I25" s="1">
        <v>2034</v>
      </c>
      <c r="J25" s="1" t="s">
        <v>17</v>
      </c>
      <c r="L25" s="6">
        <f t="shared" si="0"/>
        <v>273.036</v>
      </c>
    </row>
    <row r="26" spans="4:12">
      <c r="D26" s="5" t="s">
        <v>72</v>
      </c>
      <c r="G26"/>
      <c r="H26" s="1" t="s">
        <v>69</v>
      </c>
      <c r="I26" s="1">
        <v>2035</v>
      </c>
      <c r="J26" s="1" t="s">
        <v>17</v>
      </c>
      <c r="L26" s="6">
        <f t="shared" si="0"/>
        <v>273.036</v>
      </c>
    </row>
    <row r="27" spans="4:12">
      <c r="D27" s="5" t="s">
        <v>72</v>
      </c>
      <c r="G27"/>
      <c r="H27" s="1" t="s">
        <v>69</v>
      </c>
      <c r="I27" s="1">
        <v>2036</v>
      </c>
      <c r="J27" s="1" t="s">
        <v>17</v>
      </c>
      <c r="L27" s="6">
        <f t="shared" si="0"/>
        <v>273.036</v>
      </c>
    </row>
    <row r="28" spans="4:12">
      <c r="D28" s="5" t="s">
        <v>72</v>
      </c>
      <c r="G28"/>
      <c r="H28" s="1" t="s">
        <v>69</v>
      </c>
      <c r="I28" s="1">
        <v>2037</v>
      </c>
      <c r="J28" s="1" t="s">
        <v>17</v>
      </c>
      <c r="L28" s="6">
        <f t="shared" si="0"/>
        <v>273.036</v>
      </c>
    </row>
    <row r="29" spans="4:12">
      <c r="D29" s="5" t="s">
        <v>72</v>
      </c>
      <c r="G29"/>
      <c r="H29" s="1" t="s">
        <v>69</v>
      </c>
      <c r="I29" s="1">
        <v>2038</v>
      </c>
      <c r="J29" s="1" t="s">
        <v>17</v>
      </c>
      <c r="L29" s="6">
        <f t="shared" si="0"/>
        <v>273.036</v>
      </c>
    </row>
    <row r="30" spans="4:12">
      <c r="D30" s="5" t="s">
        <v>72</v>
      </c>
      <c r="G30"/>
      <c r="H30" s="1" t="s">
        <v>69</v>
      </c>
      <c r="I30" s="1">
        <v>2039</v>
      </c>
      <c r="J30" s="1" t="s">
        <v>17</v>
      </c>
      <c r="L30" s="6">
        <f t="shared" si="0"/>
        <v>273.036</v>
      </c>
    </row>
    <row r="31" spans="4:12">
      <c r="D31" s="5" t="s">
        <v>72</v>
      </c>
      <c r="G31"/>
      <c r="H31" s="1" t="s">
        <v>69</v>
      </c>
      <c r="I31" s="1">
        <v>2040</v>
      </c>
      <c r="J31" s="1" t="s">
        <v>17</v>
      </c>
      <c r="L31" s="6">
        <f t="shared" si="0"/>
        <v>273.036</v>
      </c>
    </row>
    <row r="32" spans="4:12">
      <c r="D32" s="5" t="s">
        <v>72</v>
      </c>
      <c r="G32"/>
      <c r="H32" s="1" t="s">
        <v>69</v>
      </c>
      <c r="I32" s="1">
        <v>2041</v>
      </c>
      <c r="J32" s="1" t="s">
        <v>17</v>
      </c>
      <c r="L32" s="6">
        <f t="shared" si="0"/>
        <v>273.036</v>
      </c>
    </row>
    <row r="33" spans="4:12">
      <c r="D33" s="5" t="s">
        <v>72</v>
      </c>
      <c r="G33"/>
      <c r="H33" s="1" t="s">
        <v>69</v>
      </c>
      <c r="I33" s="1">
        <v>2042</v>
      </c>
      <c r="J33" s="1" t="s">
        <v>17</v>
      </c>
      <c r="L33" s="6">
        <f t="shared" si="0"/>
        <v>273.036</v>
      </c>
    </row>
    <row r="34" spans="4:12">
      <c r="D34" s="5" t="s">
        <v>72</v>
      </c>
      <c r="G34"/>
      <c r="H34" s="1" t="s">
        <v>69</v>
      </c>
      <c r="I34" s="1">
        <v>2043</v>
      </c>
      <c r="J34" s="1" t="s">
        <v>17</v>
      </c>
      <c r="L34" s="6">
        <f t="shared" si="0"/>
        <v>273.036</v>
      </c>
    </row>
    <row r="35" spans="4:12">
      <c r="D35" s="5" t="s">
        <v>72</v>
      </c>
      <c r="G35"/>
      <c r="H35" s="1" t="s">
        <v>69</v>
      </c>
      <c r="I35" s="1">
        <v>2044</v>
      </c>
      <c r="J35" s="1" t="s">
        <v>17</v>
      </c>
      <c r="L35" s="6">
        <f t="shared" si="0"/>
        <v>273.036</v>
      </c>
    </row>
    <row r="36" spans="4:12">
      <c r="D36" s="5" t="s">
        <v>72</v>
      </c>
      <c r="G36"/>
      <c r="H36" s="1" t="s">
        <v>69</v>
      </c>
      <c r="I36" s="1">
        <v>2045</v>
      </c>
      <c r="J36" s="1" t="s">
        <v>17</v>
      </c>
      <c r="L36" s="6">
        <f t="shared" si="0"/>
        <v>273.036</v>
      </c>
    </row>
    <row r="37" spans="4:12">
      <c r="D37" s="5" t="s">
        <v>72</v>
      </c>
      <c r="G37"/>
      <c r="H37" s="1" t="s">
        <v>69</v>
      </c>
      <c r="I37" s="1">
        <v>2046</v>
      </c>
      <c r="J37" s="1" t="s">
        <v>17</v>
      </c>
      <c r="L37" s="6">
        <f t="shared" si="0"/>
        <v>273.036</v>
      </c>
    </row>
    <row r="38" spans="4:12">
      <c r="D38" s="5" t="s">
        <v>72</v>
      </c>
      <c r="G38"/>
      <c r="H38" s="1" t="s">
        <v>69</v>
      </c>
      <c r="I38" s="1">
        <v>2047</v>
      </c>
      <c r="J38" s="1" t="s">
        <v>17</v>
      </c>
      <c r="L38" s="6">
        <f t="shared" si="0"/>
        <v>273.036</v>
      </c>
    </row>
    <row r="39" spans="4:12">
      <c r="D39" s="5" t="s">
        <v>72</v>
      </c>
      <c r="G39"/>
      <c r="H39" s="1" t="s">
        <v>69</v>
      </c>
      <c r="I39" s="1">
        <v>2048</v>
      </c>
      <c r="J39" s="1" t="s">
        <v>17</v>
      </c>
      <c r="L39" s="6">
        <f t="shared" si="0"/>
        <v>273.036</v>
      </c>
    </row>
    <row r="40" spans="4:12">
      <c r="D40" s="5" t="s">
        <v>72</v>
      </c>
      <c r="G40"/>
      <c r="H40" s="1" t="s">
        <v>69</v>
      </c>
      <c r="I40" s="1">
        <v>2049</v>
      </c>
      <c r="J40" s="1" t="s">
        <v>17</v>
      </c>
      <c r="L40" s="6">
        <f t="shared" si="0"/>
        <v>273.036</v>
      </c>
    </row>
    <row r="41" spans="4:12">
      <c r="D41" s="5" t="s">
        <v>72</v>
      </c>
      <c r="G41"/>
      <c r="H41" s="1" t="s">
        <v>69</v>
      </c>
      <c r="I41" s="1">
        <v>2050</v>
      </c>
      <c r="J41" s="1" t="s">
        <v>17</v>
      </c>
      <c r="L41" s="6">
        <f t="shared" si="0"/>
        <v>273.036</v>
      </c>
    </row>
    <row r="45" spans="14:14">
      <c r="N45" s="9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58"/>
  <sheetViews>
    <sheetView tabSelected="1" zoomScale="42" zoomScaleNormal="42" workbookViewId="0">
      <selection activeCell="U43" sqref="U43"/>
    </sheetView>
  </sheetViews>
  <sheetFormatPr defaultColWidth="8.72727272727273" defaultRowHeight="14.5"/>
  <cols>
    <col min="6" max="6" width="10.3636363636364" customWidth="1"/>
    <col min="11" max="11" width="11.2727272727273" customWidth="1"/>
    <col min="12" max="18" width="12.8181818181818"/>
    <col min="23" max="29" width="12.8181818181818"/>
    <col min="35" max="35" width="11.2727272727273" customWidth="1"/>
  </cols>
  <sheetData>
    <row r="1" spans="1:12">
      <c r="A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/>
      <c r="C4" s="1"/>
      <c r="D4" s="1"/>
      <c r="E4" s="2" t="s">
        <v>1</v>
      </c>
      <c r="F4" s="1"/>
      <c r="G4" s="1"/>
      <c r="H4" s="1"/>
      <c r="I4" s="1"/>
      <c r="J4" s="1"/>
      <c r="K4" s="1"/>
      <c r="L4" s="1"/>
    </row>
    <row r="5" spans="2:12">
      <c r="B5" s="1"/>
      <c r="C5" s="1"/>
      <c r="D5" s="1"/>
      <c r="E5" s="1" t="s">
        <v>2</v>
      </c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3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W7" t="s">
        <v>75</v>
      </c>
      <c r="AJ7" t="s">
        <v>76</v>
      </c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J9" s="1" t="s">
        <v>3</v>
      </c>
      <c r="K9" s="1"/>
      <c r="L9" s="1"/>
    </row>
    <row r="10" spans="2:42">
      <c r="B10" s="1"/>
      <c r="C10" s="1"/>
      <c r="E10" s="1" t="s">
        <v>4</v>
      </c>
      <c r="F10" s="1" t="s">
        <v>77</v>
      </c>
      <c r="G10" s="1" t="s">
        <v>10</v>
      </c>
      <c r="H10" s="1" t="s">
        <v>12</v>
      </c>
      <c r="I10" s="1" t="s">
        <v>42</v>
      </c>
      <c r="J10" s="3" t="s">
        <v>11</v>
      </c>
      <c r="K10" s="1" t="s">
        <v>6</v>
      </c>
      <c r="L10" s="3" t="s">
        <v>78</v>
      </c>
      <c r="M10" s="3" t="s">
        <v>79</v>
      </c>
      <c r="N10" s="3" t="s">
        <v>80</v>
      </c>
      <c r="O10" s="3" t="s">
        <v>81</v>
      </c>
      <c r="P10" s="3" t="s">
        <v>82</v>
      </c>
      <c r="Q10" s="3" t="s">
        <v>83</v>
      </c>
      <c r="R10" s="3" t="s">
        <v>84</v>
      </c>
      <c r="W10" s="3" t="s">
        <v>78</v>
      </c>
      <c r="X10" s="3" t="s">
        <v>79</v>
      </c>
      <c r="Y10" s="3" t="s">
        <v>80</v>
      </c>
      <c r="Z10" s="3" t="s">
        <v>81</v>
      </c>
      <c r="AA10" s="3" t="s">
        <v>82</v>
      </c>
      <c r="AB10" s="3" t="s">
        <v>83</v>
      </c>
      <c r="AC10" s="3" t="s">
        <v>84</v>
      </c>
      <c r="AJ10" s="3" t="s">
        <v>78</v>
      </c>
      <c r="AK10" s="3" t="s">
        <v>79</v>
      </c>
      <c r="AL10" s="3" t="s">
        <v>80</v>
      </c>
      <c r="AM10" s="3" t="s">
        <v>81</v>
      </c>
      <c r="AN10" s="3" t="s">
        <v>82</v>
      </c>
      <c r="AO10" s="3" t="s">
        <v>83</v>
      </c>
      <c r="AP10" s="3" t="s">
        <v>84</v>
      </c>
    </row>
    <row r="11" spans="5:42">
      <c r="E11" s="1" t="s">
        <v>85</v>
      </c>
      <c r="F11" s="1" t="s">
        <v>86</v>
      </c>
      <c r="G11" t="s">
        <v>69</v>
      </c>
      <c r="H11" t="s">
        <v>17</v>
      </c>
      <c r="I11">
        <v>1</v>
      </c>
      <c r="J11" s="3">
        <v>2020</v>
      </c>
      <c r="K11" s="3" t="s">
        <v>87</v>
      </c>
      <c r="L11">
        <f>W11/AJ11</f>
        <v>253.246123470122</v>
      </c>
      <c r="M11">
        <f t="shared" ref="M11:R11" si="0">X11/AK11</f>
        <v>0</v>
      </c>
      <c r="N11">
        <f t="shared" si="0"/>
        <v>73.5164021688265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50.4302928545717</v>
      </c>
      <c r="W11" s="4">
        <v>101.298449388049</v>
      </c>
      <c r="X11" s="3">
        <v>0</v>
      </c>
      <c r="Y11" s="4">
        <v>29.4065608675306</v>
      </c>
      <c r="Z11" s="3">
        <v>0</v>
      </c>
      <c r="AA11" s="3">
        <v>0</v>
      </c>
      <c r="AB11" s="3">
        <v>0</v>
      </c>
      <c r="AC11" s="4">
        <v>20.1721171418287</v>
      </c>
      <c r="AI11" s="3" t="s">
        <v>87</v>
      </c>
      <c r="AJ11">
        <v>0.4</v>
      </c>
      <c r="AK11">
        <f>AJ11</f>
        <v>0.4</v>
      </c>
      <c r="AL11">
        <f>AK11</f>
        <v>0.4</v>
      </c>
      <c r="AM11">
        <f>AL11</f>
        <v>0.4</v>
      </c>
      <c r="AN11">
        <f>AM11</f>
        <v>0.4</v>
      </c>
      <c r="AO11">
        <f>AN11</f>
        <v>0.4</v>
      </c>
      <c r="AP11">
        <f>AO11</f>
        <v>0.4</v>
      </c>
    </row>
    <row r="12" spans="6:42">
      <c r="F12" s="1" t="s">
        <v>86</v>
      </c>
      <c r="G12" t="s">
        <v>69</v>
      </c>
      <c r="H12" t="s">
        <v>17</v>
      </c>
      <c r="I12">
        <v>1</v>
      </c>
      <c r="J12" s="3">
        <v>2020</v>
      </c>
      <c r="K12" s="3" t="s">
        <v>88</v>
      </c>
      <c r="L12">
        <f t="shared" ref="L12:L75" si="1">W12/AJ12</f>
        <v>372.571546346293</v>
      </c>
      <c r="M12">
        <f t="shared" ref="M12:M75" si="2">X12/AK12</f>
        <v>11.8358234113571</v>
      </c>
      <c r="N12">
        <f t="shared" ref="N12:N75" si="3">Y12/AL12</f>
        <v>98.2184221562275</v>
      </c>
      <c r="O12">
        <f t="shared" ref="O12:O75" si="4">Z12/AM12</f>
        <v>0.188318401187905</v>
      </c>
      <c r="P12">
        <f t="shared" ref="P12:P75" si="5">AA12/AN12</f>
        <v>99.346254049676</v>
      </c>
      <c r="Q12">
        <f t="shared" ref="Q12:Q75" si="6">AB12/AO12</f>
        <v>0.778896498200145</v>
      </c>
      <c r="R12">
        <f t="shared" ref="R12:R75" si="7">AC12/AP12</f>
        <v>29.3492496769257</v>
      </c>
      <c r="W12" s="4">
        <v>149.028618538517</v>
      </c>
      <c r="X12" s="4">
        <v>4.73432936454284</v>
      </c>
      <c r="Y12" s="4">
        <v>39.287368862491</v>
      </c>
      <c r="Z12" s="4">
        <v>0.075327360475162</v>
      </c>
      <c r="AA12" s="4">
        <v>39.7385016198704</v>
      </c>
      <c r="AB12" s="4">
        <v>0.311558599280058</v>
      </c>
      <c r="AC12" s="4">
        <v>11.7396998707703</v>
      </c>
      <c r="AI12" s="3" t="s">
        <v>88</v>
      </c>
      <c r="AJ12">
        <v>0.4</v>
      </c>
      <c r="AK12">
        <f t="shared" ref="AK12:AK18" si="8">AJ12</f>
        <v>0.4</v>
      </c>
      <c r="AL12">
        <f>AK12</f>
        <v>0.4</v>
      </c>
      <c r="AM12">
        <f>AL12</f>
        <v>0.4</v>
      </c>
      <c r="AN12">
        <f>AM12</f>
        <v>0.4</v>
      </c>
      <c r="AO12">
        <f>AN12</f>
        <v>0.4</v>
      </c>
      <c r="AP12">
        <f>AO12</f>
        <v>0.4</v>
      </c>
    </row>
    <row r="13" spans="6:42">
      <c r="F13" s="1" t="s">
        <v>86</v>
      </c>
      <c r="G13" t="s">
        <v>69</v>
      </c>
      <c r="H13" t="s">
        <v>17</v>
      </c>
      <c r="I13">
        <v>1</v>
      </c>
      <c r="J13" s="3">
        <v>2020</v>
      </c>
      <c r="K13" s="3" t="s">
        <v>89</v>
      </c>
      <c r="L13">
        <f t="shared" si="1"/>
        <v>0.187886969042477</v>
      </c>
      <c r="M13">
        <f t="shared" si="2"/>
        <v>2.21577829949604</v>
      </c>
      <c r="N13">
        <f t="shared" si="3"/>
        <v>0.0122349892008639</v>
      </c>
      <c r="O13">
        <f t="shared" si="4"/>
        <v>0.196936273098152</v>
      </c>
      <c r="P13">
        <f t="shared" si="5"/>
        <v>1.02079121670266</v>
      </c>
      <c r="Q13">
        <f t="shared" si="6"/>
        <v>6.68061291096713</v>
      </c>
      <c r="R13">
        <f t="shared" si="7"/>
        <v>11.3844641957043</v>
      </c>
      <c r="W13" s="4">
        <v>0.056366090712743</v>
      </c>
      <c r="X13" s="4">
        <v>0.664733489848812</v>
      </c>
      <c r="Y13" s="4">
        <v>0.00367049676025918</v>
      </c>
      <c r="Z13" s="4">
        <v>0.0590808819294456</v>
      </c>
      <c r="AA13" s="4">
        <v>0.306237365010799</v>
      </c>
      <c r="AB13" s="4">
        <v>2.00418387329014</v>
      </c>
      <c r="AC13" s="4">
        <v>3.4153392587113</v>
      </c>
      <c r="AI13" s="3" t="s">
        <v>89</v>
      </c>
      <c r="AJ13">
        <v>0.3</v>
      </c>
      <c r="AK13">
        <f t="shared" si="8"/>
        <v>0.3</v>
      </c>
      <c r="AL13">
        <f>AK13</f>
        <v>0.3</v>
      </c>
      <c r="AM13">
        <f>AL13</f>
        <v>0.3</v>
      </c>
      <c r="AN13">
        <f>AM13</f>
        <v>0.3</v>
      </c>
      <c r="AO13">
        <f>AN13</f>
        <v>0.3</v>
      </c>
      <c r="AP13">
        <f>AO13</f>
        <v>0.3</v>
      </c>
    </row>
    <row r="14" spans="6:42">
      <c r="F14" s="1" t="s">
        <v>86</v>
      </c>
      <c r="G14" t="s">
        <v>69</v>
      </c>
      <c r="H14" t="s">
        <v>17</v>
      </c>
      <c r="I14">
        <v>1</v>
      </c>
      <c r="J14" s="3">
        <v>2020</v>
      </c>
      <c r="K14" s="3" t="s">
        <v>90</v>
      </c>
      <c r="L14">
        <f t="shared" si="1"/>
        <v>9.02182456413796</v>
      </c>
      <c r="M14">
        <f t="shared" si="2"/>
        <v>239.361263392785</v>
      </c>
      <c r="N14">
        <f t="shared" si="3"/>
        <v>12.5773461772542</v>
      </c>
      <c r="O14">
        <f t="shared" si="4"/>
        <v>134.124395990589</v>
      </c>
      <c r="P14">
        <f t="shared" si="5"/>
        <v>144.749155292319</v>
      </c>
      <c r="Q14">
        <f t="shared" si="6"/>
        <v>720.786376388858</v>
      </c>
      <c r="R14">
        <f t="shared" si="7"/>
        <v>153.915365144768</v>
      </c>
      <c r="W14" s="4">
        <v>8.75116982721382</v>
      </c>
      <c r="X14" s="4">
        <v>232.180425491001</v>
      </c>
      <c r="Y14" s="4">
        <v>12.2000257919366</v>
      </c>
      <c r="Z14" s="4">
        <v>130.100664110871</v>
      </c>
      <c r="AA14" s="4">
        <v>140.406680633549</v>
      </c>
      <c r="AB14" s="4">
        <v>699.162785097192</v>
      </c>
      <c r="AC14" s="4">
        <v>149.297904190425</v>
      </c>
      <c r="AI14" s="3" t="s">
        <v>90</v>
      </c>
      <c r="AJ14">
        <v>0.97</v>
      </c>
      <c r="AK14">
        <f t="shared" si="8"/>
        <v>0.97</v>
      </c>
      <c r="AL14">
        <f>AK14</f>
        <v>0.97</v>
      </c>
      <c r="AM14">
        <f>AL14</f>
        <v>0.97</v>
      </c>
      <c r="AN14">
        <f>AM14</f>
        <v>0.97</v>
      </c>
      <c r="AO14">
        <f>AN14</f>
        <v>0.97</v>
      </c>
      <c r="AP14">
        <f>AO14</f>
        <v>0.97</v>
      </c>
    </row>
    <row r="15" spans="6:42">
      <c r="F15" s="1" t="s">
        <v>86</v>
      </c>
      <c r="G15" t="s">
        <v>69</v>
      </c>
      <c r="H15" t="s">
        <v>17</v>
      </c>
      <c r="I15">
        <v>1</v>
      </c>
      <c r="J15" s="3">
        <v>2020</v>
      </c>
      <c r="K15" s="3" t="s">
        <v>91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451.739820220097</v>
      </c>
      <c r="Q15">
        <f t="shared" si="6"/>
        <v>0</v>
      </c>
      <c r="R15">
        <f t="shared" si="7"/>
        <v>24.6862031934589</v>
      </c>
      <c r="W15" s="3">
        <v>0</v>
      </c>
      <c r="X15" s="3">
        <v>0</v>
      </c>
      <c r="Y15" s="3">
        <v>0</v>
      </c>
      <c r="Z15" s="3">
        <v>0</v>
      </c>
      <c r="AA15" s="4">
        <v>316.217874154068</v>
      </c>
      <c r="AB15" s="3">
        <v>0</v>
      </c>
      <c r="AC15" s="4">
        <v>17.2803422354212</v>
      </c>
      <c r="AI15" s="3" t="s">
        <v>91</v>
      </c>
      <c r="AJ15">
        <v>0.7</v>
      </c>
      <c r="AK15">
        <f t="shared" si="8"/>
        <v>0.7</v>
      </c>
      <c r="AL15">
        <f>AK15</f>
        <v>0.7</v>
      </c>
      <c r="AM15">
        <f>AL15</f>
        <v>0.7</v>
      </c>
      <c r="AN15">
        <f>AM15</f>
        <v>0.7</v>
      </c>
      <c r="AO15">
        <f>AN15</f>
        <v>0.7</v>
      </c>
      <c r="AP15">
        <f>AO15</f>
        <v>0.7</v>
      </c>
    </row>
    <row r="16" spans="6:42">
      <c r="F16" s="1" t="s">
        <v>86</v>
      </c>
      <c r="G16" t="s">
        <v>69</v>
      </c>
      <c r="H16" t="s">
        <v>17</v>
      </c>
      <c r="I16">
        <v>1</v>
      </c>
      <c r="J16" s="3">
        <v>2020</v>
      </c>
      <c r="K16" s="3" t="s">
        <v>92</v>
      </c>
      <c r="L16">
        <f t="shared" si="1"/>
        <v>0.641186192584593</v>
      </c>
      <c r="M16">
        <f t="shared" si="2"/>
        <v>0.103449060183585</v>
      </c>
      <c r="N16">
        <f t="shared" si="3"/>
        <v>0.115296256803456</v>
      </c>
      <c r="O16">
        <f t="shared" si="4"/>
        <v>0.0300581751547876</v>
      </c>
      <c r="P16">
        <f t="shared" si="5"/>
        <v>20.2886954931605</v>
      </c>
      <c r="Q16">
        <f t="shared" si="6"/>
        <v>0.109915518142549</v>
      </c>
      <c r="R16">
        <f t="shared" si="7"/>
        <v>0.0193174282901368</v>
      </c>
      <c r="W16" s="4">
        <v>0.641186192584593</v>
      </c>
      <c r="X16" s="4">
        <v>0.103449060183585</v>
      </c>
      <c r="Y16" s="4">
        <v>0.115296256803456</v>
      </c>
      <c r="Z16" s="4">
        <v>0.0300581751547876</v>
      </c>
      <c r="AA16" s="4">
        <v>20.2886954931605</v>
      </c>
      <c r="AB16" s="4">
        <v>0.109915518142549</v>
      </c>
      <c r="AC16" s="4">
        <v>0.0193174282901368</v>
      </c>
      <c r="AI16" s="3" t="s">
        <v>92</v>
      </c>
      <c r="AJ16">
        <v>1</v>
      </c>
      <c r="AK16">
        <f t="shared" si="8"/>
        <v>1</v>
      </c>
      <c r="AL16">
        <f>AK16</f>
        <v>1</v>
      </c>
      <c r="AM16">
        <f>AL16</f>
        <v>1</v>
      </c>
      <c r="AN16">
        <f>AM16</f>
        <v>1</v>
      </c>
      <c r="AO16">
        <f>AN16</f>
        <v>1</v>
      </c>
      <c r="AP16">
        <f>AO16</f>
        <v>1</v>
      </c>
    </row>
    <row r="17" spans="6:42">
      <c r="F17" s="1" t="s">
        <v>86</v>
      </c>
      <c r="G17" t="s">
        <v>69</v>
      </c>
      <c r="H17" t="s">
        <v>17</v>
      </c>
      <c r="I17">
        <v>1</v>
      </c>
      <c r="J17" s="3">
        <v>2020</v>
      </c>
      <c r="K17" s="3" t="s">
        <v>93</v>
      </c>
      <c r="L17">
        <f t="shared" si="1"/>
        <v>19.6278420554356</v>
      </c>
      <c r="M17">
        <f t="shared" si="2"/>
        <v>10.8931014612419</v>
      </c>
      <c r="N17">
        <f t="shared" si="3"/>
        <v>2.95705171202304</v>
      </c>
      <c r="O17">
        <f t="shared" si="4"/>
        <v>3.3795993912887</v>
      </c>
      <c r="P17">
        <f t="shared" si="5"/>
        <v>47.4038760979122</v>
      </c>
      <c r="Q17">
        <f t="shared" si="6"/>
        <v>40.7592956443484</v>
      </c>
      <c r="R17">
        <f t="shared" si="7"/>
        <v>9.80311190028798</v>
      </c>
      <c r="W17" s="4">
        <v>19.6278420554356</v>
      </c>
      <c r="X17" s="4">
        <v>10.8931014612419</v>
      </c>
      <c r="Y17" s="4">
        <v>2.95705171202304</v>
      </c>
      <c r="Z17" s="4">
        <v>3.3795993912887</v>
      </c>
      <c r="AA17" s="4">
        <v>47.4038760979122</v>
      </c>
      <c r="AB17" s="4">
        <v>40.7592956443484</v>
      </c>
      <c r="AC17" s="4">
        <v>9.80311190028798</v>
      </c>
      <c r="AI17" s="3" t="s">
        <v>93</v>
      </c>
      <c r="AJ17">
        <v>1</v>
      </c>
      <c r="AK17">
        <f t="shared" si="8"/>
        <v>1</v>
      </c>
      <c r="AL17">
        <f>AK17</f>
        <v>1</v>
      </c>
      <c r="AM17">
        <f>AL17</f>
        <v>1</v>
      </c>
      <c r="AN17">
        <f>AM17</f>
        <v>1</v>
      </c>
      <c r="AO17">
        <f>AN17</f>
        <v>1</v>
      </c>
      <c r="AP17">
        <f>AO17</f>
        <v>1</v>
      </c>
    </row>
    <row r="18" spans="6:42">
      <c r="F18" s="1" t="s">
        <v>86</v>
      </c>
      <c r="G18" t="s">
        <v>69</v>
      </c>
      <c r="H18" t="s">
        <v>17</v>
      </c>
      <c r="I18">
        <v>1</v>
      </c>
      <c r="J18" s="3">
        <v>2020</v>
      </c>
      <c r="K18" s="3" t="s">
        <v>94</v>
      </c>
      <c r="L18">
        <f t="shared" si="1"/>
        <v>18.3557504576777</v>
      </c>
      <c r="M18">
        <f t="shared" si="2"/>
        <v>40.4756485216189</v>
      </c>
      <c r="N18">
        <f t="shared" si="3"/>
        <v>1.12363041550962</v>
      </c>
      <c r="O18">
        <f t="shared" si="4"/>
        <v>0.82176283040214</v>
      </c>
      <c r="P18">
        <f t="shared" si="5"/>
        <v>11.3133806438342</v>
      </c>
      <c r="Q18">
        <f t="shared" si="6"/>
        <v>13.4671333024787</v>
      </c>
      <c r="R18">
        <f t="shared" si="7"/>
        <v>8.45820527707497</v>
      </c>
      <c r="W18" s="4">
        <v>6.42451266018718</v>
      </c>
      <c r="X18" s="4">
        <v>14.1664769825666</v>
      </c>
      <c r="Y18" s="4">
        <v>0.393270645428366</v>
      </c>
      <c r="Z18" s="4">
        <v>0.287616990640749</v>
      </c>
      <c r="AA18" s="4">
        <v>3.95968322534197</v>
      </c>
      <c r="AB18" s="4">
        <v>4.71349665586753</v>
      </c>
      <c r="AC18" s="4">
        <v>2.96037184697624</v>
      </c>
      <c r="AI18" s="3" t="s">
        <v>94</v>
      </c>
      <c r="AJ18">
        <v>0.35</v>
      </c>
      <c r="AK18">
        <f t="shared" si="8"/>
        <v>0.35</v>
      </c>
      <c r="AL18">
        <f>AK18</f>
        <v>0.35</v>
      </c>
      <c r="AM18">
        <f>AL18</f>
        <v>0.35</v>
      </c>
      <c r="AN18">
        <f>AM18</f>
        <v>0.35</v>
      </c>
      <c r="AO18">
        <f>AN18</f>
        <v>0.35</v>
      </c>
      <c r="AP18">
        <f>AO18</f>
        <v>0.35</v>
      </c>
    </row>
    <row r="19" spans="6:42">
      <c r="F19" s="1" t="s">
        <v>86</v>
      </c>
      <c r="G19" t="str">
        <f t="shared" ref="G19:I19" si="9">G18</f>
        <v>ACT_BND</v>
      </c>
      <c r="H19" t="str">
        <f t="shared" si="9"/>
        <v>UP</v>
      </c>
      <c r="I19">
        <f t="shared" si="9"/>
        <v>1</v>
      </c>
      <c r="J19" s="3">
        <v>2021</v>
      </c>
      <c r="K19" s="3" t="str">
        <f t="shared" ref="K11:K26" si="10">K11</f>
        <v>ELCCOH00</v>
      </c>
      <c r="L19">
        <f t="shared" si="1"/>
        <v>145.934096382289</v>
      </c>
      <c r="M19">
        <f t="shared" si="2"/>
        <v>0</v>
      </c>
      <c r="N19">
        <f t="shared" si="3"/>
        <v>93.0037796976242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54.8209186285098</v>
      </c>
      <c r="W19" s="4">
        <v>58.3736385529158</v>
      </c>
      <c r="X19" s="3">
        <v>0</v>
      </c>
      <c r="Y19" s="4">
        <v>37.2015118790497</v>
      </c>
      <c r="Z19" s="3">
        <v>0</v>
      </c>
      <c r="AA19" s="3">
        <v>0</v>
      </c>
      <c r="AB19" s="3">
        <v>0</v>
      </c>
      <c r="AC19" s="4">
        <v>21.9283674514039</v>
      </c>
      <c r="AJ19">
        <f>AJ11</f>
        <v>0.4</v>
      </c>
      <c r="AK19">
        <f t="shared" ref="AK19:AP19" si="11">AK11</f>
        <v>0.4</v>
      </c>
      <c r="AL19">
        <f t="shared" si="11"/>
        <v>0.4</v>
      </c>
      <c r="AM19">
        <f t="shared" si="11"/>
        <v>0.4</v>
      </c>
      <c r="AN19">
        <f t="shared" si="11"/>
        <v>0.4</v>
      </c>
      <c r="AO19">
        <f t="shared" si="11"/>
        <v>0.4</v>
      </c>
      <c r="AP19">
        <f t="shared" si="11"/>
        <v>0.4</v>
      </c>
    </row>
    <row r="20" spans="6:42">
      <c r="F20" s="1" t="s">
        <v>86</v>
      </c>
      <c r="G20" t="str">
        <f t="shared" ref="G20:I20" si="12">G19</f>
        <v>ACT_BND</v>
      </c>
      <c r="H20" t="str">
        <f t="shared" si="12"/>
        <v>UP</v>
      </c>
      <c r="I20">
        <f t="shared" si="12"/>
        <v>1</v>
      </c>
      <c r="J20" s="3">
        <v>2021</v>
      </c>
      <c r="K20" s="3" t="str">
        <f t="shared" si="10"/>
        <v>ELCGAS00</v>
      </c>
      <c r="L20">
        <f t="shared" si="1"/>
        <v>418.641764578832</v>
      </c>
      <c r="M20">
        <f t="shared" si="2"/>
        <v>17.040407611951</v>
      </c>
      <c r="N20">
        <f t="shared" si="3"/>
        <v>99.8375296076315</v>
      </c>
      <c r="O20">
        <f t="shared" si="4"/>
        <v>0.416650488390927</v>
      </c>
      <c r="P20">
        <f t="shared" si="5"/>
        <v>102.466607181426</v>
      </c>
      <c r="Q20">
        <f t="shared" si="6"/>
        <v>0.95759540136789</v>
      </c>
      <c r="R20">
        <f t="shared" si="7"/>
        <v>30.6260648038158</v>
      </c>
      <c r="W20" s="4">
        <v>167.456705831533</v>
      </c>
      <c r="X20" s="4">
        <v>6.81616304478042</v>
      </c>
      <c r="Y20" s="4">
        <v>39.9350118430526</v>
      </c>
      <c r="Z20" s="4">
        <v>0.166660195356371</v>
      </c>
      <c r="AA20" s="4">
        <v>40.9866428725702</v>
      </c>
      <c r="AB20" s="4">
        <v>0.383038160547156</v>
      </c>
      <c r="AC20" s="4">
        <v>12.2504259215263</v>
      </c>
      <c r="AJ20">
        <f t="shared" ref="AJ20:AJ31" si="13">AJ12</f>
        <v>0.4</v>
      </c>
      <c r="AK20">
        <f t="shared" ref="AK20:AK31" si="14">AK12</f>
        <v>0.4</v>
      </c>
      <c r="AL20">
        <f t="shared" ref="AL20:AL31" si="15">AL12</f>
        <v>0.4</v>
      </c>
      <c r="AM20">
        <f t="shared" ref="AM20:AM31" si="16">AM12</f>
        <v>0.4</v>
      </c>
      <c r="AN20">
        <f t="shared" ref="AN20:AN31" si="17">AN12</f>
        <v>0.4</v>
      </c>
      <c r="AO20">
        <f t="shared" ref="AO20:AO31" si="18">AO12</f>
        <v>0.4</v>
      </c>
      <c r="AP20">
        <f t="shared" ref="AP20:AP31" si="19">AP12</f>
        <v>0.4</v>
      </c>
    </row>
    <row r="21" spans="6:42">
      <c r="F21" s="1" t="s">
        <v>86</v>
      </c>
      <c r="G21" t="str">
        <f t="shared" ref="G21:I21" si="20">G20</f>
        <v>ACT_BND</v>
      </c>
      <c r="H21" t="str">
        <f t="shared" si="20"/>
        <v>UP</v>
      </c>
      <c r="I21">
        <f t="shared" si="20"/>
        <v>1</v>
      </c>
      <c r="J21" s="3">
        <v>2021</v>
      </c>
      <c r="K21" s="3" t="str">
        <f t="shared" si="10"/>
        <v>ELCHFO00</v>
      </c>
      <c r="L21">
        <f t="shared" si="1"/>
        <v>0.187886969042477</v>
      </c>
      <c r="M21">
        <f t="shared" si="2"/>
        <v>2.23884935145188</v>
      </c>
      <c r="N21">
        <f t="shared" si="3"/>
        <v>0.0122349892008639</v>
      </c>
      <c r="O21">
        <f t="shared" si="4"/>
        <v>0.202474522678186</v>
      </c>
      <c r="P21">
        <f t="shared" si="5"/>
        <v>1.12022678185745</v>
      </c>
      <c r="Q21">
        <f t="shared" si="6"/>
        <v>6.67702160067193</v>
      </c>
      <c r="R21">
        <f t="shared" si="7"/>
        <v>8.99287654331653</v>
      </c>
      <c r="W21" s="4">
        <v>0.056366090712743</v>
      </c>
      <c r="X21" s="4">
        <v>0.671654805435565</v>
      </c>
      <c r="Y21" s="4">
        <v>0.00367049676025918</v>
      </c>
      <c r="Z21" s="4">
        <v>0.0607423568034557</v>
      </c>
      <c r="AA21" s="4">
        <v>0.336068034557235</v>
      </c>
      <c r="AB21" s="4">
        <v>2.00310648020158</v>
      </c>
      <c r="AC21" s="4">
        <v>2.69786296299496</v>
      </c>
      <c r="AJ21">
        <f t="shared" si="13"/>
        <v>0.3</v>
      </c>
      <c r="AK21">
        <f t="shared" si="14"/>
        <v>0.3</v>
      </c>
      <c r="AL21">
        <f t="shared" si="15"/>
        <v>0.3</v>
      </c>
      <c r="AM21">
        <f t="shared" si="16"/>
        <v>0.3</v>
      </c>
      <c r="AN21">
        <f t="shared" si="17"/>
        <v>0.3</v>
      </c>
      <c r="AO21">
        <f t="shared" si="18"/>
        <v>0.3</v>
      </c>
      <c r="AP21">
        <f t="shared" si="19"/>
        <v>0.3</v>
      </c>
    </row>
    <row r="22" spans="6:42">
      <c r="F22" s="1" t="s">
        <v>86</v>
      </c>
      <c r="G22" t="str">
        <f t="shared" ref="G22:I22" si="21">G21</f>
        <v>ACT_BND</v>
      </c>
      <c r="H22" t="str">
        <f t="shared" si="21"/>
        <v>UP</v>
      </c>
      <c r="I22">
        <f t="shared" si="21"/>
        <v>1</v>
      </c>
      <c r="J22" s="3">
        <v>2021</v>
      </c>
      <c r="K22" s="3" t="str">
        <f t="shared" si="10"/>
        <v>ELCHYD00</v>
      </c>
      <c r="L22">
        <f t="shared" si="1"/>
        <v>7.98273243377643</v>
      </c>
      <c r="M22">
        <f t="shared" si="2"/>
        <v>239.562161926551</v>
      </c>
      <c r="N22">
        <f t="shared" si="3"/>
        <v>9.25741795254318</v>
      </c>
      <c r="O22">
        <f t="shared" si="4"/>
        <v>107.101476067481</v>
      </c>
      <c r="P22">
        <f t="shared" si="5"/>
        <v>130.750222477047</v>
      </c>
      <c r="Q22">
        <f t="shared" si="6"/>
        <v>744.391011853072</v>
      </c>
      <c r="R22">
        <f t="shared" si="7"/>
        <v>164.214162391915</v>
      </c>
      <c r="W22" s="4">
        <v>7.74325046076314</v>
      </c>
      <c r="X22" s="4">
        <v>232.375297068754</v>
      </c>
      <c r="Y22" s="4">
        <v>8.97969541396688</v>
      </c>
      <c r="Z22" s="4">
        <v>103.888431785457</v>
      </c>
      <c r="AA22" s="4">
        <v>126.827715802736</v>
      </c>
      <c r="AB22" s="4">
        <v>722.05928149748</v>
      </c>
      <c r="AC22" s="4">
        <v>159.287737520158</v>
      </c>
      <c r="AJ22">
        <f t="shared" si="13"/>
        <v>0.97</v>
      </c>
      <c r="AK22">
        <f t="shared" si="14"/>
        <v>0.97</v>
      </c>
      <c r="AL22">
        <f t="shared" si="15"/>
        <v>0.97</v>
      </c>
      <c r="AM22">
        <f t="shared" si="16"/>
        <v>0.97</v>
      </c>
      <c r="AN22">
        <f t="shared" si="17"/>
        <v>0.97</v>
      </c>
      <c r="AO22">
        <f t="shared" si="18"/>
        <v>0.97</v>
      </c>
      <c r="AP22">
        <f t="shared" si="19"/>
        <v>0.97</v>
      </c>
    </row>
    <row r="23" spans="6:42">
      <c r="F23" s="1" t="s">
        <v>86</v>
      </c>
      <c r="G23" t="str">
        <f t="shared" ref="G23:I23" si="22">G22</f>
        <v>ACT_BND</v>
      </c>
      <c r="H23" t="str">
        <f t="shared" si="22"/>
        <v>UP</v>
      </c>
      <c r="I23">
        <f t="shared" si="22"/>
        <v>1</v>
      </c>
      <c r="J23" s="3">
        <v>2021</v>
      </c>
      <c r="K23" s="3" t="str">
        <f t="shared" si="10"/>
        <v>ELCNUC100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423.127578987967</v>
      </c>
      <c r="Q23">
        <f t="shared" si="6"/>
        <v>0</v>
      </c>
      <c r="R23">
        <f t="shared" si="7"/>
        <v>23.7233595186671</v>
      </c>
      <c r="W23" s="3">
        <v>0</v>
      </c>
      <c r="X23" s="3">
        <v>0</v>
      </c>
      <c r="Y23" s="3">
        <v>0</v>
      </c>
      <c r="Z23" s="3">
        <v>0</v>
      </c>
      <c r="AA23" s="4">
        <v>296.189305291577</v>
      </c>
      <c r="AB23" s="3">
        <v>0</v>
      </c>
      <c r="AC23" s="4">
        <v>16.606351663067</v>
      </c>
      <c r="AJ23">
        <f t="shared" si="13"/>
        <v>0.7</v>
      </c>
      <c r="AK23">
        <f t="shared" si="14"/>
        <v>0.7</v>
      </c>
      <c r="AL23">
        <f t="shared" si="15"/>
        <v>0.7</v>
      </c>
      <c r="AM23">
        <f t="shared" si="16"/>
        <v>0.7</v>
      </c>
      <c r="AN23">
        <f t="shared" si="17"/>
        <v>0.7</v>
      </c>
      <c r="AO23">
        <f t="shared" si="18"/>
        <v>0.7</v>
      </c>
      <c r="AP23">
        <f t="shared" si="19"/>
        <v>0.7</v>
      </c>
    </row>
    <row r="24" spans="6:42">
      <c r="F24" s="1" t="s">
        <v>86</v>
      </c>
      <c r="G24" t="str">
        <f t="shared" ref="G24:I24" si="23">G23</f>
        <v>ACT_BND</v>
      </c>
      <c r="H24" t="str">
        <f t="shared" si="23"/>
        <v>UP</v>
      </c>
      <c r="I24">
        <f t="shared" si="23"/>
        <v>1</v>
      </c>
      <c r="J24" s="3">
        <v>2021</v>
      </c>
      <c r="K24" s="3" t="str">
        <f t="shared" si="10"/>
        <v>ELCSOL00</v>
      </c>
      <c r="L24">
        <f t="shared" si="1"/>
        <v>1.46105905867531</v>
      </c>
      <c r="M24">
        <f t="shared" si="2"/>
        <v>0.115081441227502</v>
      </c>
      <c r="N24">
        <f t="shared" si="3"/>
        <v>0.127175306479482</v>
      </c>
      <c r="O24">
        <f t="shared" si="4"/>
        <v>0.0372575992080634</v>
      </c>
      <c r="P24">
        <f t="shared" si="5"/>
        <v>20.6121506191505</v>
      </c>
      <c r="Q24">
        <f t="shared" si="6"/>
        <v>0.120714654211663</v>
      </c>
      <c r="R24">
        <f t="shared" si="7"/>
        <v>0.0193174282901368</v>
      </c>
      <c r="W24" s="4">
        <v>1.46105905867531</v>
      </c>
      <c r="X24" s="4">
        <v>0.115081441227502</v>
      </c>
      <c r="Y24" s="4">
        <v>0.127175306479482</v>
      </c>
      <c r="Z24" s="4">
        <v>0.0372575992080634</v>
      </c>
      <c r="AA24" s="4">
        <v>20.6121506191505</v>
      </c>
      <c r="AB24" s="4">
        <v>0.120714654211663</v>
      </c>
      <c r="AC24" s="4">
        <v>0.0193174282901368</v>
      </c>
      <c r="AJ24">
        <f t="shared" si="13"/>
        <v>1</v>
      </c>
      <c r="AK24">
        <f t="shared" si="14"/>
        <v>1</v>
      </c>
      <c r="AL24">
        <f t="shared" si="15"/>
        <v>1</v>
      </c>
      <c r="AM24">
        <f t="shared" si="16"/>
        <v>1</v>
      </c>
      <c r="AN24">
        <f t="shared" si="17"/>
        <v>1</v>
      </c>
      <c r="AO24">
        <f t="shared" si="18"/>
        <v>1</v>
      </c>
      <c r="AP24">
        <f t="shared" si="19"/>
        <v>1</v>
      </c>
    </row>
    <row r="25" spans="6:42">
      <c r="F25" s="1" t="s">
        <v>86</v>
      </c>
      <c r="G25" t="str">
        <f t="shared" ref="G25:I25" si="24">G24</f>
        <v>ACT_BND</v>
      </c>
      <c r="H25" t="str">
        <f t="shared" si="24"/>
        <v>UP</v>
      </c>
      <c r="I25">
        <f t="shared" si="24"/>
        <v>1</v>
      </c>
      <c r="J25" s="3">
        <v>2021</v>
      </c>
      <c r="K25" s="3" t="str">
        <f t="shared" si="10"/>
        <v>ELCWIN00</v>
      </c>
      <c r="L25">
        <f t="shared" si="1"/>
        <v>24.480253862491</v>
      </c>
      <c r="M25">
        <f t="shared" si="2"/>
        <v>7.29698915022678</v>
      </c>
      <c r="N25">
        <f t="shared" si="3"/>
        <v>3.13314832469402</v>
      </c>
      <c r="O25">
        <f t="shared" si="4"/>
        <v>3.41609802663787</v>
      </c>
      <c r="P25">
        <f t="shared" si="5"/>
        <v>44.7068942044636</v>
      </c>
      <c r="Q25">
        <f t="shared" si="6"/>
        <v>37.1595836213103</v>
      </c>
      <c r="R25">
        <f t="shared" si="7"/>
        <v>9.38273748704104</v>
      </c>
      <c r="W25" s="4">
        <v>24.480253862491</v>
      </c>
      <c r="X25" s="4">
        <v>7.29698915022678</v>
      </c>
      <c r="Y25" s="4">
        <v>3.13314832469402</v>
      </c>
      <c r="Z25" s="4">
        <v>3.41609802663787</v>
      </c>
      <c r="AA25" s="4">
        <v>44.7068942044636</v>
      </c>
      <c r="AB25" s="4">
        <v>37.1595836213103</v>
      </c>
      <c r="AC25" s="4">
        <v>9.38273748704104</v>
      </c>
      <c r="AJ25">
        <f t="shared" si="13"/>
        <v>1</v>
      </c>
      <c r="AK25">
        <f t="shared" si="14"/>
        <v>1</v>
      </c>
      <c r="AL25">
        <f t="shared" si="15"/>
        <v>1</v>
      </c>
      <c r="AM25">
        <f t="shared" si="16"/>
        <v>1</v>
      </c>
      <c r="AN25">
        <f t="shared" si="17"/>
        <v>1</v>
      </c>
      <c r="AO25">
        <f t="shared" si="18"/>
        <v>1</v>
      </c>
      <c r="AP25">
        <f t="shared" si="19"/>
        <v>1</v>
      </c>
    </row>
    <row r="26" spans="6:42">
      <c r="F26" s="1" t="s">
        <v>86</v>
      </c>
      <c r="G26" t="str">
        <f t="shared" ref="G26:I26" si="25">G25</f>
        <v>ACT_BND</v>
      </c>
      <c r="H26" t="str">
        <f t="shared" si="25"/>
        <v>UP</v>
      </c>
      <c r="I26">
        <f t="shared" si="25"/>
        <v>1</v>
      </c>
      <c r="J26" s="3">
        <v>2021</v>
      </c>
      <c r="K26" s="3" t="str">
        <f t="shared" si="10"/>
        <v>ELCWOO00</v>
      </c>
      <c r="L26">
        <f t="shared" si="1"/>
        <v>18.44673412527</v>
      </c>
      <c r="M26">
        <f t="shared" si="2"/>
        <v>41.7663715528334</v>
      </c>
      <c r="N26">
        <f t="shared" si="3"/>
        <v>1.12991862079605</v>
      </c>
      <c r="O26">
        <f t="shared" si="4"/>
        <v>0.832006582330557</v>
      </c>
      <c r="P26">
        <f t="shared" si="5"/>
        <v>12.289220662347</v>
      </c>
      <c r="Q26">
        <f t="shared" si="6"/>
        <v>13.3829393088553</v>
      </c>
      <c r="R26">
        <f t="shared" si="7"/>
        <v>9.46366665804791</v>
      </c>
      <c r="W26" s="4">
        <v>6.45635694384449</v>
      </c>
      <c r="X26" s="4">
        <v>14.6182300434917</v>
      </c>
      <c r="Y26" s="4">
        <v>0.395471517278618</v>
      </c>
      <c r="Z26" s="4">
        <v>0.291202303815695</v>
      </c>
      <c r="AA26" s="4">
        <v>4.30122723182145</v>
      </c>
      <c r="AB26" s="4">
        <v>4.68402875809935</v>
      </c>
      <c r="AC26" s="4">
        <v>3.31228333031677</v>
      </c>
      <c r="AJ26">
        <f t="shared" si="13"/>
        <v>0.35</v>
      </c>
      <c r="AK26">
        <f t="shared" si="14"/>
        <v>0.35</v>
      </c>
      <c r="AL26">
        <f t="shared" si="15"/>
        <v>0.35</v>
      </c>
      <c r="AM26">
        <f t="shared" si="16"/>
        <v>0.35</v>
      </c>
      <c r="AN26">
        <f t="shared" si="17"/>
        <v>0.35</v>
      </c>
      <c r="AO26">
        <f t="shared" si="18"/>
        <v>0.35</v>
      </c>
      <c r="AP26">
        <f t="shared" si="19"/>
        <v>0.35</v>
      </c>
    </row>
    <row r="27" spans="6:42">
      <c r="F27" s="1" t="s">
        <v>86</v>
      </c>
      <c r="G27" t="str">
        <f t="shared" ref="G27:I27" si="26">G26</f>
        <v>ACT_BND</v>
      </c>
      <c r="H27" t="str">
        <f t="shared" si="26"/>
        <v>UP</v>
      </c>
      <c r="I27">
        <f t="shared" si="26"/>
        <v>1</v>
      </c>
      <c r="J27" s="3">
        <v>2022</v>
      </c>
      <c r="K27" s="3" t="str">
        <f t="shared" ref="K27:K90" si="27">K19</f>
        <v>ELCCOH00</v>
      </c>
      <c r="L27">
        <f t="shared" si="1"/>
        <v>128.198966072714</v>
      </c>
      <c r="M27">
        <f t="shared" si="2"/>
        <v>0</v>
      </c>
      <c r="N27">
        <f t="shared" si="3"/>
        <v>71.2603426925845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49.0363990280778</v>
      </c>
      <c r="W27" s="4">
        <v>51.2795864290857</v>
      </c>
      <c r="X27" s="3">
        <v>0</v>
      </c>
      <c r="Y27" s="4">
        <v>28.5041370770338</v>
      </c>
      <c r="Z27" s="3">
        <v>0</v>
      </c>
      <c r="AA27" s="3">
        <v>0</v>
      </c>
      <c r="AB27" s="3">
        <v>0</v>
      </c>
      <c r="AC27" s="4">
        <v>19.6145596112311</v>
      </c>
      <c r="AJ27">
        <f t="shared" si="13"/>
        <v>0.4</v>
      </c>
      <c r="AK27">
        <f t="shared" si="14"/>
        <v>0.4</v>
      </c>
      <c r="AL27">
        <f t="shared" si="15"/>
        <v>0.4</v>
      </c>
      <c r="AM27">
        <f t="shared" si="16"/>
        <v>0.4</v>
      </c>
      <c r="AN27">
        <f t="shared" si="17"/>
        <v>0.4</v>
      </c>
      <c r="AO27">
        <f t="shared" si="18"/>
        <v>0.4</v>
      </c>
      <c r="AP27">
        <f t="shared" si="19"/>
        <v>0.4</v>
      </c>
    </row>
    <row r="28" spans="6:42">
      <c r="F28" s="1" t="s">
        <v>86</v>
      </c>
      <c r="G28" t="str">
        <f t="shared" ref="G28:I28" si="28">G27</f>
        <v>ACT_BND</v>
      </c>
      <c r="H28" t="str">
        <f t="shared" si="28"/>
        <v>UP</v>
      </c>
      <c r="I28">
        <f t="shared" si="28"/>
        <v>1</v>
      </c>
      <c r="J28" s="3">
        <v>2022</v>
      </c>
      <c r="K28" s="3" t="str">
        <f t="shared" si="27"/>
        <v>ELCGAS00</v>
      </c>
      <c r="L28">
        <f t="shared" si="1"/>
        <v>488.277135979122</v>
      </c>
      <c r="M28">
        <f t="shared" si="2"/>
        <v>16.8379418589813</v>
      </c>
      <c r="N28">
        <f t="shared" si="3"/>
        <v>101.362570914327</v>
      </c>
      <c r="O28">
        <f t="shared" si="4"/>
        <v>1.58734190154788</v>
      </c>
      <c r="P28">
        <f t="shared" si="5"/>
        <v>97.726592512599</v>
      </c>
      <c r="Q28">
        <f t="shared" si="6"/>
        <v>2.68804932055435</v>
      </c>
      <c r="R28">
        <f t="shared" si="7"/>
        <v>29.8121814218862</v>
      </c>
      <c r="W28" s="4">
        <v>195.310854391649</v>
      </c>
      <c r="X28" s="4">
        <v>6.73517674359251</v>
      </c>
      <c r="Y28" s="4">
        <v>40.5450283657307</v>
      </c>
      <c r="Z28" s="4">
        <v>0.63493676061915</v>
      </c>
      <c r="AA28" s="4">
        <v>39.0906370050396</v>
      </c>
      <c r="AB28" s="4">
        <v>1.07521972822174</v>
      </c>
      <c r="AC28" s="4">
        <v>11.9248725687545</v>
      </c>
      <c r="AJ28">
        <f t="shared" si="13"/>
        <v>0.4</v>
      </c>
      <c r="AK28">
        <f t="shared" si="14"/>
        <v>0.4</v>
      </c>
      <c r="AL28">
        <f t="shared" si="15"/>
        <v>0.4</v>
      </c>
      <c r="AM28">
        <f t="shared" si="16"/>
        <v>0.4</v>
      </c>
      <c r="AN28">
        <f t="shared" si="17"/>
        <v>0.4</v>
      </c>
      <c r="AO28">
        <f t="shared" si="18"/>
        <v>0.4</v>
      </c>
      <c r="AP28">
        <f t="shared" si="19"/>
        <v>0.4</v>
      </c>
    </row>
    <row r="29" spans="6:42">
      <c r="F29" s="1" t="s">
        <v>86</v>
      </c>
      <c r="G29" t="str">
        <f t="shared" ref="G29:I29" si="29">G28</f>
        <v>ACT_BND</v>
      </c>
      <c r="H29" t="str">
        <f t="shared" si="29"/>
        <v>UP</v>
      </c>
      <c r="I29">
        <f t="shared" si="29"/>
        <v>1</v>
      </c>
      <c r="J29" s="3">
        <v>2022</v>
      </c>
      <c r="K29" s="3" t="str">
        <f t="shared" si="27"/>
        <v>ELCHFO00</v>
      </c>
      <c r="L29">
        <f t="shared" si="1"/>
        <v>0.187886969042477</v>
      </c>
      <c r="M29">
        <f t="shared" si="2"/>
        <v>3.6936470263979</v>
      </c>
      <c r="N29">
        <f t="shared" si="3"/>
        <v>0.0122349892008639</v>
      </c>
      <c r="O29">
        <f t="shared" si="4"/>
        <v>0.196085673146148</v>
      </c>
      <c r="P29">
        <f t="shared" si="5"/>
        <v>1.02079121670266</v>
      </c>
      <c r="Q29">
        <f t="shared" si="6"/>
        <v>6.91780806575473</v>
      </c>
      <c r="R29">
        <f t="shared" si="7"/>
        <v>2.93077543556515</v>
      </c>
      <c r="W29" s="4">
        <v>0.056366090712743</v>
      </c>
      <c r="X29" s="4">
        <v>1.10809410791937</v>
      </c>
      <c r="Y29" s="4">
        <v>0.00367049676025918</v>
      </c>
      <c r="Z29" s="4">
        <v>0.0588257019438445</v>
      </c>
      <c r="AA29" s="4">
        <v>0.306237365010799</v>
      </c>
      <c r="AB29" s="4">
        <v>2.07534241972642</v>
      </c>
      <c r="AC29" s="4">
        <v>0.879232630669546</v>
      </c>
      <c r="AJ29">
        <f t="shared" si="13"/>
        <v>0.3</v>
      </c>
      <c r="AK29">
        <f t="shared" si="14"/>
        <v>0.3</v>
      </c>
      <c r="AL29">
        <f t="shared" si="15"/>
        <v>0.3</v>
      </c>
      <c r="AM29">
        <f t="shared" si="16"/>
        <v>0.3</v>
      </c>
      <c r="AN29">
        <f t="shared" si="17"/>
        <v>0.3</v>
      </c>
      <c r="AO29">
        <f t="shared" si="18"/>
        <v>0.3</v>
      </c>
      <c r="AP29">
        <f t="shared" si="19"/>
        <v>0.3</v>
      </c>
    </row>
    <row r="30" spans="6:42">
      <c r="F30" s="1" t="s">
        <v>86</v>
      </c>
      <c r="G30" t="str">
        <f t="shared" ref="G30:I30" si="30">G29</f>
        <v>ACT_BND</v>
      </c>
      <c r="H30" t="str">
        <f t="shared" si="30"/>
        <v>UP</v>
      </c>
      <c r="I30">
        <f t="shared" si="30"/>
        <v>1</v>
      </c>
      <c r="J30" s="3">
        <v>2022</v>
      </c>
      <c r="K30" s="3" t="str">
        <f t="shared" si="27"/>
        <v>ELCHYD00</v>
      </c>
      <c r="L30">
        <f t="shared" si="1"/>
        <v>6.12721077241656</v>
      </c>
      <c r="M30">
        <f t="shared" si="2"/>
        <v>223.639933934152</v>
      </c>
      <c r="N30">
        <f t="shared" si="3"/>
        <v>14.3559711800375</v>
      </c>
      <c r="O30">
        <f t="shared" si="4"/>
        <v>110.394912753371</v>
      </c>
      <c r="P30">
        <f t="shared" si="5"/>
        <v>133.933844232668</v>
      </c>
      <c r="Q30">
        <f t="shared" si="6"/>
        <v>726.747980450224</v>
      </c>
      <c r="R30">
        <f t="shared" si="7"/>
        <v>178.072481755027</v>
      </c>
      <c r="W30" s="4">
        <v>5.94339444924406</v>
      </c>
      <c r="X30" s="4">
        <v>216.930735916127</v>
      </c>
      <c r="Y30" s="4">
        <v>13.9252920446364</v>
      </c>
      <c r="Z30" s="4">
        <v>107.08306537077</v>
      </c>
      <c r="AA30" s="4">
        <v>129.915828905688</v>
      </c>
      <c r="AB30" s="4">
        <v>704.945541036717</v>
      </c>
      <c r="AC30" s="4">
        <v>172.730307302376</v>
      </c>
      <c r="AJ30">
        <f t="shared" si="13"/>
        <v>0.97</v>
      </c>
      <c r="AK30">
        <f t="shared" si="14"/>
        <v>0.97</v>
      </c>
      <c r="AL30">
        <f t="shared" si="15"/>
        <v>0.97</v>
      </c>
      <c r="AM30">
        <f t="shared" si="16"/>
        <v>0.97</v>
      </c>
      <c r="AN30">
        <f t="shared" si="17"/>
        <v>0.97</v>
      </c>
      <c r="AO30">
        <f t="shared" si="18"/>
        <v>0.97</v>
      </c>
      <c r="AP30">
        <f t="shared" si="19"/>
        <v>0.97</v>
      </c>
    </row>
    <row r="31" spans="6:42">
      <c r="F31" s="1" t="s">
        <v>86</v>
      </c>
      <c r="G31" t="str">
        <f t="shared" ref="G31:I31" si="31">G30</f>
        <v>ACT_BND</v>
      </c>
      <c r="H31" t="str">
        <f t="shared" si="31"/>
        <v>UP</v>
      </c>
      <c r="I31">
        <f t="shared" si="31"/>
        <v>1</v>
      </c>
      <c r="J31" s="3">
        <v>2022</v>
      </c>
      <c r="K31" s="3" t="str">
        <f t="shared" si="27"/>
        <v>ELCNUC100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421.866221073743</v>
      </c>
      <c r="Q31">
        <f t="shared" si="6"/>
        <v>0</v>
      </c>
      <c r="R31">
        <f t="shared" si="7"/>
        <v>26.1083369484727</v>
      </c>
      <c r="W31" s="3">
        <v>0</v>
      </c>
      <c r="X31" s="3">
        <v>0</v>
      </c>
      <c r="Y31" s="3">
        <v>0</v>
      </c>
      <c r="Z31" s="3">
        <v>0</v>
      </c>
      <c r="AA31" s="4">
        <v>295.30635475162</v>
      </c>
      <c r="AB31" s="3">
        <v>0</v>
      </c>
      <c r="AC31" s="4">
        <v>18.2758358639309</v>
      </c>
      <c r="AJ31">
        <f t="shared" si="13"/>
        <v>0.7</v>
      </c>
      <c r="AK31">
        <f t="shared" si="14"/>
        <v>0.7</v>
      </c>
      <c r="AL31">
        <f t="shared" si="15"/>
        <v>0.7</v>
      </c>
      <c r="AM31">
        <f t="shared" si="16"/>
        <v>0.7</v>
      </c>
      <c r="AN31">
        <f t="shared" si="17"/>
        <v>0.7</v>
      </c>
      <c r="AO31">
        <f t="shared" si="18"/>
        <v>0.7</v>
      </c>
      <c r="AP31">
        <f t="shared" si="19"/>
        <v>0.7</v>
      </c>
    </row>
    <row r="32" spans="6:42">
      <c r="F32" s="1" t="s">
        <v>86</v>
      </c>
      <c r="G32" t="str">
        <f t="shared" ref="G32:I32" si="32">G31</f>
        <v>ACT_BND</v>
      </c>
      <c r="H32" t="str">
        <f t="shared" si="32"/>
        <v>UP</v>
      </c>
      <c r="I32">
        <f t="shared" si="32"/>
        <v>1</v>
      </c>
      <c r="J32" s="3">
        <v>2022</v>
      </c>
      <c r="K32" s="3" t="str">
        <f t="shared" si="27"/>
        <v>ELCSOL00</v>
      </c>
      <c r="L32">
        <f t="shared" si="1"/>
        <v>6.58953784737221</v>
      </c>
      <c r="M32">
        <f t="shared" si="2"/>
        <v>1.5881969037725</v>
      </c>
      <c r="N32">
        <f t="shared" si="3"/>
        <v>0.536462563354932</v>
      </c>
      <c r="O32">
        <f t="shared" si="4"/>
        <v>0.0624555833693305</v>
      </c>
      <c r="P32">
        <f t="shared" si="5"/>
        <v>28.7668888696904</v>
      </c>
      <c r="Q32">
        <f t="shared" si="6"/>
        <v>0.10631580611951</v>
      </c>
      <c r="R32">
        <f t="shared" si="7"/>
        <v>0.0193174282901368</v>
      </c>
      <c r="W32" s="4">
        <v>6.58953784737221</v>
      </c>
      <c r="X32" s="4">
        <v>1.5881969037725</v>
      </c>
      <c r="Y32" s="4">
        <v>0.536462563354932</v>
      </c>
      <c r="Z32" s="4">
        <v>0.0624555833693305</v>
      </c>
      <c r="AA32" s="4">
        <v>28.7668888696904</v>
      </c>
      <c r="AB32" s="4">
        <v>0.10631580611951</v>
      </c>
      <c r="AC32" s="4">
        <v>0.0193174282901368</v>
      </c>
      <c r="AJ32">
        <f t="shared" ref="AJ32:AJ63" si="33">AJ24</f>
        <v>1</v>
      </c>
      <c r="AK32">
        <f t="shared" ref="AK32:AK63" si="34">AK24</f>
        <v>1</v>
      </c>
      <c r="AL32">
        <f t="shared" ref="AL32:AL63" si="35">AL24</f>
        <v>1</v>
      </c>
      <c r="AM32">
        <f t="shared" ref="AM32:AM63" si="36">AM24</f>
        <v>1</v>
      </c>
      <c r="AN32">
        <f t="shared" ref="AN32:AN63" si="37">AN24</f>
        <v>1</v>
      </c>
      <c r="AO32">
        <f t="shared" ref="AO32:AO63" si="38">AO24</f>
        <v>1</v>
      </c>
      <c r="AP32">
        <f t="shared" ref="AP32:AP63" si="39">AP24</f>
        <v>1</v>
      </c>
    </row>
    <row r="33" spans="6:42">
      <c r="F33" s="1" t="s">
        <v>86</v>
      </c>
      <c r="G33" t="str">
        <f t="shared" ref="G33:I33" si="40">G32</f>
        <v>ACT_BND</v>
      </c>
      <c r="H33" t="str">
        <f t="shared" si="40"/>
        <v>UP</v>
      </c>
      <c r="I33">
        <f t="shared" si="40"/>
        <v>1</v>
      </c>
      <c r="J33" s="3">
        <v>2022</v>
      </c>
      <c r="K33" s="3" t="str">
        <f t="shared" si="27"/>
        <v>ELCWIN00</v>
      </c>
      <c r="L33">
        <f t="shared" si="1"/>
        <v>36.5776192944564</v>
      </c>
      <c r="M33">
        <f t="shared" si="2"/>
        <v>7.31959329709503</v>
      </c>
      <c r="N33">
        <f t="shared" si="3"/>
        <v>2.31028392332613</v>
      </c>
      <c r="O33">
        <f t="shared" si="4"/>
        <v>1.93339382109431</v>
      </c>
      <c r="P33">
        <f t="shared" si="5"/>
        <v>64.3475535637149</v>
      </c>
      <c r="Q33">
        <f t="shared" si="6"/>
        <v>51.5584317134629</v>
      </c>
      <c r="R33">
        <f t="shared" si="7"/>
        <v>16.0264416555076</v>
      </c>
      <c r="W33" s="4">
        <v>36.5776192944564</v>
      </c>
      <c r="X33" s="4">
        <v>7.31959329709503</v>
      </c>
      <c r="Y33" s="4">
        <v>2.31028392332613</v>
      </c>
      <c r="Z33" s="4">
        <v>1.93339382109431</v>
      </c>
      <c r="AA33" s="4">
        <v>64.3475535637149</v>
      </c>
      <c r="AB33" s="4">
        <v>51.5584317134629</v>
      </c>
      <c r="AC33" s="4">
        <v>16.0264416555076</v>
      </c>
      <c r="AJ33">
        <f t="shared" si="33"/>
        <v>1</v>
      </c>
      <c r="AK33">
        <f t="shared" si="34"/>
        <v>1</v>
      </c>
      <c r="AL33">
        <f t="shared" si="35"/>
        <v>1</v>
      </c>
      <c r="AM33">
        <f t="shared" si="36"/>
        <v>1</v>
      </c>
      <c r="AN33">
        <f t="shared" si="37"/>
        <v>1</v>
      </c>
      <c r="AO33">
        <f t="shared" si="38"/>
        <v>1</v>
      </c>
      <c r="AP33">
        <f t="shared" si="39"/>
        <v>1</v>
      </c>
    </row>
    <row r="34" spans="6:42">
      <c r="F34" s="1" t="s">
        <v>86</v>
      </c>
      <c r="G34" t="str">
        <f t="shared" ref="G34:I34" si="41">G33</f>
        <v>ACT_BND</v>
      </c>
      <c r="H34" t="str">
        <f t="shared" si="41"/>
        <v>UP</v>
      </c>
      <c r="I34">
        <f t="shared" si="41"/>
        <v>1</v>
      </c>
      <c r="J34" s="3">
        <v>2022</v>
      </c>
      <c r="K34" s="3" t="str">
        <f t="shared" si="27"/>
        <v>ELCWOO00</v>
      </c>
      <c r="L34">
        <f t="shared" si="1"/>
        <v>20.0715032808804</v>
      </c>
      <c r="M34">
        <f t="shared" si="2"/>
        <v>58.4602610161063</v>
      </c>
      <c r="N34">
        <f t="shared" si="3"/>
        <v>2.5592523788954</v>
      </c>
      <c r="O34">
        <f t="shared" si="4"/>
        <v>0.82822174226062</v>
      </c>
      <c r="P34">
        <f t="shared" si="5"/>
        <v>11.0158658644451</v>
      </c>
      <c r="Q34">
        <f t="shared" si="6"/>
        <v>16.1918028694847</v>
      </c>
      <c r="R34">
        <f t="shared" si="7"/>
        <v>5.94299706919674</v>
      </c>
      <c r="W34" s="4">
        <v>7.02502614830814</v>
      </c>
      <c r="X34" s="4">
        <v>20.4610913556372</v>
      </c>
      <c r="Y34" s="4">
        <v>0.895738332613391</v>
      </c>
      <c r="Z34" s="4">
        <v>0.289877609791217</v>
      </c>
      <c r="AA34" s="4">
        <v>3.8555530525558</v>
      </c>
      <c r="AB34" s="4">
        <v>5.66713100431965</v>
      </c>
      <c r="AC34" s="4">
        <v>2.08004897421886</v>
      </c>
      <c r="AJ34">
        <f t="shared" si="33"/>
        <v>0.35</v>
      </c>
      <c r="AK34">
        <f t="shared" si="34"/>
        <v>0.35</v>
      </c>
      <c r="AL34">
        <f t="shared" si="35"/>
        <v>0.35</v>
      </c>
      <c r="AM34">
        <f t="shared" si="36"/>
        <v>0.35</v>
      </c>
      <c r="AN34">
        <f t="shared" si="37"/>
        <v>0.35</v>
      </c>
      <c r="AO34">
        <f t="shared" si="38"/>
        <v>0.35</v>
      </c>
      <c r="AP34">
        <f t="shared" si="39"/>
        <v>0.35</v>
      </c>
    </row>
    <row r="35" spans="6:42">
      <c r="F35" s="1" t="s">
        <v>86</v>
      </c>
      <c r="G35" t="str">
        <f t="shared" ref="G35:I35" si="42">G34</f>
        <v>ACT_BND</v>
      </c>
      <c r="H35" t="str">
        <f t="shared" si="42"/>
        <v>UP</v>
      </c>
      <c r="I35">
        <f t="shared" si="42"/>
        <v>1</v>
      </c>
      <c r="J35" s="3">
        <v>2023</v>
      </c>
      <c r="K35" s="3" t="str">
        <f t="shared" si="27"/>
        <v>ELCCOH00</v>
      </c>
      <c r="L35">
        <f t="shared" si="1"/>
        <v>64.2688878779697</v>
      </c>
      <c r="M35">
        <f t="shared" si="2"/>
        <v>0</v>
      </c>
      <c r="N35">
        <f t="shared" si="3"/>
        <v>60.4679022858172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51.5919845032398</v>
      </c>
      <c r="W35" s="4">
        <v>25.7075551511879</v>
      </c>
      <c r="X35" s="3">
        <v>0</v>
      </c>
      <c r="Y35" s="4">
        <v>24.1871609143269</v>
      </c>
      <c r="Z35" s="3">
        <v>0</v>
      </c>
      <c r="AA35" s="3">
        <v>0</v>
      </c>
      <c r="AB35" s="3">
        <v>0</v>
      </c>
      <c r="AC35" s="4">
        <v>20.6367938012959</v>
      </c>
      <c r="AJ35">
        <f t="shared" si="33"/>
        <v>0.4</v>
      </c>
      <c r="AK35">
        <f t="shared" si="34"/>
        <v>0.4</v>
      </c>
      <c r="AL35">
        <f t="shared" si="35"/>
        <v>0.4</v>
      </c>
      <c r="AM35">
        <f t="shared" si="36"/>
        <v>0.4</v>
      </c>
      <c r="AN35">
        <f t="shared" si="37"/>
        <v>0.4</v>
      </c>
      <c r="AO35">
        <f t="shared" si="38"/>
        <v>0.4</v>
      </c>
      <c r="AP35">
        <f t="shared" si="39"/>
        <v>0.4</v>
      </c>
    </row>
    <row r="36" spans="6:42">
      <c r="F36" s="1" t="s">
        <v>86</v>
      </c>
      <c r="G36" t="str">
        <f t="shared" ref="G36:I36" si="43">G35</f>
        <v>ACT_BND</v>
      </c>
      <c r="H36" t="str">
        <f t="shared" si="43"/>
        <v>UP</v>
      </c>
      <c r="I36">
        <f t="shared" si="43"/>
        <v>1</v>
      </c>
      <c r="J36" s="3">
        <v>2023</v>
      </c>
      <c r="K36" s="3" t="str">
        <f t="shared" si="27"/>
        <v>ELCGAS00</v>
      </c>
      <c r="L36">
        <f t="shared" si="1"/>
        <v>552.435871040317</v>
      </c>
      <c r="M36">
        <f t="shared" si="2"/>
        <v>19.8671743842692</v>
      </c>
      <c r="N36">
        <f t="shared" si="3"/>
        <v>106.773267278618</v>
      </c>
      <c r="O36">
        <f t="shared" si="4"/>
        <v>1.58877215352772</v>
      </c>
      <c r="P36">
        <f t="shared" si="5"/>
        <v>102.269606191505</v>
      </c>
      <c r="Q36">
        <f t="shared" si="6"/>
        <v>2.36352010979122</v>
      </c>
      <c r="R36">
        <f t="shared" si="7"/>
        <v>29.7475580899928</v>
      </c>
      <c r="W36" s="4">
        <v>220.974348416127</v>
      </c>
      <c r="X36" s="4">
        <v>7.9468697537077</v>
      </c>
      <c r="Y36" s="4">
        <v>42.7093069114471</v>
      </c>
      <c r="Z36" s="4">
        <v>0.635508861411087</v>
      </c>
      <c r="AA36" s="4">
        <v>40.9078424766019</v>
      </c>
      <c r="AB36" s="4">
        <v>0.945408043916487</v>
      </c>
      <c r="AC36" s="4">
        <v>11.8990232359971</v>
      </c>
      <c r="AJ36">
        <f t="shared" si="33"/>
        <v>0.4</v>
      </c>
      <c r="AK36">
        <f t="shared" si="34"/>
        <v>0.4</v>
      </c>
      <c r="AL36">
        <f t="shared" si="35"/>
        <v>0.4</v>
      </c>
      <c r="AM36">
        <f t="shared" si="36"/>
        <v>0.4</v>
      </c>
      <c r="AN36">
        <f t="shared" si="37"/>
        <v>0.4</v>
      </c>
      <c r="AO36">
        <f t="shared" si="38"/>
        <v>0.4</v>
      </c>
      <c r="AP36">
        <f t="shared" si="39"/>
        <v>0.4</v>
      </c>
    </row>
    <row r="37" spans="6:42">
      <c r="F37" s="1" t="s">
        <v>86</v>
      </c>
      <c r="G37" t="str">
        <f t="shared" ref="G37:I37" si="44">G36</f>
        <v>ACT_BND</v>
      </c>
      <c r="H37" t="str">
        <f t="shared" si="44"/>
        <v>UP</v>
      </c>
      <c r="I37">
        <f t="shared" si="44"/>
        <v>1</v>
      </c>
      <c r="J37" s="3">
        <v>2023</v>
      </c>
      <c r="K37" s="3" t="str">
        <f t="shared" si="27"/>
        <v>ELCHFO00</v>
      </c>
      <c r="L37">
        <f t="shared" si="1"/>
        <v>0.187886969042477</v>
      </c>
      <c r="M37">
        <f t="shared" si="2"/>
        <v>4.5339885589153</v>
      </c>
      <c r="N37">
        <f t="shared" si="3"/>
        <v>0.0122349892008639</v>
      </c>
      <c r="O37">
        <f t="shared" si="4"/>
        <v>0.196085673146148</v>
      </c>
      <c r="P37">
        <f t="shared" si="5"/>
        <v>1.02079121670266</v>
      </c>
      <c r="Q37">
        <f t="shared" si="6"/>
        <v>7.11889240580753</v>
      </c>
      <c r="R37">
        <f t="shared" si="7"/>
        <v>2.80090366102712</v>
      </c>
      <c r="W37" s="4">
        <v>0.056366090712743</v>
      </c>
      <c r="X37" s="4">
        <v>1.36019656767459</v>
      </c>
      <c r="Y37" s="4">
        <v>0.00367049676025918</v>
      </c>
      <c r="Z37" s="4">
        <v>0.0588257019438445</v>
      </c>
      <c r="AA37" s="4">
        <v>0.306237365010799</v>
      </c>
      <c r="AB37" s="4">
        <v>2.13566772174226</v>
      </c>
      <c r="AC37" s="4">
        <v>0.840271098308135</v>
      </c>
      <c r="AJ37">
        <f t="shared" si="33"/>
        <v>0.3</v>
      </c>
      <c r="AK37">
        <f t="shared" si="34"/>
        <v>0.3</v>
      </c>
      <c r="AL37">
        <f t="shared" si="35"/>
        <v>0.3</v>
      </c>
      <c r="AM37">
        <f t="shared" si="36"/>
        <v>0.3</v>
      </c>
      <c r="AN37">
        <f t="shared" si="37"/>
        <v>0.3</v>
      </c>
      <c r="AO37">
        <f t="shared" si="38"/>
        <v>0.3</v>
      </c>
      <c r="AP37">
        <f t="shared" si="39"/>
        <v>0.3</v>
      </c>
    </row>
    <row r="38" spans="6:42">
      <c r="F38" s="1" t="s">
        <v>86</v>
      </c>
      <c r="G38" t="str">
        <f t="shared" ref="G38:I38" si="45">G37</f>
        <v>ACT_BND</v>
      </c>
      <c r="H38" t="str">
        <f t="shared" si="45"/>
        <v>UP</v>
      </c>
      <c r="I38">
        <f t="shared" si="45"/>
        <v>1</v>
      </c>
      <c r="J38" s="3">
        <v>2023</v>
      </c>
      <c r="K38" s="3" t="str">
        <f t="shared" si="27"/>
        <v>ELCHYD00</v>
      </c>
      <c r="L38">
        <f t="shared" si="1"/>
        <v>6.12718069441042</v>
      </c>
      <c r="M38">
        <f t="shared" si="2"/>
        <v>224.60984639101</v>
      </c>
      <c r="N38">
        <f t="shared" si="3"/>
        <v>14.7696741184416</v>
      </c>
      <c r="O38">
        <f t="shared" si="4"/>
        <v>110.532005633364</v>
      </c>
      <c r="P38">
        <f t="shared" si="5"/>
        <v>134.539007258801</v>
      </c>
      <c r="Q38">
        <f t="shared" si="6"/>
        <v>726.646768423474</v>
      </c>
      <c r="R38">
        <f t="shared" si="7"/>
        <v>178.324787151997</v>
      </c>
      <c r="W38" s="4">
        <v>5.94336527357811</v>
      </c>
      <c r="X38" s="4">
        <v>217.87155099928</v>
      </c>
      <c r="Y38" s="4">
        <v>14.3265838948884</v>
      </c>
      <c r="Z38" s="4">
        <v>107.216045464363</v>
      </c>
      <c r="AA38" s="4">
        <v>130.502837041037</v>
      </c>
      <c r="AB38" s="4">
        <v>704.84736537077</v>
      </c>
      <c r="AC38" s="4">
        <v>172.975043537437</v>
      </c>
      <c r="AJ38">
        <f t="shared" si="33"/>
        <v>0.97</v>
      </c>
      <c r="AK38">
        <f t="shared" si="34"/>
        <v>0.97</v>
      </c>
      <c r="AL38">
        <f t="shared" si="35"/>
        <v>0.97</v>
      </c>
      <c r="AM38">
        <f t="shared" si="36"/>
        <v>0.97</v>
      </c>
      <c r="AN38">
        <f t="shared" si="37"/>
        <v>0.97</v>
      </c>
      <c r="AO38">
        <f t="shared" si="38"/>
        <v>0.97</v>
      </c>
      <c r="AP38">
        <f t="shared" si="39"/>
        <v>0.97</v>
      </c>
    </row>
    <row r="39" spans="6:42">
      <c r="F39" s="1" t="s">
        <v>86</v>
      </c>
      <c r="G39" t="str">
        <f t="shared" ref="G39:I39" si="46">G38</f>
        <v>ACT_BND</v>
      </c>
      <c r="H39" t="str">
        <f t="shared" si="46"/>
        <v>UP</v>
      </c>
      <c r="I39">
        <f t="shared" si="46"/>
        <v>1</v>
      </c>
      <c r="J39" s="3">
        <v>2023</v>
      </c>
      <c r="K39" s="3" t="str">
        <f t="shared" si="27"/>
        <v>ELCNUC100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398.0160639206</v>
      </c>
      <c r="Q39">
        <f t="shared" si="6"/>
        <v>0</v>
      </c>
      <c r="R39">
        <f t="shared" si="7"/>
        <v>25.849518620796</v>
      </c>
      <c r="W39" s="3">
        <v>0</v>
      </c>
      <c r="X39" s="3">
        <v>0</v>
      </c>
      <c r="Y39" s="3">
        <v>0</v>
      </c>
      <c r="Z39" s="3">
        <v>0</v>
      </c>
      <c r="AA39" s="4">
        <v>278.61124474442</v>
      </c>
      <c r="AB39" s="3">
        <v>0</v>
      </c>
      <c r="AC39" s="4">
        <v>18.0946630345572</v>
      </c>
      <c r="AJ39">
        <f t="shared" si="33"/>
        <v>0.7</v>
      </c>
      <c r="AK39">
        <f t="shared" si="34"/>
        <v>0.7</v>
      </c>
      <c r="AL39">
        <f t="shared" si="35"/>
        <v>0.7</v>
      </c>
      <c r="AM39">
        <f t="shared" si="36"/>
        <v>0.7</v>
      </c>
      <c r="AN39">
        <f t="shared" si="37"/>
        <v>0.7</v>
      </c>
      <c r="AO39">
        <f t="shared" si="38"/>
        <v>0.7</v>
      </c>
      <c r="AP39">
        <f t="shared" si="39"/>
        <v>0.7</v>
      </c>
    </row>
    <row r="40" spans="6:42">
      <c r="F40" s="1" t="s">
        <v>86</v>
      </c>
      <c r="G40" t="str">
        <f t="shared" ref="G40:I40" si="47">G39</f>
        <v>ACT_BND</v>
      </c>
      <c r="H40" t="str">
        <f t="shared" si="47"/>
        <v>UP</v>
      </c>
      <c r="I40">
        <f t="shared" si="47"/>
        <v>1</v>
      </c>
      <c r="J40" s="3">
        <v>2023</v>
      </c>
      <c r="K40" s="3" t="str">
        <f t="shared" si="27"/>
        <v>ELCSOL00</v>
      </c>
      <c r="L40">
        <f t="shared" si="1"/>
        <v>8.40833423686105</v>
      </c>
      <c r="M40">
        <f t="shared" si="2"/>
        <v>1.5890301487545</v>
      </c>
      <c r="N40">
        <f t="shared" si="3"/>
        <v>0.536462563354932</v>
      </c>
      <c r="O40">
        <f t="shared" si="4"/>
        <v>0.0624555833693305</v>
      </c>
      <c r="P40">
        <f t="shared" si="5"/>
        <v>29.0888871562275</v>
      </c>
      <c r="Q40">
        <f t="shared" si="6"/>
        <v>0.10631580611951</v>
      </c>
      <c r="R40">
        <f t="shared" si="7"/>
        <v>0.0193174282901368</v>
      </c>
      <c r="W40" s="4">
        <v>8.40833423686105</v>
      </c>
      <c r="X40" s="4">
        <v>1.5890301487545</v>
      </c>
      <c r="Y40" s="4">
        <v>0.536462563354932</v>
      </c>
      <c r="Z40" s="4">
        <v>0.0624555833693305</v>
      </c>
      <c r="AA40" s="4">
        <v>29.0888871562275</v>
      </c>
      <c r="AB40" s="4">
        <v>0.10631580611951</v>
      </c>
      <c r="AC40" s="4">
        <v>0.0193174282901368</v>
      </c>
      <c r="AJ40">
        <f t="shared" si="33"/>
        <v>1</v>
      </c>
      <c r="AK40">
        <f t="shared" si="34"/>
        <v>1</v>
      </c>
      <c r="AL40">
        <f t="shared" si="35"/>
        <v>1</v>
      </c>
      <c r="AM40">
        <f t="shared" si="36"/>
        <v>1</v>
      </c>
      <c r="AN40">
        <f t="shared" si="37"/>
        <v>1</v>
      </c>
      <c r="AO40">
        <f t="shared" si="38"/>
        <v>1</v>
      </c>
      <c r="AP40">
        <f t="shared" si="39"/>
        <v>1</v>
      </c>
    </row>
    <row r="41" spans="6:42">
      <c r="F41" s="1" t="s">
        <v>86</v>
      </c>
      <c r="G41" t="str">
        <f t="shared" ref="G41:I41" si="48">G40</f>
        <v>ACT_BND</v>
      </c>
      <c r="H41" t="str">
        <f t="shared" si="48"/>
        <v>UP</v>
      </c>
      <c r="I41">
        <f t="shared" si="48"/>
        <v>1</v>
      </c>
      <c r="J41" s="3">
        <v>2023</v>
      </c>
      <c r="K41" s="3" t="str">
        <f t="shared" si="27"/>
        <v>ELCWIN00</v>
      </c>
      <c r="L41">
        <f t="shared" si="1"/>
        <v>48.1342856011519</v>
      </c>
      <c r="M41">
        <f t="shared" si="2"/>
        <v>7.31959329709503</v>
      </c>
      <c r="N41">
        <f t="shared" si="3"/>
        <v>2.54313173866091</v>
      </c>
      <c r="O41">
        <f t="shared" si="4"/>
        <v>1.93534807451404</v>
      </c>
      <c r="P41">
        <f t="shared" si="5"/>
        <v>65.0719038156948</v>
      </c>
      <c r="Q41">
        <f t="shared" si="6"/>
        <v>51.5584317134629</v>
      </c>
      <c r="R41">
        <f t="shared" si="7"/>
        <v>16.0142731457883</v>
      </c>
      <c r="W41" s="4">
        <v>48.1342856011519</v>
      </c>
      <c r="X41" s="4">
        <v>7.31959329709503</v>
      </c>
      <c r="Y41" s="4">
        <v>2.54313173866091</v>
      </c>
      <c r="Z41" s="4">
        <v>1.93534807451404</v>
      </c>
      <c r="AA41" s="4">
        <v>65.0719038156948</v>
      </c>
      <c r="AB41" s="4">
        <v>51.5584317134629</v>
      </c>
      <c r="AC41" s="4">
        <v>16.0142731457883</v>
      </c>
      <c r="AJ41">
        <f t="shared" si="33"/>
        <v>1</v>
      </c>
      <c r="AK41">
        <f t="shared" si="34"/>
        <v>1</v>
      </c>
      <c r="AL41">
        <f t="shared" si="35"/>
        <v>1</v>
      </c>
      <c r="AM41">
        <f t="shared" si="36"/>
        <v>1</v>
      </c>
      <c r="AN41">
        <f t="shared" si="37"/>
        <v>1</v>
      </c>
      <c r="AO41">
        <f t="shared" si="38"/>
        <v>1</v>
      </c>
      <c r="AP41">
        <f t="shared" si="39"/>
        <v>1</v>
      </c>
    </row>
    <row r="42" spans="6:42">
      <c r="F42" s="1" t="s">
        <v>86</v>
      </c>
      <c r="G42" t="str">
        <f t="shared" ref="G42:I42" si="49">G41</f>
        <v>ACT_BND</v>
      </c>
      <c r="H42" t="str">
        <f t="shared" si="49"/>
        <v>UP</v>
      </c>
      <c r="I42">
        <f t="shared" si="49"/>
        <v>1</v>
      </c>
      <c r="J42" s="3">
        <v>2023</v>
      </c>
      <c r="K42" s="3" t="str">
        <f t="shared" si="27"/>
        <v>ELCWOO00</v>
      </c>
      <c r="L42">
        <f t="shared" si="1"/>
        <v>18.6205704309369</v>
      </c>
      <c r="M42">
        <f t="shared" si="2"/>
        <v>46.748073814296</v>
      </c>
      <c r="N42">
        <f t="shared" si="3"/>
        <v>2.8361879995886</v>
      </c>
      <c r="O42">
        <f t="shared" si="4"/>
        <v>0.808879282114574</v>
      </c>
      <c r="P42">
        <f t="shared" si="5"/>
        <v>15.2265275532243</v>
      </c>
      <c r="Q42">
        <f t="shared" si="6"/>
        <v>16.0996116219274</v>
      </c>
      <c r="R42">
        <f t="shared" si="7"/>
        <v>4.81265536479483</v>
      </c>
      <c r="W42" s="4">
        <v>6.51719965082793</v>
      </c>
      <c r="X42" s="4">
        <v>16.3618258350036</v>
      </c>
      <c r="Y42" s="4">
        <v>0.992665799856011</v>
      </c>
      <c r="Z42" s="4">
        <v>0.283107748740101</v>
      </c>
      <c r="AA42" s="4">
        <v>5.32928464362851</v>
      </c>
      <c r="AB42" s="4">
        <v>5.63486406767459</v>
      </c>
      <c r="AC42" s="4">
        <v>1.68442937767819</v>
      </c>
      <c r="AJ42">
        <f t="shared" si="33"/>
        <v>0.35</v>
      </c>
      <c r="AK42">
        <f t="shared" si="34"/>
        <v>0.35</v>
      </c>
      <c r="AL42">
        <f t="shared" si="35"/>
        <v>0.35</v>
      </c>
      <c r="AM42">
        <f t="shared" si="36"/>
        <v>0.35</v>
      </c>
      <c r="AN42">
        <f t="shared" si="37"/>
        <v>0.35</v>
      </c>
      <c r="AO42">
        <f t="shared" si="38"/>
        <v>0.35</v>
      </c>
      <c r="AP42">
        <f t="shared" si="39"/>
        <v>0.35</v>
      </c>
    </row>
    <row r="43" spans="6:42">
      <c r="F43" s="1" t="s">
        <v>86</v>
      </c>
      <c r="G43" t="str">
        <f t="shared" ref="G43:I43" si="50">G42</f>
        <v>ACT_BND</v>
      </c>
      <c r="H43" t="str">
        <f t="shared" si="50"/>
        <v>UP</v>
      </c>
      <c r="I43">
        <f t="shared" si="50"/>
        <v>1</v>
      </c>
      <c r="J43" s="3">
        <v>2024</v>
      </c>
      <c r="K43" s="3" t="str">
        <f t="shared" si="27"/>
        <v>ELCCOH00</v>
      </c>
      <c r="L43">
        <f t="shared" si="1"/>
        <v>0</v>
      </c>
      <c r="M43">
        <f t="shared" si="2"/>
        <v>0</v>
      </c>
      <c r="N43">
        <f t="shared" si="3"/>
        <v>54.507980561555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47.2820237311015</v>
      </c>
      <c r="W43" s="3">
        <v>0</v>
      </c>
      <c r="X43" s="3">
        <v>0</v>
      </c>
      <c r="Y43" s="4">
        <v>21.803192224622</v>
      </c>
      <c r="Z43" s="3">
        <v>0</v>
      </c>
      <c r="AA43" s="3">
        <v>0</v>
      </c>
      <c r="AB43" s="3">
        <v>0</v>
      </c>
      <c r="AC43" s="4">
        <v>18.9128094924406</v>
      </c>
      <c r="AJ43">
        <f t="shared" si="33"/>
        <v>0.4</v>
      </c>
      <c r="AK43">
        <f t="shared" si="34"/>
        <v>0.4</v>
      </c>
      <c r="AL43">
        <f t="shared" si="35"/>
        <v>0.4</v>
      </c>
      <c r="AM43">
        <f t="shared" si="36"/>
        <v>0.4</v>
      </c>
      <c r="AN43">
        <f t="shared" si="37"/>
        <v>0.4</v>
      </c>
      <c r="AO43">
        <f t="shared" si="38"/>
        <v>0.4</v>
      </c>
      <c r="AP43">
        <f t="shared" si="39"/>
        <v>0.4</v>
      </c>
    </row>
    <row r="44" spans="6:42">
      <c r="F44" s="1" t="s">
        <v>86</v>
      </c>
      <c r="G44" t="str">
        <f t="shared" ref="G44:I44" si="51">G43</f>
        <v>ACT_BND</v>
      </c>
      <c r="H44" t="str">
        <f t="shared" si="51"/>
        <v>UP</v>
      </c>
      <c r="I44">
        <f t="shared" si="51"/>
        <v>1</v>
      </c>
      <c r="J44" s="3">
        <v>2024</v>
      </c>
      <c r="K44" s="3" t="str">
        <f t="shared" si="27"/>
        <v>ELCGAS00</v>
      </c>
      <c r="L44">
        <f t="shared" si="1"/>
        <v>627.004139848812</v>
      </c>
      <c r="M44">
        <f t="shared" si="2"/>
        <v>21.2053131853852</v>
      </c>
      <c r="N44">
        <f t="shared" si="3"/>
        <v>99.1316304895607</v>
      </c>
      <c r="O44">
        <f t="shared" si="4"/>
        <v>1.43058754049676</v>
      </c>
      <c r="P44">
        <f t="shared" si="5"/>
        <v>109.95982649388</v>
      </c>
      <c r="Q44">
        <f t="shared" si="6"/>
        <v>4.43347652267818</v>
      </c>
      <c r="R44">
        <f t="shared" si="7"/>
        <v>33.0445002825775</v>
      </c>
      <c r="W44" s="4">
        <v>250.801655939525</v>
      </c>
      <c r="X44" s="4">
        <v>8.48212527415407</v>
      </c>
      <c r="Y44" s="4">
        <v>39.6526521958243</v>
      </c>
      <c r="Z44" s="4">
        <v>0.572235016198704</v>
      </c>
      <c r="AA44" s="4">
        <v>43.9839305975522</v>
      </c>
      <c r="AB44" s="4">
        <v>1.77339060907127</v>
      </c>
      <c r="AC44" s="4">
        <v>13.217800113031</v>
      </c>
      <c r="AJ44">
        <f t="shared" si="33"/>
        <v>0.4</v>
      </c>
      <c r="AK44">
        <f t="shared" si="34"/>
        <v>0.4</v>
      </c>
      <c r="AL44">
        <f t="shared" si="35"/>
        <v>0.4</v>
      </c>
      <c r="AM44">
        <f t="shared" si="36"/>
        <v>0.4</v>
      </c>
      <c r="AN44">
        <f t="shared" si="37"/>
        <v>0.4</v>
      </c>
      <c r="AO44">
        <f t="shared" si="38"/>
        <v>0.4</v>
      </c>
      <c r="AP44">
        <f t="shared" si="39"/>
        <v>0.4</v>
      </c>
    </row>
    <row r="45" spans="6:42">
      <c r="F45" s="1" t="s">
        <v>86</v>
      </c>
      <c r="G45" t="str">
        <f t="shared" ref="G45:I45" si="52">G44</f>
        <v>ACT_BND</v>
      </c>
      <c r="H45" t="str">
        <f t="shared" si="52"/>
        <v>UP</v>
      </c>
      <c r="I45">
        <f t="shared" si="52"/>
        <v>1</v>
      </c>
      <c r="J45" s="3">
        <v>2024</v>
      </c>
      <c r="K45" s="3" t="str">
        <f t="shared" si="27"/>
        <v>ELCHFO00</v>
      </c>
      <c r="L45">
        <f t="shared" si="1"/>
        <v>0.169098272138229</v>
      </c>
      <c r="M45">
        <f t="shared" si="2"/>
        <v>3.14139577741781</v>
      </c>
      <c r="N45">
        <f t="shared" si="3"/>
        <v>0.0110114902807775</v>
      </c>
      <c r="O45">
        <f t="shared" si="4"/>
        <v>0.176477105831533</v>
      </c>
      <c r="P45">
        <f t="shared" si="5"/>
        <v>0.918712095032397</v>
      </c>
      <c r="Q45">
        <f t="shared" si="6"/>
        <v>6.92834168346533</v>
      </c>
      <c r="R45">
        <f t="shared" si="7"/>
        <v>2.57102175965923</v>
      </c>
      <c r="W45" s="4">
        <v>0.0507294816414687</v>
      </c>
      <c r="X45" s="4">
        <v>0.942418733225342</v>
      </c>
      <c r="Y45" s="4">
        <v>0.00330344708423326</v>
      </c>
      <c r="Z45" s="4">
        <v>0.05294313174946</v>
      </c>
      <c r="AA45" s="4">
        <v>0.275613628509719</v>
      </c>
      <c r="AB45" s="4">
        <v>2.0785025050396</v>
      </c>
      <c r="AC45" s="4">
        <v>0.771306527897768</v>
      </c>
      <c r="AJ45">
        <f t="shared" si="33"/>
        <v>0.3</v>
      </c>
      <c r="AK45">
        <f t="shared" si="34"/>
        <v>0.3</v>
      </c>
      <c r="AL45">
        <f t="shared" si="35"/>
        <v>0.3</v>
      </c>
      <c r="AM45">
        <f t="shared" si="36"/>
        <v>0.3</v>
      </c>
      <c r="AN45">
        <f t="shared" si="37"/>
        <v>0.3</v>
      </c>
      <c r="AO45">
        <f t="shared" si="38"/>
        <v>0.3</v>
      </c>
      <c r="AP45">
        <f t="shared" si="39"/>
        <v>0.3</v>
      </c>
    </row>
    <row r="46" spans="6:42">
      <c r="F46" s="1" t="s">
        <v>86</v>
      </c>
      <c r="G46" t="str">
        <f t="shared" ref="G46:I46" si="53">G45</f>
        <v>ACT_BND</v>
      </c>
      <c r="H46" t="str">
        <f t="shared" si="53"/>
        <v>UP</v>
      </c>
      <c r="I46">
        <f t="shared" si="53"/>
        <v>1</v>
      </c>
      <c r="J46" s="3">
        <v>2024</v>
      </c>
      <c r="K46" s="3" t="str">
        <f t="shared" si="27"/>
        <v>ELCHYD00</v>
      </c>
      <c r="L46">
        <f t="shared" si="1"/>
        <v>6.12721077241656</v>
      </c>
      <c r="M46">
        <f t="shared" si="2"/>
        <v>224.624625467777</v>
      </c>
      <c r="N46">
        <f t="shared" si="3"/>
        <v>11.3194739336317</v>
      </c>
      <c r="O46">
        <f t="shared" si="4"/>
        <v>112.388799700147</v>
      </c>
      <c r="P46">
        <f t="shared" si="5"/>
        <v>136.832715555952</v>
      </c>
      <c r="Q46">
        <f t="shared" si="6"/>
        <v>740.340950249754</v>
      </c>
      <c r="R46">
        <f t="shared" si="7"/>
        <v>179.601533531874</v>
      </c>
      <c r="W46" s="4">
        <v>5.94339444924406</v>
      </c>
      <c r="X46" s="4">
        <v>217.885886703744</v>
      </c>
      <c r="Y46" s="4">
        <v>10.9798897156227</v>
      </c>
      <c r="Z46" s="4">
        <v>109.017135709143</v>
      </c>
      <c r="AA46" s="4">
        <v>132.727734089273</v>
      </c>
      <c r="AB46" s="4">
        <v>718.130721742261</v>
      </c>
      <c r="AC46" s="4">
        <v>174.213487525918</v>
      </c>
      <c r="AJ46">
        <f t="shared" si="33"/>
        <v>0.97</v>
      </c>
      <c r="AK46">
        <f t="shared" si="34"/>
        <v>0.97</v>
      </c>
      <c r="AL46">
        <f t="shared" si="35"/>
        <v>0.97</v>
      </c>
      <c r="AM46">
        <f t="shared" si="36"/>
        <v>0.97</v>
      </c>
      <c r="AN46">
        <f t="shared" si="37"/>
        <v>0.97</v>
      </c>
      <c r="AO46">
        <f t="shared" si="38"/>
        <v>0.97</v>
      </c>
      <c r="AP46">
        <f t="shared" si="39"/>
        <v>0.97</v>
      </c>
    </row>
    <row r="47" spans="6:42">
      <c r="F47" s="1" t="s">
        <v>86</v>
      </c>
      <c r="G47" t="str">
        <f t="shared" ref="G47:I47" si="54">G46</f>
        <v>ACT_BND</v>
      </c>
      <c r="H47" t="str">
        <f t="shared" si="54"/>
        <v>UP</v>
      </c>
      <c r="I47">
        <f t="shared" si="54"/>
        <v>1</v>
      </c>
      <c r="J47" s="3">
        <v>2024</v>
      </c>
      <c r="K47" s="3" t="str">
        <f t="shared" si="27"/>
        <v>ELCNUC100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413.151839607117</v>
      </c>
      <c r="Q47">
        <f t="shared" si="6"/>
        <v>0</v>
      </c>
      <c r="R47">
        <f t="shared" si="7"/>
        <v>26.8122390157359</v>
      </c>
      <c r="W47" s="3">
        <v>0</v>
      </c>
      <c r="X47" s="3">
        <v>0</v>
      </c>
      <c r="Y47" s="3">
        <v>0</v>
      </c>
      <c r="Z47" s="3">
        <v>0</v>
      </c>
      <c r="AA47" s="4">
        <v>289.206287724982</v>
      </c>
      <c r="AB47" s="3">
        <v>0</v>
      </c>
      <c r="AC47" s="4">
        <v>18.7685673110151</v>
      </c>
      <c r="AJ47">
        <f t="shared" si="33"/>
        <v>0.7</v>
      </c>
      <c r="AK47">
        <f t="shared" si="34"/>
        <v>0.7</v>
      </c>
      <c r="AL47">
        <f t="shared" si="35"/>
        <v>0.7</v>
      </c>
      <c r="AM47">
        <f t="shared" si="36"/>
        <v>0.7</v>
      </c>
      <c r="AN47">
        <f t="shared" si="37"/>
        <v>0.7</v>
      </c>
      <c r="AO47">
        <f t="shared" si="38"/>
        <v>0.7</v>
      </c>
      <c r="AP47">
        <f t="shared" si="39"/>
        <v>0.7</v>
      </c>
    </row>
    <row r="48" spans="6:42">
      <c r="F48" s="1" t="s">
        <v>86</v>
      </c>
      <c r="G48" t="str">
        <f t="shared" ref="G48:I48" si="55">G47</f>
        <v>ACT_BND</v>
      </c>
      <c r="H48" t="str">
        <f t="shared" si="55"/>
        <v>UP</v>
      </c>
      <c r="I48">
        <f t="shared" si="55"/>
        <v>1</v>
      </c>
      <c r="J48" s="3">
        <v>2024</v>
      </c>
      <c r="K48" s="3" t="str">
        <f t="shared" si="27"/>
        <v>ELCSOL00</v>
      </c>
      <c r="L48">
        <f t="shared" si="1"/>
        <v>8.40833423686105</v>
      </c>
      <c r="M48">
        <f t="shared" si="2"/>
        <v>1.95748412843053</v>
      </c>
      <c r="N48">
        <f t="shared" si="3"/>
        <v>0.536462563354932</v>
      </c>
      <c r="O48">
        <f t="shared" si="4"/>
        <v>0.0624555833693305</v>
      </c>
      <c r="P48">
        <f t="shared" si="5"/>
        <v>29.4108854391649</v>
      </c>
      <c r="Q48">
        <f t="shared" si="6"/>
        <v>0.10631580611951</v>
      </c>
      <c r="R48">
        <f t="shared" si="7"/>
        <v>0.0193174282901368</v>
      </c>
      <c r="W48" s="4">
        <v>8.40833423686105</v>
      </c>
      <c r="X48" s="4">
        <v>1.95748412843053</v>
      </c>
      <c r="Y48" s="4">
        <v>0.536462563354932</v>
      </c>
      <c r="Z48" s="4">
        <v>0.0624555833693305</v>
      </c>
      <c r="AA48" s="4">
        <v>29.4108854391649</v>
      </c>
      <c r="AB48" s="4">
        <v>0.10631580611951</v>
      </c>
      <c r="AC48" s="4">
        <v>0.0193174282901368</v>
      </c>
      <c r="AJ48">
        <f t="shared" si="33"/>
        <v>1</v>
      </c>
      <c r="AK48">
        <f t="shared" si="34"/>
        <v>1</v>
      </c>
      <c r="AL48">
        <f t="shared" si="35"/>
        <v>1</v>
      </c>
      <c r="AM48">
        <f t="shared" si="36"/>
        <v>1</v>
      </c>
      <c r="AN48">
        <f t="shared" si="37"/>
        <v>1</v>
      </c>
      <c r="AO48">
        <f t="shared" si="38"/>
        <v>1</v>
      </c>
      <c r="AP48">
        <f t="shared" si="39"/>
        <v>1</v>
      </c>
    </row>
    <row r="49" spans="6:42">
      <c r="F49" s="1" t="s">
        <v>86</v>
      </c>
      <c r="G49" t="str">
        <f t="shared" ref="G49:I49" si="56">G48</f>
        <v>ACT_BND</v>
      </c>
      <c r="H49" t="str">
        <f t="shared" si="56"/>
        <v>UP</v>
      </c>
      <c r="I49">
        <f t="shared" si="56"/>
        <v>1</v>
      </c>
      <c r="J49" s="3">
        <v>2024</v>
      </c>
      <c r="K49" s="3" t="str">
        <f t="shared" si="27"/>
        <v>ELCWIN00</v>
      </c>
      <c r="L49">
        <f t="shared" si="1"/>
        <v>48.1342856011519</v>
      </c>
      <c r="M49">
        <f t="shared" si="2"/>
        <v>7.31959329709503</v>
      </c>
      <c r="N49">
        <f t="shared" si="3"/>
        <v>20.1919631605472</v>
      </c>
      <c r="O49">
        <f t="shared" si="4"/>
        <v>1.94446504787617</v>
      </c>
      <c r="P49">
        <f t="shared" si="5"/>
        <v>66.8736881569474</v>
      </c>
      <c r="Q49">
        <f t="shared" si="6"/>
        <v>53.9221041396688</v>
      </c>
      <c r="R49">
        <f t="shared" si="7"/>
        <v>16.0354578722102</v>
      </c>
      <c r="W49" s="4">
        <v>48.1342856011519</v>
      </c>
      <c r="X49" s="4">
        <v>7.31959329709503</v>
      </c>
      <c r="Y49" s="4">
        <v>20.1919631605472</v>
      </c>
      <c r="Z49" s="4">
        <v>1.94446504787617</v>
      </c>
      <c r="AA49" s="4">
        <v>66.8736881569474</v>
      </c>
      <c r="AB49" s="4">
        <v>53.9221041396688</v>
      </c>
      <c r="AC49" s="4">
        <v>16.0354578722102</v>
      </c>
      <c r="AJ49">
        <f t="shared" si="33"/>
        <v>1</v>
      </c>
      <c r="AK49">
        <f t="shared" si="34"/>
        <v>1</v>
      </c>
      <c r="AL49">
        <f t="shared" si="35"/>
        <v>1</v>
      </c>
      <c r="AM49">
        <f t="shared" si="36"/>
        <v>1</v>
      </c>
      <c r="AN49">
        <f t="shared" si="37"/>
        <v>1</v>
      </c>
      <c r="AO49">
        <f t="shared" si="38"/>
        <v>1</v>
      </c>
      <c r="AP49">
        <f t="shared" si="39"/>
        <v>1</v>
      </c>
    </row>
    <row r="50" spans="6:42">
      <c r="F50" s="1" t="s">
        <v>86</v>
      </c>
      <c r="G50" t="str">
        <f t="shared" ref="G50:I50" si="57">G49</f>
        <v>ACT_BND</v>
      </c>
      <c r="H50" t="str">
        <f t="shared" si="57"/>
        <v>UP</v>
      </c>
      <c r="I50">
        <f t="shared" si="57"/>
        <v>1</v>
      </c>
      <c r="J50" s="3">
        <v>2024</v>
      </c>
      <c r="K50" s="3" t="str">
        <f t="shared" si="27"/>
        <v>ELCWOO00</v>
      </c>
      <c r="L50">
        <f t="shared" si="1"/>
        <v>18.7096867222051</v>
      </c>
      <c r="M50">
        <f t="shared" si="2"/>
        <v>42.5845138662757</v>
      </c>
      <c r="N50">
        <f t="shared" si="3"/>
        <v>2.11992148719531</v>
      </c>
      <c r="O50">
        <f t="shared" si="4"/>
        <v>0.64116877548082</v>
      </c>
      <c r="P50">
        <f t="shared" si="5"/>
        <v>15.9165296102026</v>
      </c>
      <c r="Q50">
        <f t="shared" si="6"/>
        <v>16.375347865885</v>
      </c>
      <c r="R50">
        <f t="shared" si="7"/>
        <v>5.59679710732283</v>
      </c>
      <c r="W50" s="4">
        <v>6.54839035277178</v>
      </c>
      <c r="X50" s="4">
        <v>14.9045798531965</v>
      </c>
      <c r="Y50" s="4">
        <v>0.741972520518358</v>
      </c>
      <c r="Z50" s="4">
        <v>0.224409071418287</v>
      </c>
      <c r="AA50" s="4">
        <v>5.57078536357091</v>
      </c>
      <c r="AB50" s="4">
        <v>5.73137175305976</v>
      </c>
      <c r="AC50" s="4">
        <v>1.95887898756299</v>
      </c>
      <c r="AJ50">
        <f t="shared" si="33"/>
        <v>0.35</v>
      </c>
      <c r="AK50">
        <f t="shared" si="34"/>
        <v>0.35</v>
      </c>
      <c r="AL50">
        <f t="shared" si="35"/>
        <v>0.35</v>
      </c>
      <c r="AM50">
        <f t="shared" si="36"/>
        <v>0.35</v>
      </c>
      <c r="AN50">
        <f t="shared" si="37"/>
        <v>0.35</v>
      </c>
      <c r="AO50">
        <f t="shared" si="38"/>
        <v>0.35</v>
      </c>
      <c r="AP50">
        <f t="shared" si="39"/>
        <v>0.35</v>
      </c>
    </row>
    <row r="51" spans="6:42">
      <c r="F51" s="1" t="s">
        <v>86</v>
      </c>
      <c r="G51" t="str">
        <f t="shared" ref="G51:I51" si="58">G50</f>
        <v>ACT_BND</v>
      </c>
      <c r="H51" t="str">
        <f t="shared" si="58"/>
        <v>UP</v>
      </c>
      <c r="I51">
        <f t="shared" si="58"/>
        <v>1</v>
      </c>
      <c r="J51" s="3">
        <v>2025</v>
      </c>
      <c r="K51" s="3" t="str">
        <f t="shared" si="27"/>
        <v>ELCCOH00</v>
      </c>
      <c r="L51">
        <f t="shared" si="1"/>
        <v>0</v>
      </c>
      <c r="M51">
        <f t="shared" si="2"/>
        <v>0</v>
      </c>
      <c r="N51">
        <f t="shared" si="3"/>
        <v>32.901241900648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40.7509555075595</v>
      </c>
      <c r="W51" s="3">
        <v>0</v>
      </c>
      <c r="X51" s="3">
        <v>0</v>
      </c>
      <c r="Y51" s="4">
        <v>13.1604967602592</v>
      </c>
      <c r="Z51" s="3">
        <v>0</v>
      </c>
      <c r="AA51" s="3">
        <v>0</v>
      </c>
      <c r="AB51" s="3">
        <v>0</v>
      </c>
      <c r="AC51" s="4">
        <v>16.3003822030238</v>
      </c>
      <c r="AJ51">
        <f t="shared" si="33"/>
        <v>0.4</v>
      </c>
      <c r="AK51">
        <f t="shared" si="34"/>
        <v>0.4</v>
      </c>
      <c r="AL51">
        <f t="shared" si="35"/>
        <v>0.4</v>
      </c>
      <c r="AM51">
        <f t="shared" si="36"/>
        <v>0.4</v>
      </c>
      <c r="AN51">
        <f t="shared" si="37"/>
        <v>0.4</v>
      </c>
      <c r="AO51">
        <f t="shared" si="38"/>
        <v>0.4</v>
      </c>
      <c r="AP51">
        <f t="shared" si="39"/>
        <v>0.4</v>
      </c>
    </row>
    <row r="52" spans="6:42">
      <c r="F52" s="1" t="s">
        <v>86</v>
      </c>
      <c r="G52" t="str">
        <f t="shared" ref="G52:I52" si="59">G51</f>
        <v>ACT_BND</v>
      </c>
      <c r="H52" t="str">
        <f t="shared" si="59"/>
        <v>UP</v>
      </c>
      <c r="I52">
        <f t="shared" si="59"/>
        <v>1</v>
      </c>
      <c r="J52" s="3">
        <v>2025</v>
      </c>
      <c r="K52" s="3" t="str">
        <f t="shared" si="27"/>
        <v>ELCGAS00</v>
      </c>
      <c r="L52">
        <f t="shared" si="1"/>
        <v>619.55678275738</v>
      </c>
      <c r="M52">
        <f t="shared" si="2"/>
        <v>24.3486853097552</v>
      </c>
      <c r="N52">
        <f t="shared" si="3"/>
        <v>95.1153932685385</v>
      </c>
      <c r="O52">
        <f t="shared" si="4"/>
        <v>1.59112816594672</v>
      </c>
      <c r="P52">
        <f t="shared" si="5"/>
        <v>85.9419505039597</v>
      </c>
      <c r="Q52">
        <f t="shared" si="6"/>
        <v>0.0403167746580273</v>
      </c>
      <c r="R52">
        <f t="shared" si="7"/>
        <v>28.3944662526998</v>
      </c>
      <c r="W52" s="4">
        <v>247.822713102952</v>
      </c>
      <c r="X52" s="4">
        <v>9.73947412390209</v>
      </c>
      <c r="Y52" s="4">
        <v>38.0461573074154</v>
      </c>
      <c r="Z52" s="4">
        <v>0.63645126637869</v>
      </c>
      <c r="AA52" s="4">
        <v>34.3767802015839</v>
      </c>
      <c r="AB52" s="4">
        <v>0.0161267098632109</v>
      </c>
      <c r="AC52" s="4">
        <v>11.3577865010799</v>
      </c>
      <c r="AJ52">
        <f t="shared" si="33"/>
        <v>0.4</v>
      </c>
      <c r="AK52">
        <f t="shared" si="34"/>
        <v>0.4</v>
      </c>
      <c r="AL52">
        <f t="shared" si="35"/>
        <v>0.4</v>
      </c>
      <c r="AM52">
        <f t="shared" si="36"/>
        <v>0.4</v>
      </c>
      <c r="AN52">
        <f t="shared" si="37"/>
        <v>0.4</v>
      </c>
      <c r="AO52">
        <f t="shared" si="38"/>
        <v>0.4</v>
      </c>
      <c r="AP52">
        <f t="shared" si="39"/>
        <v>0.4</v>
      </c>
    </row>
    <row r="53" spans="6:42">
      <c r="F53" s="1" t="s">
        <v>86</v>
      </c>
      <c r="G53" t="str">
        <f t="shared" ref="G53:I53" si="60">G52</f>
        <v>ACT_BND</v>
      </c>
      <c r="H53" t="str">
        <f t="shared" si="60"/>
        <v>UP</v>
      </c>
      <c r="I53">
        <f t="shared" si="60"/>
        <v>1</v>
      </c>
      <c r="J53" s="3">
        <v>2025</v>
      </c>
      <c r="K53" s="3" t="str">
        <f t="shared" si="27"/>
        <v>ELCHFO00</v>
      </c>
      <c r="L53">
        <f t="shared" si="1"/>
        <v>0.187886969042477</v>
      </c>
      <c r="M53">
        <f t="shared" si="2"/>
        <v>2.35928348884089</v>
      </c>
      <c r="N53">
        <f t="shared" si="3"/>
        <v>0</v>
      </c>
      <c r="O53">
        <f t="shared" si="4"/>
        <v>0.196085673146148</v>
      </c>
      <c r="P53">
        <f t="shared" si="5"/>
        <v>0.97916702663787</v>
      </c>
      <c r="Q53">
        <f t="shared" si="6"/>
        <v>6.67706012718983</v>
      </c>
      <c r="R53">
        <f t="shared" si="7"/>
        <v>2.75852980321574</v>
      </c>
      <c r="W53" s="4">
        <v>0.056366090712743</v>
      </c>
      <c r="X53" s="4">
        <v>0.707785046652268</v>
      </c>
      <c r="Y53" s="3">
        <v>0</v>
      </c>
      <c r="Z53" s="4">
        <v>0.0588257019438445</v>
      </c>
      <c r="AA53" s="4">
        <v>0.293750107991361</v>
      </c>
      <c r="AB53" s="4">
        <v>2.00311803815695</v>
      </c>
      <c r="AC53" s="4">
        <v>0.827558940964723</v>
      </c>
      <c r="AJ53">
        <f t="shared" si="33"/>
        <v>0.3</v>
      </c>
      <c r="AK53">
        <f t="shared" si="34"/>
        <v>0.3</v>
      </c>
      <c r="AL53">
        <f t="shared" si="35"/>
        <v>0.3</v>
      </c>
      <c r="AM53">
        <f t="shared" si="36"/>
        <v>0.3</v>
      </c>
      <c r="AN53">
        <f t="shared" si="37"/>
        <v>0.3</v>
      </c>
      <c r="AO53">
        <f t="shared" si="38"/>
        <v>0.3</v>
      </c>
      <c r="AP53">
        <f t="shared" si="39"/>
        <v>0.3</v>
      </c>
    </row>
    <row r="54" spans="6:42">
      <c r="F54" s="1" t="s">
        <v>86</v>
      </c>
      <c r="G54" t="str">
        <f t="shared" ref="G54:I54" si="61">G53</f>
        <v>ACT_BND</v>
      </c>
      <c r="H54" t="str">
        <f t="shared" si="61"/>
        <v>UP</v>
      </c>
      <c r="I54">
        <f t="shared" si="61"/>
        <v>1</v>
      </c>
      <c r="J54" s="3">
        <v>2025</v>
      </c>
      <c r="K54" s="3" t="str">
        <f t="shared" si="27"/>
        <v>ELCHYD00</v>
      </c>
      <c r="L54">
        <f t="shared" si="1"/>
        <v>6.12721077241656</v>
      </c>
      <c r="M54">
        <f t="shared" si="2"/>
        <v>238.893083815769</v>
      </c>
      <c r="N54">
        <f t="shared" si="3"/>
        <v>14.1068623685363</v>
      </c>
      <c r="O54">
        <f t="shared" si="4"/>
        <v>112.97885388138</v>
      </c>
      <c r="P54">
        <f t="shared" si="5"/>
        <v>132.607000846118</v>
      </c>
      <c r="Q54">
        <f t="shared" si="6"/>
        <v>808.480245745289</v>
      </c>
      <c r="R54">
        <f t="shared" si="7"/>
        <v>180.783344249738</v>
      </c>
      <c r="W54" s="4">
        <v>5.94339444924406</v>
      </c>
      <c r="X54" s="4">
        <v>231.726291301296</v>
      </c>
      <c r="Y54" s="4">
        <v>13.6836564974802</v>
      </c>
      <c r="Z54" s="4">
        <v>109.589488264939</v>
      </c>
      <c r="AA54" s="4">
        <v>128.628790820734</v>
      </c>
      <c r="AB54" s="4">
        <v>784.22583837293</v>
      </c>
      <c r="AC54" s="4">
        <v>175.359843922246</v>
      </c>
      <c r="AJ54">
        <f t="shared" si="33"/>
        <v>0.97</v>
      </c>
      <c r="AK54">
        <f t="shared" si="34"/>
        <v>0.97</v>
      </c>
      <c r="AL54">
        <f t="shared" si="35"/>
        <v>0.97</v>
      </c>
      <c r="AM54">
        <f t="shared" si="36"/>
        <v>0.97</v>
      </c>
      <c r="AN54">
        <f t="shared" si="37"/>
        <v>0.97</v>
      </c>
      <c r="AO54">
        <f t="shared" si="38"/>
        <v>0.97</v>
      </c>
      <c r="AP54">
        <f t="shared" si="39"/>
        <v>0.97</v>
      </c>
    </row>
    <row r="55" spans="6:42">
      <c r="F55" s="1" t="s">
        <v>86</v>
      </c>
      <c r="G55" t="str">
        <f t="shared" ref="G55:I55" si="62">G54</f>
        <v>ACT_BND</v>
      </c>
      <c r="H55" t="str">
        <f t="shared" si="62"/>
        <v>UP</v>
      </c>
      <c r="I55">
        <f t="shared" si="62"/>
        <v>1</v>
      </c>
      <c r="J55" s="3">
        <v>2025</v>
      </c>
      <c r="K55" s="3" t="str">
        <f t="shared" si="27"/>
        <v>ELCNUC100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378.070439730536</v>
      </c>
      <c r="Q55">
        <f t="shared" si="6"/>
        <v>0</v>
      </c>
      <c r="R55">
        <f t="shared" si="7"/>
        <v>25.3494421680551</v>
      </c>
      <c r="W55" s="3">
        <v>0</v>
      </c>
      <c r="X55" s="3">
        <v>0</v>
      </c>
      <c r="Y55" s="3">
        <v>0</v>
      </c>
      <c r="Z55" s="3">
        <v>0</v>
      </c>
      <c r="AA55" s="4">
        <v>264.649307811375</v>
      </c>
      <c r="AB55" s="3">
        <v>0</v>
      </c>
      <c r="AC55" s="4">
        <v>17.7446095176386</v>
      </c>
      <c r="AJ55">
        <f t="shared" si="33"/>
        <v>0.7</v>
      </c>
      <c r="AK55">
        <f t="shared" si="34"/>
        <v>0.7</v>
      </c>
      <c r="AL55">
        <f t="shared" si="35"/>
        <v>0.7</v>
      </c>
      <c r="AM55">
        <f t="shared" si="36"/>
        <v>0.7</v>
      </c>
      <c r="AN55">
        <f t="shared" si="37"/>
        <v>0.7</v>
      </c>
      <c r="AO55">
        <f t="shared" si="38"/>
        <v>0.7</v>
      </c>
      <c r="AP55">
        <f t="shared" si="39"/>
        <v>0.7</v>
      </c>
    </row>
    <row r="56" spans="6:42">
      <c r="F56" s="1" t="s">
        <v>86</v>
      </c>
      <c r="G56" t="str">
        <f t="shared" ref="G56:I56" si="63">G55</f>
        <v>ACT_BND</v>
      </c>
      <c r="H56" t="str">
        <f t="shared" si="63"/>
        <v>UP</v>
      </c>
      <c r="I56">
        <f t="shared" si="63"/>
        <v>1</v>
      </c>
      <c r="J56" s="3">
        <v>2025</v>
      </c>
      <c r="K56" s="3" t="str">
        <f t="shared" si="27"/>
        <v>ELCSOL00</v>
      </c>
      <c r="L56">
        <f t="shared" si="1"/>
        <v>8.71206420446364</v>
      </c>
      <c r="M56">
        <f t="shared" si="2"/>
        <v>4.37636475073434</v>
      </c>
      <c r="N56">
        <f t="shared" si="3"/>
        <v>0.674457787616991</v>
      </c>
      <c r="O56">
        <f t="shared" si="4"/>
        <v>0.0624555833693305</v>
      </c>
      <c r="P56">
        <f t="shared" si="5"/>
        <v>29.7328837257019</v>
      </c>
      <c r="Q56">
        <f t="shared" si="6"/>
        <v>0.10631580611951</v>
      </c>
      <c r="R56">
        <f t="shared" si="7"/>
        <v>0.191638464301656</v>
      </c>
      <c r="W56" s="4">
        <v>8.71206420446364</v>
      </c>
      <c r="X56" s="4">
        <v>4.37636475073434</v>
      </c>
      <c r="Y56" s="4">
        <v>0.674457787616991</v>
      </c>
      <c r="Z56" s="4">
        <v>0.0624555833693305</v>
      </c>
      <c r="AA56" s="4">
        <v>29.7328837257019</v>
      </c>
      <c r="AB56" s="4">
        <v>0.10631580611951</v>
      </c>
      <c r="AC56" s="4">
        <v>0.191638464301656</v>
      </c>
      <c r="AJ56">
        <f t="shared" si="33"/>
        <v>1</v>
      </c>
      <c r="AK56">
        <f t="shared" si="34"/>
        <v>1</v>
      </c>
      <c r="AL56">
        <f t="shared" si="35"/>
        <v>1</v>
      </c>
      <c r="AM56">
        <f t="shared" si="36"/>
        <v>1</v>
      </c>
      <c r="AN56">
        <f t="shared" si="37"/>
        <v>1</v>
      </c>
      <c r="AO56">
        <f t="shared" si="38"/>
        <v>1</v>
      </c>
      <c r="AP56">
        <f t="shared" si="39"/>
        <v>1</v>
      </c>
    </row>
    <row r="57" spans="6:42">
      <c r="F57" s="1" t="s">
        <v>86</v>
      </c>
      <c r="G57" t="str">
        <f t="shared" ref="G57:I57" si="64">G56</f>
        <v>ACT_BND</v>
      </c>
      <c r="H57" t="str">
        <f t="shared" si="64"/>
        <v>UP</v>
      </c>
      <c r="I57">
        <f t="shared" si="64"/>
        <v>1</v>
      </c>
      <c r="J57" s="3">
        <v>2025</v>
      </c>
      <c r="K57" s="3" t="str">
        <f t="shared" si="27"/>
        <v>ELCWIN00</v>
      </c>
      <c r="L57">
        <f t="shared" si="1"/>
        <v>57.7648408567315</v>
      </c>
      <c r="M57">
        <f t="shared" si="2"/>
        <v>8.89725656238301</v>
      </c>
      <c r="N57">
        <f t="shared" si="3"/>
        <v>26.2813570014399</v>
      </c>
      <c r="O57">
        <f t="shared" si="4"/>
        <v>2.57393128185745</v>
      </c>
      <c r="P57">
        <f t="shared" si="5"/>
        <v>64.3228272858171</v>
      </c>
      <c r="Q57">
        <f t="shared" si="6"/>
        <v>53.9221041396688</v>
      </c>
      <c r="R57">
        <f t="shared" si="7"/>
        <v>18.016158149388</v>
      </c>
      <c r="W57" s="4">
        <v>57.7648408567315</v>
      </c>
      <c r="X57" s="4">
        <v>8.89725656238301</v>
      </c>
      <c r="Y57" s="4">
        <v>26.2813570014399</v>
      </c>
      <c r="Z57" s="4">
        <v>2.57393128185745</v>
      </c>
      <c r="AA57" s="4">
        <v>64.3228272858171</v>
      </c>
      <c r="AB57" s="4">
        <v>53.9221041396688</v>
      </c>
      <c r="AC57" s="4">
        <v>18.016158149388</v>
      </c>
      <c r="AJ57">
        <f t="shared" si="33"/>
        <v>1</v>
      </c>
      <c r="AK57">
        <f t="shared" si="34"/>
        <v>1</v>
      </c>
      <c r="AL57">
        <f t="shared" si="35"/>
        <v>1</v>
      </c>
      <c r="AM57">
        <f t="shared" si="36"/>
        <v>1</v>
      </c>
      <c r="AN57">
        <f t="shared" si="37"/>
        <v>1</v>
      </c>
      <c r="AO57">
        <f t="shared" si="38"/>
        <v>1</v>
      </c>
      <c r="AP57">
        <f t="shared" si="39"/>
        <v>1</v>
      </c>
    </row>
    <row r="58" spans="6:42">
      <c r="F58" s="1" t="s">
        <v>86</v>
      </c>
      <c r="G58" t="str">
        <f t="shared" ref="G58:I58" si="65">G57</f>
        <v>ACT_BND</v>
      </c>
      <c r="H58" t="str">
        <f t="shared" si="65"/>
        <v>UP</v>
      </c>
      <c r="I58">
        <f t="shared" si="65"/>
        <v>1</v>
      </c>
      <c r="J58" s="3">
        <v>2025</v>
      </c>
      <c r="K58" s="3" t="str">
        <f t="shared" si="27"/>
        <v>ELCWOO00</v>
      </c>
      <c r="L58">
        <f t="shared" si="1"/>
        <v>14.4828556309781</v>
      </c>
      <c r="M58">
        <f t="shared" si="2"/>
        <v>31.6720491362749</v>
      </c>
      <c r="N58">
        <f t="shared" si="3"/>
        <v>2.46702749665741</v>
      </c>
      <c r="O58">
        <f t="shared" si="4"/>
        <v>0.794086103877403</v>
      </c>
      <c r="P58">
        <f t="shared" si="5"/>
        <v>11.7448295690631</v>
      </c>
      <c r="Q58">
        <f t="shared" si="6"/>
        <v>13.5472251054201</v>
      </c>
      <c r="R58">
        <f t="shared" si="7"/>
        <v>1.79870070950324</v>
      </c>
      <c r="W58" s="4">
        <v>5.06899947084233</v>
      </c>
      <c r="X58" s="4">
        <v>11.0852171976962</v>
      </c>
      <c r="Y58" s="4">
        <v>0.863459623830094</v>
      </c>
      <c r="Z58" s="4">
        <v>0.277930136357091</v>
      </c>
      <c r="AA58" s="4">
        <v>4.11069034917207</v>
      </c>
      <c r="AB58" s="4">
        <v>4.74152878689705</v>
      </c>
      <c r="AC58" s="4">
        <v>0.629545248326134</v>
      </c>
      <c r="AJ58">
        <f t="shared" si="33"/>
        <v>0.35</v>
      </c>
      <c r="AK58">
        <f t="shared" si="34"/>
        <v>0.35</v>
      </c>
      <c r="AL58">
        <f t="shared" si="35"/>
        <v>0.35</v>
      </c>
      <c r="AM58">
        <f t="shared" si="36"/>
        <v>0.35</v>
      </c>
      <c r="AN58">
        <f t="shared" si="37"/>
        <v>0.35</v>
      </c>
      <c r="AO58">
        <f t="shared" si="38"/>
        <v>0.35</v>
      </c>
      <c r="AP58">
        <f t="shared" si="39"/>
        <v>0.35</v>
      </c>
    </row>
    <row r="59" spans="6:42">
      <c r="F59" s="1" t="s">
        <v>86</v>
      </c>
      <c r="G59" t="str">
        <f t="shared" ref="G59:I59" si="66">G58</f>
        <v>ACT_BND</v>
      </c>
      <c r="H59" t="str">
        <f t="shared" si="66"/>
        <v>UP</v>
      </c>
      <c r="I59">
        <f t="shared" si="66"/>
        <v>1</v>
      </c>
      <c r="J59" s="3">
        <v>2026</v>
      </c>
      <c r="K59" s="3" t="str">
        <f t="shared" si="27"/>
        <v>ELCCOH00</v>
      </c>
      <c r="L59">
        <f t="shared" si="1"/>
        <v>0</v>
      </c>
      <c r="M59">
        <f t="shared" si="2"/>
        <v>0</v>
      </c>
      <c r="N59">
        <f t="shared" si="3"/>
        <v>32.901241900648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40.760649838013</v>
      </c>
      <c r="W59" s="3">
        <v>0</v>
      </c>
      <c r="X59" s="3">
        <v>0</v>
      </c>
      <c r="Y59" s="4">
        <v>13.1604967602592</v>
      </c>
      <c r="Z59" s="3">
        <v>0</v>
      </c>
      <c r="AA59" s="3">
        <v>0</v>
      </c>
      <c r="AB59" s="3">
        <v>0</v>
      </c>
      <c r="AC59" s="4">
        <v>16.3042599352052</v>
      </c>
      <c r="AJ59">
        <f t="shared" si="33"/>
        <v>0.4</v>
      </c>
      <c r="AK59">
        <f t="shared" si="34"/>
        <v>0.4</v>
      </c>
      <c r="AL59">
        <f t="shared" si="35"/>
        <v>0.4</v>
      </c>
      <c r="AM59">
        <f t="shared" si="36"/>
        <v>0.4</v>
      </c>
      <c r="AN59">
        <f t="shared" si="37"/>
        <v>0.4</v>
      </c>
      <c r="AO59">
        <f t="shared" si="38"/>
        <v>0.4</v>
      </c>
      <c r="AP59">
        <f t="shared" si="39"/>
        <v>0.4</v>
      </c>
    </row>
    <row r="60" spans="6:42">
      <c r="F60" s="1" t="s">
        <v>86</v>
      </c>
      <c r="G60" t="str">
        <f t="shared" ref="G60:I60" si="67">G59</f>
        <v>ACT_BND</v>
      </c>
      <c r="H60" t="str">
        <f t="shared" si="67"/>
        <v>UP</v>
      </c>
      <c r="I60">
        <f t="shared" si="67"/>
        <v>1</v>
      </c>
      <c r="J60" s="3">
        <v>2026</v>
      </c>
      <c r="K60" s="3" t="str">
        <f t="shared" si="27"/>
        <v>ELCGAS00</v>
      </c>
      <c r="L60">
        <f t="shared" si="1"/>
        <v>624.734586843053</v>
      </c>
      <c r="M60">
        <f t="shared" si="2"/>
        <v>36.5101333684305</v>
      </c>
      <c r="N60">
        <f t="shared" si="3"/>
        <v>97.46663399928</v>
      </c>
      <c r="O60">
        <f t="shared" si="4"/>
        <v>1.58742866180705</v>
      </c>
      <c r="P60">
        <f t="shared" si="5"/>
        <v>104.261874460043</v>
      </c>
      <c r="Q60">
        <f t="shared" si="6"/>
        <v>0.0460649740100792</v>
      </c>
      <c r="R60">
        <f t="shared" si="7"/>
        <v>26.6652615352772</v>
      </c>
      <c r="W60" s="4">
        <v>249.893834737221</v>
      </c>
      <c r="X60" s="4">
        <v>14.6040533473722</v>
      </c>
      <c r="Y60" s="4">
        <v>38.986653599712</v>
      </c>
      <c r="Z60" s="4">
        <v>0.634971464722822</v>
      </c>
      <c r="AA60" s="4">
        <v>41.7047497840173</v>
      </c>
      <c r="AB60" s="4">
        <v>0.0184259896040317</v>
      </c>
      <c r="AC60" s="4">
        <v>10.6661046141109</v>
      </c>
      <c r="AJ60">
        <f t="shared" si="33"/>
        <v>0.4</v>
      </c>
      <c r="AK60">
        <f t="shared" si="34"/>
        <v>0.4</v>
      </c>
      <c r="AL60">
        <f t="shared" si="35"/>
        <v>0.4</v>
      </c>
      <c r="AM60">
        <f t="shared" si="36"/>
        <v>0.4</v>
      </c>
      <c r="AN60">
        <f t="shared" si="37"/>
        <v>0.4</v>
      </c>
      <c r="AO60">
        <f t="shared" si="38"/>
        <v>0.4</v>
      </c>
      <c r="AP60">
        <f t="shared" si="39"/>
        <v>0.4</v>
      </c>
    </row>
    <row r="61" spans="6:42">
      <c r="F61" s="1" t="s">
        <v>86</v>
      </c>
      <c r="G61" t="str">
        <f t="shared" ref="G61:I61" si="68">G60</f>
        <v>ACT_BND</v>
      </c>
      <c r="H61" t="str">
        <f t="shared" si="68"/>
        <v>UP</v>
      </c>
      <c r="I61">
        <f t="shared" si="68"/>
        <v>1</v>
      </c>
      <c r="J61" s="3">
        <v>2026</v>
      </c>
      <c r="K61" s="3" t="str">
        <f t="shared" si="27"/>
        <v>ELCHFO00</v>
      </c>
      <c r="L61">
        <f t="shared" si="1"/>
        <v>0.187886969042477</v>
      </c>
      <c r="M61">
        <f t="shared" si="2"/>
        <v>1.59384128641709</v>
      </c>
      <c r="N61">
        <f t="shared" si="3"/>
        <v>0</v>
      </c>
      <c r="O61">
        <f t="shared" si="4"/>
        <v>0.196085673146148</v>
      </c>
      <c r="P61">
        <f t="shared" si="5"/>
        <v>0.97916702663787</v>
      </c>
      <c r="Q61">
        <f t="shared" si="6"/>
        <v>3.85952723782097</v>
      </c>
      <c r="R61">
        <f t="shared" si="7"/>
        <v>2.78013085361171</v>
      </c>
      <c r="W61" s="4">
        <v>0.056366090712743</v>
      </c>
      <c r="X61" s="4">
        <v>0.478152385925126</v>
      </c>
      <c r="Y61" s="3">
        <v>0</v>
      </c>
      <c r="Z61" s="4">
        <v>0.0588257019438445</v>
      </c>
      <c r="AA61" s="4">
        <v>0.293750107991361</v>
      </c>
      <c r="AB61" s="4">
        <v>1.15785817134629</v>
      </c>
      <c r="AC61" s="4">
        <v>0.834039256083513</v>
      </c>
      <c r="AJ61">
        <f t="shared" si="33"/>
        <v>0.3</v>
      </c>
      <c r="AK61">
        <f t="shared" si="34"/>
        <v>0.3</v>
      </c>
      <c r="AL61">
        <f t="shared" si="35"/>
        <v>0.3</v>
      </c>
      <c r="AM61">
        <f t="shared" si="36"/>
        <v>0.3</v>
      </c>
      <c r="AN61">
        <f t="shared" si="37"/>
        <v>0.3</v>
      </c>
      <c r="AO61">
        <f t="shared" si="38"/>
        <v>0.3</v>
      </c>
      <c r="AP61">
        <f t="shared" si="39"/>
        <v>0.3</v>
      </c>
    </row>
    <row r="62" spans="6:42">
      <c r="F62" s="1" t="s">
        <v>86</v>
      </c>
      <c r="G62" t="str">
        <f t="shared" ref="G62:I62" si="69">G61</f>
        <v>ACT_BND</v>
      </c>
      <c r="H62" t="str">
        <f t="shared" si="69"/>
        <v>UP</v>
      </c>
      <c r="I62">
        <f t="shared" si="69"/>
        <v>1</v>
      </c>
      <c r="J62" s="3">
        <v>2026</v>
      </c>
      <c r="K62" s="3" t="str">
        <f t="shared" si="27"/>
        <v>ELCHYD00</v>
      </c>
      <c r="L62">
        <f t="shared" si="1"/>
        <v>6.12718069441042</v>
      </c>
      <c r="M62">
        <f t="shared" si="2"/>
        <v>237.860596940615</v>
      </c>
      <c r="N62">
        <f t="shared" si="3"/>
        <v>13.9234463086253</v>
      </c>
      <c r="O62">
        <f t="shared" si="4"/>
        <v>116.046372603594</v>
      </c>
      <c r="P62">
        <f t="shared" si="5"/>
        <v>135.637160012766</v>
      </c>
      <c r="Q62">
        <f t="shared" si="6"/>
        <v>842.325160873728</v>
      </c>
      <c r="R62">
        <f t="shared" si="7"/>
        <v>180.481428376122</v>
      </c>
      <c r="W62" s="4">
        <v>5.94336527357811</v>
      </c>
      <c r="X62" s="4">
        <v>230.724779032397</v>
      </c>
      <c r="Y62" s="4">
        <v>13.5057429193665</v>
      </c>
      <c r="Z62" s="4">
        <v>112.564981425486</v>
      </c>
      <c r="AA62" s="4">
        <v>131.568045212383</v>
      </c>
      <c r="AB62" s="4">
        <v>817.055406047516</v>
      </c>
      <c r="AC62" s="4">
        <v>175.066985524838</v>
      </c>
      <c r="AJ62">
        <f t="shared" si="33"/>
        <v>0.97</v>
      </c>
      <c r="AK62">
        <f t="shared" si="34"/>
        <v>0.97</v>
      </c>
      <c r="AL62">
        <f t="shared" si="35"/>
        <v>0.97</v>
      </c>
      <c r="AM62">
        <f t="shared" si="36"/>
        <v>0.97</v>
      </c>
      <c r="AN62">
        <f t="shared" si="37"/>
        <v>0.97</v>
      </c>
      <c r="AO62">
        <f t="shared" si="38"/>
        <v>0.97</v>
      </c>
      <c r="AP62">
        <f t="shared" si="39"/>
        <v>0.97</v>
      </c>
    </row>
    <row r="63" spans="6:42">
      <c r="F63" s="1" t="s">
        <v>86</v>
      </c>
      <c r="G63" t="str">
        <f t="shared" ref="G63:I63" si="70">G62</f>
        <v>ACT_BND</v>
      </c>
      <c r="H63" t="str">
        <f t="shared" si="70"/>
        <v>UP</v>
      </c>
      <c r="I63">
        <f t="shared" si="70"/>
        <v>1</v>
      </c>
      <c r="J63" s="3">
        <v>2026</v>
      </c>
      <c r="K63" s="3" t="str">
        <f t="shared" si="27"/>
        <v>ELCNUC100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365.33778149748</v>
      </c>
      <c r="Q63">
        <f t="shared" si="6"/>
        <v>0</v>
      </c>
      <c r="R63">
        <f t="shared" si="7"/>
        <v>25.3837236912476</v>
      </c>
      <c r="W63" s="3">
        <v>0</v>
      </c>
      <c r="X63" s="3">
        <v>0</v>
      </c>
      <c r="Y63" s="3">
        <v>0</v>
      </c>
      <c r="Z63" s="3">
        <v>0</v>
      </c>
      <c r="AA63" s="4">
        <v>255.736447048236</v>
      </c>
      <c r="AB63" s="3">
        <v>0</v>
      </c>
      <c r="AC63" s="4">
        <v>17.7686065838733</v>
      </c>
      <c r="AJ63">
        <f t="shared" si="33"/>
        <v>0.7</v>
      </c>
      <c r="AK63">
        <f t="shared" si="34"/>
        <v>0.7</v>
      </c>
      <c r="AL63">
        <f t="shared" si="35"/>
        <v>0.7</v>
      </c>
      <c r="AM63">
        <f t="shared" si="36"/>
        <v>0.7</v>
      </c>
      <c r="AN63">
        <f t="shared" si="37"/>
        <v>0.7</v>
      </c>
      <c r="AO63">
        <f t="shared" si="38"/>
        <v>0.7</v>
      </c>
      <c r="AP63">
        <f t="shared" si="39"/>
        <v>0.7</v>
      </c>
    </row>
    <row r="64" spans="6:42">
      <c r="F64" s="1" t="s">
        <v>86</v>
      </c>
      <c r="G64" t="str">
        <f t="shared" ref="G64:I64" si="71">G63</f>
        <v>ACT_BND</v>
      </c>
      <c r="H64" t="str">
        <f t="shared" si="71"/>
        <v>UP</v>
      </c>
      <c r="I64">
        <f t="shared" si="71"/>
        <v>1</v>
      </c>
      <c r="J64" s="3">
        <v>2026</v>
      </c>
      <c r="K64" s="3" t="str">
        <f t="shared" si="27"/>
        <v>ELCSOL00</v>
      </c>
      <c r="L64">
        <f t="shared" si="1"/>
        <v>10.0109072534197</v>
      </c>
      <c r="M64">
        <f t="shared" si="2"/>
        <v>4.89987018793376</v>
      </c>
      <c r="N64">
        <f t="shared" si="3"/>
        <v>0.763947285097192</v>
      </c>
      <c r="O64">
        <f t="shared" si="4"/>
        <v>0.100037832181425</v>
      </c>
      <c r="P64">
        <f t="shared" si="5"/>
        <v>30.3586253563715</v>
      </c>
      <c r="Q64">
        <f t="shared" si="6"/>
        <v>0.190223798164147</v>
      </c>
      <c r="R64">
        <f t="shared" si="7"/>
        <v>0.2930944824982</v>
      </c>
      <c r="W64" s="4">
        <v>10.0109072534197</v>
      </c>
      <c r="X64" s="4">
        <v>4.89987018793376</v>
      </c>
      <c r="Y64" s="4">
        <v>0.763947285097192</v>
      </c>
      <c r="Z64" s="4">
        <v>0.100037832181425</v>
      </c>
      <c r="AA64" s="4">
        <v>30.3586253563715</v>
      </c>
      <c r="AB64" s="4">
        <v>0.190223798164147</v>
      </c>
      <c r="AC64" s="4">
        <v>0.2930944824982</v>
      </c>
      <c r="AJ64">
        <f t="shared" ref="AJ64:AJ95" si="72">AJ56</f>
        <v>1</v>
      </c>
      <c r="AK64">
        <f t="shared" ref="AK64:AK95" si="73">AK56</f>
        <v>1</v>
      </c>
      <c r="AL64">
        <f t="shared" ref="AL64:AL95" si="74">AL56</f>
        <v>1</v>
      </c>
      <c r="AM64">
        <f t="shared" ref="AM64:AM95" si="75">AM56</f>
        <v>1</v>
      </c>
      <c r="AN64">
        <f t="shared" ref="AN64:AN95" si="76">AN56</f>
        <v>1</v>
      </c>
      <c r="AO64">
        <f t="shared" ref="AO64:AO95" si="77">AO56</f>
        <v>1</v>
      </c>
      <c r="AP64">
        <f t="shared" ref="AP64:AP95" si="78">AP56</f>
        <v>1</v>
      </c>
    </row>
    <row r="65" spans="6:42">
      <c r="F65" s="1" t="s">
        <v>86</v>
      </c>
      <c r="G65" t="str">
        <f t="shared" ref="G65:I65" si="79">G64</f>
        <v>ACT_BND</v>
      </c>
      <c r="H65" t="str">
        <f t="shared" si="79"/>
        <v>UP</v>
      </c>
      <c r="I65">
        <f t="shared" si="79"/>
        <v>1</v>
      </c>
      <c r="J65" s="3">
        <v>2026</v>
      </c>
      <c r="K65" s="3" t="str">
        <f t="shared" si="27"/>
        <v>ELCWIN00</v>
      </c>
      <c r="L65">
        <f t="shared" si="1"/>
        <v>61.709901511879</v>
      </c>
      <c r="M65">
        <f t="shared" si="2"/>
        <v>9.50472922257019</v>
      </c>
      <c r="N65">
        <f t="shared" si="3"/>
        <v>28.2854765766739</v>
      </c>
      <c r="O65">
        <f t="shared" si="4"/>
        <v>2.83049339452844</v>
      </c>
      <c r="P65">
        <f t="shared" si="5"/>
        <v>69.6976522318215</v>
      </c>
      <c r="Q65">
        <f t="shared" si="6"/>
        <v>53.9221041396688</v>
      </c>
      <c r="R65">
        <f t="shared" si="7"/>
        <v>25.3544930701944</v>
      </c>
      <c r="W65" s="4">
        <v>61.709901511879</v>
      </c>
      <c r="X65" s="4">
        <v>9.50472922257019</v>
      </c>
      <c r="Y65" s="4">
        <v>28.2854765766739</v>
      </c>
      <c r="Z65" s="4">
        <v>2.83049339452844</v>
      </c>
      <c r="AA65" s="4">
        <v>69.6976522318215</v>
      </c>
      <c r="AB65" s="4">
        <v>53.9221041396688</v>
      </c>
      <c r="AC65" s="4">
        <v>25.3544930701944</v>
      </c>
      <c r="AJ65">
        <f t="shared" si="72"/>
        <v>1</v>
      </c>
      <c r="AK65">
        <f t="shared" si="73"/>
        <v>1</v>
      </c>
      <c r="AL65">
        <f t="shared" si="74"/>
        <v>1</v>
      </c>
      <c r="AM65">
        <f t="shared" si="75"/>
        <v>1</v>
      </c>
      <c r="AN65">
        <f t="shared" si="76"/>
        <v>1</v>
      </c>
      <c r="AO65">
        <f t="shared" si="77"/>
        <v>1</v>
      </c>
      <c r="AP65">
        <f t="shared" si="78"/>
        <v>1</v>
      </c>
    </row>
    <row r="66" spans="6:42">
      <c r="F66" s="1" t="s">
        <v>86</v>
      </c>
      <c r="G66" t="str">
        <f t="shared" ref="G66:I66" si="80">G65</f>
        <v>ACT_BND</v>
      </c>
      <c r="H66" t="str">
        <f t="shared" si="80"/>
        <v>UP</v>
      </c>
      <c r="I66">
        <f t="shared" si="80"/>
        <v>1</v>
      </c>
      <c r="J66" s="3">
        <v>2026</v>
      </c>
      <c r="K66" s="3" t="str">
        <f t="shared" si="27"/>
        <v>ELCWOO00</v>
      </c>
      <c r="L66">
        <f t="shared" si="1"/>
        <v>14.5761560320889</v>
      </c>
      <c r="M66">
        <f t="shared" si="2"/>
        <v>28.351896730433</v>
      </c>
      <c r="N66">
        <f t="shared" si="3"/>
        <v>2.47692894271315</v>
      </c>
      <c r="O66">
        <f t="shared" si="4"/>
        <v>0.741616744728994</v>
      </c>
      <c r="P66">
        <f t="shared" si="5"/>
        <v>14.2236429291371</v>
      </c>
      <c r="Q66">
        <f t="shared" si="6"/>
        <v>14.3333506530906</v>
      </c>
      <c r="R66">
        <f t="shared" si="7"/>
        <v>1.91709808966369</v>
      </c>
      <c r="W66" s="4">
        <v>5.1016546112311</v>
      </c>
      <c r="X66" s="4">
        <v>9.92316385565154</v>
      </c>
      <c r="Y66" s="4">
        <v>0.866925129949604</v>
      </c>
      <c r="Z66" s="4">
        <v>0.259565860655148</v>
      </c>
      <c r="AA66" s="4">
        <v>4.97827502519798</v>
      </c>
      <c r="AB66" s="4">
        <v>5.01667272858171</v>
      </c>
      <c r="AC66" s="4">
        <v>0.67098433138229</v>
      </c>
      <c r="AJ66">
        <f t="shared" si="72"/>
        <v>0.35</v>
      </c>
      <c r="AK66">
        <f t="shared" si="73"/>
        <v>0.35</v>
      </c>
      <c r="AL66">
        <f t="shared" si="74"/>
        <v>0.35</v>
      </c>
      <c r="AM66">
        <f t="shared" si="75"/>
        <v>0.35</v>
      </c>
      <c r="AN66">
        <f t="shared" si="76"/>
        <v>0.35</v>
      </c>
      <c r="AO66">
        <f t="shared" si="77"/>
        <v>0.35</v>
      </c>
      <c r="AP66">
        <f t="shared" si="78"/>
        <v>0.35</v>
      </c>
    </row>
    <row r="67" spans="6:42">
      <c r="F67" s="1" t="s">
        <v>86</v>
      </c>
      <c r="G67" t="str">
        <f t="shared" ref="G67:I67" si="81">G66</f>
        <v>ACT_BND</v>
      </c>
      <c r="H67" t="str">
        <f t="shared" si="81"/>
        <v>UP</v>
      </c>
      <c r="I67">
        <f t="shared" si="81"/>
        <v>1</v>
      </c>
      <c r="J67" s="3">
        <v>2027</v>
      </c>
      <c r="K67" s="3" t="str">
        <f t="shared" si="27"/>
        <v>ELCCOH00</v>
      </c>
      <c r="L67">
        <f t="shared" si="1"/>
        <v>0</v>
      </c>
      <c r="M67">
        <f t="shared" si="2"/>
        <v>0</v>
      </c>
      <c r="N67">
        <f t="shared" si="3"/>
        <v>26.019060475162</v>
      </c>
      <c r="O67">
        <f t="shared" si="4"/>
        <v>0</v>
      </c>
      <c r="P67">
        <f t="shared" si="5"/>
        <v>0</v>
      </c>
      <c r="Q67">
        <f t="shared" si="6"/>
        <v>0</v>
      </c>
      <c r="R67">
        <f t="shared" si="7"/>
        <v>40.7655074154068</v>
      </c>
      <c r="W67" s="3">
        <v>0</v>
      </c>
      <c r="X67" s="3">
        <v>0</v>
      </c>
      <c r="Y67" s="4">
        <v>10.4076241900648</v>
      </c>
      <c r="Z67" s="3">
        <v>0</v>
      </c>
      <c r="AA67" s="3">
        <v>0</v>
      </c>
      <c r="AB67" s="3">
        <v>0</v>
      </c>
      <c r="AC67" s="4">
        <v>16.3062029661627</v>
      </c>
      <c r="AJ67">
        <f t="shared" si="72"/>
        <v>0.4</v>
      </c>
      <c r="AK67">
        <f t="shared" si="73"/>
        <v>0.4</v>
      </c>
      <c r="AL67">
        <f t="shared" si="74"/>
        <v>0.4</v>
      </c>
      <c r="AM67">
        <f t="shared" si="75"/>
        <v>0.4</v>
      </c>
      <c r="AN67">
        <f t="shared" si="76"/>
        <v>0.4</v>
      </c>
      <c r="AO67">
        <f t="shared" si="77"/>
        <v>0.4</v>
      </c>
      <c r="AP67">
        <f t="shared" si="78"/>
        <v>0.4</v>
      </c>
    </row>
    <row r="68" spans="6:42">
      <c r="F68" s="1" t="s">
        <v>86</v>
      </c>
      <c r="G68" t="str">
        <f t="shared" ref="G68:I68" si="82">G67</f>
        <v>ACT_BND</v>
      </c>
      <c r="H68" t="str">
        <f t="shared" si="82"/>
        <v>UP</v>
      </c>
      <c r="I68">
        <f t="shared" si="82"/>
        <v>1</v>
      </c>
      <c r="J68" s="3">
        <v>2027</v>
      </c>
      <c r="K68" s="3" t="str">
        <f t="shared" si="27"/>
        <v>ELCGAS00</v>
      </c>
      <c r="L68">
        <f t="shared" si="1"/>
        <v>644.44844825414</v>
      </c>
      <c r="M68">
        <f t="shared" si="2"/>
        <v>47.5650658324335</v>
      </c>
      <c r="N68">
        <f t="shared" si="3"/>
        <v>107.037627339813</v>
      </c>
      <c r="O68">
        <f t="shared" si="4"/>
        <v>1.60005560205183</v>
      </c>
      <c r="P68">
        <f t="shared" si="5"/>
        <v>125.93714686825</v>
      </c>
      <c r="Q68">
        <f t="shared" si="6"/>
        <v>0.054458505588553</v>
      </c>
      <c r="R68">
        <f t="shared" si="7"/>
        <v>27.2851285727142</v>
      </c>
      <c r="W68" s="4">
        <v>257.779379301656</v>
      </c>
      <c r="X68" s="4">
        <v>19.0260263329734</v>
      </c>
      <c r="Y68" s="4">
        <v>42.8150509359251</v>
      </c>
      <c r="Z68" s="4">
        <v>0.640022240820734</v>
      </c>
      <c r="AA68" s="4">
        <v>50.3748587473002</v>
      </c>
      <c r="AB68" s="4">
        <v>0.0217834022354212</v>
      </c>
      <c r="AC68" s="4">
        <v>10.9140514290857</v>
      </c>
      <c r="AJ68">
        <f t="shared" si="72"/>
        <v>0.4</v>
      </c>
      <c r="AK68">
        <f t="shared" si="73"/>
        <v>0.4</v>
      </c>
      <c r="AL68">
        <f t="shared" si="74"/>
        <v>0.4</v>
      </c>
      <c r="AM68">
        <f t="shared" si="75"/>
        <v>0.4</v>
      </c>
      <c r="AN68">
        <f t="shared" si="76"/>
        <v>0.4</v>
      </c>
      <c r="AO68">
        <f t="shared" si="77"/>
        <v>0.4</v>
      </c>
      <c r="AP68">
        <f t="shared" si="78"/>
        <v>0.4</v>
      </c>
    </row>
    <row r="69" spans="6:42">
      <c r="F69" s="1" t="s">
        <v>86</v>
      </c>
      <c r="G69" t="str">
        <f t="shared" ref="G69:I69" si="83">G68</f>
        <v>ACT_BND</v>
      </c>
      <c r="H69" t="str">
        <f t="shared" si="83"/>
        <v>UP</v>
      </c>
      <c r="I69">
        <f t="shared" si="83"/>
        <v>1</v>
      </c>
      <c r="J69" s="3">
        <v>2027</v>
      </c>
      <c r="K69" s="3" t="str">
        <f t="shared" si="27"/>
        <v>ELCHFO00</v>
      </c>
      <c r="L69">
        <f t="shared" si="1"/>
        <v>0.187886969042477</v>
      </c>
      <c r="M69">
        <f t="shared" si="2"/>
        <v>1.40297617614591</v>
      </c>
      <c r="N69">
        <f t="shared" si="3"/>
        <v>0</v>
      </c>
      <c r="O69">
        <f t="shared" si="4"/>
        <v>0.196936273098152</v>
      </c>
      <c r="P69">
        <f t="shared" si="5"/>
        <v>0.97916702663787</v>
      </c>
      <c r="Q69">
        <f t="shared" si="6"/>
        <v>3.8631109887209</v>
      </c>
      <c r="R69">
        <f t="shared" si="7"/>
        <v>2.82813300407967</v>
      </c>
      <c r="W69" s="4">
        <v>0.056366090712743</v>
      </c>
      <c r="X69" s="4">
        <v>0.420892852843772</v>
      </c>
      <c r="Y69" s="3">
        <v>0</v>
      </c>
      <c r="Z69" s="4">
        <v>0.0590808819294456</v>
      </c>
      <c r="AA69" s="4">
        <v>0.293750107991361</v>
      </c>
      <c r="AB69" s="4">
        <v>1.15893329661627</v>
      </c>
      <c r="AC69" s="4">
        <v>0.848439901223902</v>
      </c>
      <c r="AJ69">
        <f t="shared" si="72"/>
        <v>0.3</v>
      </c>
      <c r="AK69">
        <f t="shared" si="73"/>
        <v>0.3</v>
      </c>
      <c r="AL69">
        <f t="shared" si="74"/>
        <v>0.3</v>
      </c>
      <c r="AM69">
        <f t="shared" si="75"/>
        <v>0.3</v>
      </c>
      <c r="AN69">
        <f t="shared" si="76"/>
        <v>0.3</v>
      </c>
      <c r="AO69">
        <f t="shared" si="77"/>
        <v>0.3</v>
      </c>
      <c r="AP69">
        <f t="shared" si="78"/>
        <v>0.3</v>
      </c>
    </row>
    <row r="70" spans="6:42">
      <c r="F70" s="1" t="s">
        <v>86</v>
      </c>
      <c r="G70" t="str">
        <f t="shared" ref="G70:I70" si="84">G69</f>
        <v>ACT_BND</v>
      </c>
      <c r="H70" t="str">
        <f t="shared" si="84"/>
        <v>UP</v>
      </c>
      <c r="I70">
        <f t="shared" si="84"/>
        <v>1</v>
      </c>
      <c r="J70" s="3">
        <v>2027</v>
      </c>
      <c r="K70" s="3" t="str">
        <f t="shared" si="27"/>
        <v>ELCHYD00</v>
      </c>
      <c r="L70">
        <f t="shared" si="1"/>
        <v>6.12721077241656</v>
      </c>
      <c r="M70">
        <f t="shared" si="2"/>
        <v>237.717252749141</v>
      </c>
      <c r="N70">
        <f t="shared" si="3"/>
        <v>14.0767339924146</v>
      </c>
      <c r="O70">
        <f t="shared" si="4"/>
        <v>123.579461713166</v>
      </c>
      <c r="P70">
        <f t="shared" si="5"/>
        <v>136.87184004661</v>
      </c>
      <c r="Q70">
        <f t="shared" si="6"/>
        <v>866.726668299526</v>
      </c>
      <c r="R70">
        <f t="shared" si="7"/>
        <v>180.273521215293</v>
      </c>
      <c r="W70" s="4">
        <v>5.94339444924406</v>
      </c>
      <c r="X70" s="4">
        <v>230.585735166667</v>
      </c>
      <c r="Y70" s="4">
        <v>13.6544319726422</v>
      </c>
      <c r="Z70" s="4">
        <v>119.872077861771</v>
      </c>
      <c r="AA70" s="4">
        <v>132.765684845212</v>
      </c>
      <c r="AB70" s="4">
        <v>840.72486825054</v>
      </c>
      <c r="AC70" s="4">
        <v>174.865315578834</v>
      </c>
      <c r="AJ70">
        <f t="shared" si="72"/>
        <v>0.97</v>
      </c>
      <c r="AK70">
        <f t="shared" si="73"/>
        <v>0.97</v>
      </c>
      <c r="AL70">
        <f t="shared" si="74"/>
        <v>0.97</v>
      </c>
      <c r="AM70">
        <f t="shared" si="75"/>
        <v>0.97</v>
      </c>
      <c r="AN70">
        <f t="shared" si="76"/>
        <v>0.97</v>
      </c>
      <c r="AO70">
        <f t="shared" si="77"/>
        <v>0.97</v>
      </c>
      <c r="AP70">
        <f t="shared" si="78"/>
        <v>0.97</v>
      </c>
    </row>
    <row r="71" spans="6:42">
      <c r="F71" s="1" t="s">
        <v>86</v>
      </c>
      <c r="G71" t="str">
        <f t="shared" ref="G71:I71" si="85">G70</f>
        <v>ACT_BND</v>
      </c>
      <c r="H71" t="str">
        <f t="shared" si="85"/>
        <v>UP</v>
      </c>
      <c r="I71">
        <f t="shared" si="85"/>
        <v>1</v>
      </c>
      <c r="J71" s="3">
        <v>2027</v>
      </c>
      <c r="K71" s="3" t="str">
        <f t="shared" si="27"/>
        <v>ELCNUC100</v>
      </c>
      <c r="L71">
        <f t="shared" si="1"/>
        <v>0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364.579545407796</v>
      </c>
      <c r="Q71">
        <f t="shared" si="6"/>
        <v>0</v>
      </c>
      <c r="R71">
        <f t="shared" si="7"/>
        <v>25.6219360793994</v>
      </c>
      <c r="W71" s="3">
        <v>0</v>
      </c>
      <c r="X71" s="3">
        <v>0</v>
      </c>
      <c r="Y71" s="3">
        <v>0</v>
      </c>
      <c r="Z71" s="3">
        <v>0</v>
      </c>
      <c r="AA71" s="4">
        <v>255.205681785457</v>
      </c>
      <c r="AB71" s="3">
        <v>0</v>
      </c>
      <c r="AC71" s="4">
        <v>17.9353552555796</v>
      </c>
      <c r="AJ71">
        <f t="shared" si="72"/>
        <v>0.7</v>
      </c>
      <c r="AK71">
        <f t="shared" si="73"/>
        <v>0.7</v>
      </c>
      <c r="AL71">
        <f t="shared" si="74"/>
        <v>0.7</v>
      </c>
      <c r="AM71">
        <f t="shared" si="75"/>
        <v>0.7</v>
      </c>
      <c r="AN71">
        <f t="shared" si="76"/>
        <v>0.7</v>
      </c>
      <c r="AO71">
        <f t="shared" si="77"/>
        <v>0.7</v>
      </c>
      <c r="AP71">
        <f t="shared" si="78"/>
        <v>0.7</v>
      </c>
    </row>
    <row r="72" spans="6:42">
      <c r="F72" s="1" t="s">
        <v>86</v>
      </c>
      <c r="G72" t="str">
        <f t="shared" ref="G72:I72" si="86">G71</f>
        <v>ACT_BND</v>
      </c>
      <c r="H72" t="str">
        <f t="shared" si="86"/>
        <v>UP</v>
      </c>
      <c r="I72">
        <f t="shared" si="86"/>
        <v>1</v>
      </c>
      <c r="J72" s="3">
        <v>2027</v>
      </c>
      <c r="K72" s="3" t="str">
        <f t="shared" si="27"/>
        <v>ELCSOL00</v>
      </c>
      <c r="L72">
        <f t="shared" si="1"/>
        <v>11.3097503059755</v>
      </c>
      <c r="M72">
        <f t="shared" si="2"/>
        <v>5.42337562513679</v>
      </c>
      <c r="N72">
        <f t="shared" si="3"/>
        <v>0.853436783657307</v>
      </c>
      <c r="O72">
        <f t="shared" si="4"/>
        <v>0.13762008099352</v>
      </c>
      <c r="P72">
        <f t="shared" si="5"/>
        <v>31.1145057199424</v>
      </c>
      <c r="Q72">
        <f t="shared" si="6"/>
        <v>0.27413179024478</v>
      </c>
      <c r="R72">
        <f t="shared" si="7"/>
        <v>0.39231338362851</v>
      </c>
      <c r="W72" s="4">
        <v>11.3097503059755</v>
      </c>
      <c r="X72" s="4">
        <v>5.42337562513679</v>
      </c>
      <c r="Y72" s="4">
        <v>0.853436783657307</v>
      </c>
      <c r="Z72" s="4">
        <v>0.13762008099352</v>
      </c>
      <c r="AA72" s="4">
        <v>31.1145057199424</v>
      </c>
      <c r="AB72" s="4">
        <v>0.27413179024478</v>
      </c>
      <c r="AC72" s="4">
        <v>0.39231338362851</v>
      </c>
      <c r="AJ72">
        <f t="shared" si="72"/>
        <v>1</v>
      </c>
      <c r="AK72">
        <f t="shared" si="73"/>
        <v>1</v>
      </c>
      <c r="AL72">
        <f t="shared" si="74"/>
        <v>1</v>
      </c>
      <c r="AM72">
        <f t="shared" si="75"/>
        <v>1</v>
      </c>
      <c r="AN72">
        <f t="shared" si="76"/>
        <v>1</v>
      </c>
      <c r="AO72">
        <f t="shared" si="77"/>
        <v>1</v>
      </c>
      <c r="AP72">
        <f t="shared" si="78"/>
        <v>1</v>
      </c>
    </row>
    <row r="73" spans="6:42">
      <c r="F73" s="1" t="s">
        <v>86</v>
      </c>
      <c r="G73" t="str">
        <f t="shared" ref="G73:I73" si="87">G72</f>
        <v>ACT_BND</v>
      </c>
      <c r="H73" t="str">
        <f t="shared" si="87"/>
        <v>UP</v>
      </c>
      <c r="I73">
        <f t="shared" si="87"/>
        <v>1</v>
      </c>
      <c r="J73" s="3">
        <v>2027</v>
      </c>
      <c r="K73" s="3" t="str">
        <f t="shared" si="27"/>
        <v>ELCWIN00</v>
      </c>
      <c r="L73">
        <f t="shared" si="1"/>
        <v>65.6549621670266</v>
      </c>
      <c r="M73">
        <f t="shared" si="2"/>
        <v>10.1122018863571</v>
      </c>
      <c r="N73">
        <f t="shared" si="3"/>
        <v>30.4616100467963</v>
      </c>
      <c r="O73">
        <f t="shared" si="4"/>
        <v>3.10179468430526</v>
      </c>
      <c r="P73">
        <f t="shared" si="5"/>
        <v>75.1114277537797</v>
      </c>
      <c r="Q73">
        <f t="shared" si="6"/>
        <v>53.9221041396688</v>
      </c>
      <c r="R73">
        <f t="shared" si="7"/>
        <v>32.6397070154788</v>
      </c>
      <c r="W73" s="4">
        <v>65.6549621670266</v>
      </c>
      <c r="X73" s="4">
        <v>10.1122018863571</v>
      </c>
      <c r="Y73" s="4">
        <v>30.4616100467963</v>
      </c>
      <c r="Z73" s="4">
        <v>3.10179468430526</v>
      </c>
      <c r="AA73" s="4">
        <v>75.1114277537797</v>
      </c>
      <c r="AB73" s="4">
        <v>53.9221041396688</v>
      </c>
      <c r="AC73" s="4">
        <v>32.6397070154788</v>
      </c>
      <c r="AJ73">
        <f t="shared" si="72"/>
        <v>1</v>
      </c>
      <c r="AK73">
        <f t="shared" si="73"/>
        <v>1</v>
      </c>
      <c r="AL73">
        <f t="shared" si="74"/>
        <v>1</v>
      </c>
      <c r="AM73">
        <f t="shared" si="75"/>
        <v>1</v>
      </c>
      <c r="AN73">
        <f t="shared" si="76"/>
        <v>1</v>
      </c>
      <c r="AO73">
        <f t="shared" si="77"/>
        <v>1</v>
      </c>
      <c r="AP73">
        <f t="shared" si="78"/>
        <v>1</v>
      </c>
    </row>
    <row r="74" spans="6:42">
      <c r="F74" s="1" t="s">
        <v>86</v>
      </c>
      <c r="G74" t="str">
        <f t="shared" ref="G74:I74" si="88">G73</f>
        <v>ACT_BND</v>
      </c>
      <c r="H74" t="str">
        <f t="shared" si="88"/>
        <v>UP</v>
      </c>
      <c r="I74">
        <f t="shared" si="88"/>
        <v>1</v>
      </c>
      <c r="J74" s="3">
        <v>2027</v>
      </c>
      <c r="K74" s="3" t="str">
        <f t="shared" si="27"/>
        <v>ELCWOO00</v>
      </c>
      <c r="L74">
        <f t="shared" si="1"/>
        <v>14.7079740203641</v>
      </c>
      <c r="M74">
        <f t="shared" si="2"/>
        <v>26.8998210038054</v>
      </c>
      <c r="N74">
        <f t="shared" si="3"/>
        <v>2.51994265350201</v>
      </c>
      <c r="O74">
        <f t="shared" si="4"/>
        <v>0.828674277486371</v>
      </c>
      <c r="P74">
        <f t="shared" si="5"/>
        <v>17.0361764167438</v>
      </c>
      <c r="Q74">
        <f t="shared" si="6"/>
        <v>15.1003077445233</v>
      </c>
      <c r="R74">
        <f t="shared" si="7"/>
        <v>2.56328505399568</v>
      </c>
      <c r="W74" s="4">
        <v>5.14779090712743</v>
      </c>
      <c r="X74" s="4">
        <v>9.41493735133189</v>
      </c>
      <c r="Y74" s="4">
        <v>0.881979928725702</v>
      </c>
      <c r="Z74" s="4">
        <v>0.29003599712023</v>
      </c>
      <c r="AA74" s="4">
        <v>5.96266174586033</v>
      </c>
      <c r="AB74" s="4">
        <v>5.28510771058315</v>
      </c>
      <c r="AC74" s="4">
        <v>0.897149768898488</v>
      </c>
      <c r="AJ74">
        <f t="shared" si="72"/>
        <v>0.35</v>
      </c>
      <c r="AK74">
        <f t="shared" si="73"/>
        <v>0.35</v>
      </c>
      <c r="AL74">
        <f t="shared" si="74"/>
        <v>0.35</v>
      </c>
      <c r="AM74">
        <f t="shared" si="75"/>
        <v>0.35</v>
      </c>
      <c r="AN74">
        <f t="shared" si="76"/>
        <v>0.35</v>
      </c>
      <c r="AO74">
        <f t="shared" si="77"/>
        <v>0.35</v>
      </c>
      <c r="AP74">
        <f t="shared" si="78"/>
        <v>0.35</v>
      </c>
    </row>
    <row r="75" spans="6:42">
      <c r="F75" s="1" t="s">
        <v>86</v>
      </c>
      <c r="G75" t="str">
        <f t="shared" ref="G75:I75" si="89">G74</f>
        <v>ACT_BND</v>
      </c>
      <c r="H75" t="str">
        <f t="shared" si="89"/>
        <v>UP</v>
      </c>
      <c r="I75">
        <f t="shared" si="89"/>
        <v>1</v>
      </c>
      <c r="J75" s="3">
        <v>2028</v>
      </c>
      <c r="K75" s="3" t="str">
        <f t="shared" si="27"/>
        <v>ELCCOH00</v>
      </c>
      <c r="L75">
        <f t="shared" si="1"/>
        <v>0</v>
      </c>
      <c r="M75">
        <f t="shared" si="2"/>
        <v>0</v>
      </c>
      <c r="N75">
        <f t="shared" si="3"/>
        <v>25.854692224622</v>
      </c>
      <c r="O75">
        <f t="shared" si="4"/>
        <v>0</v>
      </c>
      <c r="P75">
        <f t="shared" si="5"/>
        <v>0</v>
      </c>
      <c r="Q75">
        <f t="shared" si="6"/>
        <v>0</v>
      </c>
      <c r="R75">
        <f t="shared" si="7"/>
        <v>30.424559575234</v>
      </c>
      <c r="W75" s="3">
        <v>0</v>
      </c>
      <c r="X75" s="3">
        <v>0</v>
      </c>
      <c r="Y75" s="4">
        <v>10.3418768898488</v>
      </c>
      <c r="Z75" s="3">
        <v>0</v>
      </c>
      <c r="AA75" s="3">
        <v>0</v>
      </c>
      <c r="AB75" s="3">
        <v>0</v>
      </c>
      <c r="AC75" s="4">
        <v>12.1698238300936</v>
      </c>
      <c r="AJ75">
        <f t="shared" si="72"/>
        <v>0.4</v>
      </c>
      <c r="AK75">
        <f t="shared" si="73"/>
        <v>0.4</v>
      </c>
      <c r="AL75">
        <f t="shared" si="74"/>
        <v>0.4</v>
      </c>
      <c r="AM75">
        <f t="shared" si="75"/>
        <v>0.4</v>
      </c>
      <c r="AN75">
        <f t="shared" si="76"/>
        <v>0.4</v>
      </c>
      <c r="AO75">
        <f t="shared" si="77"/>
        <v>0.4</v>
      </c>
      <c r="AP75">
        <f t="shared" si="78"/>
        <v>0.4</v>
      </c>
    </row>
    <row r="76" spans="6:42">
      <c r="F76" s="1" t="s">
        <v>86</v>
      </c>
      <c r="G76" t="str">
        <f t="shared" ref="G76:I76" si="90">G75</f>
        <v>ACT_BND</v>
      </c>
      <c r="H76" t="str">
        <f t="shared" si="90"/>
        <v>UP</v>
      </c>
      <c r="I76">
        <f t="shared" si="90"/>
        <v>1</v>
      </c>
      <c r="J76" s="3">
        <v>2028</v>
      </c>
      <c r="K76" s="3" t="str">
        <f t="shared" si="27"/>
        <v>ELCGAS00</v>
      </c>
      <c r="L76">
        <f t="shared" ref="L76:L139" si="91">W76/AJ76</f>
        <v>667.330590082792</v>
      </c>
      <c r="M76">
        <f t="shared" ref="M76:M139" si="92">X76/AK76</f>
        <v>54.2430824222462</v>
      </c>
      <c r="N76">
        <f t="shared" ref="N76:N139" si="93">Y76/AL76</f>
        <v>104.962379229662</v>
      </c>
      <c r="O76">
        <f t="shared" ref="O76:O139" si="94">Z76/AM76</f>
        <v>1.35764976511879</v>
      </c>
      <c r="P76">
        <f t="shared" ref="P76:P139" si="95">AA76/AN76</f>
        <v>149.370414866811</v>
      </c>
      <c r="Q76">
        <f t="shared" ref="Q76:Q139" si="96">AB76/AO76</f>
        <v>5.78262026187905</v>
      </c>
      <c r="R76">
        <f t="shared" ref="R76:R139" si="97">AC76/AP76</f>
        <v>17.42149424946</v>
      </c>
      <c r="W76" s="4">
        <v>266.932236033117</v>
      </c>
      <c r="X76" s="4">
        <v>21.6972329688985</v>
      </c>
      <c r="Y76" s="4">
        <v>41.9849516918647</v>
      </c>
      <c r="Z76" s="4">
        <v>0.543059906047516</v>
      </c>
      <c r="AA76" s="4">
        <v>59.7481659467243</v>
      </c>
      <c r="AB76" s="4">
        <v>2.31304810475162</v>
      </c>
      <c r="AC76" s="4">
        <v>6.96859769978402</v>
      </c>
      <c r="AJ76">
        <f t="shared" si="72"/>
        <v>0.4</v>
      </c>
      <c r="AK76">
        <f t="shared" si="73"/>
        <v>0.4</v>
      </c>
      <c r="AL76">
        <f t="shared" si="74"/>
        <v>0.4</v>
      </c>
      <c r="AM76">
        <f t="shared" si="75"/>
        <v>0.4</v>
      </c>
      <c r="AN76">
        <f t="shared" si="76"/>
        <v>0.4</v>
      </c>
      <c r="AO76">
        <f t="shared" si="77"/>
        <v>0.4</v>
      </c>
      <c r="AP76">
        <f t="shared" si="78"/>
        <v>0.4</v>
      </c>
    </row>
    <row r="77" spans="6:42">
      <c r="F77" s="1" t="s">
        <v>86</v>
      </c>
      <c r="G77" t="str">
        <f t="shared" ref="G77:I77" si="98">G76</f>
        <v>ACT_BND</v>
      </c>
      <c r="H77" t="str">
        <f t="shared" si="98"/>
        <v>UP</v>
      </c>
      <c r="I77">
        <f t="shared" si="98"/>
        <v>1</v>
      </c>
      <c r="J77" s="3">
        <v>2028</v>
      </c>
      <c r="K77" s="3" t="str">
        <f t="shared" si="27"/>
        <v>ELCHFO00</v>
      </c>
      <c r="L77">
        <f t="shared" si="91"/>
        <v>0.142728401727862</v>
      </c>
      <c r="M77">
        <f t="shared" si="92"/>
        <v>0.96581662586993</v>
      </c>
      <c r="N77">
        <f t="shared" si="93"/>
        <v>0.0062541396688265</v>
      </c>
      <c r="O77">
        <f t="shared" si="94"/>
        <v>0.170656493280538</v>
      </c>
      <c r="P77">
        <f t="shared" si="95"/>
        <v>0.776898164146867</v>
      </c>
      <c r="Q77">
        <f t="shared" si="96"/>
        <v>5.8113269510439</v>
      </c>
      <c r="R77">
        <f t="shared" si="97"/>
        <v>4.8068438086153</v>
      </c>
      <c r="W77" s="4">
        <v>0.0428185205183585</v>
      </c>
      <c r="X77" s="4">
        <v>0.289744987760979</v>
      </c>
      <c r="Y77" s="4">
        <v>0.00187624190064795</v>
      </c>
      <c r="Z77" s="4">
        <v>0.0511969479841613</v>
      </c>
      <c r="AA77" s="4">
        <v>0.23306944924406</v>
      </c>
      <c r="AB77" s="4">
        <v>1.74339808531317</v>
      </c>
      <c r="AC77" s="4">
        <v>1.44205314258459</v>
      </c>
      <c r="AJ77">
        <f t="shared" si="72"/>
        <v>0.3</v>
      </c>
      <c r="AK77">
        <f t="shared" si="73"/>
        <v>0.3</v>
      </c>
      <c r="AL77">
        <f t="shared" si="74"/>
        <v>0.3</v>
      </c>
      <c r="AM77">
        <f t="shared" si="75"/>
        <v>0.3</v>
      </c>
      <c r="AN77">
        <f t="shared" si="76"/>
        <v>0.3</v>
      </c>
      <c r="AO77">
        <f t="shared" si="77"/>
        <v>0.3</v>
      </c>
      <c r="AP77">
        <f t="shared" si="78"/>
        <v>0.3</v>
      </c>
    </row>
    <row r="78" spans="6:42">
      <c r="F78" s="1" t="s">
        <v>86</v>
      </c>
      <c r="G78" t="str">
        <f t="shared" ref="G78:I78" si="99">G77</f>
        <v>ACT_BND</v>
      </c>
      <c r="H78" t="str">
        <f t="shared" si="99"/>
        <v>UP</v>
      </c>
      <c r="I78">
        <f t="shared" si="99"/>
        <v>1</v>
      </c>
      <c r="J78" s="3">
        <v>2028</v>
      </c>
      <c r="K78" s="3" t="str">
        <f t="shared" si="27"/>
        <v>ELCHYD00</v>
      </c>
      <c r="L78">
        <f t="shared" si="91"/>
        <v>6.12721077241656</v>
      </c>
      <c r="M78">
        <f t="shared" si="92"/>
        <v>237.740903037118</v>
      </c>
      <c r="N78">
        <f t="shared" si="93"/>
        <v>14.1283342610941</v>
      </c>
      <c r="O78">
        <f t="shared" si="94"/>
        <v>127.100803700653</v>
      </c>
      <c r="P78">
        <f t="shared" si="95"/>
        <v>138.982061187682</v>
      </c>
      <c r="Q78">
        <f t="shared" si="96"/>
        <v>889.128161252255</v>
      </c>
      <c r="R78">
        <f t="shared" si="97"/>
        <v>181.166243157578</v>
      </c>
      <c r="W78" s="4">
        <v>5.94339444924406</v>
      </c>
      <c r="X78" s="4">
        <v>230.608675946004</v>
      </c>
      <c r="Y78" s="4">
        <v>13.7044842332613</v>
      </c>
      <c r="Z78" s="4">
        <v>123.287779589633</v>
      </c>
      <c r="AA78" s="4">
        <v>134.812599352052</v>
      </c>
      <c r="AB78" s="4">
        <v>862.454316414687</v>
      </c>
      <c r="AC78" s="4">
        <v>175.731255862851</v>
      </c>
      <c r="AJ78">
        <f t="shared" si="72"/>
        <v>0.97</v>
      </c>
      <c r="AK78">
        <f t="shared" si="73"/>
        <v>0.97</v>
      </c>
      <c r="AL78">
        <f t="shared" si="74"/>
        <v>0.97</v>
      </c>
      <c r="AM78">
        <f t="shared" si="75"/>
        <v>0.97</v>
      </c>
      <c r="AN78">
        <f t="shared" si="76"/>
        <v>0.97</v>
      </c>
      <c r="AO78">
        <f t="shared" si="77"/>
        <v>0.97</v>
      </c>
      <c r="AP78">
        <f t="shared" si="78"/>
        <v>0.97</v>
      </c>
    </row>
    <row r="79" spans="6:42">
      <c r="F79" s="1" t="s">
        <v>86</v>
      </c>
      <c r="G79" t="str">
        <f t="shared" ref="G79:I79" si="100">G78</f>
        <v>ACT_BND</v>
      </c>
      <c r="H79" t="str">
        <f t="shared" si="100"/>
        <v>UP</v>
      </c>
      <c r="I79">
        <f t="shared" si="100"/>
        <v>1</v>
      </c>
      <c r="J79" s="3">
        <v>2028</v>
      </c>
      <c r="K79" s="3" t="str">
        <f t="shared" si="27"/>
        <v>ELCNUC100</v>
      </c>
      <c r="L79">
        <f t="shared" si="91"/>
        <v>0</v>
      </c>
      <c r="M79">
        <f t="shared" si="92"/>
        <v>0</v>
      </c>
      <c r="N79">
        <f t="shared" si="93"/>
        <v>0</v>
      </c>
      <c r="O79">
        <f t="shared" si="94"/>
        <v>0</v>
      </c>
      <c r="P79">
        <f t="shared" si="95"/>
        <v>379.173548647537</v>
      </c>
      <c r="Q79">
        <f t="shared" si="96"/>
        <v>0</v>
      </c>
      <c r="R79">
        <f t="shared" si="97"/>
        <v>26.0936419109329</v>
      </c>
      <c r="W79" s="3">
        <v>0</v>
      </c>
      <c r="X79" s="3">
        <v>0</v>
      </c>
      <c r="Y79" s="3">
        <v>0</v>
      </c>
      <c r="Z79" s="3">
        <v>0</v>
      </c>
      <c r="AA79" s="4">
        <v>265.421484053276</v>
      </c>
      <c r="AB79" s="3">
        <v>0</v>
      </c>
      <c r="AC79" s="4">
        <v>18.265549337653</v>
      </c>
      <c r="AJ79">
        <f t="shared" si="72"/>
        <v>0.7</v>
      </c>
      <c r="AK79">
        <f t="shared" si="73"/>
        <v>0.7</v>
      </c>
      <c r="AL79">
        <f t="shared" si="74"/>
        <v>0.7</v>
      </c>
      <c r="AM79">
        <f t="shared" si="75"/>
        <v>0.7</v>
      </c>
      <c r="AN79">
        <f t="shared" si="76"/>
        <v>0.7</v>
      </c>
      <c r="AO79">
        <f t="shared" si="77"/>
        <v>0.7</v>
      </c>
      <c r="AP79">
        <f t="shared" si="78"/>
        <v>0.7</v>
      </c>
    </row>
    <row r="80" spans="6:42">
      <c r="F80" s="1" t="s">
        <v>86</v>
      </c>
      <c r="G80" t="str">
        <f t="shared" ref="G80:I80" si="101">G79</f>
        <v>ACT_BND</v>
      </c>
      <c r="H80" t="str">
        <f t="shared" si="101"/>
        <v>UP</v>
      </c>
      <c r="I80">
        <f t="shared" si="101"/>
        <v>1</v>
      </c>
      <c r="J80" s="3">
        <v>2028</v>
      </c>
      <c r="K80" s="3" t="str">
        <f t="shared" si="27"/>
        <v>ELCSOL00</v>
      </c>
      <c r="L80">
        <f t="shared" si="91"/>
        <v>12.6085933585313</v>
      </c>
      <c r="M80">
        <f t="shared" si="92"/>
        <v>5.94688106594313</v>
      </c>
      <c r="N80">
        <f t="shared" si="93"/>
        <v>0.942926281857451</v>
      </c>
      <c r="O80">
        <f t="shared" si="94"/>
        <v>0.175202329769618</v>
      </c>
      <c r="P80">
        <f t="shared" si="95"/>
        <v>31.8965886105112</v>
      </c>
      <c r="Q80">
        <f t="shared" si="96"/>
        <v>0.358039782289417</v>
      </c>
      <c r="R80">
        <f t="shared" si="97"/>
        <v>0.491285852969762</v>
      </c>
      <c r="W80" s="4">
        <v>12.6085933585313</v>
      </c>
      <c r="X80" s="4">
        <v>5.94688106594313</v>
      </c>
      <c r="Y80" s="4">
        <v>0.942926281857451</v>
      </c>
      <c r="Z80" s="4">
        <v>0.175202329769618</v>
      </c>
      <c r="AA80" s="4">
        <v>31.8965886105112</v>
      </c>
      <c r="AB80" s="4">
        <v>0.358039782289417</v>
      </c>
      <c r="AC80" s="4">
        <v>0.491285852969762</v>
      </c>
      <c r="AJ80">
        <f t="shared" si="72"/>
        <v>1</v>
      </c>
      <c r="AK80">
        <f t="shared" si="73"/>
        <v>1</v>
      </c>
      <c r="AL80">
        <f t="shared" si="74"/>
        <v>1</v>
      </c>
      <c r="AM80">
        <f t="shared" si="75"/>
        <v>1</v>
      </c>
      <c r="AN80">
        <f t="shared" si="76"/>
        <v>1</v>
      </c>
      <c r="AO80">
        <f t="shared" si="77"/>
        <v>1</v>
      </c>
      <c r="AP80">
        <f t="shared" si="78"/>
        <v>1</v>
      </c>
    </row>
    <row r="81" spans="6:42">
      <c r="F81" s="1" t="s">
        <v>86</v>
      </c>
      <c r="G81" t="str">
        <f t="shared" ref="G81:I81" si="102">G80</f>
        <v>ACT_BND</v>
      </c>
      <c r="H81" t="str">
        <f t="shared" si="102"/>
        <v>UP</v>
      </c>
      <c r="I81">
        <f t="shared" si="102"/>
        <v>1</v>
      </c>
      <c r="J81" s="3">
        <v>2028</v>
      </c>
      <c r="K81" s="3" t="str">
        <f t="shared" si="27"/>
        <v>ELCWIN00</v>
      </c>
      <c r="L81">
        <f t="shared" si="91"/>
        <v>69.6000228221742</v>
      </c>
      <c r="M81">
        <f t="shared" si="92"/>
        <v>10.7196745465443</v>
      </c>
      <c r="N81">
        <f t="shared" si="93"/>
        <v>32.5975545644348</v>
      </c>
      <c r="O81">
        <f t="shared" si="94"/>
        <v>3.36893233405328</v>
      </c>
      <c r="P81">
        <f t="shared" si="95"/>
        <v>81.8042065154788</v>
      </c>
      <c r="Q81">
        <f t="shared" si="96"/>
        <v>53.9221041396688</v>
      </c>
      <c r="R81">
        <f t="shared" si="97"/>
        <v>40.0383784085673</v>
      </c>
      <c r="W81" s="4">
        <v>69.6000228221742</v>
      </c>
      <c r="X81" s="4">
        <v>10.7196745465443</v>
      </c>
      <c r="Y81" s="4">
        <v>32.5975545644348</v>
      </c>
      <c r="Z81" s="4">
        <v>3.36893233405328</v>
      </c>
      <c r="AA81" s="4">
        <v>81.8042065154788</v>
      </c>
      <c r="AB81" s="4">
        <v>53.9221041396688</v>
      </c>
      <c r="AC81" s="4">
        <v>40.0383784085673</v>
      </c>
      <c r="AJ81">
        <f t="shared" si="72"/>
        <v>1</v>
      </c>
      <c r="AK81">
        <f t="shared" si="73"/>
        <v>1</v>
      </c>
      <c r="AL81">
        <f t="shared" si="74"/>
        <v>1</v>
      </c>
      <c r="AM81">
        <f t="shared" si="75"/>
        <v>1</v>
      </c>
      <c r="AN81">
        <f t="shared" si="76"/>
        <v>1</v>
      </c>
      <c r="AO81">
        <f t="shared" si="77"/>
        <v>1</v>
      </c>
      <c r="AP81">
        <f t="shared" si="78"/>
        <v>1</v>
      </c>
    </row>
    <row r="82" spans="6:42">
      <c r="F82" s="1" t="s">
        <v>86</v>
      </c>
      <c r="G82" t="str">
        <f t="shared" ref="G82:I82" si="103">G81</f>
        <v>ACT_BND</v>
      </c>
      <c r="H82" t="str">
        <f t="shared" si="103"/>
        <v>UP</v>
      </c>
      <c r="I82">
        <f t="shared" si="103"/>
        <v>1</v>
      </c>
      <c r="J82" s="3">
        <v>2028</v>
      </c>
      <c r="K82" s="3" t="str">
        <f t="shared" si="27"/>
        <v>ELCWOO00</v>
      </c>
      <c r="L82">
        <f t="shared" si="91"/>
        <v>13.6741391545819</v>
      </c>
      <c r="M82">
        <f t="shared" si="92"/>
        <v>28.1156078843978</v>
      </c>
      <c r="N82">
        <f t="shared" si="93"/>
        <v>2.54225365010799</v>
      </c>
      <c r="O82">
        <f t="shared" si="94"/>
        <v>0.803579142240049</v>
      </c>
      <c r="P82">
        <f t="shared" si="95"/>
        <v>17.3317746066029</v>
      </c>
      <c r="Q82">
        <f t="shared" si="96"/>
        <v>15.5753941787514</v>
      </c>
      <c r="R82">
        <f t="shared" si="97"/>
        <v>3.08862210767254</v>
      </c>
      <c r="W82" s="4">
        <v>4.78594870410367</v>
      </c>
      <c r="X82" s="4">
        <v>9.84046275953924</v>
      </c>
      <c r="Y82" s="4">
        <v>0.889788777537797</v>
      </c>
      <c r="Z82" s="4">
        <v>0.281252699784017</v>
      </c>
      <c r="AA82" s="4">
        <v>6.06612111231101</v>
      </c>
      <c r="AB82" s="4">
        <v>5.45138796256299</v>
      </c>
      <c r="AC82" s="4">
        <v>1.08101773768539</v>
      </c>
      <c r="AJ82">
        <f t="shared" si="72"/>
        <v>0.35</v>
      </c>
      <c r="AK82">
        <f t="shared" si="73"/>
        <v>0.35</v>
      </c>
      <c r="AL82">
        <f t="shared" si="74"/>
        <v>0.35</v>
      </c>
      <c r="AM82">
        <f t="shared" si="75"/>
        <v>0.35</v>
      </c>
      <c r="AN82">
        <f t="shared" si="76"/>
        <v>0.35</v>
      </c>
      <c r="AO82">
        <f t="shared" si="77"/>
        <v>0.35</v>
      </c>
      <c r="AP82">
        <f t="shared" si="78"/>
        <v>0.35</v>
      </c>
    </row>
    <row r="83" spans="6:42">
      <c r="F83" s="1" t="s">
        <v>86</v>
      </c>
      <c r="G83" t="str">
        <f t="shared" ref="G83:I83" si="104">G82</f>
        <v>ACT_BND</v>
      </c>
      <c r="H83" t="str">
        <f t="shared" si="104"/>
        <v>UP</v>
      </c>
      <c r="I83">
        <f t="shared" si="104"/>
        <v>1</v>
      </c>
      <c r="J83" s="3">
        <v>2029</v>
      </c>
      <c r="K83" s="3" t="str">
        <f t="shared" si="27"/>
        <v>ELCCOH00</v>
      </c>
      <c r="L83">
        <f t="shared" si="91"/>
        <v>0</v>
      </c>
      <c r="M83">
        <f t="shared" si="92"/>
        <v>0</v>
      </c>
      <c r="N83">
        <f t="shared" si="93"/>
        <v>9.49922354211662</v>
      </c>
      <c r="O83">
        <f t="shared" si="94"/>
        <v>0</v>
      </c>
      <c r="P83">
        <f t="shared" si="95"/>
        <v>0</v>
      </c>
      <c r="Q83">
        <f t="shared" si="96"/>
        <v>0</v>
      </c>
      <c r="R83">
        <f t="shared" si="97"/>
        <v>22.9555096562275</v>
      </c>
      <c r="W83" s="3">
        <v>0</v>
      </c>
      <c r="X83" s="3">
        <v>0</v>
      </c>
      <c r="Y83" s="4">
        <v>3.79968941684665</v>
      </c>
      <c r="Z83" s="3">
        <v>0</v>
      </c>
      <c r="AA83" s="3">
        <v>0</v>
      </c>
      <c r="AB83" s="3">
        <v>0</v>
      </c>
      <c r="AC83" s="3">
        <v>9.182203862491</v>
      </c>
      <c r="AJ83">
        <f t="shared" si="72"/>
        <v>0.4</v>
      </c>
      <c r="AK83">
        <f t="shared" si="73"/>
        <v>0.4</v>
      </c>
      <c r="AL83">
        <f t="shared" si="74"/>
        <v>0.4</v>
      </c>
      <c r="AM83">
        <f t="shared" si="75"/>
        <v>0.4</v>
      </c>
      <c r="AN83">
        <f t="shared" si="76"/>
        <v>0.4</v>
      </c>
      <c r="AO83">
        <f t="shared" si="77"/>
        <v>0.4</v>
      </c>
      <c r="AP83">
        <f t="shared" si="78"/>
        <v>0.4</v>
      </c>
    </row>
    <row r="84" spans="6:42">
      <c r="F84" s="1" t="s">
        <v>86</v>
      </c>
      <c r="G84" t="str">
        <f t="shared" ref="G84:I84" si="105">G83</f>
        <v>ACT_BND</v>
      </c>
      <c r="H84" t="str">
        <f t="shared" si="105"/>
        <v>UP</v>
      </c>
      <c r="I84">
        <f t="shared" si="105"/>
        <v>1</v>
      </c>
      <c r="J84" s="3">
        <v>2029</v>
      </c>
      <c r="K84" s="3" t="str">
        <f t="shared" si="27"/>
        <v>ELCGAS00</v>
      </c>
      <c r="L84">
        <f t="shared" si="91"/>
        <v>683.671973452125</v>
      </c>
      <c r="M84">
        <f t="shared" si="92"/>
        <v>89.4458562426205</v>
      </c>
      <c r="N84">
        <f t="shared" si="93"/>
        <v>120.559002609791</v>
      </c>
      <c r="O84">
        <f t="shared" si="94"/>
        <v>0.984189595932325</v>
      </c>
      <c r="P84">
        <f t="shared" si="95"/>
        <v>165.584815154787</v>
      </c>
      <c r="Q84">
        <f t="shared" si="96"/>
        <v>4.15409482811375</v>
      </c>
      <c r="R84">
        <f t="shared" si="97"/>
        <v>14.1285732778978</v>
      </c>
      <c r="W84" s="4">
        <v>273.46878938085</v>
      </c>
      <c r="X84" s="4">
        <v>35.7783424970482</v>
      </c>
      <c r="Y84" s="4">
        <v>48.2236010439165</v>
      </c>
      <c r="Z84" s="4">
        <v>0.39367583837293</v>
      </c>
      <c r="AA84" s="4">
        <v>66.233926061915</v>
      </c>
      <c r="AB84" s="4">
        <v>1.6616379312455</v>
      </c>
      <c r="AC84" s="4">
        <v>5.65142931115911</v>
      </c>
      <c r="AJ84">
        <f t="shared" si="72"/>
        <v>0.4</v>
      </c>
      <c r="AK84">
        <f t="shared" si="73"/>
        <v>0.4</v>
      </c>
      <c r="AL84">
        <f t="shared" si="74"/>
        <v>0.4</v>
      </c>
      <c r="AM84">
        <f t="shared" si="75"/>
        <v>0.4</v>
      </c>
      <c r="AN84">
        <f t="shared" si="76"/>
        <v>0.4</v>
      </c>
      <c r="AO84">
        <f t="shared" si="77"/>
        <v>0.4</v>
      </c>
      <c r="AP84">
        <f t="shared" si="78"/>
        <v>0.4</v>
      </c>
    </row>
    <row r="85" spans="6:42">
      <c r="F85" s="1" t="s">
        <v>86</v>
      </c>
      <c r="G85" t="str">
        <f t="shared" ref="G85:I85" si="106">G84</f>
        <v>ACT_BND</v>
      </c>
      <c r="H85" t="str">
        <f t="shared" si="106"/>
        <v>UP</v>
      </c>
      <c r="I85">
        <f t="shared" si="106"/>
        <v>1</v>
      </c>
      <c r="J85" s="3">
        <v>2029</v>
      </c>
      <c r="K85" s="3" t="str">
        <f t="shared" si="27"/>
        <v>ELCHFO00</v>
      </c>
      <c r="L85">
        <f t="shared" si="91"/>
        <v>0.092773487401008</v>
      </c>
      <c r="M85">
        <f t="shared" si="92"/>
        <v>0.94183462023038</v>
      </c>
      <c r="N85">
        <f t="shared" si="93"/>
        <v>0.00406519078473723</v>
      </c>
      <c r="O85">
        <f t="shared" si="94"/>
        <v>0.120436174466043</v>
      </c>
      <c r="P85">
        <f t="shared" si="95"/>
        <v>0.50498372786177</v>
      </c>
      <c r="Q85">
        <f t="shared" si="96"/>
        <v>3.7885894936405</v>
      </c>
      <c r="R85">
        <f t="shared" si="97"/>
        <v>3.33595163042957</v>
      </c>
      <c r="W85" s="4">
        <v>0.0278320462203024</v>
      </c>
      <c r="X85" s="4">
        <v>0.282550386069114</v>
      </c>
      <c r="Y85" s="4">
        <v>0.00121955723542117</v>
      </c>
      <c r="Z85" s="4">
        <v>0.0361308523398128</v>
      </c>
      <c r="AA85" s="4">
        <v>0.151495118358531</v>
      </c>
      <c r="AB85" s="4">
        <v>1.13657684809215</v>
      </c>
      <c r="AC85" s="4">
        <v>1.00078548912887</v>
      </c>
      <c r="AJ85">
        <f t="shared" si="72"/>
        <v>0.3</v>
      </c>
      <c r="AK85">
        <f t="shared" si="73"/>
        <v>0.3</v>
      </c>
      <c r="AL85">
        <f t="shared" si="74"/>
        <v>0.3</v>
      </c>
      <c r="AM85">
        <f t="shared" si="75"/>
        <v>0.3</v>
      </c>
      <c r="AN85">
        <f t="shared" si="76"/>
        <v>0.3</v>
      </c>
      <c r="AO85">
        <f t="shared" si="77"/>
        <v>0.3</v>
      </c>
      <c r="AP85">
        <f t="shared" si="78"/>
        <v>0.3</v>
      </c>
    </row>
    <row r="86" spans="6:42">
      <c r="F86" s="1" t="s">
        <v>86</v>
      </c>
      <c r="G86" t="str">
        <f t="shared" ref="G86:I86" si="107">G85</f>
        <v>ACT_BND</v>
      </c>
      <c r="H86" t="str">
        <f t="shared" si="107"/>
        <v>UP</v>
      </c>
      <c r="I86">
        <f t="shared" si="107"/>
        <v>1</v>
      </c>
      <c r="J86" s="3">
        <v>2029</v>
      </c>
      <c r="K86" s="3" t="str">
        <f t="shared" si="27"/>
        <v>ELCHYD00</v>
      </c>
      <c r="L86">
        <f t="shared" si="91"/>
        <v>6.12721077241656</v>
      </c>
      <c r="M86">
        <f t="shared" si="92"/>
        <v>237.835754718963</v>
      </c>
      <c r="N86">
        <f t="shared" si="93"/>
        <v>14.9538083914111</v>
      </c>
      <c r="O86">
        <f t="shared" si="94"/>
        <v>146.534095396079</v>
      </c>
      <c r="P86">
        <f t="shared" si="95"/>
        <v>139.980997305782</v>
      </c>
      <c r="Q86">
        <f t="shared" si="96"/>
        <v>907.225223961465</v>
      </c>
      <c r="R86">
        <f t="shared" si="97"/>
        <v>181.833592197902</v>
      </c>
      <c r="W86" s="4">
        <v>5.94339444924406</v>
      </c>
      <c r="X86" s="4">
        <v>230.700682077394</v>
      </c>
      <c r="Y86" s="4">
        <v>14.5051941396688</v>
      </c>
      <c r="Z86" s="4">
        <v>142.138072534197</v>
      </c>
      <c r="AA86" s="4">
        <v>135.781567386609</v>
      </c>
      <c r="AB86" s="4">
        <v>880.008467242621</v>
      </c>
      <c r="AC86" s="4">
        <v>176.378584431965</v>
      </c>
      <c r="AJ86">
        <f t="shared" si="72"/>
        <v>0.97</v>
      </c>
      <c r="AK86">
        <f t="shared" si="73"/>
        <v>0.97</v>
      </c>
      <c r="AL86">
        <f t="shared" si="74"/>
        <v>0.97</v>
      </c>
      <c r="AM86">
        <f t="shared" si="75"/>
        <v>0.97</v>
      </c>
      <c r="AN86">
        <f t="shared" si="76"/>
        <v>0.97</v>
      </c>
      <c r="AO86">
        <f t="shared" si="77"/>
        <v>0.97</v>
      </c>
      <c r="AP86">
        <f t="shared" si="78"/>
        <v>0.97</v>
      </c>
    </row>
    <row r="87" spans="6:42">
      <c r="F87" s="1" t="s">
        <v>86</v>
      </c>
      <c r="G87" t="str">
        <f t="shared" ref="G87:I87" si="108">G86</f>
        <v>ACT_BND</v>
      </c>
      <c r="H87" t="str">
        <f t="shared" si="108"/>
        <v>UP</v>
      </c>
      <c r="I87">
        <f t="shared" si="108"/>
        <v>1</v>
      </c>
      <c r="J87" s="3">
        <v>2029</v>
      </c>
      <c r="K87" s="3" t="str">
        <f t="shared" si="27"/>
        <v>ELCNUC100</v>
      </c>
      <c r="L87">
        <f t="shared" si="91"/>
        <v>0</v>
      </c>
      <c r="M87">
        <f t="shared" si="92"/>
        <v>0</v>
      </c>
      <c r="N87">
        <f t="shared" si="93"/>
        <v>0</v>
      </c>
      <c r="O87">
        <f t="shared" si="94"/>
        <v>0</v>
      </c>
      <c r="P87">
        <f t="shared" si="95"/>
        <v>391.231477373239</v>
      </c>
      <c r="Q87">
        <f t="shared" si="96"/>
        <v>0</v>
      </c>
      <c r="R87">
        <f t="shared" si="97"/>
        <v>26.4451671346293</v>
      </c>
      <c r="W87" s="3">
        <v>0</v>
      </c>
      <c r="X87" s="3">
        <v>0</v>
      </c>
      <c r="Y87" s="3">
        <v>0</v>
      </c>
      <c r="Z87" s="3">
        <v>0</v>
      </c>
      <c r="AA87" s="4">
        <v>273.862034161267</v>
      </c>
      <c r="AB87" s="3">
        <v>0</v>
      </c>
      <c r="AC87" s="4">
        <v>18.5116169942405</v>
      </c>
      <c r="AJ87">
        <f t="shared" si="72"/>
        <v>0.7</v>
      </c>
      <c r="AK87">
        <f t="shared" si="73"/>
        <v>0.7</v>
      </c>
      <c r="AL87">
        <f t="shared" si="74"/>
        <v>0.7</v>
      </c>
      <c r="AM87">
        <f t="shared" si="75"/>
        <v>0.7</v>
      </c>
      <c r="AN87">
        <f t="shared" si="76"/>
        <v>0.7</v>
      </c>
      <c r="AO87">
        <f t="shared" si="77"/>
        <v>0.7</v>
      </c>
      <c r="AP87">
        <f t="shared" si="78"/>
        <v>0.7</v>
      </c>
    </row>
    <row r="88" spans="6:42">
      <c r="F88" s="1" t="s">
        <v>86</v>
      </c>
      <c r="G88" t="str">
        <f t="shared" ref="G88:I88" si="109">G87</f>
        <v>ACT_BND</v>
      </c>
      <c r="H88" t="str">
        <f t="shared" si="109"/>
        <v>UP</v>
      </c>
      <c r="I88">
        <f t="shared" si="109"/>
        <v>1</v>
      </c>
      <c r="J88" s="3">
        <v>2029</v>
      </c>
      <c r="K88" s="3" t="str">
        <f t="shared" si="27"/>
        <v>ELCSOL00</v>
      </c>
      <c r="L88">
        <f t="shared" si="91"/>
        <v>13.9074364074874</v>
      </c>
      <c r="M88">
        <f t="shared" si="92"/>
        <v>6.47038649954284</v>
      </c>
      <c r="N88">
        <f t="shared" si="93"/>
        <v>1.03241578113751</v>
      </c>
      <c r="O88">
        <f t="shared" si="94"/>
        <v>0.212784578581713</v>
      </c>
      <c r="P88">
        <f t="shared" si="95"/>
        <v>32.6858314866811</v>
      </c>
      <c r="Q88">
        <f t="shared" si="96"/>
        <v>0.441947774298056</v>
      </c>
      <c r="R88">
        <f t="shared" si="97"/>
        <v>0.592870442901368</v>
      </c>
      <c r="W88" s="4">
        <v>13.9074364074874</v>
      </c>
      <c r="X88" s="4">
        <v>6.47038649954284</v>
      </c>
      <c r="Y88" s="4">
        <v>1.03241578113751</v>
      </c>
      <c r="Z88" s="4">
        <v>0.212784578581713</v>
      </c>
      <c r="AA88" s="4">
        <v>32.6858314866811</v>
      </c>
      <c r="AB88" s="4">
        <v>0.441947774298056</v>
      </c>
      <c r="AC88" s="4">
        <v>0.592870442901368</v>
      </c>
      <c r="AJ88">
        <f t="shared" si="72"/>
        <v>1</v>
      </c>
      <c r="AK88">
        <f t="shared" si="73"/>
        <v>1</v>
      </c>
      <c r="AL88">
        <f t="shared" si="74"/>
        <v>1</v>
      </c>
      <c r="AM88">
        <f t="shared" si="75"/>
        <v>1</v>
      </c>
      <c r="AN88">
        <f t="shared" si="76"/>
        <v>1</v>
      </c>
      <c r="AO88">
        <f t="shared" si="77"/>
        <v>1</v>
      </c>
      <c r="AP88">
        <f t="shared" si="78"/>
        <v>1</v>
      </c>
    </row>
    <row r="89" spans="6:42">
      <c r="F89" s="1" t="s">
        <v>86</v>
      </c>
      <c r="G89" t="str">
        <f t="shared" ref="G89:I89" si="110">G88</f>
        <v>ACT_BND</v>
      </c>
      <c r="H89" t="str">
        <f t="shared" si="110"/>
        <v>UP</v>
      </c>
      <c r="I89">
        <f t="shared" si="110"/>
        <v>1</v>
      </c>
      <c r="J89" s="3">
        <v>2029</v>
      </c>
      <c r="K89" s="3" t="str">
        <f t="shared" si="27"/>
        <v>ELCWIN00</v>
      </c>
      <c r="L89">
        <f t="shared" si="91"/>
        <v>73.5450834773218</v>
      </c>
      <c r="M89">
        <f t="shared" si="92"/>
        <v>11.3271472067315</v>
      </c>
      <c r="N89">
        <f t="shared" si="93"/>
        <v>35.0683897336213</v>
      </c>
      <c r="O89">
        <f t="shared" si="94"/>
        <v>3.67763831173506</v>
      </c>
      <c r="P89">
        <f t="shared" si="95"/>
        <v>88.2534771058315</v>
      </c>
      <c r="Q89">
        <f t="shared" si="96"/>
        <v>53.9221041396688</v>
      </c>
      <c r="R89">
        <f t="shared" si="97"/>
        <v>47.3587952912167</v>
      </c>
      <c r="W89" s="4">
        <v>73.5450834773218</v>
      </c>
      <c r="X89" s="4">
        <v>11.3271472067315</v>
      </c>
      <c r="Y89" s="4">
        <v>35.0683897336213</v>
      </c>
      <c r="Z89" s="4">
        <v>3.67763831173506</v>
      </c>
      <c r="AA89" s="4">
        <v>88.2534771058315</v>
      </c>
      <c r="AB89" s="4">
        <v>53.9221041396688</v>
      </c>
      <c r="AC89" s="4">
        <v>47.3587952912167</v>
      </c>
      <c r="AJ89">
        <f t="shared" si="72"/>
        <v>1</v>
      </c>
      <c r="AK89">
        <f t="shared" si="73"/>
        <v>1</v>
      </c>
      <c r="AL89">
        <f t="shared" si="74"/>
        <v>1</v>
      </c>
      <c r="AM89">
        <f t="shared" si="75"/>
        <v>1</v>
      </c>
      <c r="AN89">
        <f t="shared" si="76"/>
        <v>1</v>
      </c>
      <c r="AO89">
        <f t="shared" si="77"/>
        <v>1</v>
      </c>
      <c r="AP89">
        <f t="shared" si="78"/>
        <v>1</v>
      </c>
    </row>
    <row r="90" spans="6:42">
      <c r="F90" s="1" t="s">
        <v>86</v>
      </c>
      <c r="G90" t="str">
        <f t="shared" ref="G90:I90" si="111">G89</f>
        <v>ACT_BND</v>
      </c>
      <c r="H90" t="str">
        <f t="shared" si="111"/>
        <v>UP</v>
      </c>
      <c r="I90">
        <f t="shared" si="111"/>
        <v>1</v>
      </c>
      <c r="J90" s="3">
        <v>2029</v>
      </c>
      <c r="K90" s="3" t="str">
        <f t="shared" si="27"/>
        <v>ELCWOO00</v>
      </c>
      <c r="L90">
        <f t="shared" si="91"/>
        <v>15.4916003496863</v>
      </c>
      <c r="M90">
        <f t="shared" si="92"/>
        <v>31.0930725804791</v>
      </c>
      <c r="N90">
        <f t="shared" si="93"/>
        <v>2.78604430217011</v>
      </c>
      <c r="O90">
        <f t="shared" si="94"/>
        <v>0.76473664074874</v>
      </c>
      <c r="P90">
        <f t="shared" si="95"/>
        <v>12.6834412218451</v>
      </c>
      <c r="Q90">
        <f t="shared" si="96"/>
        <v>16.1881059960917</v>
      </c>
      <c r="R90">
        <f t="shared" si="97"/>
        <v>3.60815402555794</v>
      </c>
      <c r="W90" s="4">
        <v>5.42206012239021</v>
      </c>
      <c r="X90" s="4">
        <v>10.8825754031677</v>
      </c>
      <c r="Y90" s="4">
        <v>0.975115505759539</v>
      </c>
      <c r="Z90" s="4">
        <v>0.267657824262059</v>
      </c>
      <c r="AA90" s="4">
        <v>4.43920442764579</v>
      </c>
      <c r="AB90" s="4">
        <v>5.66583709863211</v>
      </c>
      <c r="AC90" s="4">
        <v>1.26285390894528</v>
      </c>
      <c r="AJ90">
        <f t="shared" si="72"/>
        <v>0.35</v>
      </c>
      <c r="AK90">
        <f t="shared" si="73"/>
        <v>0.35</v>
      </c>
      <c r="AL90">
        <f t="shared" si="74"/>
        <v>0.35</v>
      </c>
      <c r="AM90">
        <f t="shared" si="75"/>
        <v>0.35</v>
      </c>
      <c r="AN90">
        <f t="shared" si="76"/>
        <v>0.35</v>
      </c>
      <c r="AO90">
        <f t="shared" si="77"/>
        <v>0.35</v>
      </c>
      <c r="AP90">
        <f t="shared" si="78"/>
        <v>0.35</v>
      </c>
    </row>
    <row r="91" spans="6:42">
      <c r="F91" s="1" t="s">
        <v>86</v>
      </c>
      <c r="G91" t="str">
        <f t="shared" ref="G91:I91" si="112">G90</f>
        <v>ACT_BND</v>
      </c>
      <c r="H91" t="str">
        <f t="shared" si="112"/>
        <v>UP</v>
      </c>
      <c r="I91">
        <f t="shared" si="112"/>
        <v>1</v>
      </c>
      <c r="J91" s="3">
        <v>2030</v>
      </c>
      <c r="K91" s="3" t="str">
        <f t="shared" ref="K91:K154" si="113">K83</f>
        <v>ELCCOH00</v>
      </c>
      <c r="L91">
        <f t="shared" si="91"/>
        <v>0</v>
      </c>
      <c r="M91">
        <f t="shared" si="92"/>
        <v>0</v>
      </c>
      <c r="N91">
        <f t="shared" si="93"/>
        <v>5.89281857451405</v>
      </c>
      <c r="O91">
        <f t="shared" si="94"/>
        <v>0</v>
      </c>
      <c r="P91">
        <f t="shared" si="95"/>
        <v>0</v>
      </c>
      <c r="Q91">
        <f t="shared" si="96"/>
        <v>0</v>
      </c>
      <c r="R91">
        <f t="shared" si="97"/>
        <v>0.0119987777897768</v>
      </c>
      <c r="W91" s="3">
        <v>0</v>
      </c>
      <c r="X91" s="3">
        <v>0</v>
      </c>
      <c r="Y91" s="4">
        <v>2.35712742980562</v>
      </c>
      <c r="Z91" s="3">
        <v>0</v>
      </c>
      <c r="AA91" s="3">
        <v>0</v>
      </c>
      <c r="AB91" s="3">
        <v>0</v>
      </c>
      <c r="AC91" s="4">
        <v>0.00479951111591073</v>
      </c>
      <c r="AJ91">
        <f t="shared" si="72"/>
        <v>0.4</v>
      </c>
      <c r="AK91">
        <f t="shared" si="73"/>
        <v>0.4</v>
      </c>
      <c r="AL91">
        <f t="shared" si="74"/>
        <v>0.4</v>
      </c>
      <c r="AM91">
        <f t="shared" si="75"/>
        <v>0.4</v>
      </c>
      <c r="AN91">
        <f t="shared" si="76"/>
        <v>0.4</v>
      </c>
      <c r="AO91">
        <f t="shared" si="77"/>
        <v>0.4</v>
      </c>
      <c r="AP91">
        <f t="shared" si="78"/>
        <v>0.4</v>
      </c>
    </row>
    <row r="92" spans="6:42">
      <c r="F92" s="1" t="s">
        <v>86</v>
      </c>
      <c r="G92" t="str">
        <f t="shared" ref="G92:I92" si="114">G91</f>
        <v>ACT_BND</v>
      </c>
      <c r="H92" t="str">
        <f t="shared" si="114"/>
        <v>UP</v>
      </c>
      <c r="I92">
        <f t="shared" si="114"/>
        <v>1</v>
      </c>
      <c r="J92" s="3">
        <v>2030</v>
      </c>
      <c r="K92" s="3" t="str">
        <f t="shared" si="113"/>
        <v>ELCGAS00</v>
      </c>
      <c r="L92">
        <f t="shared" si="91"/>
        <v>699.893592332612</v>
      </c>
      <c r="M92">
        <f t="shared" si="92"/>
        <v>119.993582709143</v>
      </c>
      <c r="N92">
        <f t="shared" si="93"/>
        <v>125.333444384449</v>
      </c>
      <c r="O92">
        <f t="shared" si="94"/>
        <v>0.0968052606191505</v>
      </c>
      <c r="P92">
        <f t="shared" si="95"/>
        <v>191.23844600432</v>
      </c>
      <c r="Q92">
        <f t="shared" si="96"/>
        <v>1.01734012149028</v>
      </c>
      <c r="R92">
        <f t="shared" si="97"/>
        <v>8.518012274847</v>
      </c>
      <c r="W92" s="4">
        <v>279.957436933045</v>
      </c>
      <c r="X92" s="4">
        <v>47.9974330836573</v>
      </c>
      <c r="Y92" s="4">
        <v>50.1333777537797</v>
      </c>
      <c r="Z92" s="4">
        <v>0.0387221042476602</v>
      </c>
      <c r="AA92" s="4">
        <v>76.4953784017279</v>
      </c>
      <c r="AB92" s="4">
        <v>0.406936048596112</v>
      </c>
      <c r="AC92" s="4">
        <v>3.4072049099388</v>
      </c>
      <c r="AJ92">
        <f t="shared" si="72"/>
        <v>0.4</v>
      </c>
      <c r="AK92">
        <f t="shared" si="73"/>
        <v>0.4</v>
      </c>
      <c r="AL92">
        <f t="shared" si="74"/>
        <v>0.4</v>
      </c>
      <c r="AM92">
        <f t="shared" si="75"/>
        <v>0.4</v>
      </c>
      <c r="AN92">
        <f t="shared" si="76"/>
        <v>0.4</v>
      </c>
      <c r="AO92">
        <f t="shared" si="77"/>
        <v>0.4</v>
      </c>
      <c r="AP92">
        <f t="shared" si="78"/>
        <v>0.4</v>
      </c>
    </row>
    <row r="93" spans="6:42">
      <c r="F93" s="1" t="s">
        <v>86</v>
      </c>
      <c r="G93" t="str">
        <f t="shared" ref="G93:I93" si="115">G92</f>
        <v>ACT_BND</v>
      </c>
      <c r="H93" t="str">
        <f t="shared" si="115"/>
        <v>UP</v>
      </c>
      <c r="I93">
        <f t="shared" si="115"/>
        <v>1</v>
      </c>
      <c r="J93" s="3">
        <v>2030</v>
      </c>
      <c r="K93" s="3" t="str">
        <f t="shared" si="113"/>
        <v>ELCHFO00</v>
      </c>
      <c r="L93">
        <f t="shared" si="91"/>
        <v>0</v>
      </c>
      <c r="M93">
        <f t="shared" si="92"/>
        <v>1.5294414062875</v>
      </c>
      <c r="N93">
        <f t="shared" si="93"/>
        <v>0</v>
      </c>
      <c r="O93">
        <f t="shared" si="94"/>
        <v>0.0078416395848332</v>
      </c>
      <c r="P93">
        <f t="shared" si="95"/>
        <v>0.163931616990641</v>
      </c>
      <c r="Q93">
        <f t="shared" si="96"/>
        <v>3.86948164146867</v>
      </c>
      <c r="R93">
        <f t="shared" si="97"/>
        <v>0.584779213582913</v>
      </c>
      <c r="W93" s="3">
        <v>0</v>
      </c>
      <c r="X93" s="4">
        <v>0.458832421886249</v>
      </c>
      <c r="Y93" s="3">
        <v>0</v>
      </c>
      <c r="Z93" s="4">
        <v>0.00235249187544996</v>
      </c>
      <c r="AA93" s="4">
        <v>0.0491794850971922</v>
      </c>
      <c r="AB93" s="4">
        <v>1.1608444924406</v>
      </c>
      <c r="AC93" s="4">
        <v>0.175433764074874</v>
      </c>
      <c r="AJ93">
        <f t="shared" si="72"/>
        <v>0.3</v>
      </c>
      <c r="AK93">
        <f t="shared" si="73"/>
        <v>0.3</v>
      </c>
      <c r="AL93">
        <f t="shared" si="74"/>
        <v>0.3</v>
      </c>
      <c r="AM93">
        <f t="shared" si="75"/>
        <v>0.3</v>
      </c>
      <c r="AN93">
        <f t="shared" si="76"/>
        <v>0.3</v>
      </c>
      <c r="AO93">
        <f t="shared" si="77"/>
        <v>0.3</v>
      </c>
      <c r="AP93">
        <f t="shared" si="78"/>
        <v>0.3</v>
      </c>
    </row>
    <row r="94" spans="6:42">
      <c r="F94" s="1" t="s">
        <v>86</v>
      </c>
      <c r="G94" t="str">
        <f t="shared" ref="G94:I94" si="116">G93</f>
        <v>ACT_BND</v>
      </c>
      <c r="H94" t="str">
        <f t="shared" si="116"/>
        <v>UP</v>
      </c>
      <c r="I94">
        <f t="shared" si="116"/>
        <v>1</v>
      </c>
      <c r="J94" s="3">
        <v>2030</v>
      </c>
      <c r="K94" s="3" t="str">
        <f t="shared" si="113"/>
        <v>ELCHYD00</v>
      </c>
      <c r="L94">
        <f t="shared" si="91"/>
        <v>6.12721077241656</v>
      </c>
      <c r="M94">
        <f t="shared" si="92"/>
        <v>237.836761101957</v>
      </c>
      <c r="N94">
        <f t="shared" si="93"/>
        <v>15.3198571470984</v>
      </c>
      <c r="O94">
        <f t="shared" si="94"/>
        <v>151.439878648884</v>
      </c>
      <c r="P94">
        <f t="shared" si="95"/>
        <v>141.891874336651</v>
      </c>
      <c r="Q94">
        <f t="shared" si="96"/>
        <v>926.715137716818</v>
      </c>
      <c r="R94">
        <f t="shared" si="97"/>
        <v>182.691157706353</v>
      </c>
      <c r="W94" s="4">
        <v>5.94339444924406</v>
      </c>
      <c r="X94" s="4">
        <v>230.701658268898</v>
      </c>
      <c r="Y94" s="4">
        <v>14.8602614326854</v>
      </c>
      <c r="Z94" s="4">
        <v>146.896682289417</v>
      </c>
      <c r="AA94" s="4">
        <v>137.635118106551</v>
      </c>
      <c r="AB94" s="4">
        <v>898.913683585313</v>
      </c>
      <c r="AC94" s="4">
        <v>177.210422975162</v>
      </c>
      <c r="AJ94">
        <f t="shared" si="72"/>
        <v>0.97</v>
      </c>
      <c r="AK94">
        <f t="shared" si="73"/>
        <v>0.97</v>
      </c>
      <c r="AL94">
        <f t="shared" si="74"/>
        <v>0.97</v>
      </c>
      <c r="AM94">
        <f t="shared" si="75"/>
        <v>0.97</v>
      </c>
      <c r="AN94">
        <f t="shared" si="76"/>
        <v>0.97</v>
      </c>
      <c r="AO94">
        <f t="shared" si="77"/>
        <v>0.97</v>
      </c>
      <c r="AP94">
        <f t="shared" si="78"/>
        <v>0.97</v>
      </c>
    </row>
    <row r="95" spans="6:42">
      <c r="F95" s="1" t="s">
        <v>86</v>
      </c>
      <c r="G95" t="str">
        <f t="shared" ref="G95:I95" si="117">G94</f>
        <v>ACT_BND</v>
      </c>
      <c r="H95" t="str">
        <f t="shared" si="117"/>
        <v>UP</v>
      </c>
      <c r="I95">
        <f t="shared" si="117"/>
        <v>1</v>
      </c>
      <c r="J95" s="3">
        <v>2030</v>
      </c>
      <c r="K95" s="3" t="str">
        <f t="shared" si="113"/>
        <v>ELCNUC100</v>
      </c>
      <c r="L95">
        <f t="shared" si="91"/>
        <v>0</v>
      </c>
      <c r="M95">
        <f t="shared" si="92"/>
        <v>0</v>
      </c>
      <c r="N95">
        <f t="shared" si="93"/>
        <v>0</v>
      </c>
      <c r="O95">
        <f t="shared" si="94"/>
        <v>0</v>
      </c>
      <c r="P95">
        <f t="shared" si="95"/>
        <v>422.608352771779</v>
      </c>
      <c r="Q95">
        <f t="shared" si="96"/>
        <v>0</v>
      </c>
      <c r="R95">
        <f t="shared" si="97"/>
        <v>27.3048441324694</v>
      </c>
      <c r="W95" s="3">
        <v>0</v>
      </c>
      <c r="X95" s="3">
        <v>0</v>
      </c>
      <c r="Y95" s="3">
        <v>0</v>
      </c>
      <c r="Z95" s="3">
        <v>0</v>
      </c>
      <c r="AA95" s="4">
        <v>295.825846940245</v>
      </c>
      <c r="AB95" s="3">
        <v>0</v>
      </c>
      <c r="AC95" s="4">
        <v>19.1133908927286</v>
      </c>
      <c r="AJ95">
        <f t="shared" si="72"/>
        <v>0.7</v>
      </c>
      <c r="AK95">
        <f t="shared" si="73"/>
        <v>0.7</v>
      </c>
      <c r="AL95">
        <f t="shared" si="74"/>
        <v>0.7</v>
      </c>
      <c r="AM95">
        <f t="shared" si="75"/>
        <v>0.7</v>
      </c>
      <c r="AN95">
        <f t="shared" si="76"/>
        <v>0.7</v>
      </c>
      <c r="AO95">
        <f t="shared" si="77"/>
        <v>0.7</v>
      </c>
      <c r="AP95">
        <f t="shared" si="78"/>
        <v>0.7</v>
      </c>
    </row>
    <row r="96" spans="6:42">
      <c r="F96" s="1" t="s">
        <v>86</v>
      </c>
      <c r="G96" t="str">
        <f t="shared" ref="G96:I96" si="118">G95</f>
        <v>ACT_BND</v>
      </c>
      <c r="H96" t="str">
        <f t="shared" si="118"/>
        <v>UP</v>
      </c>
      <c r="I96">
        <f t="shared" si="118"/>
        <v>1</v>
      </c>
      <c r="J96" s="3">
        <v>2030</v>
      </c>
      <c r="K96" s="3" t="str">
        <f t="shared" si="113"/>
        <v>ELCSOL00</v>
      </c>
      <c r="L96">
        <f t="shared" si="91"/>
        <v>15.2062794600432</v>
      </c>
      <c r="M96">
        <f t="shared" si="92"/>
        <v>7.00920831817135</v>
      </c>
      <c r="N96">
        <f t="shared" si="93"/>
        <v>1.34269763786897</v>
      </c>
      <c r="O96">
        <f t="shared" si="94"/>
        <v>0.250366827393808</v>
      </c>
      <c r="P96">
        <f t="shared" si="95"/>
        <v>33.5615748416127</v>
      </c>
      <c r="Q96">
        <f t="shared" si="96"/>
        <v>0.52585576637869</v>
      </c>
      <c r="R96">
        <f t="shared" si="97"/>
        <v>0.69181678362131</v>
      </c>
      <c r="W96" s="4">
        <v>15.2062794600432</v>
      </c>
      <c r="X96" s="4">
        <v>7.00920831817135</v>
      </c>
      <c r="Y96" s="4">
        <v>1.34269763786897</v>
      </c>
      <c r="Z96" s="4">
        <v>0.250366827393808</v>
      </c>
      <c r="AA96" s="4">
        <v>33.5615748416127</v>
      </c>
      <c r="AB96" s="4">
        <v>0.52585576637869</v>
      </c>
      <c r="AC96" s="4">
        <v>0.69181678362131</v>
      </c>
      <c r="AJ96">
        <f t="shared" ref="AJ96:AJ127" si="119">AJ88</f>
        <v>1</v>
      </c>
      <c r="AK96">
        <f t="shared" ref="AK96:AK127" si="120">AK88</f>
        <v>1</v>
      </c>
      <c r="AL96">
        <f t="shared" ref="AL96:AL127" si="121">AL88</f>
        <v>1</v>
      </c>
      <c r="AM96">
        <f t="shared" ref="AM96:AM127" si="122">AM88</f>
        <v>1</v>
      </c>
      <c r="AN96">
        <f t="shared" ref="AN96:AN127" si="123">AN88</f>
        <v>1</v>
      </c>
      <c r="AO96">
        <f t="shared" ref="AO96:AO127" si="124">AO88</f>
        <v>1</v>
      </c>
      <c r="AP96">
        <f t="shared" ref="AP96:AP127" si="125">AP88</f>
        <v>1</v>
      </c>
    </row>
    <row r="97" spans="6:42">
      <c r="F97" s="1" t="s">
        <v>86</v>
      </c>
      <c r="G97" t="str">
        <f t="shared" ref="G97:I97" si="126">G96</f>
        <v>ACT_BND</v>
      </c>
      <c r="H97" t="str">
        <f t="shared" si="126"/>
        <v>UP</v>
      </c>
      <c r="I97">
        <f t="shared" si="126"/>
        <v>1</v>
      </c>
      <c r="J97" s="3">
        <v>2030</v>
      </c>
      <c r="K97" s="3" t="str">
        <f t="shared" si="113"/>
        <v>ELCWIN00</v>
      </c>
      <c r="L97">
        <f t="shared" si="91"/>
        <v>77.4901441324694</v>
      </c>
      <c r="M97">
        <f t="shared" si="92"/>
        <v>11.9909672812455</v>
      </c>
      <c r="N97">
        <f t="shared" si="93"/>
        <v>37.4001535637149</v>
      </c>
      <c r="O97">
        <f t="shared" si="94"/>
        <v>3.93989249460043</v>
      </c>
      <c r="P97">
        <f t="shared" si="95"/>
        <v>99.2386500359971</v>
      </c>
      <c r="Q97">
        <f t="shared" si="96"/>
        <v>53.9221041396688</v>
      </c>
      <c r="R97">
        <f t="shared" si="97"/>
        <v>55.2141697656587</v>
      </c>
      <c r="W97" s="4">
        <v>77.4901441324694</v>
      </c>
      <c r="X97" s="4">
        <v>11.9909672812455</v>
      </c>
      <c r="Y97" s="4">
        <v>37.4001535637149</v>
      </c>
      <c r="Z97" s="4">
        <v>3.93989249460043</v>
      </c>
      <c r="AA97" s="4">
        <v>99.2386500359971</v>
      </c>
      <c r="AB97" s="4">
        <v>53.9221041396688</v>
      </c>
      <c r="AC97" s="4">
        <v>55.2141697656587</v>
      </c>
      <c r="AJ97">
        <f t="shared" si="119"/>
        <v>1</v>
      </c>
      <c r="AK97">
        <f t="shared" si="120"/>
        <v>1</v>
      </c>
      <c r="AL97">
        <f t="shared" si="121"/>
        <v>1</v>
      </c>
      <c r="AM97">
        <f t="shared" si="122"/>
        <v>1</v>
      </c>
      <c r="AN97">
        <f t="shared" si="123"/>
        <v>1</v>
      </c>
      <c r="AO97">
        <f t="shared" si="124"/>
        <v>1</v>
      </c>
      <c r="AP97">
        <f t="shared" si="125"/>
        <v>1</v>
      </c>
    </row>
    <row r="98" spans="6:42">
      <c r="F98" s="1" t="s">
        <v>86</v>
      </c>
      <c r="G98" t="str">
        <f t="shared" ref="G98:I98" si="127">G97</f>
        <v>ACT_BND</v>
      </c>
      <c r="H98" t="str">
        <f t="shared" si="127"/>
        <v>UP</v>
      </c>
      <c r="I98">
        <f t="shared" si="127"/>
        <v>1</v>
      </c>
      <c r="J98" s="3">
        <v>2030</v>
      </c>
      <c r="K98" s="3" t="str">
        <f t="shared" si="113"/>
        <v>ELCWOO00</v>
      </c>
      <c r="L98">
        <f t="shared" si="91"/>
        <v>16.4909871438856</v>
      </c>
      <c r="M98">
        <f t="shared" si="92"/>
        <v>32.6262353831123</v>
      </c>
      <c r="N98">
        <f t="shared" si="93"/>
        <v>2.99130079399363</v>
      </c>
      <c r="O98">
        <f t="shared" si="94"/>
        <v>0.831761981590043</v>
      </c>
      <c r="P98">
        <f t="shared" si="95"/>
        <v>17.1662319654428</v>
      </c>
      <c r="Q98">
        <f t="shared" si="96"/>
        <v>16.7224931194076</v>
      </c>
      <c r="R98">
        <f t="shared" si="97"/>
        <v>4.60434737362954</v>
      </c>
      <c r="W98" s="4">
        <v>5.77184550035997</v>
      </c>
      <c r="X98" s="4">
        <v>11.4191823840893</v>
      </c>
      <c r="Y98" s="4">
        <v>1.04695527789777</v>
      </c>
      <c r="Z98" s="4">
        <v>0.291116693556515</v>
      </c>
      <c r="AA98" s="4">
        <v>6.00818118790497</v>
      </c>
      <c r="AB98" s="4">
        <v>5.85287259179266</v>
      </c>
      <c r="AC98" s="4">
        <v>1.61152158077034</v>
      </c>
      <c r="AJ98">
        <f t="shared" si="119"/>
        <v>0.35</v>
      </c>
      <c r="AK98">
        <f t="shared" si="120"/>
        <v>0.35</v>
      </c>
      <c r="AL98">
        <f t="shared" si="121"/>
        <v>0.35</v>
      </c>
      <c r="AM98">
        <f t="shared" si="122"/>
        <v>0.35</v>
      </c>
      <c r="AN98">
        <f t="shared" si="123"/>
        <v>0.35</v>
      </c>
      <c r="AO98">
        <f t="shared" si="124"/>
        <v>0.35</v>
      </c>
      <c r="AP98">
        <f t="shared" si="125"/>
        <v>0.35</v>
      </c>
    </row>
    <row r="99" spans="6:42">
      <c r="F99" s="1" t="s">
        <v>86</v>
      </c>
      <c r="G99" t="str">
        <f t="shared" ref="G99:I99" si="128">G98</f>
        <v>ACT_BND</v>
      </c>
      <c r="H99" t="str">
        <f t="shared" si="128"/>
        <v>UP</v>
      </c>
      <c r="I99">
        <f t="shared" si="128"/>
        <v>1</v>
      </c>
      <c r="J99" s="3">
        <v>2031</v>
      </c>
      <c r="K99" s="3" t="str">
        <f t="shared" si="113"/>
        <v>ELCCOH00</v>
      </c>
      <c r="L99">
        <f t="shared" si="91"/>
        <v>0</v>
      </c>
      <c r="M99">
        <f t="shared" si="92"/>
        <v>0</v>
      </c>
      <c r="N99">
        <f t="shared" si="93"/>
        <v>5.89281857451405</v>
      </c>
      <c r="O99">
        <f t="shared" si="94"/>
        <v>0</v>
      </c>
      <c r="P99">
        <f t="shared" si="95"/>
        <v>0</v>
      </c>
      <c r="Q99">
        <f t="shared" si="96"/>
        <v>0</v>
      </c>
      <c r="R99">
        <f t="shared" si="97"/>
        <v>0</v>
      </c>
      <c r="W99" s="3">
        <v>0</v>
      </c>
      <c r="X99" s="3">
        <v>0</v>
      </c>
      <c r="Y99" s="4">
        <v>2.35712742980562</v>
      </c>
      <c r="Z99" s="3">
        <v>0</v>
      </c>
      <c r="AA99" s="3">
        <v>0</v>
      </c>
      <c r="AB99" s="3">
        <v>0</v>
      </c>
      <c r="AC99" s="3">
        <v>0</v>
      </c>
      <c r="AJ99">
        <f t="shared" si="119"/>
        <v>0.4</v>
      </c>
      <c r="AK99">
        <f t="shared" si="120"/>
        <v>0.4</v>
      </c>
      <c r="AL99">
        <f t="shared" si="121"/>
        <v>0.4</v>
      </c>
      <c r="AM99">
        <f t="shared" si="122"/>
        <v>0.4</v>
      </c>
      <c r="AN99">
        <f t="shared" si="123"/>
        <v>0.4</v>
      </c>
      <c r="AO99">
        <f t="shared" si="124"/>
        <v>0.4</v>
      </c>
      <c r="AP99">
        <f t="shared" si="125"/>
        <v>0.4</v>
      </c>
    </row>
    <row r="100" spans="6:42">
      <c r="F100" s="1" t="s">
        <v>86</v>
      </c>
      <c r="G100" t="str">
        <f t="shared" ref="G100:I100" si="129">G99</f>
        <v>ACT_BND</v>
      </c>
      <c r="H100" t="str">
        <f t="shared" si="129"/>
        <v>UP</v>
      </c>
      <c r="I100">
        <f t="shared" si="129"/>
        <v>1</v>
      </c>
      <c r="J100" s="3">
        <v>2031</v>
      </c>
      <c r="K100" s="3" t="str">
        <f t="shared" si="113"/>
        <v>ELCGAS00</v>
      </c>
      <c r="L100">
        <f t="shared" si="91"/>
        <v>598.11428536717</v>
      </c>
      <c r="M100">
        <f t="shared" si="92"/>
        <v>102.115981899478</v>
      </c>
      <c r="N100">
        <f t="shared" si="93"/>
        <v>96.286575323974</v>
      </c>
      <c r="O100">
        <f t="shared" si="94"/>
        <v>0.100855797786177</v>
      </c>
      <c r="P100">
        <f t="shared" si="95"/>
        <v>132.91757550396</v>
      </c>
      <c r="Q100">
        <f t="shared" si="96"/>
        <v>1.36633019528438</v>
      </c>
      <c r="R100">
        <f t="shared" si="97"/>
        <v>3.58863554283657</v>
      </c>
      <c r="W100" s="4">
        <v>239.245714146868</v>
      </c>
      <c r="X100" s="4">
        <v>40.8463927597912</v>
      </c>
      <c r="Y100" s="4">
        <v>38.5146301295896</v>
      </c>
      <c r="Z100" s="4">
        <v>0.0403423191144708</v>
      </c>
      <c r="AA100" s="4">
        <v>53.1670302015839</v>
      </c>
      <c r="AB100" s="4">
        <v>0.546532078113751</v>
      </c>
      <c r="AC100" s="4">
        <v>1.43545421713463</v>
      </c>
      <c r="AJ100">
        <f t="shared" si="119"/>
        <v>0.4</v>
      </c>
      <c r="AK100">
        <f t="shared" si="120"/>
        <v>0.4</v>
      </c>
      <c r="AL100">
        <f t="shared" si="121"/>
        <v>0.4</v>
      </c>
      <c r="AM100">
        <f t="shared" si="122"/>
        <v>0.4</v>
      </c>
      <c r="AN100">
        <f t="shared" si="123"/>
        <v>0.4</v>
      </c>
      <c r="AO100">
        <f t="shared" si="124"/>
        <v>0.4</v>
      </c>
      <c r="AP100">
        <f t="shared" si="125"/>
        <v>0.4</v>
      </c>
    </row>
    <row r="101" spans="6:42">
      <c r="F101" s="1" t="s">
        <v>86</v>
      </c>
      <c r="G101" t="str">
        <f t="shared" ref="G101:I101" si="130">G100</f>
        <v>ACT_BND</v>
      </c>
      <c r="H101" t="str">
        <f t="shared" si="130"/>
        <v>UP</v>
      </c>
      <c r="I101">
        <f t="shared" si="130"/>
        <v>1</v>
      </c>
      <c r="J101" s="3">
        <v>2031</v>
      </c>
      <c r="K101" s="3" t="str">
        <f t="shared" si="113"/>
        <v>ELCHFO00</v>
      </c>
      <c r="L101">
        <f t="shared" si="91"/>
        <v>0</v>
      </c>
      <c r="M101">
        <f t="shared" si="92"/>
        <v>1.95648153815695</v>
      </c>
      <c r="N101">
        <f t="shared" si="93"/>
        <v>0</v>
      </c>
      <c r="O101">
        <f t="shared" si="94"/>
        <v>0.0088281697024238</v>
      </c>
      <c r="P101">
        <f t="shared" si="95"/>
        <v>0.163931616990641</v>
      </c>
      <c r="Q101">
        <f t="shared" si="96"/>
        <v>3.87000794216463</v>
      </c>
      <c r="R101">
        <f t="shared" si="97"/>
        <v>0.66447765886729</v>
      </c>
      <c r="W101" s="3">
        <v>0</v>
      </c>
      <c r="X101" s="4">
        <v>0.586944461447084</v>
      </c>
      <c r="Y101" s="3">
        <v>0</v>
      </c>
      <c r="Z101" s="4">
        <v>0.00264845091072714</v>
      </c>
      <c r="AA101" s="4">
        <v>0.0491794850971922</v>
      </c>
      <c r="AB101" s="4">
        <v>1.16100238264939</v>
      </c>
      <c r="AC101" s="4">
        <v>0.199343297660187</v>
      </c>
      <c r="AJ101">
        <f t="shared" si="119"/>
        <v>0.3</v>
      </c>
      <c r="AK101">
        <f t="shared" si="120"/>
        <v>0.3</v>
      </c>
      <c r="AL101">
        <f t="shared" si="121"/>
        <v>0.3</v>
      </c>
      <c r="AM101">
        <f t="shared" si="122"/>
        <v>0.3</v>
      </c>
      <c r="AN101">
        <f t="shared" si="123"/>
        <v>0.3</v>
      </c>
      <c r="AO101">
        <f t="shared" si="124"/>
        <v>0.3</v>
      </c>
      <c r="AP101">
        <f t="shared" si="125"/>
        <v>0.3</v>
      </c>
    </row>
    <row r="102" spans="6:42">
      <c r="F102" s="1" t="s">
        <v>86</v>
      </c>
      <c r="G102" t="str">
        <f t="shared" ref="G102:I102" si="131">G101</f>
        <v>ACT_BND</v>
      </c>
      <c r="H102" t="str">
        <f t="shared" si="131"/>
        <v>UP</v>
      </c>
      <c r="I102">
        <f t="shared" si="131"/>
        <v>1</v>
      </c>
      <c r="J102" s="3">
        <v>2031</v>
      </c>
      <c r="K102" s="3" t="str">
        <f t="shared" si="113"/>
        <v>ELCHYD00</v>
      </c>
      <c r="L102">
        <f t="shared" si="91"/>
        <v>6.12721077241656</v>
      </c>
      <c r="M102">
        <f t="shared" si="92"/>
        <v>237.841623718391</v>
      </c>
      <c r="N102">
        <f t="shared" si="93"/>
        <v>14.9312272346047</v>
      </c>
      <c r="O102">
        <f t="shared" si="94"/>
        <v>153.818376307215</v>
      </c>
      <c r="P102">
        <f t="shared" si="95"/>
        <v>143.832772483356</v>
      </c>
      <c r="Q102">
        <f t="shared" si="96"/>
        <v>932.84622067348</v>
      </c>
      <c r="R102">
        <f t="shared" si="97"/>
        <v>181.637855945463</v>
      </c>
      <c r="W102" s="4">
        <v>5.94339444924406</v>
      </c>
      <c r="X102" s="4">
        <v>230.706375006839</v>
      </c>
      <c r="Y102" s="4">
        <v>14.4832904175666</v>
      </c>
      <c r="Z102" s="4">
        <v>149.203825017999</v>
      </c>
      <c r="AA102" s="4">
        <v>139.517789308855</v>
      </c>
      <c r="AB102" s="4">
        <v>904.860834053276</v>
      </c>
      <c r="AC102" s="4">
        <v>176.188720267099</v>
      </c>
      <c r="AJ102">
        <f t="shared" si="119"/>
        <v>0.97</v>
      </c>
      <c r="AK102">
        <f t="shared" si="120"/>
        <v>0.97</v>
      </c>
      <c r="AL102">
        <f t="shared" si="121"/>
        <v>0.97</v>
      </c>
      <c r="AM102">
        <f t="shared" si="122"/>
        <v>0.97</v>
      </c>
      <c r="AN102">
        <f t="shared" si="123"/>
        <v>0.97</v>
      </c>
      <c r="AO102">
        <f t="shared" si="124"/>
        <v>0.97</v>
      </c>
      <c r="AP102">
        <f t="shared" si="125"/>
        <v>0.97</v>
      </c>
    </row>
    <row r="103" spans="6:42">
      <c r="F103" s="1" t="s">
        <v>86</v>
      </c>
      <c r="G103" t="str">
        <f t="shared" ref="G103:I103" si="132">G102</f>
        <v>ACT_BND</v>
      </c>
      <c r="H103" t="str">
        <f t="shared" si="132"/>
        <v>UP</v>
      </c>
      <c r="I103">
        <f t="shared" si="132"/>
        <v>1</v>
      </c>
      <c r="J103" s="3">
        <v>2031</v>
      </c>
      <c r="K103" s="3" t="str">
        <f t="shared" si="113"/>
        <v>ELCNUC100</v>
      </c>
      <c r="L103">
        <f t="shared" si="91"/>
        <v>4.25101693767356</v>
      </c>
      <c r="M103">
        <f t="shared" si="92"/>
        <v>19.8210428879976</v>
      </c>
      <c r="N103">
        <f t="shared" si="93"/>
        <v>9.25705444307313</v>
      </c>
      <c r="O103">
        <f t="shared" si="94"/>
        <v>1.77872958603311</v>
      </c>
      <c r="P103">
        <f t="shared" si="95"/>
        <v>472.474501337036</v>
      </c>
      <c r="Q103">
        <f t="shared" si="96"/>
        <v>0</v>
      </c>
      <c r="R103">
        <f t="shared" si="97"/>
        <v>26.7666632366553</v>
      </c>
      <c r="W103" s="4">
        <v>2.97571185637149</v>
      </c>
      <c r="X103" s="4">
        <v>13.8747300215983</v>
      </c>
      <c r="Y103" s="4">
        <v>6.47993811015119</v>
      </c>
      <c r="Z103" s="4">
        <v>1.24511071022318</v>
      </c>
      <c r="AA103" s="4">
        <v>330.732150935925</v>
      </c>
      <c r="AB103" s="3">
        <v>0</v>
      </c>
      <c r="AC103" s="4">
        <v>18.7366642656587</v>
      </c>
      <c r="AJ103">
        <f t="shared" si="119"/>
        <v>0.7</v>
      </c>
      <c r="AK103">
        <f t="shared" si="120"/>
        <v>0.7</v>
      </c>
      <c r="AL103">
        <f t="shared" si="121"/>
        <v>0.7</v>
      </c>
      <c r="AM103">
        <f t="shared" si="122"/>
        <v>0.7</v>
      </c>
      <c r="AN103">
        <f t="shared" si="123"/>
        <v>0.7</v>
      </c>
      <c r="AO103">
        <f t="shared" si="124"/>
        <v>0.7</v>
      </c>
      <c r="AP103">
        <f t="shared" si="125"/>
        <v>0.7</v>
      </c>
    </row>
    <row r="104" spans="6:42">
      <c r="F104" s="1" t="s">
        <v>86</v>
      </c>
      <c r="G104" t="str">
        <f t="shared" ref="G104:I104" si="133">G103</f>
        <v>ACT_BND</v>
      </c>
      <c r="H104" t="str">
        <f t="shared" si="133"/>
        <v>UP</v>
      </c>
      <c r="I104">
        <f t="shared" si="133"/>
        <v>1</v>
      </c>
      <c r="J104" s="3">
        <v>2031</v>
      </c>
      <c r="K104" s="3" t="str">
        <f t="shared" si="113"/>
        <v>ELCSOL00</v>
      </c>
      <c r="L104">
        <f t="shared" si="91"/>
        <v>30.9997950863931</v>
      </c>
      <c r="M104">
        <f t="shared" si="92"/>
        <v>9.77537753932325</v>
      </c>
      <c r="N104">
        <f t="shared" si="93"/>
        <v>3.33439402519798</v>
      </c>
      <c r="O104">
        <f t="shared" si="94"/>
        <v>0.261104612742981</v>
      </c>
      <c r="P104">
        <f t="shared" si="95"/>
        <v>33.8504358243341</v>
      </c>
      <c r="Q104">
        <f t="shared" si="96"/>
        <v>0.68318325161987</v>
      </c>
      <c r="R104">
        <f t="shared" si="97"/>
        <v>0.702493070338373</v>
      </c>
      <c r="W104" s="4">
        <v>30.9997950863931</v>
      </c>
      <c r="X104" s="4">
        <v>9.77537753932325</v>
      </c>
      <c r="Y104" s="4">
        <v>3.33439402519798</v>
      </c>
      <c r="Z104" s="4">
        <v>0.261104612742981</v>
      </c>
      <c r="AA104" s="4">
        <v>33.8504358243341</v>
      </c>
      <c r="AB104" s="4">
        <v>0.68318325161987</v>
      </c>
      <c r="AC104" s="4">
        <v>0.702493070338373</v>
      </c>
      <c r="AJ104">
        <f t="shared" si="119"/>
        <v>1</v>
      </c>
      <c r="AK104">
        <f t="shared" si="120"/>
        <v>1</v>
      </c>
      <c r="AL104">
        <f t="shared" si="121"/>
        <v>1</v>
      </c>
      <c r="AM104">
        <f t="shared" si="122"/>
        <v>1</v>
      </c>
      <c r="AN104">
        <f t="shared" si="123"/>
        <v>1</v>
      </c>
      <c r="AO104">
        <f t="shared" si="124"/>
        <v>1</v>
      </c>
      <c r="AP104">
        <f t="shared" si="125"/>
        <v>1</v>
      </c>
    </row>
    <row r="105" spans="6:42">
      <c r="F105" s="1" t="s">
        <v>86</v>
      </c>
      <c r="G105" t="str">
        <f t="shared" ref="G105:I105" si="134">G104</f>
        <v>ACT_BND</v>
      </c>
      <c r="H105" t="str">
        <f t="shared" si="134"/>
        <v>UP</v>
      </c>
      <c r="I105">
        <f t="shared" si="134"/>
        <v>1</v>
      </c>
      <c r="J105" s="3">
        <v>2031</v>
      </c>
      <c r="K105" s="3" t="str">
        <f t="shared" si="113"/>
        <v>ELCWIN00</v>
      </c>
      <c r="L105">
        <f t="shared" si="91"/>
        <v>117.338952015839</v>
      </c>
      <c r="M105">
        <f t="shared" si="92"/>
        <v>17.1360857081713</v>
      </c>
      <c r="N105">
        <f t="shared" si="93"/>
        <v>45.2803328293736</v>
      </c>
      <c r="O105">
        <f t="shared" si="94"/>
        <v>3.94815823614111</v>
      </c>
      <c r="P105">
        <f t="shared" si="95"/>
        <v>130.467883657307</v>
      </c>
      <c r="Q105">
        <f t="shared" si="96"/>
        <v>61.4902113030957</v>
      </c>
      <c r="R105">
        <f t="shared" si="97"/>
        <v>68.7354185885529</v>
      </c>
      <c r="W105" s="4">
        <v>117.338952015839</v>
      </c>
      <c r="X105" s="4">
        <v>17.1360857081713</v>
      </c>
      <c r="Y105" s="4">
        <v>45.2803328293736</v>
      </c>
      <c r="Z105" s="4">
        <v>3.94815823614111</v>
      </c>
      <c r="AA105" s="4">
        <v>130.467883657307</v>
      </c>
      <c r="AB105" s="4">
        <v>61.4902113030957</v>
      </c>
      <c r="AC105" s="4">
        <v>68.7354185885529</v>
      </c>
      <c r="AJ105">
        <f t="shared" si="119"/>
        <v>1</v>
      </c>
      <c r="AK105">
        <f t="shared" si="120"/>
        <v>1</v>
      </c>
      <c r="AL105">
        <f t="shared" si="121"/>
        <v>1</v>
      </c>
      <c r="AM105">
        <f t="shared" si="122"/>
        <v>1</v>
      </c>
      <c r="AN105">
        <f t="shared" si="123"/>
        <v>1</v>
      </c>
      <c r="AO105">
        <f t="shared" si="124"/>
        <v>1</v>
      </c>
      <c r="AP105">
        <f t="shared" si="125"/>
        <v>1</v>
      </c>
    </row>
    <row r="106" spans="6:42">
      <c r="F106" s="1" t="s">
        <v>86</v>
      </c>
      <c r="G106" t="str">
        <f t="shared" ref="G106:I106" si="135">G105</f>
        <v>ACT_BND</v>
      </c>
      <c r="H106" t="str">
        <f t="shared" si="135"/>
        <v>UP</v>
      </c>
      <c r="I106">
        <f t="shared" si="135"/>
        <v>1</v>
      </c>
      <c r="J106" s="3">
        <v>2031</v>
      </c>
      <c r="K106" s="3" t="str">
        <f t="shared" si="113"/>
        <v>ELCWOO00</v>
      </c>
      <c r="L106">
        <f t="shared" si="91"/>
        <v>28.4057886351949</v>
      </c>
      <c r="M106">
        <f t="shared" si="92"/>
        <v>37.046763897974</v>
      </c>
      <c r="N106">
        <f t="shared" si="93"/>
        <v>11.8301676540163</v>
      </c>
      <c r="O106">
        <f t="shared" si="94"/>
        <v>0.857339277074977</v>
      </c>
      <c r="P106">
        <f t="shared" si="95"/>
        <v>21.0688285405739</v>
      </c>
      <c r="Q106">
        <f t="shared" si="96"/>
        <v>17.7329361513936</v>
      </c>
      <c r="R106">
        <f t="shared" si="97"/>
        <v>3.85116234426617</v>
      </c>
      <c r="W106" s="4">
        <v>9.94202602231821</v>
      </c>
      <c r="X106" s="4">
        <v>12.9663673642909</v>
      </c>
      <c r="Y106" s="4">
        <v>4.14055867890569</v>
      </c>
      <c r="Z106" s="4">
        <v>0.300068746976242</v>
      </c>
      <c r="AA106" s="4">
        <v>7.37408998920086</v>
      </c>
      <c r="AB106" s="4">
        <v>6.20652765298776</v>
      </c>
      <c r="AC106" s="4">
        <v>1.34790682049316</v>
      </c>
      <c r="AJ106">
        <f t="shared" si="119"/>
        <v>0.35</v>
      </c>
      <c r="AK106">
        <f t="shared" si="120"/>
        <v>0.35</v>
      </c>
      <c r="AL106">
        <f t="shared" si="121"/>
        <v>0.35</v>
      </c>
      <c r="AM106">
        <f t="shared" si="122"/>
        <v>0.35</v>
      </c>
      <c r="AN106">
        <f t="shared" si="123"/>
        <v>0.35</v>
      </c>
      <c r="AO106">
        <f t="shared" si="124"/>
        <v>0.35</v>
      </c>
      <c r="AP106">
        <f t="shared" si="125"/>
        <v>0.35</v>
      </c>
    </row>
    <row r="107" spans="6:42">
      <c r="F107" s="1" t="s">
        <v>86</v>
      </c>
      <c r="G107" t="str">
        <f t="shared" ref="G107:I107" si="136">G106</f>
        <v>ACT_BND</v>
      </c>
      <c r="H107" t="str">
        <f t="shared" si="136"/>
        <v>UP</v>
      </c>
      <c r="I107">
        <f t="shared" si="136"/>
        <v>1</v>
      </c>
      <c r="J107" s="3">
        <v>2032</v>
      </c>
      <c r="K107" s="3" t="str">
        <f t="shared" si="113"/>
        <v>ELCCOH00</v>
      </c>
      <c r="L107">
        <f t="shared" si="91"/>
        <v>0</v>
      </c>
      <c r="M107">
        <f t="shared" si="92"/>
        <v>0</v>
      </c>
      <c r="N107">
        <f t="shared" si="93"/>
        <v>5.90368520518358</v>
      </c>
      <c r="O107">
        <f t="shared" si="94"/>
        <v>0</v>
      </c>
      <c r="P107">
        <f t="shared" si="95"/>
        <v>0</v>
      </c>
      <c r="Q107">
        <f t="shared" si="96"/>
        <v>0</v>
      </c>
      <c r="R107">
        <f t="shared" si="97"/>
        <v>0</v>
      </c>
      <c r="W107" s="3">
        <v>0</v>
      </c>
      <c r="X107" s="3">
        <v>0</v>
      </c>
      <c r="Y107" s="4">
        <v>2.36147408207343</v>
      </c>
      <c r="Z107" s="3">
        <v>0</v>
      </c>
      <c r="AA107" s="3">
        <v>0</v>
      </c>
      <c r="AB107" s="3">
        <v>0</v>
      </c>
      <c r="AC107" s="3">
        <v>0</v>
      </c>
      <c r="AJ107">
        <f t="shared" si="119"/>
        <v>0.4</v>
      </c>
      <c r="AK107">
        <f t="shared" si="120"/>
        <v>0.4</v>
      </c>
      <c r="AL107">
        <f t="shared" si="121"/>
        <v>0.4</v>
      </c>
      <c r="AM107">
        <f t="shared" si="122"/>
        <v>0.4</v>
      </c>
      <c r="AN107">
        <f t="shared" si="123"/>
        <v>0.4</v>
      </c>
      <c r="AO107">
        <f t="shared" si="124"/>
        <v>0.4</v>
      </c>
      <c r="AP107">
        <f t="shared" si="125"/>
        <v>0.4</v>
      </c>
    </row>
    <row r="108" spans="6:42">
      <c r="F108" s="1" t="s">
        <v>86</v>
      </c>
      <c r="G108" t="str">
        <f t="shared" ref="G108:I108" si="137">G107</f>
        <v>ACT_BND</v>
      </c>
      <c r="H108" t="str">
        <f t="shared" si="137"/>
        <v>UP</v>
      </c>
      <c r="I108">
        <f t="shared" si="137"/>
        <v>1</v>
      </c>
      <c r="J108" s="3">
        <v>2032</v>
      </c>
      <c r="K108" s="3" t="str">
        <f t="shared" si="113"/>
        <v>ELCGAS00</v>
      </c>
      <c r="L108">
        <f t="shared" si="91"/>
        <v>490.840088552915</v>
      </c>
      <c r="M108">
        <f t="shared" si="92"/>
        <v>58.972845562995</v>
      </c>
      <c r="N108">
        <f t="shared" si="93"/>
        <v>71.293854436645</v>
      </c>
      <c r="O108">
        <f t="shared" si="94"/>
        <v>0.109050081263499</v>
      </c>
      <c r="P108">
        <f t="shared" si="95"/>
        <v>103.065056695464</v>
      </c>
      <c r="Q108">
        <f t="shared" si="96"/>
        <v>1.35316349172066</v>
      </c>
      <c r="R108">
        <f t="shared" si="97"/>
        <v>2.49690144285457</v>
      </c>
      <c r="W108" s="4">
        <v>196.336035421166</v>
      </c>
      <c r="X108" s="4">
        <v>23.589138225198</v>
      </c>
      <c r="Y108" s="4">
        <v>28.517541774658</v>
      </c>
      <c r="Z108" s="4">
        <v>0.0436200325053996</v>
      </c>
      <c r="AA108" s="4">
        <v>41.2260226781857</v>
      </c>
      <c r="AB108" s="4">
        <v>0.541265396688265</v>
      </c>
      <c r="AC108" s="4">
        <v>0.998760577141829</v>
      </c>
      <c r="AJ108">
        <f t="shared" si="119"/>
        <v>0.4</v>
      </c>
      <c r="AK108">
        <f t="shared" si="120"/>
        <v>0.4</v>
      </c>
      <c r="AL108">
        <f t="shared" si="121"/>
        <v>0.4</v>
      </c>
      <c r="AM108">
        <f t="shared" si="122"/>
        <v>0.4</v>
      </c>
      <c r="AN108">
        <f t="shared" si="123"/>
        <v>0.4</v>
      </c>
      <c r="AO108">
        <f t="shared" si="124"/>
        <v>0.4</v>
      </c>
      <c r="AP108">
        <f t="shared" si="125"/>
        <v>0.4</v>
      </c>
    </row>
    <row r="109" spans="6:42">
      <c r="F109" s="1" t="s">
        <v>86</v>
      </c>
      <c r="G109" t="str">
        <f t="shared" ref="G109:I109" si="138">G108</f>
        <v>ACT_BND</v>
      </c>
      <c r="H109" t="str">
        <f t="shared" si="138"/>
        <v>UP</v>
      </c>
      <c r="I109">
        <f t="shared" si="138"/>
        <v>1</v>
      </c>
      <c r="J109" s="3">
        <v>2032</v>
      </c>
      <c r="K109" s="3" t="str">
        <f t="shared" si="113"/>
        <v>ELCHFO00</v>
      </c>
      <c r="L109">
        <f t="shared" si="91"/>
        <v>0</v>
      </c>
      <c r="M109">
        <f t="shared" si="92"/>
        <v>2.2999992487401</v>
      </c>
      <c r="N109">
        <f t="shared" si="93"/>
        <v>0</v>
      </c>
      <c r="O109">
        <f t="shared" si="94"/>
        <v>0.00987420202783777</v>
      </c>
      <c r="P109">
        <f t="shared" si="95"/>
        <v>0.163931616990641</v>
      </c>
      <c r="Q109">
        <f t="shared" si="96"/>
        <v>3.87087630189583</v>
      </c>
      <c r="R109">
        <f t="shared" si="97"/>
        <v>0.80553875737941</v>
      </c>
      <c r="W109" s="3">
        <v>0</v>
      </c>
      <c r="X109" s="4">
        <v>0.68999977462203</v>
      </c>
      <c r="Y109" s="3">
        <v>0</v>
      </c>
      <c r="Z109" s="4">
        <v>0.00296226060835133</v>
      </c>
      <c r="AA109" s="4">
        <v>0.0491794850971922</v>
      </c>
      <c r="AB109" s="4">
        <v>1.16126289056875</v>
      </c>
      <c r="AC109" s="4">
        <v>0.241661627213823</v>
      </c>
      <c r="AJ109">
        <f t="shared" si="119"/>
        <v>0.3</v>
      </c>
      <c r="AK109">
        <f t="shared" si="120"/>
        <v>0.3</v>
      </c>
      <c r="AL109">
        <f t="shared" si="121"/>
        <v>0.3</v>
      </c>
      <c r="AM109">
        <f t="shared" si="122"/>
        <v>0.3</v>
      </c>
      <c r="AN109">
        <f t="shared" si="123"/>
        <v>0.3</v>
      </c>
      <c r="AO109">
        <f t="shared" si="124"/>
        <v>0.3</v>
      </c>
      <c r="AP109">
        <f t="shared" si="125"/>
        <v>0.3</v>
      </c>
    </row>
    <row r="110" spans="6:42">
      <c r="F110" s="1" t="s">
        <v>86</v>
      </c>
      <c r="G110" t="str">
        <f t="shared" ref="G110:I110" si="139">G109</f>
        <v>ACT_BND</v>
      </c>
      <c r="H110" t="str">
        <f t="shared" si="139"/>
        <v>UP</v>
      </c>
      <c r="I110">
        <f t="shared" si="139"/>
        <v>1</v>
      </c>
      <c r="J110" s="3">
        <v>2032</v>
      </c>
      <c r="K110" s="3" t="str">
        <f t="shared" si="113"/>
        <v>ELCHYD00</v>
      </c>
      <c r="L110">
        <f t="shared" si="91"/>
        <v>6.08165714784055</v>
      </c>
      <c r="M110">
        <f t="shared" si="92"/>
        <v>237.845711221081</v>
      </c>
      <c r="N110">
        <f t="shared" si="93"/>
        <v>14.7399325703428</v>
      </c>
      <c r="O110">
        <f t="shared" si="94"/>
        <v>157.424173179547</v>
      </c>
      <c r="P110">
        <f t="shared" si="95"/>
        <v>146.594361032561</v>
      </c>
      <c r="Q110">
        <f t="shared" si="96"/>
        <v>938.284902362451</v>
      </c>
      <c r="R110">
        <f t="shared" si="97"/>
        <v>180.657759752993</v>
      </c>
      <c r="W110" s="4">
        <v>5.89920743340533</v>
      </c>
      <c r="X110" s="4">
        <v>230.710339884449</v>
      </c>
      <c r="Y110" s="4">
        <v>14.2977345932325</v>
      </c>
      <c r="Z110" s="4">
        <v>152.701447984161</v>
      </c>
      <c r="AA110" s="4">
        <v>142.196530201584</v>
      </c>
      <c r="AB110" s="4">
        <v>910.136355291577</v>
      </c>
      <c r="AC110" s="4">
        <v>175.238026960403</v>
      </c>
      <c r="AJ110">
        <f t="shared" si="119"/>
        <v>0.97</v>
      </c>
      <c r="AK110">
        <f t="shared" si="120"/>
        <v>0.97</v>
      </c>
      <c r="AL110">
        <f t="shared" si="121"/>
        <v>0.97</v>
      </c>
      <c r="AM110">
        <f t="shared" si="122"/>
        <v>0.97</v>
      </c>
      <c r="AN110">
        <f t="shared" si="123"/>
        <v>0.97</v>
      </c>
      <c r="AO110">
        <f t="shared" si="124"/>
        <v>0.97</v>
      </c>
      <c r="AP110">
        <f t="shared" si="125"/>
        <v>0.97</v>
      </c>
    </row>
    <row r="111" spans="6:42">
      <c r="F111" s="1" t="s">
        <v>86</v>
      </c>
      <c r="G111" t="str">
        <f t="shared" ref="G111:I111" si="140">G110</f>
        <v>ACT_BND</v>
      </c>
      <c r="H111" t="str">
        <f t="shared" si="140"/>
        <v>UP</v>
      </c>
      <c r="I111">
        <f t="shared" si="140"/>
        <v>1</v>
      </c>
      <c r="J111" s="3">
        <v>2032</v>
      </c>
      <c r="K111" s="3" t="str">
        <f t="shared" si="113"/>
        <v>ELCNUC100</v>
      </c>
      <c r="L111">
        <f t="shared" si="91"/>
        <v>8.45761333950427</v>
      </c>
      <c r="M111">
        <f t="shared" si="92"/>
        <v>39.6271822842744</v>
      </c>
      <c r="N111">
        <f t="shared" si="93"/>
        <v>17.703079003394</v>
      </c>
      <c r="O111">
        <f t="shared" si="94"/>
        <v>3.59247359045561</v>
      </c>
      <c r="P111">
        <f t="shared" si="95"/>
        <v>527.668908258767</v>
      </c>
      <c r="Q111">
        <f t="shared" si="96"/>
        <v>0</v>
      </c>
      <c r="R111">
        <f t="shared" si="97"/>
        <v>26.5058688573486</v>
      </c>
      <c r="W111" s="4">
        <v>5.92032933765299</v>
      </c>
      <c r="X111" s="4">
        <v>27.7390275989921</v>
      </c>
      <c r="Y111" s="4">
        <v>12.3921553023758</v>
      </c>
      <c r="Z111" s="4">
        <v>2.51473151331893</v>
      </c>
      <c r="AA111" s="4">
        <v>369.368235781137</v>
      </c>
      <c r="AB111" s="3">
        <v>0</v>
      </c>
      <c r="AC111" s="4">
        <v>18.554108200144</v>
      </c>
      <c r="AJ111">
        <f t="shared" si="119"/>
        <v>0.7</v>
      </c>
      <c r="AK111">
        <f t="shared" si="120"/>
        <v>0.7</v>
      </c>
      <c r="AL111">
        <f t="shared" si="121"/>
        <v>0.7</v>
      </c>
      <c r="AM111">
        <f t="shared" si="122"/>
        <v>0.7</v>
      </c>
      <c r="AN111">
        <f t="shared" si="123"/>
        <v>0.7</v>
      </c>
      <c r="AO111">
        <f t="shared" si="124"/>
        <v>0.7</v>
      </c>
      <c r="AP111">
        <f t="shared" si="125"/>
        <v>0.7</v>
      </c>
    </row>
    <row r="112" spans="6:42">
      <c r="F112" s="1" t="s">
        <v>86</v>
      </c>
      <c r="G112" t="str">
        <f t="shared" ref="G112:I112" si="141">G111</f>
        <v>ACT_BND</v>
      </c>
      <c r="H112" t="str">
        <f t="shared" si="141"/>
        <v>UP</v>
      </c>
      <c r="I112">
        <f t="shared" si="141"/>
        <v>1</v>
      </c>
      <c r="J112" s="3">
        <v>2032</v>
      </c>
      <c r="K112" s="3" t="str">
        <f t="shared" si="113"/>
        <v>ELCSOL00</v>
      </c>
      <c r="L112">
        <f t="shared" si="91"/>
        <v>46.7901664506839</v>
      </c>
      <c r="M112">
        <f t="shared" si="92"/>
        <v>12.5415467568718</v>
      </c>
      <c r="N112">
        <f t="shared" si="93"/>
        <v>5.31342811735061</v>
      </c>
      <c r="O112">
        <f t="shared" si="94"/>
        <v>0.27184239812815</v>
      </c>
      <c r="P112">
        <f t="shared" si="95"/>
        <v>34.1630995068395</v>
      </c>
      <c r="Q112">
        <f t="shared" si="96"/>
        <v>0.840510736861051</v>
      </c>
      <c r="R112">
        <f t="shared" si="97"/>
        <v>0.712800723398128</v>
      </c>
      <c r="W112" s="4">
        <v>46.7901664506839</v>
      </c>
      <c r="X112" s="4">
        <v>12.5415467568718</v>
      </c>
      <c r="Y112" s="4">
        <v>5.31342811735061</v>
      </c>
      <c r="Z112" s="4">
        <v>0.27184239812815</v>
      </c>
      <c r="AA112" s="4">
        <v>34.1630995068395</v>
      </c>
      <c r="AB112" s="4">
        <v>0.840510736861051</v>
      </c>
      <c r="AC112" s="4">
        <v>0.712800723398128</v>
      </c>
      <c r="AJ112">
        <f t="shared" si="119"/>
        <v>1</v>
      </c>
      <c r="AK112">
        <f t="shared" si="120"/>
        <v>1</v>
      </c>
      <c r="AL112">
        <f t="shared" si="121"/>
        <v>1</v>
      </c>
      <c r="AM112">
        <f t="shared" si="122"/>
        <v>1</v>
      </c>
      <c r="AN112">
        <f t="shared" si="123"/>
        <v>1</v>
      </c>
      <c r="AO112">
        <f t="shared" si="124"/>
        <v>1</v>
      </c>
      <c r="AP112">
        <f t="shared" si="125"/>
        <v>1</v>
      </c>
    </row>
    <row r="113" spans="6:42">
      <c r="F113" s="1" t="s">
        <v>86</v>
      </c>
      <c r="G113" t="str">
        <f t="shared" ref="G113:I113" si="142">G112</f>
        <v>ACT_BND</v>
      </c>
      <c r="H113" t="str">
        <f t="shared" si="142"/>
        <v>UP</v>
      </c>
      <c r="I113">
        <f t="shared" si="142"/>
        <v>1</v>
      </c>
      <c r="J113" s="3">
        <v>2032</v>
      </c>
      <c r="K113" s="3" t="str">
        <f t="shared" si="113"/>
        <v>ELCWIN00</v>
      </c>
      <c r="L113">
        <f t="shared" si="91"/>
        <v>149.867188408927</v>
      </c>
      <c r="M113">
        <f t="shared" si="92"/>
        <v>21.2182350710223</v>
      </c>
      <c r="N113">
        <f t="shared" si="93"/>
        <v>49.5454487041037</v>
      </c>
      <c r="O113">
        <f t="shared" si="94"/>
        <v>3.96228097192225</v>
      </c>
      <c r="P113">
        <f t="shared" si="95"/>
        <v>156.318692944564</v>
      </c>
      <c r="Q113">
        <f t="shared" si="96"/>
        <v>64.2053290856731</v>
      </c>
      <c r="R113">
        <f t="shared" si="97"/>
        <v>80.2298260903528</v>
      </c>
      <c r="W113" s="4">
        <v>149.867188408927</v>
      </c>
      <c r="X113" s="4">
        <v>21.2182350710223</v>
      </c>
      <c r="Y113" s="4">
        <v>49.5454487041037</v>
      </c>
      <c r="Z113" s="4">
        <v>3.96228097192225</v>
      </c>
      <c r="AA113" s="4">
        <v>156.318692944564</v>
      </c>
      <c r="AB113" s="4">
        <v>64.2053290856731</v>
      </c>
      <c r="AC113" s="4">
        <v>80.2298260903528</v>
      </c>
      <c r="AJ113">
        <f t="shared" si="119"/>
        <v>1</v>
      </c>
      <c r="AK113">
        <f t="shared" si="120"/>
        <v>1</v>
      </c>
      <c r="AL113">
        <f t="shared" si="121"/>
        <v>1</v>
      </c>
      <c r="AM113">
        <f t="shared" si="122"/>
        <v>1</v>
      </c>
      <c r="AN113">
        <f t="shared" si="123"/>
        <v>1</v>
      </c>
      <c r="AO113">
        <f t="shared" si="124"/>
        <v>1</v>
      </c>
      <c r="AP113">
        <f t="shared" si="125"/>
        <v>1</v>
      </c>
    </row>
    <row r="114" spans="6:42">
      <c r="F114" s="1" t="s">
        <v>86</v>
      </c>
      <c r="G114" t="str">
        <f t="shared" ref="G114:I114" si="143">G113</f>
        <v>ACT_BND</v>
      </c>
      <c r="H114" t="str">
        <f t="shared" si="143"/>
        <v>UP</v>
      </c>
      <c r="I114">
        <f t="shared" si="143"/>
        <v>1</v>
      </c>
      <c r="J114" s="3">
        <v>2032</v>
      </c>
      <c r="K114" s="3" t="str">
        <f t="shared" si="113"/>
        <v>ELCWOO00</v>
      </c>
      <c r="L114">
        <f t="shared" si="91"/>
        <v>41.1621034351537</v>
      </c>
      <c r="M114">
        <f t="shared" si="92"/>
        <v>60.0552804391649</v>
      </c>
      <c r="N114">
        <f t="shared" si="93"/>
        <v>20.6235786177106</v>
      </c>
      <c r="O114">
        <f t="shared" si="94"/>
        <v>0.818690128663991</v>
      </c>
      <c r="P114">
        <f t="shared" si="95"/>
        <v>23.9858664712537</v>
      </c>
      <c r="Q114">
        <f t="shared" si="96"/>
        <v>17.9361489560835</v>
      </c>
      <c r="R114">
        <f t="shared" si="97"/>
        <v>4.25207884015223</v>
      </c>
      <c r="W114" s="4">
        <v>14.4067362023038</v>
      </c>
      <c r="X114" s="4">
        <v>21.0193481537077</v>
      </c>
      <c r="Y114" s="4">
        <v>7.2182525161987</v>
      </c>
      <c r="Z114" s="4">
        <v>0.286541545032397</v>
      </c>
      <c r="AA114" s="4">
        <v>8.39505326493881</v>
      </c>
      <c r="AB114" s="4">
        <v>6.27765213462923</v>
      </c>
      <c r="AC114" s="4">
        <v>1.48822759405328</v>
      </c>
      <c r="AJ114">
        <f t="shared" si="119"/>
        <v>0.35</v>
      </c>
      <c r="AK114">
        <f t="shared" si="120"/>
        <v>0.35</v>
      </c>
      <c r="AL114">
        <f t="shared" si="121"/>
        <v>0.35</v>
      </c>
      <c r="AM114">
        <f t="shared" si="122"/>
        <v>0.35</v>
      </c>
      <c r="AN114">
        <f t="shared" si="123"/>
        <v>0.35</v>
      </c>
      <c r="AO114">
        <f t="shared" si="124"/>
        <v>0.35</v>
      </c>
      <c r="AP114">
        <f t="shared" si="125"/>
        <v>0.35</v>
      </c>
    </row>
    <row r="115" spans="6:42">
      <c r="F115" s="1" t="s">
        <v>86</v>
      </c>
      <c r="G115" t="str">
        <f t="shared" ref="G115:I115" si="144">G114</f>
        <v>ACT_BND</v>
      </c>
      <c r="H115" t="str">
        <f t="shared" si="144"/>
        <v>UP</v>
      </c>
      <c r="I115">
        <f t="shared" si="144"/>
        <v>1</v>
      </c>
      <c r="J115" s="3">
        <v>2033</v>
      </c>
      <c r="K115" s="3" t="str">
        <f t="shared" si="113"/>
        <v>ELCCOH00</v>
      </c>
      <c r="L115">
        <f t="shared" si="91"/>
        <v>0</v>
      </c>
      <c r="M115">
        <f t="shared" si="92"/>
        <v>0</v>
      </c>
      <c r="N115">
        <f t="shared" si="93"/>
        <v>5.93628509719222</v>
      </c>
      <c r="O115">
        <f t="shared" si="94"/>
        <v>0</v>
      </c>
      <c r="P115">
        <f t="shared" si="95"/>
        <v>0</v>
      </c>
      <c r="Q115">
        <f t="shared" si="96"/>
        <v>0</v>
      </c>
      <c r="R115">
        <f t="shared" si="97"/>
        <v>0</v>
      </c>
      <c r="W115" s="3">
        <v>0</v>
      </c>
      <c r="X115" s="3">
        <v>0</v>
      </c>
      <c r="Y115" s="4">
        <v>2.37451403887689</v>
      </c>
      <c r="Z115" s="3">
        <v>0</v>
      </c>
      <c r="AA115" s="3">
        <v>0</v>
      </c>
      <c r="AB115" s="3">
        <v>0</v>
      </c>
      <c r="AC115" s="3">
        <v>0</v>
      </c>
      <c r="AJ115">
        <f t="shared" si="119"/>
        <v>0.4</v>
      </c>
      <c r="AK115">
        <f t="shared" si="120"/>
        <v>0.4</v>
      </c>
      <c r="AL115">
        <f t="shared" si="121"/>
        <v>0.4</v>
      </c>
      <c r="AM115">
        <f t="shared" si="122"/>
        <v>0.4</v>
      </c>
      <c r="AN115">
        <f t="shared" si="123"/>
        <v>0.4</v>
      </c>
      <c r="AO115">
        <f t="shared" si="124"/>
        <v>0.4</v>
      </c>
      <c r="AP115">
        <f t="shared" si="125"/>
        <v>0.4</v>
      </c>
    </row>
    <row r="116" spans="6:42">
      <c r="F116" s="1" t="s">
        <v>86</v>
      </c>
      <c r="G116" t="str">
        <f t="shared" ref="G116:I116" si="145">G115</f>
        <v>ACT_BND</v>
      </c>
      <c r="H116" t="str">
        <f t="shared" si="145"/>
        <v>UP</v>
      </c>
      <c r="I116">
        <f t="shared" si="145"/>
        <v>1</v>
      </c>
      <c r="J116" s="3">
        <v>2033</v>
      </c>
      <c r="K116" s="3" t="str">
        <f t="shared" si="113"/>
        <v>ELCGAS00</v>
      </c>
      <c r="L116">
        <f t="shared" si="91"/>
        <v>383.065357451405</v>
      </c>
      <c r="M116">
        <f t="shared" si="92"/>
        <v>37.5951272732182</v>
      </c>
      <c r="N116">
        <f t="shared" si="93"/>
        <v>50.979427798776</v>
      </c>
      <c r="O116">
        <f t="shared" si="94"/>
        <v>0.117633939524838</v>
      </c>
      <c r="P116">
        <f t="shared" si="95"/>
        <v>81.8964224982003</v>
      </c>
      <c r="Q116">
        <f t="shared" si="96"/>
        <v>1.34767807865371</v>
      </c>
      <c r="R116">
        <f t="shared" si="97"/>
        <v>1.61463926609071</v>
      </c>
      <c r="W116" s="4">
        <v>153.226142980562</v>
      </c>
      <c r="X116" s="4">
        <v>15.0380509092873</v>
      </c>
      <c r="Y116" s="4">
        <v>20.3917711195104</v>
      </c>
      <c r="Z116" s="4">
        <v>0.0470535758099352</v>
      </c>
      <c r="AA116" s="4">
        <v>32.7585689992801</v>
      </c>
      <c r="AB116" s="4">
        <v>0.539071231461483</v>
      </c>
      <c r="AC116" s="4">
        <v>0.645855706436285</v>
      </c>
      <c r="AJ116">
        <f t="shared" si="119"/>
        <v>0.4</v>
      </c>
      <c r="AK116">
        <f t="shared" si="120"/>
        <v>0.4</v>
      </c>
      <c r="AL116">
        <f t="shared" si="121"/>
        <v>0.4</v>
      </c>
      <c r="AM116">
        <f t="shared" si="122"/>
        <v>0.4</v>
      </c>
      <c r="AN116">
        <f t="shared" si="123"/>
        <v>0.4</v>
      </c>
      <c r="AO116">
        <f t="shared" si="124"/>
        <v>0.4</v>
      </c>
      <c r="AP116">
        <f t="shared" si="125"/>
        <v>0.4</v>
      </c>
    </row>
    <row r="117" spans="6:42">
      <c r="F117" s="1" t="s">
        <v>86</v>
      </c>
      <c r="G117" t="str">
        <f t="shared" ref="G117:I117" si="146">G116</f>
        <v>ACT_BND</v>
      </c>
      <c r="H117" t="str">
        <f t="shared" si="146"/>
        <v>UP</v>
      </c>
      <c r="I117">
        <f t="shared" si="146"/>
        <v>1</v>
      </c>
      <c r="J117" s="3">
        <v>2033</v>
      </c>
      <c r="K117" s="3" t="str">
        <f t="shared" si="113"/>
        <v>ELCHFO00</v>
      </c>
      <c r="L117">
        <f t="shared" si="91"/>
        <v>0</v>
      </c>
      <c r="M117">
        <f t="shared" si="92"/>
        <v>2.16413075173986</v>
      </c>
      <c r="N117">
        <f t="shared" si="93"/>
        <v>0</v>
      </c>
      <c r="O117">
        <f t="shared" si="94"/>
        <v>0.0109071423446124</v>
      </c>
      <c r="P117">
        <f t="shared" si="95"/>
        <v>0.163931616990641</v>
      </c>
      <c r="Q117">
        <f t="shared" si="96"/>
        <v>3.87227768178547</v>
      </c>
      <c r="R117">
        <f t="shared" si="97"/>
        <v>0.991126272162227</v>
      </c>
      <c r="W117" s="3">
        <v>0</v>
      </c>
      <c r="X117" s="4">
        <v>0.649239225521958</v>
      </c>
      <c r="Y117" s="3">
        <v>0</v>
      </c>
      <c r="Z117" s="4">
        <v>0.00327214270338373</v>
      </c>
      <c r="AA117" s="4">
        <v>0.0491794850971922</v>
      </c>
      <c r="AB117" s="4">
        <v>1.16168330453564</v>
      </c>
      <c r="AC117" s="4">
        <v>0.297337881648668</v>
      </c>
      <c r="AJ117">
        <f t="shared" si="119"/>
        <v>0.3</v>
      </c>
      <c r="AK117">
        <f t="shared" si="120"/>
        <v>0.3</v>
      </c>
      <c r="AL117">
        <f t="shared" si="121"/>
        <v>0.3</v>
      </c>
      <c r="AM117">
        <f t="shared" si="122"/>
        <v>0.3</v>
      </c>
      <c r="AN117">
        <f t="shared" si="123"/>
        <v>0.3</v>
      </c>
      <c r="AO117">
        <f t="shared" si="124"/>
        <v>0.3</v>
      </c>
      <c r="AP117">
        <f t="shared" si="125"/>
        <v>0.3</v>
      </c>
    </row>
    <row r="118" spans="6:42">
      <c r="F118" s="1" t="s">
        <v>86</v>
      </c>
      <c r="G118" t="str">
        <f t="shared" ref="G118:I118" si="147">G117</f>
        <v>ACT_BND</v>
      </c>
      <c r="H118" t="str">
        <f t="shared" si="147"/>
        <v>UP</v>
      </c>
      <c r="I118">
        <f t="shared" si="147"/>
        <v>1</v>
      </c>
      <c r="J118" s="3">
        <v>2033</v>
      </c>
      <c r="K118" s="3" t="str">
        <f t="shared" si="113"/>
        <v>ELCHYD00</v>
      </c>
      <c r="L118">
        <f t="shared" si="91"/>
        <v>5.90239540424395</v>
      </c>
      <c r="M118">
        <f t="shared" si="92"/>
        <v>237.645796875301</v>
      </c>
      <c r="N118">
        <f t="shared" si="93"/>
        <v>14.3214151692607</v>
      </c>
      <c r="O118">
        <f t="shared" si="94"/>
        <v>160.713730266527</v>
      </c>
      <c r="P118">
        <f t="shared" si="95"/>
        <v>149.000107731588</v>
      </c>
      <c r="Q118">
        <f t="shared" si="96"/>
        <v>943.797593759509</v>
      </c>
      <c r="R118">
        <f t="shared" si="97"/>
        <v>180.305221736323</v>
      </c>
      <c r="W118" s="4">
        <v>5.72532354211663</v>
      </c>
      <c r="X118" s="4">
        <v>230.516422969042</v>
      </c>
      <c r="Y118" s="4">
        <v>13.8917727141829</v>
      </c>
      <c r="Z118" s="4">
        <v>155.892318358531</v>
      </c>
      <c r="AA118" s="4">
        <v>144.53010449964</v>
      </c>
      <c r="AB118" s="4">
        <v>915.483665946724</v>
      </c>
      <c r="AC118" s="4">
        <v>174.896065084233</v>
      </c>
      <c r="AJ118">
        <f t="shared" si="119"/>
        <v>0.97</v>
      </c>
      <c r="AK118">
        <f t="shared" si="120"/>
        <v>0.97</v>
      </c>
      <c r="AL118">
        <f t="shared" si="121"/>
        <v>0.97</v>
      </c>
      <c r="AM118">
        <f t="shared" si="122"/>
        <v>0.97</v>
      </c>
      <c r="AN118">
        <f t="shared" si="123"/>
        <v>0.97</v>
      </c>
      <c r="AO118">
        <f t="shared" si="124"/>
        <v>0.97</v>
      </c>
      <c r="AP118">
        <f t="shared" si="125"/>
        <v>0.97</v>
      </c>
    </row>
    <row r="119" spans="6:42">
      <c r="F119" s="1" t="s">
        <v>86</v>
      </c>
      <c r="G119" t="str">
        <f t="shared" ref="G119:I119" si="148">G118</f>
        <v>ACT_BND</v>
      </c>
      <c r="H119" t="str">
        <f t="shared" si="148"/>
        <v>UP</v>
      </c>
      <c r="I119">
        <f t="shared" si="148"/>
        <v>1</v>
      </c>
      <c r="J119" s="3">
        <v>2033</v>
      </c>
      <c r="K119" s="3" t="str">
        <f t="shared" si="113"/>
        <v>ELCNUC100</v>
      </c>
      <c r="L119">
        <f t="shared" si="91"/>
        <v>12.3733142085776</v>
      </c>
      <c r="M119">
        <f t="shared" si="92"/>
        <v>58.1120589324283</v>
      </c>
      <c r="N119">
        <f t="shared" si="93"/>
        <v>25.3933729867324</v>
      </c>
      <c r="O119">
        <f t="shared" si="94"/>
        <v>5.45081085056053</v>
      </c>
      <c r="P119">
        <f t="shared" si="95"/>
        <v>577.757733724159</v>
      </c>
      <c r="Q119">
        <f t="shared" si="96"/>
        <v>0</v>
      </c>
      <c r="R119">
        <f t="shared" si="97"/>
        <v>26.3548097192224</v>
      </c>
      <c r="W119" s="4">
        <v>8.66131994600432</v>
      </c>
      <c r="X119" s="4">
        <v>40.6784412526998</v>
      </c>
      <c r="Y119" s="4">
        <v>17.7753610907127</v>
      </c>
      <c r="Z119" s="4">
        <v>3.81556759539237</v>
      </c>
      <c r="AA119" s="4">
        <v>404.430413606911</v>
      </c>
      <c r="AB119" s="3">
        <v>0</v>
      </c>
      <c r="AC119" s="4">
        <v>18.4483668034557</v>
      </c>
      <c r="AJ119">
        <f t="shared" si="119"/>
        <v>0.7</v>
      </c>
      <c r="AK119">
        <f t="shared" si="120"/>
        <v>0.7</v>
      </c>
      <c r="AL119">
        <f t="shared" si="121"/>
        <v>0.7</v>
      </c>
      <c r="AM119">
        <f t="shared" si="122"/>
        <v>0.7</v>
      </c>
      <c r="AN119">
        <f t="shared" si="123"/>
        <v>0.7</v>
      </c>
      <c r="AO119">
        <f t="shared" si="124"/>
        <v>0.7</v>
      </c>
      <c r="AP119">
        <f t="shared" si="125"/>
        <v>0.7</v>
      </c>
    </row>
    <row r="120" spans="6:42">
      <c r="F120" s="1" t="s">
        <v>86</v>
      </c>
      <c r="G120" t="str">
        <f t="shared" ref="G120:I120" si="149">G119</f>
        <v>ACT_BND</v>
      </c>
      <c r="H120" t="str">
        <f t="shared" si="149"/>
        <v>UP</v>
      </c>
      <c r="I120">
        <f t="shared" si="149"/>
        <v>1</v>
      </c>
      <c r="J120" s="3">
        <v>2033</v>
      </c>
      <c r="K120" s="3" t="str">
        <f t="shared" si="113"/>
        <v>ELCSOL00</v>
      </c>
      <c r="L120">
        <f t="shared" si="91"/>
        <v>62.280185637149</v>
      </c>
      <c r="M120">
        <f t="shared" si="92"/>
        <v>15.3077159780202</v>
      </c>
      <c r="N120">
        <f t="shared" si="93"/>
        <v>7.24788608351332</v>
      </c>
      <c r="O120">
        <f t="shared" si="94"/>
        <v>0.282580183513319</v>
      </c>
      <c r="P120">
        <f t="shared" si="95"/>
        <v>34.4427586069114</v>
      </c>
      <c r="Q120">
        <f t="shared" si="96"/>
        <v>0.997838221742261</v>
      </c>
      <c r="R120">
        <f t="shared" si="97"/>
        <v>0.722874510547156</v>
      </c>
      <c r="W120" s="4">
        <v>62.280185637149</v>
      </c>
      <c r="X120" s="4">
        <v>15.3077159780202</v>
      </c>
      <c r="Y120" s="4">
        <v>7.24788608351332</v>
      </c>
      <c r="Z120" s="4">
        <v>0.282580183513319</v>
      </c>
      <c r="AA120" s="4">
        <v>34.4427586069114</v>
      </c>
      <c r="AB120" s="4">
        <v>0.997838221742261</v>
      </c>
      <c r="AC120" s="4">
        <v>0.722874510547156</v>
      </c>
      <c r="AJ120">
        <f t="shared" si="119"/>
        <v>1</v>
      </c>
      <c r="AK120">
        <f t="shared" si="120"/>
        <v>1</v>
      </c>
      <c r="AL120">
        <f t="shared" si="121"/>
        <v>1</v>
      </c>
      <c r="AM120">
        <f t="shared" si="122"/>
        <v>1</v>
      </c>
      <c r="AN120">
        <f t="shared" si="123"/>
        <v>1</v>
      </c>
      <c r="AO120">
        <f t="shared" si="124"/>
        <v>1</v>
      </c>
      <c r="AP120">
        <f t="shared" si="125"/>
        <v>1</v>
      </c>
    </row>
    <row r="121" spans="6:42">
      <c r="F121" s="1" t="s">
        <v>86</v>
      </c>
      <c r="G121" t="str">
        <f t="shared" ref="G121:I121" si="150">G120</f>
        <v>ACT_BND</v>
      </c>
      <c r="H121" t="str">
        <f t="shared" si="150"/>
        <v>UP</v>
      </c>
      <c r="I121">
        <f t="shared" si="150"/>
        <v>1</v>
      </c>
      <c r="J121" s="3">
        <v>2033</v>
      </c>
      <c r="K121" s="3" t="str">
        <f t="shared" si="113"/>
        <v>ELCWIN00</v>
      </c>
      <c r="L121">
        <f t="shared" si="91"/>
        <v>181.401759539237</v>
      </c>
      <c r="M121">
        <f t="shared" si="92"/>
        <v>25.3003844302736</v>
      </c>
      <c r="N121">
        <f t="shared" si="93"/>
        <v>53.3418816054716</v>
      </c>
      <c r="O121">
        <f t="shared" si="94"/>
        <v>4.00243584593233</v>
      </c>
      <c r="P121">
        <f t="shared" si="95"/>
        <v>181.177415010799</v>
      </c>
      <c r="Q121">
        <f t="shared" si="96"/>
        <v>66.9204468682505</v>
      </c>
      <c r="R121">
        <f t="shared" si="97"/>
        <v>90.9400866159107</v>
      </c>
      <c r="W121" s="4">
        <v>181.401759539237</v>
      </c>
      <c r="X121" s="4">
        <v>25.3003844302736</v>
      </c>
      <c r="Y121" s="4">
        <v>53.3418816054716</v>
      </c>
      <c r="Z121" s="4">
        <v>4.00243584593233</v>
      </c>
      <c r="AA121" s="4">
        <v>181.177415010799</v>
      </c>
      <c r="AB121" s="4">
        <v>66.9204468682505</v>
      </c>
      <c r="AC121" s="4">
        <v>90.9400866159107</v>
      </c>
      <c r="AJ121">
        <f t="shared" si="119"/>
        <v>1</v>
      </c>
      <c r="AK121">
        <f t="shared" si="120"/>
        <v>1</v>
      </c>
      <c r="AL121">
        <f t="shared" si="121"/>
        <v>1</v>
      </c>
      <c r="AM121">
        <f t="shared" si="122"/>
        <v>1</v>
      </c>
      <c r="AN121">
        <f t="shared" si="123"/>
        <v>1</v>
      </c>
      <c r="AO121">
        <f t="shared" si="124"/>
        <v>1</v>
      </c>
      <c r="AP121">
        <f t="shared" si="125"/>
        <v>1</v>
      </c>
    </row>
    <row r="122" spans="6:42">
      <c r="F122" s="1" t="s">
        <v>86</v>
      </c>
      <c r="G122" t="str">
        <f t="shared" ref="G122:I122" si="151">G121</f>
        <v>ACT_BND</v>
      </c>
      <c r="H122" t="str">
        <f t="shared" si="151"/>
        <v>UP</v>
      </c>
      <c r="I122">
        <f t="shared" si="151"/>
        <v>1</v>
      </c>
      <c r="J122" s="3">
        <v>2033</v>
      </c>
      <c r="K122" s="3" t="str">
        <f t="shared" si="113"/>
        <v>ELCWOO00</v>
      </c>
      <c r="L122">
        <f t="shared" si="91"/>
        <v>52.1629455414994</v>
      </c>
      <c r="M122">
        <f t="shared" si="92"/>
        <v>60.924966095238</v>
      </c>
      <c r="N122">
        <f t="shared" si="93"/>
        <v>29.44586635812</v>
      </c>
      <c r="O122">
        <f t="shared" si="94"/>
        <v>0.808961901676437</v>
      </c>
      <c r="P122">
        <f t="shared" si="95"/>
        <v>21.4427624498611</v>
      </c>
      <c r="Q122">
        <f t="shared" si="96"/>
        <v>17.1695354211663</v>
      </c>
      <c r="R122">
        <f t="shared" si="97"/>
        <v>3.50435494497583</v>
      </c>
      <c r="W122" s="4">
        <v>18.2570309395248</v>
      </c>
      <c r="X122" s="4">
        <v>21.3237381333333</v>
      </c>
      <c r="Y122" s="4">
        <v>10.306053225342</v>
      </c>
      <c r="Z122" s="4">
        <v>0.283136665586753</v>
      </c>
      <c r="AA122" s="4">
        <v>7.5049668574514</v>
      </c>
      <c r="AB122" s="4">
        <v>6.00933739740821</v>
      </c>
      <c r="AC122" s="4">
        <v>1.22652423074154</v>
      </c>
      <c r="AJ122">
        <f t="shared" si="119"/>
        <v>0.35</v>
      </c>
      <c r="AK122">
        <f t="shared" si="120"/>
        <v>0.35</v>
      </c>
      <c r="AL122">
        <f t="shared" si="121"/>
        <v>0.35</v>
      </c>
      <c r="AM122">
        <f t="shared" si="122"/>
        <v>0.35</v>
      </c>
      <c r="AN122">
        <f t="shared" si="123"/>
        <v>0.35</v>
      </c>
      <c r="AO122">
        <f t="shared" si="124"/>
        <v>0.35</v>
      </c>
      <c r="AP122">
        <f t="shared" si="125"/>
        <v>0.35</v>
      </c>
    </row>
    <row r="123" spans="6:42">
      <c r="F123" s="1" t="s">
        <v>86</v>
      </c>
      <c r="G123" t="str">
        <f t="shared" ref="G123:I123" si="152">G122</f>
        <v>ACT_BND</v>
      </c>
      <c r="H123" t="str">
        <f t="shared" si="152"/>
        <v>UP</v>
      </c>
      <c r="I123">
        <f t="shared" si="152"/>
        <v>1</v>
      </c>
      <c r="J123" s="3">
        <v>2034</v>
      </c>
      <c r="K123" s="3" t="str">
        <f t="shared" si="113"/>
        <v>ELCCOH00</v>
      </c>
      <c r="L123">
        <f t="shared" si="91"/>
        <v>0</v>
      </c>
      <c r="M123">
        <f t="shared" si="92"/>
        <v>0</v>
      </c>
      <c r="N123">
        <f t="shared" si="93"/>
        <v>5.94852357451405</v>
      </c>
      <c r="O123">
        <f t="shared" si="94"/>
        <v>0</v>
      </c>
      <c r="P123">
        <f t="shared" si="95"/>
        <v>0</v>
      </c>
      <c r="Q123">
        <f t="shared" si="96"/>
        <v>0</v>
      </c>
      <c r="R123">
        <f t="shared" si="97"/>
        <v>0</v>
      </c>
      <c r="W123" s="3">
        <v>0</v>
      </c>
      <c r="X123" s="3">
        <v>0</v>
      </c>
      <c r="Y123" s="4">
        <v>2.37940942980562</v>
      </c>
      <c r="Z123" s="3">
        <v>0</v>
      </c>
      <c r="AA123" s="3">
        <v>0</v>
      </c>
      <c r="AB123" s="3">
        <v>0</v>
      </c>
      <c r="AC123" s="3">
        <v>0</v>
      </c>
      <c r="AJ123">
        <f t="shared" si="119"/>
        <v>0.4</v>
      </c>
      <c r="AK123">
        <f t="shared" si="120"/>
        <v>0.4</v>
      </c>
      <c r="AL123">
        <f t="shared" si="121"/>
        <v>0.4</v>
      </c>
      <c r="AM123">
        <f t="shared" si="122"/>
        <v>0.4</v>
      </c>
      <c r="AN123">
        <f t="shared" si="123"/>
        <v>0.4</v>
      </c>
      <c r="AO123">
        <f t="shared" si="124"/>
        <v>0.4</v>
      </c>
      <c r="AP123">
        <f t="shared" si="125"/>
        <v>0.4</v>
      </c>
    </row>
    <row r="124" spans="6:42">
      <c r="F124" s="1" t="s">
        <v>86</v>
      </c>
      <c r="G124" t="str">
        <f t="shared" ref="G124:I124" si="153">G123</f>
        <v>ACT_BND</v>
      </c>
      <c r="H124" t="str">
        <f t="shared" si="153"/>
        <v>UP</v>
      </c>
      <c r="I124">
        <f t="shared" si="153"/>
        <v>1</v>
      </c>
      <c r="J124" s="3">
        <v>2034</v>
      </c>
      <c r="K124" s="3" t="str">
        <f t="shared" si="113"/>
        <v>ELCGAS00</v>
      </c>
      <c r="L124">
        <f t="shared" si="91"/>
        <v>288.49296850252</v>
      </c>
      <c r="M124">
        <f t="shared" si="92"/>
        <v>24.9230664092872</v>
      </c>
      <c r="N124">
        <f t="shared" si="93"/>
        <v>36.9787265028797</v>
      </c>
      <c r="O124">
        <f t="shared" si="94"/>
        <v>0.129661217512599</v>
      </c>
      <c r="P124">
        <f t="shared" si="95"/>
        <v>57.3005252699785</v>
      </c>
      <c r="Q124">
        <f t="shared" si="96"/>
        <v>1.31596414776818</v>
      </c>
      <c r="R124">
        <f t="shared" si="97"/>
        <v>0.92615211663067</v>
      </c>
      <c r="W124" s="4">
        <v>115.397187401008</v>
      </c>
      <c r="X124" s="4">
        <v>9.9692265637149</v>
      </c>
      <c r="Y124" s="4">
        <v>14.7914906011519</v>
      </c>
      <c r="Z124" s="4">
        <v>0.0518644870050396</v>
      </c>
      <c r="AA124" s="4">
        <v>22.9202101079914</v>
      </c>
      <c r="AB124" s="4">
        <v>0.526385659107271</v>
      </c>
      <c r="AC124" s="4">
        <v>0.370460846652268</v>
      </c>
      <c r="AJ124">
        <f t="shared" si="119"/>
        <v>0.4</v>
      </c>
      <c r="AK124">
        <f t="shared" si="120"/>
        <v>0.4</v>
      </c>
      <c r="AL124">
        <f t="shared" si="121"/>
        <v>0.4</v>
      </c>
      <c r="AM124">
        <f t="shared" si="122"/>
        <v>0.4</v>
      </c>
      <c r="AN124">
        <f t="shared" si="123"/>
        <v>0.4</v>
      </c>
      <c r="AO124">
        <f t="shared" si="124"/>
        <v>0.4</v>
      </c>
      <c r="AP124">
        <f t="shared" si="125"/>
        <v>0.4</v>
      </c>
    </row>
    <row r="125" spans="6:42">
      <c r="F125" s="1" t="s">
        <v>86</v>
      </c>
      <c r="G125" t="str">
        <f t="shared" ref="G125:I125" si="154">G124</f>
        <v>ACT_BND</v>
      </c>
      <c r="H125" t="str">
        <f t="shared" si="154"/>
        <v>UP</v>
      </c>
      <c r="I125">
        <f t="shared" si="154"/>
        <v>1</v>
      </c>
      <c r="J125" s="3">
        <v>2034</v>
      </c>
      <c r="K125" s="3" t="str">
        <f t="shared" si="113"/>
        <v>ELCHFO00</v>
      </c>
      <c r="L125">
        <f t="shared" si="91"/>
        <v>0</v>
      </c>
      <c r="M125">
        <f t="shared" si="92"/>
        <v>2.28934949904008</v>
      </c>
      <c r="N125">
        <f t="shared" si="93"/>
        <v>0</v>
      </c>
      <c r="O125">
        <f t="shared" si="94"/>
        <v>0.0116268324094072</v>
      </c>
      <c r="P125">
        <f t="shared" si="95"/>
        <v>0.163931616990641</v>
      </c>
      <c r="Q125">
        <f t="shared" si="96"/>
        <v>3.87278046796257</v>
      </c>
      <c r="R125">
        <f t="shared" si="97"/>
        <v>1.35944884271658</v>
      </c>
      <c r="W125" s="3">
        <v>0</v>
      </c>
      <c r="X125" s="4">
        <v>0.686804849712023</v>
      </c>
      <c r="Y125" s="3">
        <v>0</v>
      </c>
      <c r="Z125" s="4">
        <v>0.00348804972282217</v>
      </c>
      <c r="AA125" s="4">
        <v>0.0491794850971922</v>
      </c>
      <c r="AB125" s="4">
        <v>1.16183414038877</v>
      </c>
      <c r="AC125" s="4">
        <v>0.407834652814975</v>
      </c>
      <c r="AJ125">
        <f t="shared" si="119"/>
        <v>0.3</v>
      </c>
      <c r="AK125">
        <f t="shared" si="120"/>
        <v>0.3</v>
      </c>
      <c r="AL125">
        <f t="shared" si="121"/>
        <v>0.3</v>
      </c>
      <c r="AM125">
        <f t="shared" si="122"/>
        <v>0.3</v>
      </c>
      <c r="AN125">
        <f t="shared" si="123"/>
        <v>0.3</v>
      </c>
      <c r="AO125">
        <f t="shared" si="124"/>
        <v>0.3</v>
      </c>
      <c r="AP125">
        <f t="shared" si="125"/>
        <v>0.3</v>
      </c>
    </row>
    <row r="126" spans="6:42">
      <c r="F126" s="1" t="s">
        <v>86</v>
      </c>
      <c r="G126" t="str">
        <f t="shared" ref="G126:I126" si="155">G125</f>
        <v>ACT_BND</v>
      </c>
      <c r="H126" t="str">
        <f t="shared" si="155"/>
        <v>UP</v>
      </c>
      <c r="I126">
        <f t="shared" si="155"/>
        <v>1</v>
      </c>
      <c r="J126" s="3">
        <v>2034</v>
      </c>
      <c r="K126" s="3" t="str">
        <f t="shared" si="113"/>
        <v>ELCHYD00</v>
      </c>
      <c r="L126">
        <f t="shared" si="91"/>
        <v>5.5421645959045</v>
      </c>
      <c r="M126">
        <f t="shared" si="92"/>
        <v>237.403179877609</v>
      </c>
      <c r="N126">
        <f t="shared" si="93"/>
        <v>13.5710077746358</v>
      </c>
      <c r="O126">
        <f t="shared" si="94"/>
        <v>163.982328828127</v>
      </c>
      <c r="P126">
        <f t="shared" si="95"/>
        <v>151.235382794119</v>
      </c>
      <c r="Q126">
        <f t="shared" si="96"/>
        <v>949.674566364588</v>
      </c>
      <c r="R126">
        <f t="shared" si="97"/>
        <v>179.793706300609</v>
      </c>
      <c r="W126" s="4">
        <v>5.37589965802736</v>
      </c>
      <c r="X126" s="4">
        <v>230.281084481281</v>
      </c>
      <c r="Y126" s="4">
        <v>13.1638775413967</v>
      </c>
      <c r="Z126" s="4">
        <v>159.062858963283</v>
      </c>
      <c r="AA126" s="4">
        <v>146.698321310295</v>
      </c>
      <c r="AB126" s="4">
        <v>921.18432937365</v>
      </c>
      <c r="AC126" s="4">
        <v>174.399895111591</v>
      </c>
      <c r="AJ126">
        <f t="shared" si="119"/>
        <v>0.97</v>
      </c>
      <c r="AK126">
        <f t="shared" si="120"/>
        <v>0.97</v>
      </c>
      <c r="AL126">
        <f t="shared" si="121"/>
        <v>0.97</v>
      </c>
      <c r="AM126">
        <f t="shared" si="122"/>
        <v>0.97</v>
      </c>
      <c r="AN126">
        <f t="shared" si="123"/>
        <v>0.97</v>
      </c>
      <c r="AO126">
        <f t="shared" si="124"/>
        <v>0.97</v>
      </c>
      <c r="AP126">
        <f t="shared" si="125"/>
        <v>0.97</v>
      </c>
    </row>
    <row r="127" spans="6:42">
      <c r="F127" s="1" t="s">
        <v>86</v>
      </c>
      <c r="G127" t="str">
        <f t="shared" ref="G127:I127" si="156">G126</f>
        <v>ACT_BND</v>
      </c>
      <c r="H127" t="str">
        <f t="shared" si="156"/>
        <v>UP</v>
      </c>
      <c r="I127">
        <f t="shared" si="156"/>
        <v>1</v>
      </c>
      <c r="J127" s="3">
        <v>2034</v>
      </c>
      <c r="K127" s="3" t="str">
        <f t="shared" si="113"/>
        <v>ELCNUC100</v>
      </c>
      <c r="L127">
        <f t="shared" si="91"/>
        <v>15.5755558881004</v>
      </c>
      <c r="M127">
        <f t="shared" si="92"/>
        <v>75.2021172991874</v>
      </c>
      <c r="N127">
        <f t="shared" si="93"/>
        <v>31.6281733929857</v>
      </c>
      <c r="O127">
        <f t="shared" si="94"/>
        <v>7.44943956083513</v>
      </c>
      <c r="P127">
        <f t="shared" si="95"/>
        <v>646.019909492954</v>
      </c>
      <c r="Q127">
        <f t="shared" si="96"/>
        <v>0</v>
      </c>
      <c r="R127">
        <f t="shared" si="97"/>
        <v>26.1308820220097</v>
      </c>
      <c r="W127" s="4">
        <v>10.9028891216703</v>
      </c>
      <c r="X127" s="4">
        <v>52.6414821094312</v>
      </c>
      <c r="Y127" s="3">
        <v>22.13972137509</v>
      </c>
      <c r="Z127" s="4">
        <v>5.21460769258459</v>
      </c>
      <c r="AA127" s="4">
        <v>452.213936645068</v>
      </c>
      <c r="AB127" s="3">
        <v>0</v>
      </c>
      <c r="AC127" s="4">
        <v>18.2916174154068</v>
      </c>
      <c r="AJ127">
        <f t="shared" si="119"/>
        <v>0.7</v>
      </c>
      <c r="AK127">
        <f t="shared" si="120"/>
        <v>0.7</v>
      </c>
      <c r="AL127">
        <f t="shared" si="121"/>
        <v>0.7</v>
      </c>
      <c r="AM127">
        <f t="shared" si="122"/>
        <v>0.7</v>
      </c>
      <c r="AN127">
        <f t="shared" si="123"/>
        <v>0.7</v>
      </c>
      <c r="AO127">
        <f t="shared" si="124"/>
        <v>0.7</v>
      </c>
      <c r="AP127">
        <f t="shared" si="125"/>
        <v>0.7</v>
      </c>
    </row>
    <row r="128" spans="6:42">
      <c r="F128" s="1" t="s">
        <v>86</v>
      </c>
      <c r="G128" t="str">
        <f t="shared" ref="G128:I128" si="157">G127</f>
        <v>ACT_BND</v>
      </c>
      <c r="H128" t="str">
        <f t="shared" si="157"/>
        <v>UP</v>
      </c>
      <c r="I128">
        <f t="shared" si="157"/>
        <v>1</v>
      </c>
      <c r="J128" s="3">
        <v>2034</v>
      </c>
      <c r="K128" s="3" t="str">
        <f t="shared" si="113"/>
        <v>ELCSOL00</v>
      </c>
      <c r="L128">
        <f t="shared" si="91"/>
        <v>77.3142933045356</v>
      </c>
      <c r="M128">
        <f t="shared" si="92"/>
        <v>18.0738851991721</v>
      </c>
      <c r="N128">
        <f t="shared" si="93"/>
        <v>9.18428939164867</v>
      </c>
      <c r="O128">
        <f t="shared" si="94"/>
        <v>0.293317968862491</v>
      </c>
      <c r="P128">
        <f t="shared" si="95"/>
        <v>34.7186015082793</v>
      </c>
      <c r="Q128">
        <f t="shared" si="96"/>
        <v>1.15516570698344</v>
      </c>
      <c r="R128">
        <f t="shared" si="97"/>
        <v>0.731475923866091</v>
      </c>
      <c r="W128" s="4">
        <v>77.3142933045356</v>
      </c>
      <c r="X128" s="4">
        <v>18.0738851991721</v>
      </c>
      <c r="Y128" s="4">
        <v>9.18428939164867</v>
      </c>
      <c r="Z128" s="4">
        <v>0.293317968862491</v>
      </c>
      <c r="AA128" s="4">
        <v>34.7186015082793</v>
      </c>
      <c r="AB128" s="4">
        <v>1.15516570698344</v>
      </c>
      <c r="AC128" s="4">
        <v>0.731475923866091</v>
      </c>
      <c r="AJ128">
        <f t="shared" ref="AJ128:AJ143" si="158">AJ120</f>
        <v>1</v>
      </c>
      <c r="AK128">
        <f t="shared" ref="AK128:AK143" si="159">AK120</f>
        <v>1</v>
      </c>
      <c r="AL128">
        <f t="shared" ref="AL128:AL143" si="160">AL120</f>
        <v>1</v>
      </c>
      <c r="AM128">
        <f t="shared" ref="AM128:AM143" si="161">AM120</f>
        <v>1</v>
      </c>
      <c r="AN128">
        <f t="shared" ref="AN128:AN143" si="162">AN120</f>
        <v>1</v>
      </c>
      <c r="AO128">
        <f t="shared" ref="AO128:AO143" si="163">AO120</f>
        <v>1</v>
      </c>
      <c r="AP128">
        <f t="shared" ref="AP128:AP143" si="164">AP120</f>
        <v>1</v>
      </c>
    </row>
    <row r="129" spans="6:42">
      <c r="F129" s="1" t="s">
        <v>86</v>
      </c>
      <c r="G129" t="str">
        <f t="shared" ref="G129:I129" si="165">G128</f>
        <v>ACT_BND</v>
      </c>
      <c r="H129" t="str">
        <f t="shared" si="165"/>
        <v>UP</v>
      </c>
      <c r="I129">
        <f t="shared" si="165"/>
        <v>1</v>
      </c>
      <c r="J129" s="3">
        <v>2034</v>
      </c>
      <c r="K129" s="3" t="str">
        <f t="shared" si="113"/>
        <v>ELCWIN00</v>
      </c>
      <c r="L129">
        <f t="shared" si="91"/>
        <v>209.422533693305</v>
      </c>
      <c r="M129">
        <f t="shared" si="92"/>
        <v>29.3825337931245</v>
      </c>
      <c r="N129">
        <f t="shared" si="93"/>
        <v>58.0017219222462</v>
      </c>
      <c r="O129">
        <f t="shared" si="94"/>
        <v>4.05315579913607</v>
      </c>
      <c r="P129">
        <f t="shared" si="95"/>
        <v>206.011240928726</v>
      </c>
      <c r="Q129">
        <f t="shared" si="96"/>
        <v>69.6355646508279</v>
      </c>
      <c r="R129">
        <f t="shared" si="97"/>
        <v>99.9429858635709</v>
      </c>
      <c r="W129" s="4">
        <v>209.422533693305</v>
      </c>
      <c r="X129" s="4">
        <v>29.3825337931245</v>
      </c>
      <c r="Y129" s="4">
        <v>58.0017219222462</v>
      </c>
      <c r="Z129" s="4">
        <v>4.05315579913607</v>
      </c>
      <c r="AA129" s="4">
        <v>206.011240928726</v>
      </c>
      <c r="AB129" s="4">
        <v>69.6355646508279</v>
      </c>
      <c r="AC129" s="4">
        <v>99.9429858635709</v>
      </c>
      <c r="AJ129">
        <f t="shared" si="158"/>
        <v>1</v>
      </c>
      <c r="AK129">
        <f t="shared" si="159"/>
        <v>1</v>
      </c>
      <c r="AL129">
        <f t="shared" si="160"/>
        <v>1</v>
      </c>
      <c r="AM129">
        <f t="shared" si="161"/>
        <v>1</v>
      </c>
      <c r="AN129">
        <f t="shared" si="162"/>
        <v>1</v>
      </c>
      <c r="AO129">
        <f t="shared" si="163"/>
        <v>1</v>
      </c>
      <c r="AP129">
        <f t="shared" si="164"/>
        <v>1</v>
      </c>
    </row>
    <row r="130" spans="6:42">
      <c r="F130" s="1" t="s">
        <v>86</v>
      </c>
      <c r="G130" t="str">
        <f t="shared" ref="G130:I130" si="166">G129</f>
        <v>ACT_BND</v>
      </c>
      <c r="H130" t="str">
        <f t="shared" si="166"/>
        <v>UP</v>
      </c>
      <c r="I130">
        <f t="shared" si="166"/>
        <v>1</v>
      </c>
      <c r="J130" s="3">
        <v>2034</v>
      </c>
      <c r="K130" s="3" t="str">
        <f t="shared" si="113"/>
        <v>ELCWOO00</v>
      </c>
      <c r="L130">
        <f t="shared" si="91"/>
        <v>62.4666965545614</v>
      </c>
      <c r="M130">
        <f t="shared" si="92"/>
        <v>58.7187052016869</v>
      </c>
      <c r="N130">
        <f t="shared" si="93"/>
        <v>37.9517524838014</v>
      </c>
      <c r="O130">
        <f t="shared" si="94"/>
        <v>0.775639665226783</v>
      </c>
      <c r="P130">
        <f t="shared" si="95"/>
        <v>18.2051126915561</v>
      </c>
      <c r="Q130">
        <f t="shared" si="96"/>
        <v>16.3966368199115</v>
      </c>
      <c r="R130">
        <f t="shared" si="97"/>
        <v>2.24324089529981</v>
      </c>
      <c r="W130" s="4">
        <v>21.8633437940965</v>
      </c>
      <c r="X130" s="4">
        <v>20.5515468205904</v>
      </c>
      <c r="Y130" s="4">
        <v>13.2831133693305</v>
      </c>
      <c r="Z130" s="4">
        <v>0.271473882829374</v>
      </c>
      <c r="AA130" s="4">
        <v>6.37178944204464</v>
      </c>
      <c r="AB130" s="4">
        <v>5.73882288696904</v>
      </c>
      <c r="AC130" s="4">
        <v>0.785134313354932</v>
      </c>
      <c r="AJ130">
        <f t="shared" si="158"/>
        <v>0.35</v>
      </c>
      <c r="AK130">
        <f t="shared" si="159"/>
        <v>0.35</v>
      </c>
      <c r="AL130">
        <f t="shared" si="160"/>
        <v>0.35</v>
      </c>
      <c r="AM130">
        <f t="shared" si="161"/>
        <v>0.35</v>
      </c>
      <c r="AN130">
        <f t="shared" si="162"/>
        <v>0.35</v>
      </c>
      <c r="AO130">
        <f t="shared" si="163"/>
        <v>0.35</v>
      </c>
      <c r="AP130">
        <f t="shared" si="164"/>
        <v>0.35</v>
      </c>
    </row>
    <row r="131" spans="6:42">
      <c r="F131" s="1" t="s">
        <v>86</v>
      </c>
      <c r="G131" t="str">
        <f t="shared" ref="G131:I131" si="167">G130</f>
        <v>ACT_BND</v>
      </c>
      <c r="H131" t="str">
        <f t="shared" si="167"/>
        <v>UP</v>
      </c>
      <c r="I131">
        <f t="shared" si="167"/>
        <v>1</v>
      </c>
      <c r="J131" s="3">
        <v>2035</v>
      </c>
      <c r="K131" s="3" t="str">
        <f t="shared" si="113"/>
        <v>ELCCOH00</v>
      </c>
      <c r="L131">
        <f t="shared" si="91"/>
        <v>0</v>
      </c>
      <c r="M131">
        <f t="shared" si="92"/>
        <v>0</v>
      </c>
      <c r="N131">
        <f t="shared" si="93"/>
        <v>0</v>
      </c>
      <c r="O131">
        <f t="shared" si="94"/>
        <v>0</v>
      </c>
      <c r="P131">
        <f t="shared" si="95"/>
        <v>0</v>
      </c>
      <c r="Q131">
        <f t="shared" si="96"/>
        <v>0</v>
      </c>
      <c r="R131">
        <f t="shared" si="97"/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J131">
        <f t="shared" si="158"/>
        <v>0.4</v>
      </c>
      <c r="AK131">
        <f t="shared" si="159"/>
        <v>0.4</v>
      </c>
      <c r="AL131">
        <f t="shared" si="160"/>
        <v>0.4</v>
      </c>
      <c r="AM131">
        <f t="shared" si="161"/>
        <v>0.4</v>
      </c>
      <c r="AN131">
        <f t="shared" si="162"/>
        <v>0.4</v>
      </c>
      <c r="AO131">
        <f t="shared" si="163"/>
        <v>0.4</v>
      </c>
      <c r="AP131">
        <f t="shared" si="164"/>
        <v>0.4</v>
      </c>
    </row>
    <row r="132" spans="6:42">
      <c r="F132" s="1" t="s">
        <v>86</v>
      </c>
      <c r="G132" t="str">
        <f t="shared" ref="G132:I132" si="168">G131</f>
        <v>ACT_BND</v>
      </c>
      <c r="H132" t="str">
        <f t="shared" si="168"/>
        <v>UP</v>
      </c>
      <c r="I132">
        <f t="shared" si="168"/>
        <v>1</v>
      </c>
      <c r="J132" s="3">
        <v>2035</v>
      </c>
      <c r="K132" s="3" t="str">
        <f t="shared" si="113"/>
        <v>ELCGAS00</v>
      </c>
      <c r="L132">
        <f t="shared" si="91"/>
        <v>238.618394888409</v>
      </c>
      <c r="M132">
        <f t="shared" si="92"/>
        <v>6.29220985664147</v>
      </c>
      <c r="N132">
        <f t="shared" si="93"/>
        <v>4.56842305075595</v>
      </c>
      <c r="O132">
        <f t="shared" si="94"/>
        <v>0</v>
      </c>
      <c r="P132">
        <f t="shared" si="95"/>
        <v>45.8416089542837</v>
      </c>
      <c r="Q132">
        <f t="shared" si="96"/>
        <v>0</v>
      </c>
      <c r="R132">
        <f t="shared" si="97"/>
        <v>0.311239765316775</v>
      </c>
      <c r="W132" s="4">
        <v>95.4473579553636</v>
      </c>
      <c r="X132" s="4">
        <v>2.51688394265659</v>
      </c>
      <c r="Y132" s="4">
        <v>1.82736922030238</v>
      </c>
      <c r="Z132" s="3">
        <v>0</v>
      </c>
      <c r="AA132" s="4">
        <v>18.3366435817135</v>
      </c>
      <c r="AB132" s="3">
        <v>0</v>
      </c>
      <c r="AC132" s="4">
        <v>0.12449590612671</v>
      </c>
      <c r="AJ132">
        <f t="shared" si="158"/>
        <v>0.4</v>
      </c>
      <c r="AK132">
        <f t="shared" si="159"/>
        <v>0.4</v>
      </c>
      <c r="AL132">
        <f t="shared" si="160"/>
        <v>0.4</v>
      </c>
      <c r="AM132">
        <f t="shared" si="161"/>
        <v>0.4</v>
      </c>
      <c r="AN132">
        <f t="shared" si="162"/>
        <v>0.4</v>
      </c>
      <c r="AO132">
        <f t="shared" si="163"/>
        <v>0.4</v>
      </c>
      <c r="AP132">
        <f t="shared" si="164"/>
        <v>0.4</v>
      </c>
    </row>
    <row r="133" spans="6:42">
      <c r="F133" s="1" t="s">
        <v>86</v>
      </c>
      <c r="G133" t="str">
        <f t="shared" ref="G133:I133" si="169">G132</f>
        <v>ACT_BND</v>
      </c>
      <c r="H133" t="str">
        <f t="shared" si="169"/>
        <v>UP</v>
      </c>
      <c r="I133">
        <f t="shared" si="169"/>
        <v>1</v>
      </c>
      <c r="J133" s="3">
        <v>2035</v>
      </c>
      <c r="K133" s="3" t="str">
        <f t="shared" si="113"/>
        <v>ELCHFO00</v>
      </c>
      <c r="L133">
        <f t="shared" si="91"/>
        <v>0</v>
      </c>
      <c r="M133">
        <f t="shared" si="92"/>
        <v>1.20698786405088</v>
      </c>
      <c r="N133">
        <f t="shared" si="93"/>
        <v>0</v>
      </c>
      <c r="O133">
        <f t="shared" si="94"/>
        <v>0</v>
      </c>
      <c r="P133">
        <f t="shared" si="95"/>
        <v>0.163931616990641</v>
      </c>
      <c r="Q133">
        <f t="shared" si="96"/>
        <v>3.86921597192223</v>
      </c>
      <c r="R133">
        <f t="shared" si="97"/>
        <v>0.0204501339812815</v>
      </c>
      <c r="W133" s="3">
        <v>0</v>
      </c>
      <c r="X133" s="4">
        <v>0.362096359215263</v>
      </c>
      <c r="Y133" s="3">
        <v>0</v>
      </c>
      <c r="Z133" s="3">
        <v>0</v>
      </c>
      <c r="AA133" s="4">
        <v>0.0491794850971922</v>
      </c>
      <c r="AB133" s="4">
        <v>1.16076479157667</v>
      </c>
      <c r="AC133" s="4">
        <v>0.00613504019438445</v>
      </c>
      <c r="AJ133">
        <f t="shared" si="158"/>
        <v>0.3</v>
      </c>
      <c r="AK133">
        <f t="shared" si="159"/>
        <v>0.3</v>
      </c>
      <c r="AL133">
        <f t="shared" si="160"/>
        <v>0.3</v>
      </c>
      <c r="AM133">
        <f t="shared" si="161"/>
        <v>0.3</v>
      </c>
      <c r="AN133">
        <f t="shared" si="162"/>
        <v>0.3</v>
      </c>
      <c r="AO133">
        <f t="shared" si="163"/>
        <v>0.3</v>
      </c>
      <c r="AP133">
        <f t="shared" si="164"/>
        <v>0.3</v>
      </c>
    </row>
    <row r="134" spans="6:42">
      <c r="F134" s="1" t="s">
        <v>86</v>
      </c>
      <c r="G134" t="str">
        <f t="shared" ref="G134:I134" si="170">G133</f>
        <v>ACT_BND</v>
      </c>
      <c r="H134" t="str">
        <f t="shared" si="170"/>
        <v>UP</v>
      </c>
      <c r="I134">
        <f t="shared" si="170"/>
        <v>1</v>
      </c>
      <c r="J134" s="3">
        <v>2035</v>
      </c>
      <c r="K134" s="3" t="str">
        <f t="shared" si="113"/>
        <v>ELCHYD00</v>
      </c>
      <c r="L134">
        <f t="shared" si="91"/>
        <v>5.01188826790764</v>
      </c>
      <c r="M134">
        <f t="shared" si="92"/>
        <v>232.461360270312</v>
      </c>
      <c r="N134">
        <f t="shared" si="93"/>
        <v>14.0026306769686</v>
      </c>
      <c r="O134">
        <f t="shared" si="94"/>
        <v>180.737273904686</v>
      </c>
      <c r="P134">
        <f t="shared" si="95"/>
        <v>154.023146964738</v>
      </c>
      <c r="Q134">
        <f t="shared" si="96"/>
        <v>970.447225995117</v>
      </c>
      <c r="R134">
        <f t="shared" si="97"/>
        <v>179.217763672226</v>
      </c>
      <c r="W134" s="4">
        <v>4.86153161987041</v>
      </c>
      <c r="X134" s="4">
        <v>225.487519462203</v>
      </c>
      <c r="Y134" s="4">
        <v>13.5825517566595</v>
      </c>
      <c r="Z134" s="4">
        <v>175.315155687545</v>
      </c>
      <c r="AA134" s="4">
        <v>149.402452555796</v>
      </c>
      <c r="AB134" s="4">
        <v>941.333809215263</v>
      </c>
      <c r="AC134" s="4">
        <v>173.841230762059</v>
      </c>
      <c r="AJ134">
        <f t="shared" si="158"/>
        <v>0.97</v>
      </c>
      <c r="AK134">
        <f t="shared" si="159"/>
        <v>0.97</v>
      </c>
      <c r="AL134">
        <f t="shared" si="160"/>
        <v>0.97</v>
      </c>
      <c r="AM134">
        <f t="shared" si="161"/>
        <v>0.97</v>
      </c>
      <c r="AN134">
        <f t="shared" si="162"/>
        <v>0.97</v>
      </c>
      <c r="AO134">
        <f t="shared" si="163"/>
        <v>0.97</v>
      </c>
      <c r="AP134">
        <f t="shared" si="164"/>
        <v>0.97</v>
      </c>
    </row>
    <row r="135" spans="6:42">
      <c r="F135" s="1" t="s">
        <v>86</v>
      </c>
      <c r="G135" t="str">
        <f t="shared" ref="G135:I135" si="171">G134</f>
        <v>ACT_BND</v>
      </c>
      <c r="H135" t="str">
        <f t="shared" si="171"/>
        <v>UP</v>
      </c>
      <c r="I135">
        <f t="shared" si="171"/>
        <v>1</v>
      </c>
      <c r="J135" s="3">
        <v>2035</v>
      </c>
      <c r="K135" s="3" t="str">
        <f t="shared" si="113"/>
        <v>ELCNUC100</v>
      </c>
      <c r="L135">
        <f t="shared" si="91"/>
        <v>16.4631648153861</v>
      </c>
      <c r="M135">
        <f t="shared" si="92"/>
        <v>78.4730398025302</v>
      </c>
      <c r="N135">
        <f t="shared" si="93"/>
        <v>32.1660596009461</v>
      </c>
      <c r="O135">
        <f t="shared" si="94"/>
        <v>11.1516093386815</v>
      </c>
      <c r="P135">
        <f t="shared" si="95"/>
        <v>678.007937879256</v>
      </c>
      <c r="Q135">
        <f t="shared" si="96"/>
        <v>0</v>
      </c>
      <c r="R135">
        <f t="shared" si="97"/>
        <v>29.5568007050293</v>
      </c>
      <c r="W135" s="4">
        <v>11.5242153707703</v>
      </c>
      <c r="X135" s="4">
        <v>54.9311278617711</v>
      </c>
      <c r="Y135" s="4">
        <v>22.5162417206623</v>
      </c>
      <c r="Z135" s="4">
        <v>7.80612653707703</v>
      </c>
      <c r="AA135" s="4">
        <v>474.605556515479</v>
      </c>
      <c r="AB135" s="3">
        <v>0</v>
      </c>
      <c r="AC135" s="4">
        <v>20.6897604935205</v>
      </c>
      <c r="AJ135">
        <f t="shared" si="158"/>
        <v>0.7</v>
      </c>
      <c r="AK135">
        <f t="shared" si="159"/>
        <v>0.7</v>
      </c>
      <c r="AL135">
        <f t="shared" si="160"/>
        <v>0.7</v>
      </c>
      <c r="AM135">
        <f t="shared" si="161"/>
        <v>0.7</v>
      </c>
      <c r="AN135">
        <f t="shared" si="162"/>
        <v>0.7</v>
      </c>
      <c r="AO135">
        <f t="shared" si="163"/>
        <v>0.7</v>
      </c>
      <c r="AP135">
        <f t="shared" si="164"/>
        <v>0.7</v>
      </c>
    </row>
    <row r="136" spans="6:42">
      <c r="F136" s="1" t="s">
        <v>86</v>
      </c>
      <c r="G136" t="str">
        <f t="shared" ref="G136:I136" si="172">G135</f>
        <v>ACT_BND</v>
      </c>
      <c r="H136" t="str">
        <f t="shared" si="172"/>
        <v>UP</v>
      </c>
      <c r="I136">
        <f t="shared" si="172"/>
        <v>1</v>
      </c>
      <c r="J136" s="3">
        <v>2035</v>
      </c>
      <c r="K136" s="3" t="str">
        <f t="shared" si="113"/>
        <v>ELCSOL00</v>
      </c>
      <c r="L136">
        <f t="shared" si="91"/>
        <v>91.7724683945284</v>
      </c>
      <c r="M136">
        <f t="shared" si="92"/>
        <v>21.2403206452484</v>
      </c>
      <c r="N136">
        <f t="shared" si="93"/>
        <v>11.1578613930886</v>
      </c>
      <c r="O136">
        <f t="shared" si="94"/>
        <v>0.30405575424766</v>
      </c>
      <c r="P136">
        <f t="shared" si="95"/>
        <v>34.9940160583153</v>
      </c>
      <c r="Q136">
        <f t="shared" si="96"/>
        <v>1.31249319222462</v>
      </c>
      <c r="R136">
        <f t="shared" si="97"/>
        <v>0.736320454139669</v>
      </c>
      <c r="W136" s="4">
        <v>91.7724683945284</v>
      </c>
      <c r="X136" s="4">
        <v>21.2403206452484</v>
      </c>
      <c r="Y136" s="4">
        <v>11.1578613930886</v>
      </c>
      <c r="Z136" s="4">
        <v>0.30405575424766</v>
      </c>
      <c r="AA136" s="4">
        <v>34.9940160583153</v>
      </c>
      <c r="AB136" s="4">
        <v>1.31249319222462</v>
      </c>
      <c r="AC136" s="4">
        <v>0.736320454139669</v>
      </c>
      <c r="AJ136">
        <f t="shared" si="158"/>
        <v>1</v>
      </c>
      <c r="AK136">
        <f t="shared" si="159"/>
        <v>1</v>
      </c>
      <c r="AL136">
        <f t="shared" si="160"/>
        <v>1</v>
      </c>
      <c r="AM136">
        <f t="shared" si="161"/>
        <v>1</v>
      </c>
      <c r="AN136">
        <f t="shared" si="162"/>
        <v>1</v>
      </c>
      <c r="AO136">
        <f t="shared" si="163"/>
        <v>1</v>
      </c>
      <c r="AP136">
        <f t="shared" si="164"/>
        <v>1</v>
      </c>
    </row>
    <row r="137" spans="6:42">
      <c r="F137" s="1" t="s">
        <v>86</v>
      </c>
      <c r="G137" t="str">
        <f t="shared" ref="G137:I137" si="173">G136</f>
        <v>ACT_BND</v>
      </c>
      <c r="H137" t="str">
        <f t="shared" si="173"/>
        <v>UP</v>
      </c>
      <c r="I137">
        <f t="shared" si="173"/>
        <v>1</v>
      </c>
      <c r="J137" s="3">
        <v>2035</v>
      </c>
      <c r="K137" s="3" t="str">
        <f t="shared" si="113"/>
        <v>ELCWIN00</v>
      </c>
      <c r="L137">
        <f t="shared" si="91"/>
        <v>234.538218034557</v>
      </c>
      <c r="M137">
        <f t="shared" si="92"/>
        <v>33.6378984484881</v>
      </c>
      <c r="N137">
        <f t="shared" si="93"/>
        <v>62.1035571274298</v>
      </c>
      <c r="O137">
        <f t="shared" si="94"/>
        <v>4.74241406767459</v>
      </c>
      <c r="P137">
        <f t="shared" si="95"/>
        <v>230.910051295896</v>
      </c>
      <c r="Q137">
        <f t="shared" si="96"/>
        <v>72.3506824334053</v>
      </c>
      <c r="R137">
        <f t="shared" si="97"/>
        <v>108.248890420806</v>
      </c>
      <c r="W137" s="4">
        <v>234.538218034557</v>
      </c>
      <c r="X137" s="4">
        <v>33.6378984484881</v>
      </c>
      <c r="Y137" s="4">
        <v>62.1035571274298</v>
      </c>
      <c r="Z137" s="4">
        <v>4.74241406767459</v>
      </c>
      <c r="AA137" s="4">
        <v>230.910051295896</v>
      </c>
      <c r="AB137" s="4">
        <v>72.3506824334053</v>
      </c>
      <c r="AC137" s="4">
        <v>108.248890420806</v>
      </c>
      <c r="AJ137">
        <f t="shared" si="158"/>
        <v>1</v>
      </c>
      <c r="AK137">
        <f t="shared" si="159"/>
        <v>1</v>
      </c>
      <c r="AL137">
        <f t="shared" si="160"/>
        <v>1</v>
      </c>
      <c r="AM137">
        <f t="shared" si="161"/>
        <v>1</v>
      </c>
      <c r="AN137">
        <f t="shared" si="162"/>
        <v>1</v>
      </c>
      <c r="AO137">
        <f t="shared" si="163"/>
        <v>1</v>
      </c>
      <c r="AP137">
        <f t="shared" si="164"/>
        <v>1</v>
      </c>
    </row>
    <row r="138" spans="6:42">
      <c r="F138" s="1" t="s">
        <v>86</v>
      </c>
      <c r="G138" t="str">
        <f t="shared" ref="G138:I138" si="174">G137</f>
        <v>ACT_BND</v>
      </c>
      <c r="H138" t="str">
        <f t="shared" si="174"/>
        <v>UP</v>
      </c>
      <c r="I138">
        <f t="shared" si="174"/>
        <v>1</v>
      </c>
      <c r="J138" s="3">
        <v>2035</v>
      </c>
      <c r="K138" s="3" t="str">
        <f t="shared" si="113"/>
        <v>ELCWOO00</v>
      </c>
      <c r="L138">
        <f t="shared" si="91"/>
        <v>69.6910727141829</v>
      </c>
      <c r="M138">
        <f t="shared" si="92"/>
        <v>37.2652421091226</v>
      </c>
      <c r="N138">
        <f t="shared" si="93"/>
        <v>46.2047408515891</v>
      </c>
      <c r="O138">
        <f t="shared" si="94"/>
        <v>0.657081147793891</v>
      </c>
      <c r="P138">
        <f t="shared" si="95"/>
        <v>18.078521330865</v>
      </c>
      <c r="Q138">
        <f t="shared" si="96"/>
        <v>16.1134066748946</v>
      </c>
      <c r="R138">
        <f t="shared" si="97"/>
        <v>1.70422554252803</v>
      </c>
      <c r="W138" s="4">
        <v>24.391875449964</v>
      </c>
      <c r="X138" s="4">
        <v>13.0428347381929</v>
      </c>
      <c r="Y138" s="4">
        <v>16.1716592980562</v>
      </c>
      <c r="Z138" s="4">
        <v>0.229978401727862</v>
      </c>
      <c r="AA138" s="4">
        <v>6.32748246580274</v>
      </c>
      <c r="AB138" s="4">
        <v>5.6396923362131</v>
      </c>
      <c r="AC138" s="4">
        <v>0.596478939884809</v>
      </c>
      <c r="AJ138">
        <f t="shared" si="158"/>
        <v>0.35</v>
      </c>
      <c r="AK138">
        <f t="shared" si="159"/>
        <v>0.35</v>
      </c>
      <c r="AL138">
        <f t="shared" si="160"/>
        <v>0.35</v>
      </c>
      <c r="AM138">
        <f t="shared" si="161"/>
        <v>0.35</v>
      </c>
      <c r="AN138">
        <f t="shared" si="162"/>
        <v>0.35</v>
      </c>
      <c r="AO138">
        <f t="shared" si="163"/>
        <v>0.35</v>
      </c>
      <c r="AP138">
        <f t="shared" si="164"/>
        <v>0.35</v>
      </c>
    </row>
    <row r="139" spans="6:42">
      <c r="F139" s="1" t="s">
        <v>86</v>
      </c>
      <c r="G139" t="str">
        <f t="shared" ref="G139:I139" si="175">G138</f>
        <v>ACT_BND</v>
      </c>
      <c r="H139" t="str">
        <f t="shared" si="175"/>
        <v>UP</v>
      </c>
      <c r="I139">
        <f t="shared" si="175"/>
        <v>1</v>
      </c>
      <c r="J139" s="3">
        <v>2036</v>
      </c>
      <c r="K139" s="3" t="str">
        <f t="shared" si="113"/>
        <v>ELCCOH00</v>
      </c>
      <c r="L139">
        <f t="shared" si="91"/>
        <v>0</v>
      </c>
      <c r="M139">
        <f t="shared" si="92"/>
        <v>0</v>
      </c>
      <c r="N139">
        <f t="shared" si="93"/>
        <v>0</v>
      </c>
      <c r="O139">
        <f t="shared" si="94"/>
        <v>0</v>
      </c>
      <c r="P139">
        <f t="shared" si="95"/>
        <v>0</v>
      </c>
      <c r="Q139">
        <f t="shared" si="96"/>
        <v>0</v>
      </c>
      <c r="R139">
        <f t="shared" si="97"/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J139">
        <f t="shared" si="158"/>
        <v>0.4</v>
      </c>
      <c r="AK139">
        <f t="shared" si="159"/>
        <v>0.4</v>
      </c>
      <c r="AL139">
        <f t="shared" si="160"/>
        <v>0.4</v>
      </c>
      <c r="AM139">
        <f t="shared" si="161"/>
        <v>0.4</v>
      </c>
      <c r="AN139">
        <f t="shared" si="162"/>
        <v>0.4</v>
      </c>
      <c r="AO139">
        <f t="shared" si="163"/>
        <v>0.4</v>
      </c>
      <c r="AP139">
        <f t="shared" si="164"/>
        <v>0.4</v>
      </c>
    </row>
    <row r="140" spans="6:42">
      <c r="F140" s="1" t="s">
        <v>86</v>
      </c>
      <c r="G140" t="str">
        <f t="shared" ref="G140:I140" si="176">G139</f>
        <v>ACT_BND</v>
      </c>
      <c r="H140" t="str">
        <f t="shared" si="176"/>
        <v>UP</v>
      </c>
      <c r="I140">
        <f t="shared" si="176"/>
        <v>1</v>
      </c>
      <c r="J140" s="3">
        <v>2036</v>
      </c>
      <c r="K140" s="3" t="str">
        <f t="shared" si="113"/>
        <v>ELCGAS00</v>
      </c>
      <c r="L140">
        <f t="shared" ref="L140:L203" si="177">W140/AJ140</f>
        <v>231.508654157667</v>
      </c>
      <c r="M140">
        <f t="shared" ref="M140:M203" si="178">X140/AK140</f>
        <v>7.70730006182505</v>
      </c>
      <c r="N140">
        <f t="shared" ref="N140:N203" si="179">Y140/AL140</f>
        <v>6.66646684305255</v>
      </c>
      <c r="O140">
        <f t="shared" ref="O140:O203" si="180">Z140/AM140</f>
        <v>0</v>
      </c>
      <c r="P140">
        <f t="shared" ref="P140:P203" si="181">AA140/AN140</f>
        <v>50.3275847192225</v>
      </c>
      <c r="Q140">
        <f t="shared" ref="Q140:Q203" si="182">AB140/AO140</f>
        <v>0</v>
      </c>
      <c r="R140">
        <f t="shared" ref="R140:R203" si="183">AC140/AP140</f>
        <v>0.272233255552555</v>
      </c>
      <c r="W140" s="4">
        <v>92.603461663067</v>
      </c>
      <c r="X140" s="4">
        <v>3.08292002473002</v>
      </c>
      <c r="Y140" s="4">
        <v>2.66658673722102</v>
      </c>
      <c r="Z140" s="3">
        <v>0</v>
      </c>
      <c r="AA140" s="4">
        <v>20.131033887689</v>
      </c>
      <c r="AB140" s="3">
        <v>0</v>
      </c>
      <c r="AC140" s="4">
        <v>0.108893302221022</v>
      </c>
      <c r="AJ140">
        <f t="shared" si="158"/>
        <v>0.4</v>
      </c>
      <c r="AK140">
        <f t="shared" si="159"/>
        <v>0.4</v>
      </c>
      <c r="AL140">
        <f t="shared" si="160"/>
        <v>0.4</v>
      </c>
      <c r="AM140">
        <f t="shared" si="161"/>
        <v>0.4</v>
      </c>
      <c r="AN140">
        <f t="shared" si="162"/>
        <v>0.4</v>
      </c>
      <c r="AO140">
        <f t="shared" si="163"/>
        <v>0.4</v>
      </c>
      <c r="AP140">
        <f t="shared" si="164"/>
        <v>0.4</v>
      </c>
    </row>
    <row r="141" spans="6:42">
      <c r="F141" s="1" t="s">
        <v>86</v>
      </c>
      <c r="G141" t="str">
        <f t="shared" ref="G141:I141" si="184">G140</f>
        <v>ACT_BND</v>
      </c>
      <c r="H141" t="str">
        <f t="shared" si="184"/>
        <v>UP</v>
      </c>
      <c r="I141">
        <f t="shared" si="184"/>
        <v>1</v>
      </c>
      <c r="J141" s="3">
        <v>2036</v>
      </c>
      <c r="K141" s="3" t="str">
        <f t="shared" si="113"/>
        <v>ELCHFO00</v>
      </c>
      <c r="L141">
        <f t="shared" si="177"/>
        <v>0</v>
      </c>
      <c r="M141">
        <f t="shared" si="178"/>
        <v>0.836095072714183</v>
      </c>
      <c r="N141">
        <f t="shared" si="179"/>
        <v>0</v>
      </c>
      <c r="O141">
        <f t="shared" si="180"/>
        <v>0</v>
      </c>
      <c r="P141">
        <f t="shared" si="181"/>
        <v>0</v>
      </c>
      <c r="Q141">
        <f t="shared" si="182"/>
        <v>3.8665691936645</v>
      </c>
      <c r="R141">
        <f t="shared" si="183"/>
        <v>0.000659947204223663</v>
      </c>
      <c r="W141" s="3">
        <v>0</v>
      </c>
      <c r="X141" s="4">
        <v>0.250828521814255</v>
      </c>
      <c r="Y141" s="3">
        <v>0</v>
      </c>
      <c r="Z141" s="3">
        <v>0</v>
      </c>
      <c r="AA141" s="3">
        <v>0</v>
      </c>
      <c r="AB141" s="4">
        <v>1.15997075809935</v>
      </c>
      <c r="AC141" s="4">
        <v>0.000197984161267099</v>
      </c>
      <c r="AJ141">
        <f t="shared" si="158"/>
        <v>0.3</v>
      </c>
      <c r="AK141">
        <f t="shared" si="159"/>
        <v>0.3</v>
      </c>
      <c r="AL141">
        <f t="shared" si="160"/>
        <v>0.3</v>
      </c>
      <c r="AM141">
        <f t="shared" si="161"/>
        <v>0.3</v>
      </c>
      <c r="AN141">
        <f t="shared" si="162"/>
        <v>0.3</v>
      </c>
      <c r="AO141">
        <f t="shared" si="163"/>
        <v>0.3</v>
      </c>
      <c r="AP141">
        <f t="shared" si="164"/>
        <v>0.3</v>
      </c>
    </row>
    <row r="142" spans="6:42">
      <c r="F142" s="1" t="s">
        <v>86</v>
      </c>
      <c r="G142" t="str">
        <f t="shared" ref="G142:I142" si="185">G141</f>
        <v>ACT_BND</v>
      </c>
      <c r="H142" t="str">
        <f t="shared" si="185"/>
        <v>UP</v>
      </c>
      <c r="I142">
        <f t="shared" si="185"/>
        <v>1</v>
      </c>
      <c r="J142" s="3">
        <v>2036</v>
      </c>
      <c r="K142" s="3" t="str">
        <f t="shared" si="113"/>
        <v>ELCHYD00</v>
      </c>
      <c r="L142">
        <f t="shared" si="177"/>
        <v>5.06685320597033</v>
      </c>
      <c r="M142">
        <f t="shared" si="178"/>
        <v>231.875433077642</v>
      </c>
      <c r="N142">
        <f t="shared" si="179"/>
        <v>14.2410299666748</v>
      </c>
      <c r="O142">
        <f t="shared" si="180"/>
        <v>181.93488094973</v>
      </c>
      <c r="P142">
        <f t="shared" si="181"/>
        <v>154.25809404526</v>
      </c>
      <c r="Q142">
        <f t="shared" si="182"/>
        <v>972.998818032702</v>
      </c>
      <c r="R142">
        <f t="shared" si="183"/>
        <v>179.958630057596</v>
      </c>
      <c r="W142" s="4">
        <v>4.91484760979122</v>
      </c>
      <c r="X142" s="4">
        <v>224.919170085313</v>
      </c>
      <c r="Y142" s="4">
        <v>13.8137990676746</v>
      </c>
      <c r="Z142" s="4">
        <v>176.476834521238</v>
      </c>
      <c r="AA142" s="4">
        <v>149.630351223902</v>
      </c>
      <c r="AB142" s="4">
        <v>943.808853491721</v>
      </c>
      <c r="AC142" s="4">
        <v>174.559871155868</v>
      </c>
      <c r="AJ142">
        <f t="shared" si="158"/>
        <v>0.97</v>
      </c>
      <c r="AK142">
        <f t="shared" si="159"/>
        <v>0.97</v>
      </c>
      <c r="AL142">
        <f t="shared" si="160"/>
        <v>0.97</v>
      </c>
      <c r="AM142">
        <f t="shared" si="161"/>
        <v>0.97</v>
      </c>
      <c r="AN142">
        <f t="shared" si="162"/>
        <v>0.97</v>
      </c>
      <c r="AO142">
        <f t="shared" si="163"/>
        <v>0.97</v>
      </c>
      <c r="AP142">
        <f t="shared" si="164"/>
        <v>0.97</v>
      </c>
    </row>
    <row r="143" spans="6:42">
      <c r="F143" s="1" t="s">
        <v>86</v>
      </c>
      <c r="G143" t="str">
        <f t="shared" ref="G143:I143" si="186">G142</f>
        <v>ACT_BND</v>
      </c>
      <c r="H143" t="str">
        <f t="shared" si="186"/>
        <v>UP</v>
      </c>
      <c r="I143">
        <f t="shared" si="186"/>
        <v>1</v>
      </c>
      <c r="J143" s="3">
        <v>2036</v>
      </c>
      <c r="K143" s="3" t="str">
        <f t="shared" si="113"/>
        <v>ELCNUC100</v>
      </c>
      <c r="L143">
        <f t="shared" si="177"/>
        <v>28.7095149593747</v>
      </c>
      <c r="M143">
        <f t="shared" si="178"/>
        <v>77.5449686825054</v>
      </c>
      <c r="N143">
        <f t="shared" si="179"/>
        <v>32.793930952381</v>
      </c>
      <c r="O143">
        <f t="shared" si="180"/>
        <v>16.7210053789983</v>
      </c>
      <c r="P143">
        <f t="shared" si="181"/>
        <v>706.74436593644</v>
      </c>
      <c r="Q143">
        <f t="shared" si="182"/>
        <v>17.4229376581301</v>
      </c>
      <c r="R143">
        <f t="shared" si="183"/>
        <v>34.4790402252391</v>
      </c>
      <c r="W143" s="4">
        <v>20.0966604715623</v>
      </c>
      <c r="X143" s="4">
        <v>54.2814780777538</v>
      </c>
      <c r="Y143" s="4">
        <v>22.9557516666667</v>
      </c>
      <c r="Z143" s="4">
        <v>11.7047037652988</v>
      </c>
      <c r="AA143" s="4">
        <v>494.721056155508</v>
      </c>
      <c r="AB143" s="4">
        <v>12.1960563606911</v>
      </c>
      <c r="AC143" s="4">
        <v>24.1353281576674</v>
      </c>
      <c r="AJ143">
        <f t="shared" si="158"/>
        <v>0.7</v>
      </c>
      <c r="AK143">
        <f t="shared" si="159"/>
        <v>0.7</v>
      </c>
      <c r="AL143">
        <f t="shared" si="160"/>
        <v>0.7</v>
      </c>
      <c r="AM143">
        <f t="shared" si="161"/>
        <v>0.7</v>
      </c>
      <c r="AN143">
        <f t="shared" si="162"/>
        <v>0.7</v>
      </c>
      <c r="AO143">
        <f t="shared" si="163"/>
        <v>0.7</v>
      </c>
      <c r="AP143">
        <f t="shared" si="164"/>
        <v>0.7</v>
      </c>
    </row>
    <row r="144" spans="6:42">
      <c r="F144" s="1" t="s">
        <v>86</v>
      </c>
      <c r="G144" t="str">
        <f t="shared" ref="G144:I144" si="187">G143</f>
        <v>ACT_BND</v>
      </c>
      <c r="H144" t="str">
        <f t="shared" si="187"/>
        <v>UP</v>
      </c>
      <c r="I144">
        <f t="shared" si="187"/>
        <v>1</v>
      </c>
      <c r="J144" s="3">
        <v>2036</v>
      </c>
      <c r="K144" s="3" t="str">
        <f t="shared" si="113"/>
        <v>ELCSOL00</v>
      </c>
      <c r="L144">
        <f t="shared" si="177"/>
        <v>92.336502087833</v>
      </c>
      <c r="M144">
        <f t="shared" si="178"/>
        <v>23.4500794426206</v>
      </c>
      <c r="N144">
        <f t="shared" si="179"/>
        <v>11.2001461483081</v>
      </c>
      <c r="O144">
        <f t="shared" si="180"/>
        <v>0.314793539632829</v>
      </c>
      <c r="P144">
        <f t="shared" si="181"/>
        <v>35.2694306047516</v>
      </c>
      <c r="Q144">
        <f t="shared" si="182"/>
        <v>1.46982067710583</v>
      </c>
      <c r="R144">
        <f t="shared" si="183"/>
        <v>0.744459611843053</v>
      </c>
      <c r="W144" s="4">
        <v>92.336502087833</v>
      </c>
      <c r="X144" s="4">
        <v>23.4500794426206</v>
      </c>
      <c r="Y144" s="4">
        <v>11.2001461483081</v>
      </c>
      <c r="Z144" s="4">
        <v>0.314793539632829</v>
      </c>
      <c r="AA144" s="4">
        <v>35.2694306047516</v>
      </c>
      <c r="AB144" s="4">
        <v>1.46982067710583</v>
      </c>
      <c r="AC144" s="4">
        <v>0.744459611843053</v>
      </c>
      <c r="AJ144">
        <f t="shared" ref="AJ144:AJ188" si="188">AJ136</f>
        <v>1</v>
      </c>
      <c r="AK144">
        <f t="shared" ref="AK144:AK188" si="189">AK136</f>
        <v>1</v>
      </c>
      <c r="AL144">
        <f t="shared" ref="AL144:AL188" si="190">AL136</f>
        <v>1</v>
      </c>
      <c r="AM144">
        <f t="shared" ref="AM144:AM188" si="191">AM136</f>
        <v>1</v>
      </c>
      <c r="AN144">
        <f t="shared" ref="AN144:AN188" si="192">AN136</f>
        <v>1</v>
      </c>
      <c r="AO144">
        <f t="shared" ref="AO144:AO188" si="193">AO136</f>
        <v>1</v>
      </c>
      <c r="AP144">
        <f t="shared" ref="AP144:AP188" si="194">AP136</f>
        <v>1</v>
      </c>
    </row>
    <row r="145" spans="6:42">
      <c r="F145" s="1" t="s">
        <v>86</v>
      </c>
      <c r="G145" t="str">
        <f t="shared" ref="G145:I145" si="195">G144</f>
        <v>ACT_BND</v>
      </c>
      <c r="H145" t="str">
        <f t="shared" si="195"/>
        <v>UP</v>
      </c>
      <c r="I145">
        <f t="shared" si="195"/>
        <v>1</v>
      </c>
      <c r="J145" s="3">
        <v>2036</v>
      </c>
      <c r="K145" s="3" t="str">
        <f t="shared" si="113"/>
        <v>ELCWIN00</v>
      </c>
      <c r="L145">
        <f t="shared" si="177"/>
        <v>235.249433045356</v>
      </c>
      <c r="M145">
        <f t="shared" si="178"/>
        <v>41.7517213093953</v>
      </c>
      <c r="N145">
        <f t="shared" si="179"/>
        <v>63.4680960763139</v>
      </c>
      <c r="O145">
        <f t="shared" si="180"/>
        <v>4.75762103671706</v>
      </c>
      <c r="P145">
        <f t="shared" si="181"/>
        <v>268.721441864651</v>
      </c>
      <c r="Q145">
        <f t="shared" si="182"/>
        <v>72.3506824334053</v>
      </c>
      <c r="R145">
        <f t="shared" si="183"/>
        <v>110.410320179626</v>
      </c>
      <c r="W145" s="4">
        <v>235.249433045356</v>
      </c>
      <c r="X145" s="4">
        <v>41.7517213093953</v>
      </c>
      <c r="Y145" s="4">
        <v>63.4680960763139</v>
      </c>
      <c r="Z145" s="4">
        <v>4.75762103671706</v>
      </c>
      <c r="AA145" s="4">
        <v>268.721441864651</v>
      </c>
      <c r="AB145" s="4">
        <v>72.3506824334053</v>
      </c>
      <c r="AC145" s="4">
        <v>110.410320179626</v>
      </c>
      <c r="AJ145">
        <f t="shared" si="188"/>
        <v>1</v>
      </c>
      <c r="AK145">
        <f t="shared" si="189"/>
        <v>1</v>
      </c>
      <c r="AL145">
        <f t="shared" si="190"/>
        <v>1</v>
      </c>
      <c r="AM145">
        <f t="shared" si="191"/>
        <v>1</v>
      </c>
      <c r="AN145">
        <f t="shared" si="192"/>
        <v>1</v>
      </c>
      <c r="AO145">
        <f t="shared" si="193"/>
        <v>1</v>
      </c>
      <c r="AP145">
        <f t="shared" si="194"/>
        <v>1</v>
      </c>
    </row>
    <row r="146" spans="6:42">
      <c r="F146" s="1" t="s">
        <v>86</v>
      </c>
      <c r="G146" t="str">
        <f t="shared" ref="G146:I146" si="196">G145</f>
        <v>ACT_BND</v>
      </c>
      <c r="H146" t="str">
        <f t="shared" si="196"/>
        <v>UP</v>
      </c>
      <c r="I146">
        <f t="shared" si="196"/>
        <v>1</v>
      </c>
      <c r="J146" s="3">
        <v>2036</v>
      </c>
      <c r="K146" s="3" t="str">
        <f t="shared" si="113"/>
        <v>ELCWOO00</v>
      </c>
      <c r="L146">
        <f t="shared" si="177"/>
        <v>81.5255097295074</v>
      </c>
      <c r="M146">
        <f t="shared" si="178"/>
        <v>37.3386410540266</v>
      </c>
      <c r="N146">
        <f t="shared" si="179"/>
        <v>57.0473933868149</v>
      </c>
      <c r="O146">
        <f t="shared" si="180"/>
        <v>0.483229886866194</v>
      </c>
      <c r="P146">
        <f t="shared" si="181"/>
        <v>19.2014936336522</v>
      </c>
      <c r="Q146">
        <f t="shared" si="182"/>
        <v>15.9402717371182</v>
      </c>
      <c r="R146">
        <f t="shared" si="183"/>
        <v>1.69129730227296</v>
      </c>
      <c r="W146" s="4">
        <v>28.5339284053276</v>
      </c>
      <c r="X146" s="4">
        <v>13.0685243689093</v>
      </c>
      <c r="Y146" s="4">
        <v>19.9665876853852</v>
      </c>
      <c r="Z146" s="4">
        <v>0.169130460403168</v>
      </c>
      <c r="AA146" s="4">
        <v>6.72052277177826</v>
      </c>
      <c r="AB146" s="4">
        <v>5.57909510799136</v>
      </c>
      <c r="AC146" s="4">
        <v>0.591954055795536</v>
      </c>
      <c r="AJ146">
        <f t="shared" si="188"/>
        <v>0.35</v>
      </c>
      <c r="AK146">
        <f t="shared" si="189"/>
        <v>0.35</v>
      </c>
      <c r="AL146">
        <f t="shared" si="190"/>
        <v>0.35</v>
      </c>
      <c r="AM146">
        <f t="shared" si="191"/>
        <v>0.35</v>
      </c>
      <c r="AN146">
        <f t="shared" si="192"/>
        <v>0.35</v>
      </c>
      <c r="AO146">
        <f t="shared" si="193"/>
        <v>0.35</v>
      </c>
      <c r="AP146">
        <f t="shared" si="194"/>
        <v>0.35</v>
      </c>
    </row>
    <row r="147" spans="6:42">
      <c r="F147" s="1" t="s">
        <v>86</v>
      </c>
      <c r="G147" t="str">
        <f t="shared" ref="G147:I147" si="197">G146</f>
        <v>ACT_BND</v>
      </c>
      <c r="H147" t="str">
        <f t="shared" si="197"/>
        <v>UP</v>
      </c>
      <c r="I147">
        <f t="shared" si="197"/>
        <v>1</v>
      </c>
      <c r="J147" s="3">
        <v>2037</v>
      </c>
      <c r="K147" s="3" t="str">
        <f t="shared" si="113"/>
        <v>ELCCOH00</v>
      </c>
      <c r="L147">
        <f t="shared" si="177"/>
        <v>0</v>
      </c>
      <c r="M147">
        <f t="shared" si="178"/>
        <v>0</v>
      </c>
      <c r="N147">
        <f t="shared" si="179"/>
        <v>0</v>
      </c>
      <c r="O147">
        <f t="shared" si="180"/>
        <v>0</v>
      </c>
      <c r="P147">
        <f t="shared" si="181"/>
        <v>0</v>
      </c>
      <c r="Q147">
        <f t="shared" si="182"/>
        <v>0</v>
      </c>
      <c r="R147">
        <f t="shared" si="183"/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J147">
        <f t="shared" si="188"/>
        <v>0.4</v>
      </c>
      <c r="AK147">
        <f t="shared" si="189"/>
        <v>0.4</v>
      </c>
      <c r="AL147">
        <f t="shared" si="190"/>
        <v>0.4</v>
      </c>
      <c r="AM147">
        <f t="shared" si="191"/>
        <v>0.4</v>
      </c>
      <c r="AN147">
        <f t="shared" si="192"/>
        <v>0.4</v>
      </c>
      <c r="AO147">
        <f t="shared" si="193"/>
        <v>0.4</v>
      </c>
      <c r="AP147">
        <f t="shared" si="194"/>
        <v>0.4</v>
      </c>
    </row>
    <row r="148" spans="6:42">
      <c r="F148" s="1" t="s">
        <v>86</v>
      </c>
      <c r="G148" t="str">
        <f t="shared" ref="G148:I148" si="198">G147</f>
        <v>ACT_BND</v>
      </c>
      <c r="H148" t="str">
        <f t="shared" si="198"/>
        <v>UP</v>
      </c>
      <c r="I148">
        <f t="shared" si="198"/>
        <v>1</v>
      </c>
      <c r="J148" s="3">
        <v>2037</v>
      </c>
      <c r="K148" s="3" t="str">
        <f t="shared" si="113"/>
        <v>ELCGAS00</v>
      </c>
      <c r="L148">
        <f t="shared" si="177"/>
        <v>226.050924406047</v>
      </c>
      <c r="M148">
        <f t="shared" si="178"/>
        <v>8.3438462486501</v>
      </c>
      <c r="N148">
        <f t="shared" si="179"/>
        <v>7.22519364200865</v>
      </c>
      <c r="O148">
        <f t="shared" si="180"/>
        <v>0</v>
      </c>
      <c r="P148">
        <f t="shared" si="181"/>
        <v>55.481222813175</v>
      </c>
      <c r="Q148">
        <f t="shared" si="182"/>
        <v>0</v>
      </c>
      <c r="R148">
        <f t="shared" si="183"/>
        <v>0.30179035651548</v>
      </c>
      <c r="W148" s="4">
        <v>90.420369762419</v>
      </c>
      <c r="X148" s="4">
        <v>3.33753849946004</v>
      </c>
      <c r="Y148" s="4">
        <v>2.89007745680346</v>
      </c>
      <c r="Z148" s="3">
        <v>0</v>
      </c>
      <c r="AA148" s="3">
        <v>22.19248912527</v>
      </c>
      <c r="AB148" s="3">
        <v>0</v>
      </c>
      <c r="AC148" s="4">
        <v>0.120716142606192</v>
      </c>
      <c r="AJ148">
        <f t="shared" si="188"/>
        <v>0.4</v>
      </c>
      <c r="AK148">
        <f t="shared" si="189"/>
        <v>0.4</v>
      </c>
      <c r="AL148">
        <f t="shared" si="190"/>
        <v>0.4</v>
      </c>
      <c r="AM148">
        <f t="shared" si="191"/>
        <v>0.4</v>
      </c>
      <c r="AN148">
        <f t="shared" si="192"/>
        <v>0.4</v>
      </c>
      <c r="AO148">
        <f t="shared" si="193"/>
        <v>0.4</v>
      </c>
      <c r="AP148">
        <f t="shared" si="194"/>
        <v>0.4</v>
      </c>
    </row>
    <row r="149" spans="6:42">
      <c r="F149" s="1" t="s">
        <v>86</v>
      </c>
      <c r="G149" t="str">
        <f t="shared" ref="G149:I149" si="199">G148</f>
        <v>ACT_BND</v>
      </c>
      <c r="H149" t="str">
        <f t="shared" si="199"/>
        <v>UP</v>
      </c>
      <c r="I149">
        <f t="shared" si="199"/>
        <v>1</v>
      </c>
      <c r="J149" s="3">
        <v>2037</v>
      </c>
      <c r="K149" s="3" t="str">
        <f t="shared" si="113"/>
        <v>ELCHFO00</v>
      </c>
      <c r="L149">
        <f t="shared" si="177"/>
        <v>0</v>
      </c>
      <c r="M149">
        <f t="shared" si="178"/>
        <v>0.919542529037677</v>
      </c>
      <c r="N149">
        <f t="shared" si="179"/>
        <v>0</v>
      </c>
      <c r="O149">
        <f t="shared" si="180"/>
        <v>0</v>
      </c>
      <c r="P149">
        <f t="shared" si="181"/>
        <v>0</v>
      </c>
      <c r="Q149">
        <f t="shared" si="182"/>
        <v>3.86450443964483</v>
      </c>
      <c r="R149">
        <f t="shared" si="183"/>
        <v>0</v>
      </c>
      <c r="W149" s="3">
        <v>0</v>
      </c>
      <c r="X149" s="4">
        <v>0.275862758711303</v>
      </c>
      <c r="Y149" s="3">
        <v>0</v>
      </c>
      <c r="Z149" s="3">
        <v>0</v>
      </c>
      <c r="AA149" s="3">
        <v>0</v>
      </c>
      <c r="AB149" s="4">
        <v>1.15935133189345</v>
      </c>
      <c r="AC149" s="3">
        <v>0</v>
      </c>
      <c r="AJ149">
        <f t="shared" si="188"/>
        <v>0.3</v>
      </c>
      <c r="AK149">
        <f t="shared" si="189"/>
        <v>0.3</v>
      </c>
      <c r="AL149">
        <f t="shared" si="190"/>
        <v>0.3</v>
      </c>
      <c r="AM149">
        <f t="shared" si="191"/>
        <v>0.3</v>
      </c>
      <c r="AN149">
        <f t="shared" si="192"/>
        <v>0.3</v>
      </c>
      <c r="AO149">
        <f t="shared" si="193"/>
        <v>0.3</v>
      </c>
      <c r="AP149">
        <f t="shared" si="194"/>
        <v>0.3</v>
      </c>
    </row>
    <row r="150" spans="6:42">
      <c r="F150" s="1" t="s">
        <v>86</v>
      </c>
      <c r="G150" t="str">
        <f t="shared" ref="G150:I150" si="200">G149</f>
        <v>ACT_BND</v>
      </c>
      <c r="H150" t="str">
        <f t="shared" si="200"/>
        <v>UP</v>
      </c>
      <c r="I150">
        <f t="shared" si="200"/>
        <v>1</v>
      </c>
      <c r="J150" s="3">
        <v>2037</v>
      </c>
      <c r="K150" s="3" t="str">
        <f t="shared" si="113"/>
        <v>ELCHYD00</v>
      </c>
      <c r="L150">
        <f t="shared" si="177"/>
        <v>5.0743492462871</v>
      </c>
      <c r="M150">
        <f t="shared" si="178"/>
        <v>231.333424502906</v>
      </c>
      <c r="N150">
        <f t="shared" si="179"/>
        <v>14.443668915559</v>
      </c>
      <c r="O150">
        <f t="shared" si="180"/>
        <v>182.977702827073</v>
      </c>
      <c r="P150">
        <f t="shared" si="181"/>
        <v>154.317854608744</v>
      </c>
      <c r="Q150">
        <f t="shared" si="182"/>
        <v>975.070951808392</v>
      </c>
      <c r="R150">
        <f t="shared" si="183"/>
        <v>180.504016109639</v>
      </c>
      <c r="W150" s="4">
        <v>4.92211876889849</v>
      </c>
      <c r="X150" s="4">
        <v>224.393421767819</v>
      </c>
      <c r="Y150" s="4">
        <v>14.0103588480922</v>
      </c>
      <c r="Z150" s="4">
        <v>177.488371742261</v>
      </c>
      <c r="AA150" s="4">
        <v>149.688318970482</v>
      </c>
      <c r="AB150" s="4">
        <v>945.81882325414</v>
      </c>
      <c r="AC150" s="4">
        <v>175.08889562635</v>
      </c>
      <c r="AJ150">
        <f t="shared" si="188"/>
        <v>0.97</v>
      </c>
      <c r="AK150">
        <f t="shared" si="189"/>
        <v>0.97</v>
      </c>
      <c r="AL150">
        <f t="shared" si="190"/>
        <v>0.97</v>
      </c>
      <c r="AM150">
        <f t="shared" si="191"/>
        <v>0.97</v>
      </c>
      <c r="AN150">
        <f t="shared" si="192"/>
        <v>0.97</v>
      </c>
      <c r="AO150">
        <f t="shared" si="193"/>
        <v>0.97</v>
      </c>
      <c r="AP150">
        <f t="shared" si="194"/>
        <v>0.97</v>
      </c>
    </row>
    <row r="151" spans="6:42">
      <c r="F151" s="1" t="s">
        <v>86</v>
      </c>
      <c r="G151" t="str">
        <f t="shared" ref="G151:I151" si="201">G150</f>
        <v>ACT_BND</v>
      </c>
      <c r="H151" t="str">
        <f t="shared" si="201"/>
        <v>UP</v>
      </c>
      <c r="I151">
        <f t="shared" si="201"/>
        <v>1</v>
      </c>
      <c r="J151" s="3">
        <v>2037</v>
      </c>
      <c r="K151" s="3" t="str">
        <f t="shared" si="113"/>
        <v>ELCNUC100</v>
      </c>
      <c r="L151">
        <f t="shared" si="177"/>
        <v>40.7146735986836</v>
      </c>
      <c r="M151">
        <f t="shared" si="178"/>
        <v>76.602481230073</v>
      </c>
      <c r="N151">
        <f t="shared" si="179"/>
        <v>33.1191165946724</v>
      </c>
      <c r="O151">
        <f t="shared" si="180"/>
        <v>22.4991322894169</v>
      </c>
      <c r="P151">
        <f t="shared" si="181"/>
        <v>734.406878021187</v>
      </c>
      <c r="Q151">
        <f t="shared" si="182"/>
        <v>35.4089260464877</v>
      </c>
      <c r="R151">
        <f t="shared" si="183"/>
        <v>39.0894129126813</v>
      </c>
      <c r="W151" s="4">
        <v>28.5002715190785</v>
      </c>
      <c r="X151" s="4">
        <v>53.6217368610511</v>
      </c>
      <c r="Y151" s="4">
        <v>23.1833816162707</v>
      </c>
      <c r="Z151" s="4">
        <v>15.7493926025918</v>
      </c>
      <c r="AA151" s="4">
        <v>514.084814614831</v>
      </c>
      <c r="AB151" s="4">
        <v>24.7862482325414</v>
      </c>
      <c r="AC151" s="4">
        <v>27.3625890388769</v>
      </c>
      <c r="AJ151">
        <f t="shared" si="188"/>
        <v>0.7</v>
      </c>
      <c r="AK151">
        <f t="shared" si="189"/>
        <v>0.7</v>
      </c>
      <c r="AL151">
        <f t="shared" si="190"/>
        <v>0.7</v>
      </c>
      <c r="AM151">
        <f t="shared" si="191"/>
        <v>0.7</v>
      </c>
      <c r="AN151">
        <f t="shared" si="192"/>
        <v>0.7</v>
      </c>
      <c r="AO151">
        <f t="shared" si="193"/>
        <v>0.7</v>
      </c>
      <c r="AP151">
        <f t="shared" si="194"/>
        <v>0.7</v>
      </c>
    </row>
    <row r="152" spans="6:42">
      <c r="F152" s="1" t="s">
        <v>86</v>
      </c>
      <c r="G152" t="str">
        <f t="shared" ref="G152:I152" si="202">G151</f>
        <v>ACT_BND</v>
      </c>
      <c r="H152" t="str">
        <f t="shared" si="202"/>
        <v>UP</v>
      </c>
      <c r="I152">
        <f t="shared" si="202"/>
        <v>1</v>
      </c>
      <c r="J152" s="3">
        <v>2037</v>
      </c>
      <c r="K152" s="3" t="str">
        <f t="shared" si="113"/>
        <v>ELCSOL00</v>
      </c>
      <c r="L152">
        <f t="shared" si="177"/>
        <v>93.0761361411087</v>
      </c>
      <c r="M152">
        <f t="shared" si="178"/>
        <v>25.6598413648308</v>
      </c>
      <c r="N152">
        <f t="shared" si="179"/>
        <v>11.2570685493161</v>
      </c>
      <c r="O152">
        <f t="shared" si="180"/>
        <v>0.325531324982001</v>
      </c>
      <c r="P152">
        <f t="shared" si="181"/>
        <v>35.5448451547876</v>
      </c>
      <c r="Q152">
        <f t="shared" si="182"/>
        <v>1.62714816234701</v>
      </c>
      <c r="R152">
        <f t="shared" si="183"/>
        <v>0.751218869978402</v>
      </c>
      <c r="W152" s="4">
        <v>93.0761361411087</v>
      </c>
      <c r="X152" s="4">
        <v>25.6598413648308</v>
      </c>
      <c r="Y152" s="4">
        <v>11.2570685493161</v>
      </c>
      <c r="Z152" s="4">
        <v>0.325531324982001</v>
      </c>
      <c r="AA152" s="4">
        <v>35.5448451547876</v>
      </c>
      <c r="AB152" s="4">
        <v>1.62714816234701</v>
      </c>
      <c r="AC152" s="4">
        <v>0.751218869978402</v>
      </c>
      <c r="AJ152">
        <f t="shared" si="188"/>
        <v>1</v>
      </c>
      <c r="AK152">
        <f t="shared" si="189"/>
        <v>1</v>
      </c>
      <c r="AL152">
        <f t="shared" si="190"/>
        <v>1</v>
      </c>
      <c r="AM152">
        <f t="shared" si="191"/>
        <v>1</v>
      </c>
      <c r="AN152">
        <f t="shared" si="192"/>
        <v>1</v>
      </c>
      <c r="AO152">
        <f t="shared" si="193"/>
        <v>1</v>
      </c>
      <c r="AP152">
        <f t="shared" si="194"/>
        <v>1</v>
      </c>
    </row>
    <row r="153" spans="6:42">
      <c r="F153" s="1" t="s">
        <v>86</v>
      </c>
      <c r="G153" t="str">
        <f t="shared" ref="G153:I153" si="203">G152</f>
        <v>ACT_BND</v>
      </c>
      <c r="H153" t="str">
        <f t="shared" si="203"/>
        <v>UP</v>
      </c>
      <c r="I153">
        <f t="shared" si="203"/>
        <v>1</v>
      </c>
      <c r="J153" s="3">
        <v>2037</v>
      </c>
      <c r="K153" s="3" t="str">
        <f t="shared" si="113"/>
        <v>ELCWIN00</v>
      </c>
      <c r="L153">
        <f t="shared" si="177"/>
        <v>235.2709174946</v>
      </c>
      <c r="M153">
        <f t="shared" si="178"/>
        <v>49.8655345343053</v>
      </c>
      <c r="N153">
        <f t="shared" si="179"/>
        <v>64.5888826493881</v>
      </c>
      <c r="O153">
        <f t="shared" si="180"/>
        <v>4.80875421166307</v>
      </c>
      <c r="P153">
        <f t="shared" si="181"/>
        <v>306.777398884089</v>
      </c>
      <c r="Q153">
        <f t="shared" si="182"/>
        <v>72.3506824334053</v>
      </c>
      <c r="R153">
        <f t="shared" si="183"/>
        <v>112.152846068754</v>
      </c>
      <c r="W153" s="3">
        <v>235.2709174946</v>
      </c>
      <c r="X153" s="4">
        <v>49.8655345343053</v>
      </c>
      <c r="Y153" s="4">
        <v>64.5888826493881</v>
      </c>
      <c r="Z153" s="4">
        <v>4.80875421166307</v>
      </c>
      <c r="AA153" s="4">
        <v>306.777398884089</v>
      </c>
      <c r="AB153" s="4">
        <v>72.3506824334053</v>
      </c>
      <c r="AC153" s="4">
        <v>112.152846068754</v>
      </c>
      <c r="AJ153">
        <f t="shared" si="188"/>
        <v>1</v>
      </c>
      <c r="AK153">
        <f t="shared" si="189"/>
        <v>1</v>
      </c>
      <c r="AL153">
        <f t="shared" si="190"/>
        <v>1</v>
      </c>
      <c r="AM153">
        <f t="shared" si="191"/>
        <v>1</v>
      </c>
      <c r="AN153">
        <f t="shared" si="192"/>
        <v>1</v>
      </c>
      <c r="AO153">
        <f t="shared" si="193"/>
        <v>1</v>
      </c>
      <c r="AP153">
        <f t="shared" si="194"/>
        <v>1</v>
      </c>
    </row>
    <row r="154" spans="6:42">
      <c r="F154" s="1" t="s">
        <v>86</v>
      </c>
      <c r="G154" t="str">
        <f t="shared" ref="G154:I154" si="204">G153</f>
        <v>ACT_BND</v>
      </c>
      <c r="H154" t="str">
        <f t="shared" si="204"/>
        <v>UP</v>
      </c>
      <c r="I154">
        <f t="shared" si="204"/>
        <v>1</v>
      </c>
      <c r="J154" s="3">
        <v>2037</v>
      </c>
      <c r="K154" s="3" t="str">
        <f t="shared" si="113"/>
        <v>ELCWOO00</v>
      </c>
      <c r="L154">
        <f t="shared" si="177"/>
        <v>93.0113268744214</v>
      </c>
      <c r="M154">
        <f t="shared" si="178"/>
        <v>37.1192610591483</v>
      </c>
      <c r="N154">
        <f t="shared" si="179"/>
        <v>67.8555762727554</v>
      </c>
      <c r="O154">
        <f t="shared" si="180"/>
        <v>0.476416295279234</v>
      </c>
      <c r="P154">
        <f t="shared" si="181"/>
        <v>20.8891456032089</v>
      </c>
      <c r="Q154">
        <f t="shared" si="182"/>
        <v>15.9505860434022</v>
      </c>
      <c r="R154">
        <f t="shared" si="183"/>
        <v>1.75464566697521</v>
      </c>
      <c r="W154" s="4">
        <v>32.5539644060475</v>
      </c>
      <c r="X154" s="4">
        <v>12.9917413707019</v>
      </c>
      <c r="Y154" s="4">
        <v>23.7494516954644</v>
      </c>
      <c r="Z154" s="4">
        <v>0.166745703347732</v>
      </c>
      <c r="AA154" s="4">
        <v>7.31120096112311</v>
      </c>
      <c r="AB154" s="4">
        <v>5.58270511519078</v>
      </c>
      <c r="AC154" s="4">
        <v>0.614125983441325</v>
      </c>
      <c r="AJ154">
        <f t="shared" si="188"/>
        <v>0.35</v>
      </c>
      <c r="AK154">
        <f t="shared" si="189"/>
        <v>0.35</v>
      </c>
      <c r="AL154">
        <f t="shared" si="190"/>
        <v>0.35</v>
      </c>
      <c r="AM154">
        <f t="shared" si="191"/>
        <v>0.35</v>
      </c>
      <c r="AN154">
        <f t="shared" si="192"/>
        <v>0.35</v>
      </c>
      <c r="AO154">
        <f t="shared" si="193"/>
        <v>0.35</v>
      </c>
      <c r="AP154">
        <f t="shared" si="194"/>
        <v>0.35</v>
      </c>
    </row>
    <row r="155" spans="6:42">
      <c r="F155" s="1" t="s">
        <v>86</v>
      </c>
      <c r="G155" t="str">
        <f t="shared" ref="G155:I155" si="205">G154</f>
        <v>ACT_BND</v>
      </c>
      <c r="H155" t="str">
        <f t="shared" si="205"/>
        <v>UP</v>
      </c>
      <c r="I155">
        <f t="shared" si="205"/>
        <v>1</v>
      </c>
      <c r="J155" s="3">
        <v>2038</v>
      </c>
      <c r="K155" s="3" t="str">
        <f t="shared" ref="K155:K218" si="206">K147</f>
        <v>ELCCOH00</v>
      </c>
      <c r="L155">
        <f t="shared" si="177"/>
        <v>0</v>
      </c>
      <c r="M155">
        <f t="shared" si="178"/>
        <v>0</v>
      </c>
      <c r="N155">
        <f t="shared" si="179"/>
        <v>0</v>
      </c>
      <c r="O155">
        <f t="shared" si="180"/>
        <v>0</v>
      </c>
      <c r="P155">
        <f t="shared" si="181"/>
        <v>0</v>
      </c>
      <c r="Q155">
        <f t="shared" si="182"/>
        <v>0</v>
      </c>
      <c r="R155">
        <f t="shared" si="183"/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J155">
        <f t="shared" si="188"/>
        <v>0.4</v>
      </c>
      <c r="AK155">
        <f t="shared" si="189"/>
        <v>0.4</v>
      </c>
      <c r="AL155">
        <f t="shared" si="190"/>
        <v>0.4</v>
      </c>
      <c r="AM155">
        <f t="shared" si="191"/>
        <v>0.4</v>
      </c>
      <c r="AN155">
        <f t="shared" si="192"/>
        <v>0.4</v>
      </c>
      <c r="AO155">
        <f t="shared" si="193"/>
        <v>0.4</v>
      </c>
      <c r="AP155">
        <f t="shared" si="194"/>
        <v>0.4</v>
      </c>
    </row>
    <row r="156" spans="6:42">
      <c r="F156" s="1" t="s">
        <v>86</v>
      </c>
      <c r="G156" t="str">
        <f t="shared" ref="G156:I156" si="207">G155</f>
        <v>ACT_BND</v>
      </c>
      <c r="H156" t="str">
        <f t="shared" si="207"/>
        <v>UP</v>
      </c>
      <c r="I156">
        <f t="shared" si="207"/>
        <v>1</v>
      </c>
      <c r="J156" s="3">
        <v>2038</v>
      </c>
      <c r="K156" s="3" t="str">
        <f t="shared" si="206"/>
        <v>ELCGAS00</v>
      </c>
      <c r="L156">
        <f t="shared" si="177"/>
        <v>219.573109881209</v>
      </c>
      <c r="M156">
        <f t="shared" si="178"/>
        <v>8.46389797606192</v>
      </c>
      <c r="N156">
        <f t="shared" si="179"/>
        <v>7.7186894438445</v>
      </c>
      <c r="O156">
        <f t="shared" si="180"/>
        <v>0</v>
      </c>
      <c r="P156">
        <f t="shared" si="181"/>
        <v>63.4326569654428</v>
      </c>
      <c r="Q156">
        <f t="shared" si="182"/>
        <v>0</v>
      </c>
      <c r="R156">
        <f t="shared" si="183"/>
        <v>0.326183221292297</v>
      </c>
      <c r="W156" s="4">
        <v>87.8292439524838</v>
      </c>
      <c r="X156" s="4">
        <v>3.38555919042477</v>
      </c>
      <c r="Y156" s="4">
        <v>3.0874757775378</v>
      </c>
      <c r="Z156" s="3">
        <v>0</v>
      </c>
      <c r="AA156" s="4">
        <v>25.3730627861771</v>
      </c>
      <c r="AB156" s="3">
        <v>0</v>
      </c>
      <c r="AC156" s="4">
        <v>0.130473288516919</v>
      </c>
      <c r="AJ156">
        <f t="shared" si="188"/>
        <v>0.4</v>
      </c>
      <c r="AK156">
        <f t="shared" si="189"/>
        <v>0.4</v>
      </c>
      <c r="AL156">
        <f t="shared" si="190"/>
        <v>0.4</v>
      </c>
      <c r="AM156">
        <f t="shared" si="191"/>
        <v>0.4</v>
      </c>
      <c r="AN156">
        <f t="shared" si="192"/>
        <v>0.4</v>
      </c>
      <c r="AO156">
        <f t="shared" si="193"/>
        <v>0.4</v>
      </c>
      <c r="AP156">
        <f t="shared" si="194"/>
        <v>0.4</v>
      </c>
    </row>
    <row r="157" spans="6:42">
      <c r="F157" s="1" t="s">
        <v>86</v>
      </c>
      <c r="G157" t="str">
        <f t="shared" ref="G157:I157" si="208">G156</f>
        <v>ACT_BND</v>
      </c>
      <c r="H157" t="str">
        <f t="shared" si="208"/>
        <v>UP</v>
      </c>
      <c r="I157">
        <f t="shared" si="208"/>
        <v>1</v>
      </c>
      <c r="J157" s="3">
        <v>2038</v>
      </c>
      <c r="K157" s="3" t="str">
        <f t="shared" si="206"/>
        <v>ELCHFO00</v>
      </c>
      <c r="L157">
        <f t="shared" si="177"/>
        <v>0</v>
      </c>
      <c r="M157">
        <f t="shared" si="178"/>
        <v>0.980162231581473</v>
      </c>
      <c r="N157">
        <f t="shared" si="179"/>
        <v>0</v>
      </c>
      <c r="O157">
        <f t="shared" si="180"/>
        <v>0</v>
      </c>
      <c r="P157">
        <f t="shared" si="181"/>
        <v>0</v>
      </c>
      <c r="Q157">
        <f t="shared" si="182"/>
        <v>3.86215789536837</v>
      </c>
      <c r="R157">
        <f t="shared" si="183"/>
        <v>0.0213162817854572</v>
      </c>
      <c r="W157" s="3">
        <v>0</v>
      </c>
      <c r="X157" s="4">
        <v>0.294048669474442</v>
      </c>
      <c r="Y157" s="3">
        <v>0</v>
      </c>
      <c r="Z157" s="3">
        <v>0</v>
      </c>
      <c r="AA157" s="3">
        <v>0</v>
      </c>
      <c r="AB157" s="4">
        <v>1.15864736861051</v>
      </c>
      <c r="AC157" s="4">
        <v>0.00639488453563715</v>
      </c>
      <c r="AJ157">
        <f t="shared" si="188"/>
        <v>0.3</v>
      </c>
      <c r="AK157">
        <f t="shared" si="189"/>
        <v>0.3</v>
      </c>
      <c r="AL157">
        <f t="shared" si="190"/>
        <v>0.3</v>
      </c>
      <c r="AM157">
        <f t="shared" si="191"/>
        <v>0.3</v>
      </c>
      <c r="AN157">
        <f t="shared" si="192"/>
        <v>0.3</v>
      </c>
      <c r="AO157">
        <f t="shared" si="193"/>
        <v>0.3</v>
      </c>
      <c r="AP157">
        <f t="shared" si="194"/>
        <v>0.3</v>
      </c>
    </row>
    <row r="158" spans="6:42">
      <c r="F158" s="1" t="s">
        <v>86</v>
      </c>
      <c r="G158" t="str">
        <f t="shared" ref="G158:I158" si="209">G157</f>
        <v>ACT_BND</v>
      </c>
      <c r="H158" t="str">
        <f t="shared" si="209"/>
        <v>UP</v>
      </c>
      <c r="I158">
        <f t="shared" si="209"/>
        <v>1</v>
      </c>
      <c r="J158" s="3">
        <v>2038</v>
      </c>
      <c r="K158" s="3" t="str">
        <f t="shared" si="206"/>
        <v>ELCHYD00</v>
      </c>
      <c r="L158">
        <f t="shared" si="177"/>
        <v>5.03793662651318</v>
      </c>
      <c r="M158">
        <f t="shared" si="178"/>
        <v>230.50606458069</v>
      </c>
      <c r="N158">
        <f t="shared" si="179"/>
        <v>14.5183178731268</v>
      </c>
      <c r="O158">
        <f t="shared" si="180"/>
        <v>183.892251452873</v>
      </c>
      <c r="P158">
        <f t="shared" si="181"/>
        <v>154.415702797385</v>
      </c>
      <c r="Q158">
        <f t="shared" si="182"/>
        <v>977.410569051384</v>
      </c>
      <c r="R158">
        <f t="shared" si="183"/>
        <v>180.991935570351</v>
      </c>
      <c r="W158" s="4">
        <v>4.88679852771778</v>
      </c>
      <c r="X158" s="4">
        <v>223.590882643269</v>
      </c>
      <c r="Y158" s="4">
        <v>14.082768336933</v>
      </c>
      <c r="Z158" s="4">
        <v>178.375483909287</v>
      </c>
      <c r="AA158" s="4">
        <v>149.783231713463</v>
      </c>
      <c r="AB158" s="4">
        <v>948.088251979842</v>
      </c>
      <c r="AC158" s="4">
        <v>175.56217750324</v>
      </c>
      <c r="AJ158">
        <f t="shared" si="188"/>
        <v>0.97</v>
      </c>
      <c r="AK158">
        <f t="shared" si="189"/>
        <v>0.97</v>
      </c>
      <c r="AL158">
        <f t="shared" si="190"/>
        <v>0.97</v>
      </c>
      <c r="AM158">
        <f t="shared" si="191"/>
        <v>0.97</v>
      </c>
      <c r="AN158">
        <f t="shared" si="192"/>
        <v>0.97</v>
      </c>
      <c r="AO158">
        <f t="shared" si="193"/>
        <v>0.97</v>
      </c>
      <c r="AP158">
        <f t="shared" si="194"/>
        <v>0.97</v>
      </c>
    </row>
    <row r="159" spans="6:42">
      <c r="F159" s="1" t="s">
        <v>86</v>
      </c>
      <c r="G159" t="str">
        <f t="shared" ref="G159:I159" si="210">G158</f>
        <v>ACT_BND</v>
      </c>
      <c r="H159" t="str">
        <f t="shared" si="210"/>
        <v>UP</v>
      </c>
      <c r="I159">
        <f t="shared" si="210"/>
        <v>1</v>
      </c>
      <c r="J159" s="3">
        <v>2038</v>
      </c>
      <c r="K159" s="3" t="str">
        <f t="shared" si="206"/>
        <v>ELCNUC100</v>
      </c>
      <c r="L159">
        <f t="shared" si="177"/>
        <v>52.3072418492234</v>
      </c>
      <c r="M159">
        <f t="shared" si="178"/>
        <v>75.4768769926977</v>
      </c>
      <c r="N159">
        <f t="shared" si="179"/>
        <v>33.016497346498</v>
      </c>
      <c r="O159">
        <f t="shared" si="180"/>
        <v>28.5214936233673</v>
      </c>
      <c r="P159">
        <f t="shared" si="181"/>
        <v>764.318436182249</v>
      </c>
      <c r="Q159">
        <f t="shared" si="182"/>
        <v>53.4351012547567</v>
      </c>
      <c r="R159">
        <f t="shared" si="183"/>
        <v>43.5852557235421</v>
      </c>
      <c r="W159" s="4">
        <v>36.6150692944564</v>
      </c>
      <c r="X159" s="4">
        <v>52.8338138948884</v>
      </c>
      <c r="Y159" s="4">
        <v>23.1115481425486</v>
      </c>
      <c r="Z159" s="4">
        <v>19.9650455363571</v>
      </c>
      <c r="AA159" s="4">
        <v>535.022905327574</v>
      </c>
      <c r="AB159" s="4">
        <v>37.4045708783297</v>
      </c>
      <c r="AC159" s="4">
        <v>30.5096790064795</v>
      </c>
      <c r="AJ159">
        <f t="shared" si="188"/>
        <v>0.7</v>
      </c>
      <c r="AK159">
        <f t="shared" si="189"/>
        <v>0.7</v>
      </c>
      <c r="AL159">
        <f t="shared" si="190"/>
        <v>0.7</v>
      </c>
      <c r="AM159">
        <f t="shared" si="191"/>
        <v>0.7</v>
      </c>
      <c r="AN159">
        <f t="shared" si="192"/>
        <v>0.7</v>
      </c>
      <c r="AO159">
        <f t="shared" si="193"/>
        <v>0.7</v>
      </c>
      <c r="AP159">
        <f t="shared" si="194"/>
        <v>0.7</v>
      </c>
    </row>
    <row r="160" spans="6:42">
      <c r="F160" s="1" t="s">
        <v>86</v>
      </c>
      <c r="G160" t="str">
        <f t="shared" ref="G160:I160" si="211">G159</f>
        <v>ACT_BND</v>
      </c>
      <c r="H160" t="str">
        <f t="shared" si="211"/>
        <v>UP</v>
      </c>
      <c r="I160">
        <f t="shared" si="211"/>
        <v>1</v>
      </c>
      <c r="J160" s="3">
        <v>2038</v>
      </c>
      <c r="K160" s="3" t="str">
        <f t="shared" si="206"/>
        <v>ELCSOL00</v>
      </c>
      <c r="L160">
        <f t="shared" si="177"/>
        <v>93.3069016918646</v>
      </c>
      <c r="M160">
        <f t="shared" si="178"/>
        <v>27.8696008523758</v>
      </c>
      <c r="N160">
        <f t="shared" si="179"/>
        <v>11.3029622066235</v>
      </c>
      <c r="O160">
        <f t="shared" si="180"/>
        <v>0.336269110367171</v>
      </c>
      <c r="P160">
        <f t="shared" si="181"/>
        <v>35.8202597048236</v>
      </c>
      <c r="Q160">
        <f t="shared" si="182"/>
        <v>1.78447564758819</v>
      </c>
      <c r="R160">
        <f t="shared" si="183"/>
        <v>0.758893241540677</v>
      </c>
      <c r="W160" s="4">
        <v>93.3069016918646</v>
      </c>
      <c r="X160" s="4">
        <v>27.8696008523758</v>
      </c>
      <c r="Y160" s="4">
        <v>11.3029622066235</v>
      </c>
      <c r="Z160" s="4">
        <v>0.336269110367171</v>
      </c>
      <c r="AA160" s="4">
        <v>35.8202597048236</v>
      </c>
      <c r="AB160" s="4">
        <v>1.78447564758819</v>
      </c>
      <c r="AC160" s="4">
        <v>0.758893241540677</v>
      </c>
      <c r="AJ160">
        <f t="shared" si="188"/>
        <v>1</v>
      </c>
      <c r="AK160">
        <f t="shared" si="189"/>
        <v>1</v>
      </c>
      <c r="AL160">
        <f t="shared" si="190"/>
        <v>1</v>
      </c>
      <c r="AM160">
        <f t="shared" si="191"/>
        <v>1</v>
      </c>
      <c r="AN160">
        <f t="shared" si="192"/>
        <v>1</v>
      </c>
      <c r="AO160">
        <f t="shared" si="193"/>
        <v>1</v>
      </c>
      <c r="AP160">
        <f t="shared" si="194"/>
        <v>1</v>
      </c>
    </row>
    <row r="161" spans="6:42">
      <c r="F161" s="1" t="s">
        <v>86</v>
      </c>
      <c r="G161" t="str">
        <f t="shared" ref="G161:I161" si="212">G160</f>
        <v>ACT_BND</v>
      </c>
      <c r="H161" t="str">
        <f t="shared" si="212"/>
        <v>UP</v>
      </c>
      <c r="I161">
        <f t="shared" si="212"/>
        <v>1</v>
      </c>
      <c r="J161" s="3">
        <v>2038</v>
      </c>
      <c r="K161" s="3" t="str">
        <f t="shared" si="206"/>
        <v>ELCWIN00</v>
      </c>
      <c r="L161">
        <f t="shared" si="177"/>
        <v>235.562473614111</v>
      </c>
      <c r="M161">
        <f t="shared" si="178"/>
        <v>57.9793473132829</v>
      </c>
      <c r="N161">
        <f t="shared" si="179"/>
        <v>66.8506955723542</v>
      </c>
      <c r="O161">
        <f t="shared" si="180"/>
        <v>4.82124047516199</v>
      </c>
      <c r="P161">
        <f t="shared" si="181"/>
        <v>345.290363606911</v>
      </c>
      <c r="Q161">
        <f t="shared" si="182"/>
        <v>72.3506824334053</v>
      </c>
      <c r="R161">
        <f t="shared" si="183"/>
        <v>113.785121651908</v>
      </c>
      <c r="W161" s="4">
        <v>235.562473614111</v>
      </c>
      <c r="X161" s="4">
        <v>57.9793473132829</v>
      </c>
      <c r="Y161" s="4">
        <v>66.8506955723542</v>
      </c>
      <c r="Z161" s="4">
        <v>4.82124047516199</v>
      </c>
      <c r="AA161" s="4">
        <v>345.290363606911</v>
      </c>
      <c r="AB161" s="4">
        <v>72.3506824334053</v>
      </c>
      <c r="AC161" s="4">
        <v>113.785121651908</v>
      </c>
      <c r="AJ161">
        <f t="shared" si="188"/>
        <v>1</v>
      </c>
      <c r="AK161">
        <f t="shared" si="189"/>
        <v>1</v>
      </c>
      <c r="AL161">
        <f t="shared" si="190"/>
        <v>1</v>
      </c>
      <c r="AM161">
        <f t="shared" si="191"/>
        <v>1</v>
      </c>
      <c r="AN161">
        <f t="shared" si="192"/>
        <v>1</v>
      </c>
      <c r="AO161">
        <f t="shared" si="193"/>
        <v>1</v>
      </c>
      <c r="AP161">
        <f t="shared" si="194"/>
        <v>1</v>
      </c>
    </row>
    <row r="162" spans="6:42">
      <c r="F162" s="1" t="s">
        <v>86</v>
      </c>
      <c r="G162" t="str">
        <f t="shared" ref="G162:I162" si="213">G161</f>
        <v>ACT_BND</v>
      </c>
      <c r="H162" t="str">
        <f t="shared" si="213"/>
        <v>UP</v>
      </c>
      <c r="I162">
        <f t="shared" si="213"/>
        <v>1</v>
      </c>
      <c r="J162" s="3">
        <v>2038</v>
      </c>
      <c r="K162" s="3" t="str">
        <f t="shared" si="206"/>
        <v>ELCWOO00</v>
      </c>
      <c r="L162">
        <f t="shared" si="177"/>
        <v>104.31882937365</v>
      </c>
      <c r="M162">
        <f t="shared" si="178"/>
        <v>37.1609467770646</v>
      </c>
      <c r="N162">
        <f t="shared" si="179"/>
        <v>78.6567585621723</v>
      </c>
      <c r="O162">
        <f t="shared" si="180"/>
        <v>0.441246054612774</v>
      </c>
      <c r="P162">
        <f t="shared" si="181"/>
        <v>22.5683808906716</v>
      </c>
      <c r="Q162">
        <f t="shared" si="182"/>
        <v>15.9389911549933</v>
      </c>
      <c r="R162">
        <f t="shared" si="183"/>
        <v>1.84291928633138</v>
      </c>
      <c r="W162" s="4">
        <v>36.5115902807775</v>
      </c>
      <c r="X162" s="4">
        <v>13.0063313719726</v>
      </c>
      <c r="Y162" s="4">
        <v>27.5298654967603</v>
      </c>
      <c r="Z162" s="4">
        <v>0.154436119114471</v>
      </c>
      <c r="AA162" s="4">
        <v>7.89893331173506</v>
      </c>
      <c r="AB162" s="4">
        <v>5.57864690424766</v>
      </c>
      <c r="AC162" s="4">
        <v>0.645021750215983</v>
      </c>
      <c r="AJ162">
        <f t="shared" si="188"/>
        <v>0.35</v>
      </c>
      <c r="AK162">
        <f t="shared" si="189"/>
        <v>0.35</v>
      </c>
      <c r="AL162">
        <f t="shared" si="190"/>
        <v>0.35</v>
      </c>
      <c r="AM162">
        <f t="shared" si="191"/>
        <v>0.35</v>
      </c>
      <c r="AN162">
        <f t="shared" si="192"/>
        <v>0.35</v>
      </c>
      <c r="AO162">
        <f t="shared" si="193"/>
        <v>0.35</v>
      </c>
      <c r="AP162">
        <f t="shared" si="194"/>
        <v>0.35</v>
      </c>
    </row>
    <row r="163" spans="6:42">
      <c r="F163" s="1" t="s">
        <v>86</v>
      </c>
      <c r="G163" t="str">
        <f t="shared" ref="G163:I163" si="214">G162</f>
        <v>ACT_BND</v>
      </c>
      <c r="H163" t="str">
        <f t="shared" si="214"/>
        <v>UP</v>
      </c>
      <c r="I163">
        <f t="shared" si="214"/>
        <v>1</v>
      </c>
      <c r="J163" s="3">
        <v>2039</v>
      </c>
      <c r="K163" s="3" t="str">
        <f t="shared" si="206"/>
        <v>ELCCOH00</v>
      </c>
      <c r="L163">
        <f t="shared" si="177"/>
        <v>0</v>
      </c>
      <c r="M163">
        <f t="shared" si="178"/>
        <v>0</v>
      </c>
      <c r="N163">
        <f t="shared" si="179"/>
        <v>0</v>
      </c>
      <c r="O163">
        <f t="shared" si="180"/>
        <v>0</v>
      </c>
      <c r="P163">
        <f t="shared" si="181"/>
        <v>0</v>
      </c>
      <c r="Q163">
        <f t="shared" si="182"/>
        <v>0</v>
      </c>
      <c r="R163">
        <f t="shared" si="183"/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J163">
        <f t="shared" si="188"/>
        <v>0.4</v>
      </c>
      <c r="AK163">
        <f t="shared" si="189"/>
        <v>0.4</v>
      </c>
      <c r="AL163">
        <f t="shared" si="190"/>
        <v>0.4</v>
      </c>
      <c r="AM163">
        <f t="shared" si="191"/>
        <v>0.4</v>
      </c>
      <c r="AN163">
        <f t="shared" si="192"/>
        <v>0.4</v>
      </c>
      <c r="AO163">
        <f t="shared" si="193"/>
        <v>0.4</v>
      </c>
      <c r="AP163">
        <f t="shared" si="194"/>
        <v>0.4</v>
      </c>
    </row>
    <row r="164" spans="6:42">
      <c r="F164" s="1" t="s">
        <v>86</v>
      </c>
      <c r="G164" t="str">
        <f t="shared" ref="G164:I164" si="215">G163</f>
        <v>ACT_BND</v>
      </c>
      <c r="H164" t="str">
        <f t="shared" si="215"/>
        <v>UP</v>
      </c>
      <c r="I164">
        <f t="shared" si="215"/>
        <v>1</v>
      </c>
      <c r="J164" s="3">
        <v>2039</v>
      </c>
      <c r="K164" s="3" t="str">
        <f t="shared" si="206"/>
        <v>ELCGAS00</v>
      </c>
      <c r="L164">
        <f t="shared" si="177"/>
        <v>215.033997300216</v>
      </c>
      <c r="M164">
        <f t="shared" si="178"/>
        <v>10.0247635283477</v>
      </c>
      <c r="N164">
        <f t="shared" si="179"/>
        <v>8.2085913525918</v>
      </c>
      <c r="O164">
        <f t="shared" si="180"/>
        <v>0</v>
      </c>
      <c r="P164">
        <f t="shared" si="181"/>
        <v>72.725567449604</v>
      </c>
      <c r="Q164">
        <f t="shared" si="182"/>
        <v>0</v>
      </c>
      <c r="R164">
        <f t="shared" si="183"/>
        <v>0.340701313354932</v>
      </c>
      <c r="W164" s="4">
        <v>86.0135989200864</v>
      </c>
      <c r="X164" s="4">
        <v>4.00990541133909</v>
      </c>
      <c r="Y164" s="4">
        <v>3.28343654103672</v>
      </c>
      <c r="Z164" s="3">
        <v>0</v>
      </c>
      <c r="AA164" s="4">
        <v>29.0902269798416</v>
      </c>
      <c r="AB164" s="3">
        <v>0</v>
      </c>
      <c r="AC164" s="4">
        <v>0.136280525341973</v>
      </c>
      <c r="AJ164">
        <f t="shared" si="188"/>
        <v>0.4</v>
      </c>
      <c r="AK164">
        <f t="shared" si="189"/>
        <v>0.4</v>
      </c>
      <c r="AL164">
        <f t="shared" si="190"/>
        <v>0.4</v>
      </c>
      <c r="AM164">
        <f t="shared" si="191"/>
        <v>0.4</v>
      </c>
      <c r="AN164">
        <f t="shared" si="192"/>
        <v>0.4</v>
      </c>
      <c r="AO164">
        <f t="shared" si="193"/>
        <v>0.4</v>
      </c>
      <c r="AP164">
        <f t="shared" si="194"/>
        <v>0.4</v>
      </c>
    </row>
    <row r="165" spans="6:42">
      <c r="F165" s="1" t="s">
        <v>86</v>
      </c>
      <c r="G165" t="str">
        <f t="shared" ref="G165:I165" si="216">G164</f>
        <v>ACT_BND</v>
      </c>
      <c r="H165" t="str">
        <f t="shared" si="216"/>
        <v>UP</v>
      </c>
      <c r="I165">
        <f t="shared" si="216"/>
        <v>1</v>
      </c>
      <c r="J165" s="3">
        <v>2039</v>
      </c>
      <c r="K165" s="3" t="str">
        <f t="shared" si="206"/>
        <v>ELCHFO00</v>
      </c>
      <c r="L165">
        <f t="shared" si="177"/>
        <v>0</v>
      </c>
      <c r="M165">
        <f t="shared" si="178"/>
        <v>1.05397461459083</v>
      </c>
      <c r="N165">
        <f t="shared" si="179"/>
        <v>0</v>
      </c>
      <c r="O165">
        <f t="shared" si="180"/>
        <v>0</v>
      </c>
      <c r="P165">
        <f t="shared" si="181"/>
        <v>0</v>
      </c>
      <c r="Q165">
        <f t="shared" si="182"/>
        <v>3.85952723782097</v>
      </c>
      <c r="R165">
        <f t="shared" si="183"/>
        <v>0.0197984161267099</v>
      </c>
      <c r="W165" s="3">
        <v>0</v>
      </c>
      <c r="X165" s="4">
        <v>0.31619238437725</v>
      </c>
      <c r="Y165" s="3">
        <v>0</v>
      </c>
      <c r="Z165" s="3">
        <v>0</v>
      </c>
      <c r="AA165" s="3">
        <v>0</v>
      </c>
      <c r="AB165" s="4">
        <v>1.15785817134629</v>
      </c>
      <c r="AC165" s="4">
        <v>0.00593952483801296</v>
      </c>
      <c r="AJ165">
        <f t="shared" si="188"/>
        <v>0.3</v>
      </c>
      <c r="AK165">
        <f t="shared" si="189"/>
        <v>0.3</v>
      </c>
      <c r="AL165">
        <f t="shared" si="190"/>
        <v>0.3</v>
      </c>
      <c r="AM165">
        <f t="shared" si="191"/>
        <v>0.3</v>
      </c>
      <c r="AN165">
        <f t="shared" si="192"/>
        <v>0.3</v>
      </c>
      <c r="AO165">
        <f t="shared" si="193"/>
        <v>0.3</v>
      </c>
      <c r="AP165">
        <f t="shared" si="194"/>
        <v>0.3</v>
      </c>
    </row>
    <row r="166" spans="6:42">
      <c r="F166" s="1" t="s">
        <v>86</v>
      </c>
      <c r="G166" t="str">
        <f t="shared" ref="G166:I166" si="217">G165</f>
        <v>ACT_BND</v>
      </c>
      <c r="H166" t="str">
        <f t="shared" si="217"/>
        <v>UP</v>
      </c>
      <c r="I166">
        <f t="shared" si="217"/>
        <v>1</v>
      </c>
      <c r="J166" s="3">
        <v>2039</v>
      </c>
      <c r="K166" s="3" t="str">
        <f t="shared" si="206"/>
        <v>ELCHYD00</v>
      </c>
      <c r="L166">
        <f t="shared" si="177"/>
        <v>4.99841642730437</v>
      </c>
      <c r="M166">
        <f t="shared" si="178"/>
        <v>230.015706407117</v>
      </c>
      <c r="N166">
        <f t="shared" si="179"/>
        <v>14.6320134265547</v>
      </c>
      <c r="O166">
        <f t="shared" si="180"/>
        <v>184.61184513074</v>
      </c>
      <c r="P166">
        <f t="shared" si="181"/>
        <v>154.637379520978</v>
      </c>
      <c r="Q166">
        <f t="shared" si="182"/>
        <v>979.786387893092</v>
      </c>
      <c r="R166">
        <f t="shared" si="183"/>
        <v>181.567789721895</v>
      </c>
      <c r="W166" s="4">
        <v>4.84846393448524</v>
      </c>
      <c r="X166" s="4">
        <v>223.115235214903</v>
      </c>
      <c r="Y166" s="4">
        <v>14.1930530237581</v>
      </c>
      <c r="Z166" s="4">
        <v>179.073489776818</v>
      </c>
      <c r="AA166" s="4">
        <v>149.998258135349</v>
      </c>
      <c r="AB166" s="4">
        <v>950.392796256299</v>
      </c>
      <c r="AC166" s="4">
        <v>176.120756030238</v>
      </c>
      <c r="AJ166">
        <f t="shared" si="188"/>
        <v>0.97</v>
      </c>
      <c r="AK166">
        <f t="shared" si="189"/>
        <v>0.97</v>
      </c>
      <c r="AL166">
        <f t="shared" si="190"/>
        <v>0.97</v>
      </c>
      <c r="AM166">
        <f t="shared" si="191"/>
        <v>0.97</v>
      </c>
      <c r="AN166">
        <f t="shared" si="192"/>
        <v>0.97</v>
      </c>
      <c r="AO166">
        <f t="shared" si="193"/>
        <v>0.97</v>
      </c>
      <c r="AP166">
        <f t="shared" si="194"/>
        <v>0.97</v>
      </c>
    </row>
    <row r="167" spans="6:42">
      <c r="F167" s="1" t="s">
        <v>86</v>
      </c>
      <c r="G167" t="str">
        <f t="shared" ref="G167:I167" si="218">G166</f>
        <v>ACT_BND</v>
      </c>
      <c r="H167" t="str">
        <f t="shared" si="218"/>
        <v>UP</v>
      </c>
      <c r="I167">
        <f t="shared" si="218"/>
        <v>1</v>
      </c>
      <c r="J167" s="3">
        <v>2039</v>
      </c>
      <c r="K167" s="3" t="str">
        <f t="shared" si="206"/>
        <v>ELCNUC100</v>
      </c>
      <c r="L167">
        <f t="shared" si="177"/>
        <v>63.6752329013679</v>
      </c>
      <c r="M167">
        <f t="shared" si="178"/>
        <v>74.544380283863</v>
      </c>
      <c r="N167">
        <f t="shared" si="179"/>
        <v>33.2194062892111</v>
      </c>
      <c r="O167">
        <f t="shared" si="180"/>
        <v>34.5815656227501</v>
      </c>
      <c r="P167">
        <f t="shared" si="181"/>
        <v>793.990652062121</v>
      </c>
      <c r="Q167">
        <f t="shared" si="182"/>
        <v>71.5284303712846</v>
      </c>
      <c r="R167">
        <f t="shared" si="183"/>
        <v>48.7425034094416</v>
      </c>
      <c r="W167" s="4">
        <v>44.5726630309575</v>
      </c>
      <c r="X167" s="4">
        <v>52.1810661987041</v>
      </c>
      <c r="Y167" s="4">
        <v>23.2535844024478</v>
      </c>
      <c r="Z167" s="4">
        <v>24.2070959359251</v>
      </c>
      <c r="AA167" s="4">
        <v>555.793456443485</v>
      </c>
      <c r="AB167" s="4">
        <v>50.0699012598992</v>
      </c>
      <c r="AC167" s="4">
        <v>34.1197523866091</v>
      </c>
      <c r="AJ167">
        <f t="shared" si="188"/>
        <v>0.7</v>
      </c>
      <c r="AK167">
        <f t="shared" si="189"/>
        <v>0.7</v>
      </c>
      <c r="AL167">
        <f t="shared" si="190"/>
        <v>0.7</v>
      </c>
      <c r="AM167">
        <f t="shared" si="191"/>
        <v>0.7</v>
      </c>
      <c r="AN167">
        <f t="shared" si="192"/>
        <v>0.7</v>
      </c>
      <c r="AO167">
        <f t="shared" si="193"/>
        <v>0.7</v>
      </c>
      <c r="AP167">
        <f t="shared" si="194"/>
        <v>0.7</v>
      </c>
    </row>
    <row r="168" spans="6:42">
      <c r="F168" s="1" t="s">
        <v>86</v>
      </c>
      <c r="G168" t="str">
        <f t="shared" ref="G168:I168" si="219">G167</f>
        <v>ACT_BND</v>
      </c>
      <c r="H168" t="str">
        <f t="shared" si="219"/>
        <v>UP</v>
      </c>
      <c r="I168">
        <f t="shared" si="219"/>
        <v>1</v>
      </c>
      <c r="J168" s="3">
        <v>2039</v>
      </c>
      <c r="K168" s="3" t="str">
        <f t="shared" si="206"/>
        <v>ELCSOL00</v>
      </c>
      <c r="L168">
        <f t="shared" si="177"/>
        <v>94.2503530957523</v>
      </c>
      <c r="M168">
        <f t="shared" si="178"/>
        <v>30.0793603399208</v>
      </c>
      <c r="N168">
        <f t="shared" si="179"/>
        <v>11.3721860367171</v>
      </c>
      <c r="O168">
        <f t="shared" si="180"/>
        <v>0.34700689575234</v>
      </c>
      <c r="P168">
        <f t="shared" si="181"/>
        <v>36.095674262059</v>
      </c>
      <c r="Q168">
        <f t="shared" si="182"/>
        <v>1.9418031324694</v>
      </c>
      <c r="R168">
        <f t="shared" si="183"/>
        <v>0.76561075849532</v>
      </c>
      <c r="W168" s="4">
        <v>94.2503530957523</v>
      </c>
      <c r="X168" s="4">
        <v>30.0793603399208</v>
      </c>
      <c r="Y168" s="4">
        <v>11.3721860367171</v>
      </c>
      <c r="Z168" s="4">
        <v>0.34700689575234</v>
      </c>
      <c r="AA168" s="4">
        <v>36.095674262059</v>
      </c>
      <c r="AB168" s="4">
        <v>1.9418031324694</v>
      </c>
      <c r="AC168" s="4">
        <v>0.76561075849532</v>
      </c>
      <c r="AJ168">
        <f t="shared" si="188"/>
        <v>1</v>
      </c>
      <c r="AK168">
        <f t="shared" si="189"/>
        <v>1</v>
      </c>
      <c r="AL168">
        <f t="shared" si="190"/>
        <v>1</v>
      </c>
      <c r="AM168">
        <f t="shared" si="191"/>
        <v>1</v>
      </c>
      <c r="AN168">
        <f t="shared" si="192"/>
        <v>1</v>
      </c>
      <c r="AO168">
        <f t="shared" si="193"/>
        <v>1</v>
      </c>
      <c r="AP168">
        <f t="shared" si="194"/>
        <v>1</v>
      </c>
    </row>
    <row r="169" spans="6:42">
      <c r="F169" s="1" t="s">
        <v>86</v>
      </c>
      <c r="G169" t="str">
        <f t="shared" ref="G169:I169" si="220">G168</f>
        <v>ACT_BND</v>
      </c>
      <c r="H169" t="str">
        <f t="shared" si="220"/>
        <v>UP</v>
      </c>
      <c r="I169">
        <f t="shared" si="220"/>
        <v>1</v>
      </c>
      <c r="J169" s="3">
        <v>2039</v>
      </c>
      <c r="K169" s="3" t="str">
        <f t="shared" si="206"/>
        <v>ELCWIN00</v>
      </c>
      <c r="L169">
        <f t="shared" si="177"/>
        <v>235.09318812095</v>
      </c>
      <c r="M169">
        <f t="shared" si="178"/>
        <v>66.0931600922606</v>
      </c>
      <c r="N169">
        <f t="shared" si="179"/>
        <v>68.1681595392369</v>
      </c>
      <c r="O169">
        <f t="shared" si="180"/>
        <v>4.85904321454284</v>
      </c>
      <c r="P169">
        <f t="shared" si="181"/>
        <v>383.295629949604</v>
      </c>
      <c r="Q169">
        <f t="shared" si="182"/>
        <v>72.3506824334053</v>
      </c>
      <c r="R169">
        <f t="shared" si="183"/>
        <v>115.542521047156</v>
      </c>
      <c r="W169" s="4">
        <v>235.09318812095</v>
      </c>
      <c r="X169" s="4">
        <v>66.0931600922606</v>
      </c>
      <c r="Y169" s="4">
        <v>68.1681595392369</v>
      </c>
      <c r="Z169" s="4">
        <v>4.85904321454284</v>
      </c>
      <c r="AA169" s="4">
        <v>383.295629949604</v>
      </c>
      <c r="AB169" s="4">
        <v>72.3506824334053</v>
      </c>
      <c r="AC169" s="4">
        <v>115.542521047156</v>
      </c>
      <c r="AJ169">
        <f t="shared" si="188"/>
        <v>1</v>
      </c>
      <c r="AK169">
        <f t="shared" si="189"/>
        <v>1</v>
      </c>
      <c r="AL169">
        <f t="shared" si="190"/>
        <v>1</v>
      </c>
      <c r="AM169">
        <f t="shared" si="191"/>
        <v>1</v>
      </c>
      <c r="AN169">
        <f t="shared" si="192"/>
        <v>1</v>
      </c>
      <c r="AO169">
        <f t="shared" si="193"/>
        <v>1</v>
      </c>
      <c r="AP169">
        <f t="shared" si="194"/>
        <v>1</v>
      </c>
    </row>
    <row r="170" spans="6:42">
      <c r="F170" s="1" t="s">
        <v>86</v>
      </c>
      <c r="G170" t="str">
        <f t="shared" ref="G170:I170" si="221">G169</f>
        <v>ACT_BND</v>
      </c>
      <c r="H170" t="str">
        <f t="shared" si="221"/>
        <v>UP</v>
      </c>
      <c r="I170">
        <f t="shared" si="221"/>
        <v>1</v>
      </c>
      <c r="J170" s="3">
        <v>2039</v>
      </c>
      <c r="K170" s="3" t="str">
        <f t="shared" si="206"/>
        <v>ELCWOO00</v>
      </c>
      <c r="L170">
        <f t="shared" si="177"/>
        <v>115.607882957935</v>
      </c>
      <c r="M170">
        <f t="shared" si="178"/>
        <v>38.0389433326134</v>
      </c>
      <c r="N170">
        <f t="shared" si="179"/>
        <v>89.481956669752</v>
      </c>
      <c r="O170">
        <f t="shared" si="180"/>
        <v>0.438835169289314</v>
      </c>
      <c r="P170">
        <f t="shared" si="181"/>
        <v>24.4789173403271</v>
      </c>
      <c r="Q170">
        <f t="shared" si="182"/>
        <v>16.061862367582</v>
      </c>
      <c r="R170">
        <f t="shared" si="183"/>
        <v>2.080423260722</v>
      </c>
      <c r="W170" s="4">
        <v>40.4627590352772</v>
      </c>
      <c r="X170" s="4">
        <v>13.3136301664147</v>
      </c>
      <c r="Y170" s="4">
        <v>31.3186848344132</v>
      </c>
      <c r="Z170" s="4">
        <v>0.15359230925126</v>
      </c>
      <c r="AA170" s="4">
        <v>8.56762106911447</v>
      </c>
      <c r="AB170" s="4">
        <v>5.62165182865371</v>
      </c>
      <c r="AC170" s="4">
        <v>0.7281481412527</v>
      </c>
      <c r="AJ170">
        <f t="shared" si="188"/>
        <v>0.35</v>
      </c>
      <c r="AK170">
        <f t="shared" si="189"/>
        <v>0.35</v>
      </c>
      <c r="AL170">
        <f t="shared" si="190"/>
        <v>0.35</v>
      </c>
      <c r="AM170">
        <f t="shared" si="191"/>
        <v>0.35</v>
      </c>
      <c r="AN170">
        <f t="shared" si="192"/>
        <v>0.35</v>
      </c>
      <c r="AO170">
        <f t="shared" si="193"/>
        <v>0.35</v>
      </c>
      <c r="AP170">
        <f t="shared" si="194"/>
        <v>0.35</v>
      </c>
    </row>
    <row r="171" spans="6:42">
      <c r="F171" s="1" t="s">
        <v>86</v>
      </c>
      <c r="G171" t="str">
        <f t="shared" ref="G171:I171" si="222">G170</f>
        <v>ACT_BND</v>
      </c>
      <c r="H171" t="str">
        <f t="shared" si="222"/>
        <v>UP</v>
      </c>
      <c r="I171">
        <f t="shared" si="222"/>
        <v>1</v>
      </c>
      <c r="J171" s="3">
        <v>2040</v>
      </c>
      <c r="K171" s="3" t="str">
        <f t="shared" si="206"/>
        <v>ELCCOH00</v>
      </c>
      <c r="L171">
        <f t="shared" si="177"/>
        <v>0</v>
      </c>
      <c r="M171">
        <f t="shared" si="178"/>
        <v>0</v>
      </c>
      <c r="N171">
        <f t="shared" si="179"/>
        <v>0</v>
      </c>
      <c r="O171">
        <f t="shared" si="180"/>
        <v>0</v>
      </c>
      <c r="P171">
        <f t="shared" si="181"/>
        <v>0</v>
      </c>
      <c r="Q171">
        <f t="shared" si="182"/>
        <v>0</v>
      </c>
      <c r="R171">
        <f t="shared" si="183"/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J171">
        <f t="shared" si="188"/>
        <v>0.4</v>
      </c>
      <c r="AK171">
        <f t="shared" si="189"/>
        <v>0.4</v>
      </c>
      <c r="AL171">
        <f t="shared" si="190"/>
        <v>0.4</v>
      </c>
      <c r="AM171">
        <f t="shared" si="191"/>
        <v>0.4</v>
      </c>
      <c r="AN171">
        <f t="shared" si="192"/>
        <v>0.4</v>
      </c>
      <c r="AO171">
        <f t="shared" si="193"/>
        <v>0.4</v>
      </c>
      <c r="AP171">
        <f t="shared" si="194"/>
        <v>0.4</v>
      </c>
    </row>
    <row r="172" spans="6:42">
      <c r="F172" s="1" t="s">
        <v>86</v>
      </c>
      <c r="G172" t="str">
        <f t="shared" ref="G172:I172" si="223">G171</f>
        <v>ACT_BND</v>
      </c>
      <c r="H172" t="str">
        <f t="shared" si="223"/>
        <v>UP</v>
      </c>
      <c r="I172">
        <f t="shared" si="223"/>
        <v>1</v>
      </c>
      <c r="J172" s="3">
        <v>2040</v>
      </c>
      <c r="K172" s="3" t="str">
        <f t="shared" si="206"/>
        <v>ELCGAS00</v>
      </c>
      <c r="L172">
        <f t="shared" si="177"/>
        <v>209.256085673146</v>
      </c>
      <c r="M172">
        <f t="shared" si="178"/>
        <v>10.3681382295716</v>
      </c>
      <c r="N172">
        <f t="shared" si="179"/>
        <v>8.99830574784017</v>
      </c>
      <c r="O172">
        <f t="shared" si="180"/>
        <v>0</v>
      </c>
      <c r="P172">
        <f t="shared" si="181"/>
        <v>84.3650573344133</v>
      </c>
      <c r="Q172">
        <f t="shared" si="182"/>
        <v>0</v>
      </c>
      <c r="R172">
        <f t="shared" si="183"/>
        <v>0.356571115460762</v>
      </c>
      <c r="W172" s="4">
        <v>83.7024342692585</v>
      </c>
      <c r="X172" s="4">
        <v>4.14725529182865</v>
      </c>
      <c r="Y172" s="4">
        <v>3.59932229913607</v>
      </c>
      <c r="Z172" s="3">
        <v>0</v>
      </c>
      <c r="AA172" s="4">
        <v>33.7460229337653</v>
      </c>
      <c r="AB172" s="3">
        <v>0</v>
      </c>
      <c r="AC172" s="4">
        <v>0.142628446184305</v>
      </c>
      <c r="AJ172">
        <f t="shared" si="188"/>
        <v>0.4</v>
      </c>
      <c r="AK172">
        <f t="shared" si="189"/>
        <v>0.4</v>
      </c>
      <c r="AL172">
        <f t="shared" si="190"/>
        <v>0.4</v>
      </c>
      <c r="AM172">
        <f t="shared" si="191"/>
        <v>0.4</v>
      </c>
      <c r="AN172">
        <f t="shared" si="192"/>
        <v>0.4</v>
      </c>
      <c r="AO172">
        <f t="shared" si="193"/>
        <v>0.4</v>
      </c>
      <c r="AP172">
        <f t="shared" si="194"/>
        <v>0.4</v>
      </c>
    </row>
    <row r="173" spans="6:42">
      <c r="F173" s="1" t="s">
        <v>86</v>
      </c>
      <c r="G173" t="str">
        <f t="shared" ref="G173:I173" si="224">G172</f>
        <v>ACT_BND</v>
      </c>
      <c r="H173" t="str">
        <f t="shared" si="224"/>
        <v>UP</v>
      </c>
      <c r="I173">
        <f t="shared" si="224"/>
        <v>1</v>
      </c>
      <c r="J173" s="3">
        <v>2040</v>
      </c>
      <c r="K173" s="3" t="str">
        <f t="shared" si="206"/>
        <v>ELCHFO00</v>
      </c>
      <c r="L173">
        <f t="shared" si="177"/>
        <v>0</v>
      </c>
      <c r="M173">
        <f t="shared" si="178"/>
        <v>1.05965177585793</v>
      </c>
      <c r="N173">
        <f t="shared" si="179"/>
        <v>0</v>
      </c>
      <c r="O173">
        <f t="shared" si="180"/>
        <v>0</v>
      </c>
      <c r="P173">
        <f t="shared" si="181"/>
        <v>0</v>
      </c>
      <c r="Q173">
        <f t="shared" si="182"/>
        <v>3.85952723782097</v>
      </c>
      <c r="R173">
        <f t="shared" si="183"/>
        <v>0.0197984161267099</v>
      </c>
      <c r="W173" s="3">
        <v>0</v>
      </c>
      <c r="X173" s="4">
        <v>0.317895532757379</v>
      </c>
      <c r="Y173" s="3">
        <v>0</v>
      </c>
      <c r="Z173" s="3">
        <v>0</v>
      </c>
      <c r="AA173" s="3">
        <v>0</v>
      </c>
      <c r="AB173" s="4">
        <v>1.15785817134629</v>
      </c>
      <c r="AC173" s="4">
        <v>0.00593952483801296</v>
      </c>
      <c r="AJ173">
        <f t="shared" si="188"/>
        <v>0.3</v>
      </c>
      <c r="AK173">
        <f t="shared" si="189"/>
        <v>0.3</v>
      </c>
      <c r="AL173">
        <f t="shared" si="190"/>
        <v>0.3</v>
      </c>
      <c r="AM173">
        <f t="shared" si="191"/>
        <v>0.3</v>
      </c>
      <c r="AN173">
        <f t="shared" si="192"/>
        <v>0.3</v>
      </c>
      <c r="AO173">
        <f t="shared" si="193"/>
        <v>0.3</v>
      </c>
      <c r="AP173">
        <f t="shared" si="194"/>
        <v>0.3</v>
      </c>
    </row>
    <row r="174" spans="6:42">
      <c r="F174" s="1" t="s">
        <v>86</v>
      </c>
      <c r="G174" t="str">
        <f t="shared" ref="G174:I174" si="225">G173</f>
        <v>ACT_BND</v>
      </c>
      <c r="H174" t="str">
        <f t="shared" si="225"/>
        <v>UP</v>
      </c>
      <c r="I174">
        <f t="shared" si="225"/>
        <v>1</v>
      </c>
      <c r="J174" s="3">
        <v>2040</v>
      </c>
      <c r="K174" s="3" t="str">
        <f t="shared" si="206"/>
        <v>ELCHYD00</v>
      </c>
      <c r="L174">
        <f t="shared" si="177"/>
        <v>4.99496625548306</v>
      </c>
      <c r="M174">
        <f t="shared" si="178"/>
        <v>229.193390069248</v>
      </c>
      <c r="N174">
        <f t="shared" si="179"/>
        <v>14.8314757817312</v>
      </c>
      <c r="O174">
        <f t="shared" si="180"/>
        <v>185.434725308573</v>
      </c>
      <c r="P174">
        <f t="shared" si="181"/>
        <v>154.924336539674</v>
      </c>
      <c r="Q174">
        <f t="shared" si="182"/>
        <v>981.691996392866</v>
      </c>
      <c r="R174">
        <f t="shared" si="183"/>
        <v>181.943286639502</v>
      </c>
      <c r="W174" s="4">
        <v>4.84511726781857</v>
      </c>
      <c r="X174" s="4">
        <v>222.317588367171</v>
      </c>
      <c r="Y174" s="4">
        <v>14.3865315082793</v>
      </c>
      <c r="Z174" s="4">
        <v>179.871683549316</v>
      </c>
      <c r="AA174" s="4">
        <v>150.276606443484</v>
      </c>
      <c r="AB174" s="4">
        <v>952.24123650108</v>
      </c>
      <c r="AC174" s="4">
        <v>176.484988040317</v>
      </c>
      <c r="AJ174">
        <f t="shared" si="188"/>
        <v>0.97</v>
      </c>
      <c r="AK174">
        <f t="shared" si="189"/>
        <v>0.97</v>
      </c>
      <c r="AL174">
        <f t="shared" si="190"/>
        <v>0.97</v>
      </c>
      <c r="AM174">
        <f t="shared" si="191"/>
        <v>0.97</v>
      </c>
      <c r="AN174">
        <f t="shared" si="192"/>
        <v>0.97</v>
      </c>
      <c r="AO174">
        <f t="shared" si="193"/>
        <v>0.97</v>
      </c>
      <c r="AP174">
        <f t="shared" si="194"/>
        <v>0.97</v>
      </c>
    </row>
    <row r="175" spans="6:42">
      <c r="F175" s="1" t="s">
        <v>86</v>
      </c>
      <c r="G175" t="str">
        <f t="shared" ref="G175:I175" si="226">G174</f>
        <v>ACT_BND</v>
      </c>
      <c r="H175" t="str">
        <f t="shared" si="226"/>
        <v>UP</v>
      </c>
      <c r="I175">
        <f t="shared" si="226"/>
        <v>1</v>
      </c>
      <c r="J175" s="3">
        <v>2040</v>
      </c>
      <c r="K175" s="3" t="str">
        <f t="shared" si="206"/>
        <v>ELCNUC100</v>
      </c>
      <c r="L175">
        <f t="shared" si="177"/>
        <v>75.018579810758</v>
      </c>
      <c r="M175">
        <f t="shared" si="178"/>
        <v>73.1191786999897</v>
      </c>
      <c r="N175">
        <f t="shared" si="179"/>
        <v>33.3751261441941</v>
      </c>
      <c r="O175">
        <f t="shared" si="180"/>
        <v>41.394086351949</v>
      </c>
      <c r="P175">
        <f t="shared" si="181"/>
        <v>824.424707394837</v>
      </c>
      <c r="Q175">
        <f t="shared" si="182"/>
        <v>89.7143516404401</v>
      </c>
      <c r="R175">
        <f t="shared" si="183"/>
        <v>52.8945287925537</v>
      </c>
      <c r="W175" s="4">
        <v>52.5130058675306</v>
      </c>
      <c r="X175" s="4">
        <v>51.1834250899928</v>
      </c>
      <c r="Y175" s="4">
        <v>23.3625883009359</v>
      </c>
      <c r="Z175" s="4">
        <v>28.9758604463643</v>
      </c>
      <c r="AA175" s="4">
        <v>577.097295176386</v>
      </c>
      <c r="AB175" s="4">
        <v>62.8000461483081</v>
      </c>
      <c r="AC175" s="4">
        <v>37.0261701547876</v>
      </c>
      <c r="AJ175">
        <f t="shared" si="188"/>
        <v>0.7</v>
      </c>
      <c r="AK175">
        <f t="shared" si="189"/>
        <v>0.7</v>
      </c>
      <c r="AL175">
        <f t="shared" si="190"/>
        <v>0.7</v>
      </c>
      <c r="AM175">
        <f t="shared" si="191"/>
        <v>0.7</v>
      </c>
      <c r="AN175">
        <f t="shared" si="192"/>
        <v>0.7</v>
      </c>
      <c r="AO175">
        <f t="shared" si="193"/>
        <v>0.7</v>
      </c>
      <c r="AP175">
        <f t="shared" si="194"/>
        <v>0.7</v>
      </c>
    </row>
    <row r="176" spans="6:42">
      <c r="F176" s="1" t="s">
        <v>86</v>
      </c>
      <c r="G176" t="str">
        <f t="shared" ref="G176:I176" si="227">G175</f>
        <v>ACT_BND</v>
      </c>
      <c r="H176" t="str">
        <f t="shared" si="227"/>
        <v>UP</v>
      </c>
      <c r="I176">
        <f t="shared" si="227"/>
        <v>1</v>
      </c>
      <c r="J176" s="3">
        <v>2040</v>
      </c>
      <c r="K176" s="3" t="str">
        <f t="shared" si="206"/>
        <v>ELCSOL00</v>
      </c>
      <c r="L176">
        <f t="shared" si="177"/>
        <v>94.6978412526998</v>
      </c>
      <c r="M176">
        <f t="shared" si="178"/>
        <v>32.2891198274298</v>
      </c>
      <c r="N176">
        <f t="shared" si="179"/>
        <v>11.4455450323974</v>
      </c>
      <c r="O176">
        <f t="shared" si="180"/>
        <v>0.357744681101512</v>
      </c>
      <c r="P176">
        <f t="shared" si="181"/>
        <v>36.3710888048956</v>
      </c>
      <c r="Q176">
        <f t="shared" si="182"/>
        <v>2.09913061771058</v>
      </c>
      <c r="R176">
        <f t="shared" si="183"/>
        <v>0.772584485313175</v>
      </c>
      <c r="W176" s="4">
        <v>94.6978412526998</v>
      </c>
      <c r="X176" s="4">
        <v>32.2891198274298</v>
      </c>
      <c r="Y176" s="4">
        <v>11.4455450323974</v>
      </c>
      <c r="Z176" s="4">
        <v>0.357744681101512</v>
      </c>
      <c r="AA176" s="4">
        <v>36.3710888048956</v>
      </c>
      <c r="AB176" s="4">
        <v>2.09913061771058</v>
      </c>
      <c r="AC176" s="4">
        <v>0.772584485313175</v>
      </c>
      <c r="AJ176">
        <f t="shared" si="188"/>
        <v>1</v>
      </c>
      <c r="AK176">
        <f t="shared" si="189"/>
        <v>1</v>
      </c>
      <c r="AL176">
        <f t="shared" si="190"/>
        <v>1</v>
      </c>
      <c r="AM176">
        <f t="shared" si="191"/>
        <v>1</v>
      </c>
      <c r="AN176">
        <f t="shared" si="192"/>
        <v>1</v>
      </c>
      <c r="AO176">
        <f t="shared" si="193"/>
        <v>1</v>
      </c>
      <c r="AP176">
        <f t="shared" si="194"/>
        <v>1</v>
      </c>
    </row>
    <row r="177" spans="6:42">
      <c r="F177" s="1" t="s">
        <v>86</v>
      </c>
      <c r="G177" t="str">
        <f t="shared" ref="G177:I177" si="228">G176</f>
        <v>ACT_BND</v>
      </c>
      <c r="H177" t="str">
        <f t="shared" si="228"/>
        <v>UP</v>
      </c>
      <c r="I177">
        <f t="shared" si="228"/>
        <v>1</v>
      </c>
      <c r="J177" s="3">
        <v>2040</v>
      </c>
      <c r="K177" s="3" t="str">
        <f t="shared" si="206"/>
        <v>ELCWIN00</v>
      </c>
      <c r="L177">
        <f t="shared" si="177"/>
        <v>235.415624190065</v>
      </c>
      <c r="M177">
        <f t="shared" si="178"/>
        <v>74.2514187960403</v>
      </c>
      <c r="N177">
        <f t="shared" si="179"/>
        <v>69.4297831173506</v>
      </c>
      <c r="O177">
        <f t="shared" si="180"/>
        <v>4.92257800215983</v>
      </c>
      <c r="P177">
        <f t="shared" si="181"/>
        <v>421.179291936645</v>
      </c>
      <c r="Q177">
        <f t="shared" si="182"/>
        <v>72.3506824334053</v>
      </c>
      <c r="R177">
        <f t="shared" si="183"/>
        <v>117.039191173146</v>
      </c>
      <c r="W177" s="4">
        <v>235.415624190065</v>
      </c>
      <c r="X177" s="4">
        <v>74.2514187960403</v>
      </c>
      <c r="Y177" s="4">
        <v>69.4297831173506</v>
      </c>
      <c r="Z177" s="4">
        <v>4.92257800215983</v>
      </c>
      <c r="AA177" s="4">
        <v>421.179291936645</v>
      </c>
      <c r="AB177" s="4">
        <v>72.3506824334053</v>
      </c>
      <c r="AC177" s="4">
        <v>117.039191173146</v>
      </c>
      <c r="AJ177">
        <f t="shared" si="188"/>
        <v>1</v>
      </c>
      <c r="AK177">
        <f t="shared" si="189"/>
        <v>1</v>
      </c>
      <c r="AL177">
        <f t="shared" si="190"/>
        <v>1</v>
      </c>
      <c r="AM177">
        <f t="shared" si="191"/>
        <v>1</v>
      </c>
      <c r="AN177">
        <f t="shared" si="192"/>
        <v>1</v>
      </c>
      <c r="AO177">
        <f t="shared" si="193"/>
        <v>1</v>
      </c>
      <c r="AP177">
        <f t="shared" si="194"/>
        <v>1</v>
      </c>
    </row>
    <row r="178" spans="6:42">
      <c r="F178" s="1" t="s">
        <v>86</v>
      </c>
      <c r="G178" t="str">
        <f t="shared" ref="G178:I178" si="229">G177</f>
        <v>ACT_BND</v>
      </c>
      <c r="H178" t="str">
        <f t="shared" si="229"/>
        <v>UP</v>
      </c>
      <c r="I178">
        <f t="shared" si="229"/>
        <v>1</v>
      </c>
      <c r="J178" s="3">
        <v>2040</v>
      </c>
      <c r="K178" s="3" t="str">
        <f t="shared" si="206"/>
        <v>ELCWOO00</v>
      </c>
      <c r="L178">
        <f t="shared" si="177"/>
        <v>127.051628098323</v>
      </c>
      <c r="M178">
        <f t="shared" si="178"/>
        <v>37.7098640301349</v>
      </c>
      <c r="N178">
        <f t="shared" si="179"/>
        <v>100.307299568035</v>
      </c>
      <c r="O178">
        <f t="shared" si="180"/>
        <v>0.439632436799343</v>
      </c>
      <c r="P178">
        <f t="shared" si="181"/>
        <v>26.2105598169289</v>
      </c>
      <c r="Q178">
        <f t="shared" si="182"/>
        <v>16.0765856217217</v>
      </c>
      <c r="R178">
        <f t="shared" si="183"/>
        <v>2.08892909513525</v>
      </c>
      <c r="W178" s="4">
        <v>44.4680698344132</v>
      </c>
      <c r="X178" s="4">
        <v>13.1984524105472</v>
      </c>
      <c r="Y178" s="4">
        <v>35.1075548488121</v>
      </c>
      <c r="Z178" s="4">
        <v>0.15387135287977</v>
      </c>
      <c r="AA178" s="4">
        <v>9.17369593592512</v>
      </c>
      <c r="AB178" s="4">
        <v>5.62680496760259</v>
      </c>
      <c r="AC178" s="4">
        <v>0.731125183297336</v>
      </c>
      <c r="AJ178">
        <f t="shared" si="188"/>
        <v>0.35</v>
      </c>
      <c r="AK178">
        <f t="shared" si="189"/>
        <v>0.35</v>
      </c>
      <c r="AL178">
        <f t="shared" si="190"/>
        <v>0.35</v>
      </c>
      <c r="AM178">
        <f t="shared" si="191"/>
        <v>0.35</v>
      </c>
      <c r="AN178">
        <f t="shared" si="192"/>
        <v>0.35</v>
      </c>
      <c r="AO178">
        <f t="shared" si="193"/>
        <v>0.35</v>
      </c>
      <c r="AP178">
        <f t="shared" si="194"/>
        <v>0.35</v>
      </c>
    </row>
    <row r="179" spans="6:42">
      <c r="F179" s="1" t="s">
        <v>86</v>
      </c>
      <c r="G179" t="str">
        <f t="shared" ref="G179:I179" si="230">G178</f>
        <v>ACT_BND</v>
      </c>
      <c r="H179" t="str">
        <f t="shared" si="230"/>
        <v>UP</v>
      </c>
      <c r="I179">
        <f t="shared" si="230"/>
        <v>1</v>
      </c>
      <c r="J179" s="3">
        <v>2041</v>
      </c>
      <c r="K179" s="3" t="str">
        <f t="shared" si="206"/>
        <v>ELCCOH00</v>
      </c>
      <c r="L179">
        <f t="shared" si="177"/>
        <v>0</v>
      </c>
      <c r="M179">
        <f t="shared" si="178"/>
        <v>0</v>
      </c>
      <c r="N179">
        <f t="shared" si="179"/>
        <v>0</v>
      </c>
      <c r="O179">
        <f t="shared" si="180"/>
        <v>0</v>
      </c>
      <c r="P179">
        <f t="shared" si="181"/>
        <v>0</v>
      </c>
      <c r="Q179">
        <f t="shared" si="182"/>
        <v>0</v>
      </c>
      <c r="R179">
        <f t="shared" si="183"/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J179">
        <f t="shared" si="188"/>
        <v>0.4</v>
      </c>
      <c r="AK179">
        <f t="shared" si="189"/>
        <v>0.4</v>
      </c>
      <c r="AL179">
        <f t="shared" si="190"/>
        <v>0.4</v>
      </c>
      <c r="AM179">
        <f t="shared" si="191"/>
        <v>0.4</v>
      </c>
      <c r="AN179">
        <f t="shared" si="192"/>
        <v>0.4</v>
      </c>
      <c r="AO179">
        <f t="shared" si="193"/>
        <v>0.4</v>
      </c>
      <c r="AP179">
        <f t="shared" si="194"/>
        <v>0.4</v>
      </c>
    </row>
    <row r="180" spans="6:42">
      <c r="F180" s="1" t="s">
        <v>86</v>
      </c>
      <c r="G180" t="str">
        <f t="shared" ref="G180:I180" si="231">G179</f>
        <v>ACT_BND</v>
      </c>
      <c r="H180" t="str">
        <f t="shared" si="231"/>
        <v>UP</v>
      </c>
      <c r="I180">
        <f t="shared" si="231"/>
        <v>1</v>
      </c>
      <c r="J180" s="3">
        <v>2041</v>
      </c>
      <c r="K180" s="3" t="str">
        <f t="shared" si="206"/>
        <v>ELCGAS00</v>
      </c>
      <c r="L180">
        <f t="shared" si="177"/>
        <v>209.818377159827</v>
      </c>
      <c r="M180">
        <f t="shared" si="178"/>
        <v>12.3583728822894</v>
      </c>
      <c r="N180">
        <f t="shared" si="179"/>
        <v>10.8121585853132</v>
      </c>
      <c r="O180">
        <f t="shared" si="180"/>
        <v>0</v>
      </c>
      <c r="P180">
        <f t="shared" si="181"/>
        <v>114.639234791217</v>
      </c>
      <c r="Q180">
        <f t="shared" si="182"/>
        <v>0</v>
      </c>
      <c r="R180">
        <f t="shared" si="183"/>
        <v>0.613169091432685</v>
      </c>
      <c r="W180" s="4">
        <v>83.9273508639309</v>
      </c>
      <c r="X180" s="4">
        <v>4.94334915291577</v>
      </c>
      <c r="Y180" s="4">
        <v>4.32486343412527</v>
      </c>
      <c r="Z180" s="3">
        <v>0</v>
      </c>
      <c r="AA180" s="4">
        <v>45.8556939164867</v>
      </c>
      <c r="AB180" s="3">
        <v>0</v>
      </c>
      <c r="AC180" s="4">
        <v>0.245267636573074</v>
      </c>
      <c r="AJ180">
        <f t="shared" si="188"/>
        <v>0.4</v>
      </c>
      <c r="AK180">
        <f t="shared" si="189"/>
        <v>0.4</v>
      </c>
      <c r="AL180">
        <f t="shared" si="190"/>
        <v>0.4</v>
      </c>
      <c r="AM180">
        <f t="shared" si="191"/>
        <v>0.4</v>
      </c>
      <c r="AN180">
        <f t="shared" si="192"/>
        <v>0.4</v>
      </c>
      <c r="AO180">
        <f t="shared" si="193"/>
        <v>0.4</v>
      </c>
      <c r="AP180">
        <f t="shared" si="194"/>
        <v>0.4</v>
      </c>
    </row>
    <row r="181" spans="6:42">
      <c r="F181" s="1" t="s">
        <v>86</v>
      </c>
      <c r="G181" t="str">
        <f t="shared" ref="G181:I181" si="232">G180</f>
        <v>ACT_BND</v>
      </c>
      <c r="H181" t="str">
        <f t="shared" si="232"/>
        <v>UP</v>
      </c>
      <c r="I181">
        <f t="shared" si="232"/>
        <v>1</v>
      </c>
      <c r="J181" s="3">
        <v>2041</v>
      </c>
      <c r="K181" s="3" t="str">
        <f t="shared" si="206"/>
        <v>ELCHFO00</v>
      </c>
      <c r="L181">
        <f t="shared" si="177"/>
        <v>0</v>
      </c>
      <c r="M181">
        <f t="shared" si="178"/>
        <v>1.12829451907847</v>
      </c>
      <c r="N181">
        <f t="shared" si="179"/>
        <v>0</v>
      </c>
      <c r="O181">
        <f t="shared" si="180"/>
        <v>0</v>
      </c>
      <c r="P181">
        <f t="shared" si="181"/>
        <v>0</v>
      </c>
      <c r="Q181">
        <f t="shared" si="182"/>
        <v>3.85952723782097</v>
      </c>
      <c r="R181">
        <f t="shared" si="183"/>
        <v>0</v>
      </c>
      <c r="W181" s="3">
        <v>0</v>
      </c>
      <c r="X181" s="4">
        <v>0.338488355723542</v>
      </c>
      <c r="Y181" s="3">
        <v>0</v>
      </c>
      <c r="Z181" s="3">
        <v>0</v>
      </c>
      <c r="AA181" s="3">
        <v>0</v>
      </c>
      <c r="AB181" s="4">
        <v>1.15785817134629</v>
      </c>
      <c r="AC181" s="3">
        <v>0</v>
      </c>
      <c r="AJ181">
        <f t="shared" si="188"/>
        <v>0.3</v>
      </c>
      <c r="AK181">
        <f t="shared" si="189"/>
        <v>0.3</v>
      </c>
      <c r="AL181">
        <f t="shared" si="190"/>
        <v>0.3</v>
      </c>
      <c r="AM181">
        <f t="shared" si="191"/>
        <v>0.3</v>
      </c>
      <c r="AN181">
        <f t="shared" si="192"/>
        <v>0.3</v>
      </c>
      <c r="AO181">
        <f t="shared" si="193"/>
        <v>0.3</v>
      </c>
      <c r="AP181">
        <f t="shared" si="194"/>
        <v>0.3</v>
      </c>
    </row>
    <row r="182" spans="6:42">
      <c r="F182" s="1" t="s">
        <v>86</v>
      </c>
      <c r="G182" t="str">
        <f t="shared" ref="G182:I182" si="233">G181</f>
        <v>ACT_BND</v>
      </c>
      <c r="H182" t="str">
        <f t="shared" si="233"/>
        <v>UP</v>
      </c>
      <c r="I182">
        <f t="shared" si="233"/>
        <v>1</v>
      </c>
      <c r="J182" s="3">
        <v>2041</v>
      </c>
      <c r="K182" s="3" t="str">
        <f t="shared" si="206"/>
        <v>ELCHYD00</v>
      </c>
      <c r="L182">
        <f t="shared" si="177"/>
        <v>4.96155013990633</v>
      </c>
      <c r="M182">
        <f t="shared" si="178"/>
        <v>230.09352628198</v>
      </c>
      <c r="N182">
        <f t="shared" si="179"/>
        <v>15.1044872265889</v>
      </c>
      <c r="O182">
        <f t="shared" si="180"/>
        <v>185.92350611951</v>
      </c>
      <c r="P182">
        <f t="shared" si="181"/>
        <v>154.707744390758</v>
      </c>
      <c r="Q182">
        <f t="shared" si="182"/>
        <v>983.356418620531</v>
      </c>
      <c r="R182">
        <f t="shared" si="183"/>
        <v>182.150931875264</v>
      </c>
      <c r="W182" s="4">
        <v>4.81270363570914</v>
      </c>
      <c r="X182" s="4">
        <v>223.190720493521</v>
      </c>
      <c r="Y182" s="4">
        <v>14.6513526097912</v>
      </c>
      <c r="Z182" s="4">
        <v>180.345800935925</v>
      </c>
      <c r="AA182" s="4">
        <v>150.066512059035</v>
      </c>
      <c r="AB182" s="4">
        <v>953.855726061915</v>
      </c>
      <c r="AC182" s="4">
        <v>176.686403919006</v>
      </c>
      <c r="AJ182">
        <f t="shared" si="188"/>
        <v>0.97</v>
      </c>
      <c r="AK182">
        <f t="shared" si="189"/>
        <v>0.97</v>
      </c>
      <c r="AL182">
        <f t="shared" si="190"/>
        <v>0.97</v>
      </c>
      <c r="AM182">
        <f t="shared" si="191"/>
        <v>0.97</v>
      </c>
      <c r="AN182">
        <f t="shared" si="192"/>
        <v>0.97</v>
      </c>
      <c r="AO182">
        <f t="shared" si="193"/>
        <v>0.97</v>
      </c>
      <c r="AP182">
        <f t="shared" si="194"/>
        <v>0.97</v>
      </c>
    </row>
    <row r="183" spans="6:42">
      <c r="F183" s="1" t="s">
        <v>86</v>
      </c>
      <c r="G183" t="str">
        <f t="shared" ref="G183:I183" si="234">G182</f>
        <v>ACT_BND</v>
      </c>
      <c r="H183" t="str">
        <f t="shared" si="234"/>
        <v>UP</v>
      </c>
      <c r="I183">
        <f t="shared" si="234"/>
        <v>1</v>
      </c>
      <c r="J183" s="3">
        <v>2041</v>
      </c>
      <c r="K183" s="3" t="str">
        <f t="shared" si="206"/>
        <v>ELCNUC100</v>
      </c>
      <c r="L183">
        <f t="shared" si="177"/>
        <v>75.0057245191813</v>
      </c>
      <c r="M183">
        <f t="shared" si="178"/>
        <v>72.2768387329014</v>
      </c>
      <c r="N183">
        <f t="shared" si="179"/>
        <v>33.5835718296821</v>
      </c>
      <c r="O183">
        <f t="shared" si="180"/>
        <v>47.5923292142343</v>
      </c>
      <c r="P183">
        <f t="shared" si="181"/>
        <v>838.806739689396</v>
      </c>
      <c r="Q183">
        <f t="shared" si="182"/>
        <v>92.1493145634063</v>
      </c>
      <c r="R183">
        <f t="shared" si="183"/>
        <v>53.5788941478967</v>
      </c>
      <c r="W183" s="4">
        <v>52.5040071634269</v>
      </c>
      <c r="X183" s="4">
        <v>50.593787113031</v>
      </c>
      <c r="Y183" s="4">
        <v>23.5085002807775</v>
      </c>
      <c r="Z183" s="4">
        <v>33.314630449964</v>
      </c>
      <c r="AA183" s="4">
        <v>587.164717782577</v>
      </c>
      <c r="AB183" s="4">
        <v>64.5045201943844</v>
      </c>
      <c r="AC183" s="4">
        <v>37.5052259035277</v>
      </c>
      <c r="AJ183">
        <f t="shared" si="188"/>
        <v>0.7</v>
      </c>
      <c r="AK183">
        <f t="shared" si="189"/>
        <v>0.7</v>
      </c>
      <c r="AL183">
        <f t="shared" si="190"/>
        <v>0.7</v>
      </c>
      <c r="AM183">
        <f t="shared" si="191"/>
        <v>0.7</v>
      </c>
      <c r="AN183">
        <f t="shared" si="192"/>
        <v>0.7</v>
      </c>
      <c r="AO183">
        <f t="shared" si="193"/>
        <v>0.7</v>
      </c>
      <c r="AP183">
        <f t="shared" si="194"/>
        <v>0.7</v>
      </c>
    </row>
    <row r="184" spans="6:42">
      <c r="F184" s="1" t="s">
        <v>86</v>
      </c>
      <c r="G184" t="str">
        <f t="shared" ref="G184:I184" si="235">G183</f>
        <v>ACT_BND</v>
      </c>
      <c r="H184" t="str">
        <f t="shared" si="235"/>
        <v>UP</v>
      </c>
      <c r="I184">
        <f t="shared" si="235"/>
        <v>1</v>
      </c>
      <c r="J184" s="3">
        <v>2041</v>
      </c>
      <c r="K184" s="3" t="str">
        <f t="shared" si="206"/>
        <v>ELCSOL00</v>
      </c>
      <c r="L184">
        <f t="shared" si="177"/>
        <v>95.736905075594</v>
      </c>
      <c r="M184">
        <f t="shared" si="178"/>
        <v>36.2070834070194</v>
      </c>
      <c r="N184">
        <f t="shared" si="179"/>
        <v>11.5405647408207</v>
      </c>
      <c r="O184">
        <f t="shared" si="180"/>
        <v>0.363113573794096</v>
      </c>
      <c r="P184">
        <f t="shared" si="181"/>
        <v>40.9827801655868</v>
      </c>
      <c r="Q184">
        <f t="shared" si="182"/>
        <v>2.20401560799136</v>
      </c>
      <c r="R184">
        <f t="shared" si="183"/>
        <v>0.789873056335493</v>
      </c>
      <c r="W184" s="4">
        <v>95.736905075594</v>
      </c>
      <c r="X184" s="4">
        <v>36.2070834070194</v>
      </c>
      <c r="Y184" s="4">
        <v>11.5405647408207</v>
      </c>
      <c r="Z184" s="4">
        <v>0.363113573794096</v>
      </c>
      <c r="AA184" s="4">
        <v>40.9827801655868</v>
      </c>
      <c r="AB184" s="4">
        <v>2.20401560799136</v>
      </c>
      <c r="AC184" s="4">
        <v>0.789873056335493</v>
      </c>
      <c r="AJ184">
        <f t="shared" si="188"/>
        <v>1</v>
      </c>
      <c r="AK184">
        <f t="shared" si="189"/>
        <v>1</v>
      </c>
      <c r="AL184">
        <f t="shared" si="190"/>
        <v>1</v>
      </c>
      <c r="AM184">
        <f t="shared" si="191"/>
        <v>1</v>
      </c>
      <c r="AN184">
        <f t="shared" si="192"/>
        <v>1</v>
      </c>
      <c r="AO184">
        <f t="shared" si="193"/>
        <v>1</v>
      </c>
      <c r="AP184">
        <f t="shared" si="194"/>
        <v>1</v>
      </c>
    </row>
    <row r="185" spans="6:42">
      <c r="F185" s="1" t="s">
        <v>86</v>
      </c>
      <c r="G185" t="str">
        <f t="shared" ref="G185:I185" si="236">G184</f>
        <v>ACT_BND</v>
      </c>
      <c r="H185" t="str">
        <f t="shared" si="236"/>
        <v>UP</v>
      </c>
      <c r="I185">
        <f t="shared" si="236"/>
        <v>1</v>
      </c>
      <c r="J185" s="3">
        <v>2041</v>
      </c>
      <c r="K185" s="3" t="str">
        <f t="shared" si="206"/>
        <v>ELCWIN00</v>
      </c>
      <c r="L185">
        <f t="shared" si="177"/>
        <v>237.561813390929</v>
      </c>
      <c r="M185">
        <f t="shared" si="178"/>
        <v>81.7081965961843</v>
      </c>
      <c r="N185">
        <f t="shared" si="179"/>
        <v>70.7776786537077</v>
      </c>
      <c r="O185">
        <f t="shared" si="180"/>
        <v>5.00102375809935</v>
      </c>
      <c r="P185">
        <f t="shared" si="181"/>
        <v>479.370503239741</v>
      </c>
      <c r="Q185">
        <f t="shared" si="182"/>
        <v>74.3024970482361</v>
      </c>
      <c r="R185">
        <f t="shared" si="183"/>
        <v>118.06740075558</v>
      </c>
      <c r="W185" s="4">
        <v>237.561813390929</v>
      </c>
      <c r="X185" s="4">
        <v>81.7081965961843</v>
      </c>
      <c r="Y185" s="4">
        <v>70.7776786537077</v>
      </c>
      <c r="Z185" s="4">
        <v>5.00102375809935</v>
      </c>
      <c r="AA185" s="4">
        <v>479.370503239741</v>
      </c>
      <c r="AB185" s="4">
        <v>74.3024970482361</v>
      </c>
      <c r="AC185" s="4">
        <v>118.06740075558</v>
      </c>
      <c r="AJ185">
        <f t="shared" si="188"/>
        <v>1</v>
      </c>
      <c r="AK185">
        <f t="shared" si="189"/>
        <v>1</v>
      </c>
      <c r="AL185">
        <f t="shared" si="190"/>
        <v>1</v>
      </c>
      <c r="AM185">
        <f t="shared" si="191"/>
        <v>1</v>
      </c>
      <c r="AN185">
        <f t="shared" si="192"/>
        <v>1</v>
      </c>
      <c r="AO185">
        <f t="shared" si="193"/>
        <v>1</v>
      </c>
      <c r="AP185">
        <f t="shared" si="194"/>
        <v>1</v>
      </c>
    </row>
    <row r="186" spans="6:42">
      <c r="F186" s="1" t="s">
        <v>86</v>
      </c>
      <c r="G186" t="str">
        <f t="shared" ref="G186:I186" si="237">G185</f>
        <v>ACT_BND</v>
      </c>
      <c r="H186" t="str">
        <f t="shared" si="237"/>
        <v>UP</v>
      </c>
      <c r="I186">
        <f t="shared" si="237"/>
        <v>1</v>
      </c>
      <c r="J186" s="3">
        <v>2041</v>
      </c>
      <c r="K186" s="3" t="str">
        <f t="shared" si="206"/>
        <v>ELCWOO00</v>
      </c>
      <c r="L186">
        <f t="shared" si="177"/>
        <v>140.601264630258</v>
      </c>
      <c r="M186">
        <f t="shared" si="178"/>
        <v>39.5780625008743</v>
      </c>
      <c r="N186">
        <f t="shared" si="179"/>
        <v>111.129031574617</v>
      </c>
      <c r="O186">
        <f t="shared" si="180"/>
        <v>0.482655105831534</v>
      </c>
      <c r="P186">
        <f t="shared" si="181"/>
        <v>39.79012037437</v>
      </c>
      <c r="Q186">
        <f t="shared" si="182"/>
        <v>16.4434144194179</v>
      </c>
      <c r="R186">
        <f t="shared" si="183"/>
        <v>2.16308035678289</v>
      </c>
      <c r="W186" s="4">
        <v>49.2104426205903</v>
      </c>
      <c r="X186" s="4">
        <v>13.852321875306</v>
      </c>
      <c r="Y186" s="4">
        <v>38.8951610511159</v>
      </c>
      <c r="Z186" s="4">
        <v>0.168929287041037</v>
      </c>
      <c r="AA186" s="4">
        <v>13.9265421310295</v>
      </c>
      <c r="AB186" s="4">
        <v>5.75519504679626</v>
      </c>
      <c r="AC186" s="4">
        <v>0.75707812487401</v>
      </c>
      <c r="AJ186">
        <f t="shared" si="188"/>
        <v>0.35</v>
      </c>
      <c r="AK186">
        <f t="shared" si="189"/>
        <v>0.35</v>
      </c>
      <c r="AL186">
        <f t="shared" si="190"/>
        <v>0.35</v>
      </c>
      <c r="AM186">
        <f t="shared" si="191"/>
        <v>0.35</v>
      </c>
      <c r="AN186">
        <f t="shared" si="192"/>
        <v>0.35</v>
      </c>
      <c r="AO186">
        <f t="shared" si="193"/>
        <v>0.35</v>
      </c>
      <c r="AP186">
        <f t="shared" si="194"/>
        <v>0.35</v>
      </c>
    </row>
    <row r="187" spans="6:42">
      <c r="F187" s="1" t="s">
        <v>86</v>
      </c>
      <c r="G187" t="str">
        <f t="shared" ref="G187:I187" si="238">G186</f>
        <v>ACT_BND</v>
      </c>
      <c r="H187" t="str">
        <f t="shared" si="238"/>
        <v>UP</v>
      </c>
      <c r="I187">
        <f t="shared" si="238"/>
        <v>1</v>
      </c>
      <c r="J187" s="3">
        <v>2042</v>
      </c>
      <c r="K187" s="3" t="str">
        <f t="shared" si="206"/>
        <v>ELCCOH00</v>
      </c>
      <c r="L187">
        <f t="shared" si="177"/>
        <v>0</v>
      </c>
      <c r="M187">
        <f t="shared" si="178"/>
        <v>0</v>
      </c>
      <c r="N187">
        <f t="shared" si="179"/>
        <v>0</v>
      </c>
      <c r="O187">
        <f t="shared" si="180"/>
        <v>0</v>
      </c>
      <c r="P187">
        <f t="shared" si="181"/>
        <v>0</v>
      </c>
      <c r="Q187">
        <f t="shared" si="182"/>
        <v>0</v>
      </c>
      <c r="R187">
        <f t="shared" si="183"/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J187">
        <f t="shared" si="188"/>
        <v>0.4</v>
      </c>
      <c r="AK187">
        <f t="shared" si="189"/>
        <v>0.4</v>
      </c>
      <c r="AL187">
        <f t="shared" si="190"/>
        <v>0.4</v>
      </c>
      <c r="AM187">
        <f t="shared" si="191"/>
        <v>0.4</v>
      </c>
      <c r="AN187">
        <f t="shared" si="192"/>
        <v>0.4</v>
      </c>
      <c r="AO187">
        <f t="shared" si="193"/>
        <v>0.4</v>
      </c>
      <c r="AP187">
        <f t="shared" si="194"/>
        <v>0.4</v>
      </c>
    </row>
    <row r="188" spans="6:42">
      <c r="F188" s="1" t="s">
        <v>86</v>
      </c>
      <c r="G188" t="str">
        <f t="shared" ref="G188:I188" si="239">G187</f>
        <v>ACT_BND</v>
      </c>
      <c r="H188" t="str">
        <f t="shared" si="239"/>
        <v>UP</v>
      </c>
      <c r="I188">
        <f t="shared" si="239"/>
        <v>1</v>
      </c>
      <c r="J188" s="3">
        <v>2042</v>
      </c>
      <c r="K188" s="3" t="str">
        <f t="shared" si="206"/>
        <v>ELCGAS00</v>
      </c>
      <c r="L188">
        <f t="shared" si="177"/>
        <v>209.605297696184</v>
      </c>
      <c r="M188">
        <f t="shared" si="178"/>
        <v>11.8540100599352</v>
      </c>
      <c r="N188">
        <f t="shared" si="179"/>
        <v>11.9691796616271</v>
      </c>
      <c r="O188">
        <f t="shared" si="180"/>
        <v>0</v>
      </c>
      <c r="P188">
        <f t="shared" si="181"/>
        <v>146.109537347012</v>
      </c>
      <c r="Q188">
        <f t="shared" si="182"/>
        <v>0</v>
      </c>
      <c r="R188">
        <f t="shared" si="183"/>
        <v>1.04983601151908</v>
      </c>
      <c r="W188" s="4">
        <v>83.8421190784737</v>
      </c>
      <c r="X188" s="4">
        <v>4.74160402397408</v>
      </c>
      <c r="Y188" s="4">
        <v>4.78767186465083</v>
      </c>
      <c r="Z188" s="3">
        <v>0</v>
      </c>
      <c r="AA188" s="4">
        <v>58.4438149388049</v>
      </c>
      <c r="AB188" s="3">
        <v>0</v>
      </c>
      <c r="AC188" s="4">
        <v>0.419934404607631</v>
      </c>
      <c r="AJ188">
        <f t="shared" si="188"/>
        <v>0.4</v>
      </c>
      <c r="AK188">
        <f t="shared" si="189"/>
        <v>0.4</v>
      </c>
      <c r="AL188">
        <f t="shared" si="190"/>
        <v>0.4</v>
      </c>
      <c r="AM188">
        <f t="shared" si="191"/>
        <v>0.4</v>
      </c>
      <c r="AN188">
        <f t="shared" si="192"/>
        <v>0.4</v>
      </c>
      <c r="AO188">
        <f t="shared" si="193"/>
        <v>0.4</v>
      </c>
      <c r="AP188">
        <f t="shared" si="194"/>
        <v>0.4</v>
      </c>
    </row>
    <row r="189" spans="6:42">
      <c r="F189" s="1" t="s">
        <v>86</v>
      </c>
      <c r="G189" t="str">
        <f t="shared" ref="G189:I189" si="240">G188</f>
        <v>ACT_BND</v>
      </c>
      <c r="H189" t="str">
        <f t="shared" si="240"/>
        <v>UP</v>
      </c>
      <c r="I189">
        <f t="shared" si="240"/>
        <v>1</v>
      </c>
      <c r="J189" s="3">
        <v>2042</v>
      </c>
      <c r="K189" s="3" t="str">
        <f t="shared" si="206"/>
        <v>ELCHFO00</v>
      </c>
      <c r="L189">
        <f t="shared" si="177"/>
        <v>0</v>
      </c>
      <c r="M189">
        <f t="shared" si="178"/>
        <v>1.19777854043677</v>
      </c>
      <c r="N189">
        <f t="shared" si="179"/>
        <v>0</v>
      </c>
      <c r="O189">
        <f t="shared" si="180"/>
        <v>0</v>
      </c>
      <c r="P189">
        <f t="shared" si="181"/>
        <v>0</v>
      </c>
      <c r="Q189">
        <f t="shared" si="182"/>
        <v>3.85952723782097</v>
      </c>
      <c r="R189">
        <f t="shared" si="183"/>
        <v>0.655759294936407</v>
      </c>
      <c r="W189" s="3">
        <v>0</v>
      </c>
      <c r="X189" s="4">
        <v>0.35933356213103</v>
      </c>
      <c r="Y189" s="3">
        <v>0</v>
      </c>
      <c r="Z189" s="3">
        <v>0</v>
      </c>
      <c r="AA189" s="3">
        <v>0</v>
      </c>
      <c r="AB189" s="4">
        <v>1.15785817134629</v>
      </c>
      <c r="AC189" s="4">
        <v>0.196727788480922</v>
      </c>
      <c r="AJ189">
        <f t="shared" ref="AJ189:AJ220" si="241">AJ181</f>
        <v>0.3</v>
      </c>
      <c r="AK189">
        <f t="shared" ref="AK189:AK220" si="242">AK181</f>
        <v>0.3</v>
      </c>
      <c r="AL189">
        <f t="shared" ref="AL189:AL220" si="243">AL181</f>
        <v>0.3</v>
      </c>
      <c r="AM189">
        <f t="shared" ref="AM189:AM220" si="244">AM181</f>
        <v>0.3</v>
      </c>
      <c r="AN189">
        <f t="shared" ref="AN189:AN220" si="245">AN181</f>
        <v>0.3</v>
      </c>
      <c r="AO189">
        <f t="shared" ref="AO189:AO220" si="246">AO181</f>
        <v>0.3</v>
      </c>
      <c r="AP189">
        <f t="shared" ref="AP189:AP220" si="247">AP181</f>
        <v>0.3</v>
      </c>
    </row>
    <row r="190" spans="6:42">
      <c r="F190" s="1" t="s">
        <v>86</v>
      </c>
      <c r="G190" t="str">
        <f t="shared" ref="G190:I190" si="248">G189</f>
        <v>ACT_BND</v>
      </c>
      <c r="H190" t="str">
        <f t="shared" si="248"/>
        <v>UP</v>
      </c>
      <c r="I190">
        <f t="shared" si="248"/>
        <v>1</v>
      </c>
      <c r="J190" s="3">
        <v>2042</v>
      </c>
      <c r="K190" s="3" t="str">
        <f t="shared" si="206"/>
        <v>ELCHYD00</v>
      </c>
      <c r="L190">
        <f t="shared" si="177"/>
        <v>4.91650112815717</v>
      </c>
      <c r="M190">
        <f t="shared" si="178"/>
        <v>230.024735975225</v>
      </c>
      <c r="N190">
        <f t="shared" si="179"/>
        <v>15.3635105987397</v>
      </c>
      <c r="O190">
        <f t="shared" si="180"/>
        <v>185.77700871353</v>
      </c>
      <c r="P190">
        <f t="shared" si="181"/>
        <v>154.161784418071</v>
      </c>
      <c r="Q190">
        <f t="shared" si="182"/>
        <v>986.283837664121</v>
      </c>
      <c r="R190">
        <f t="shared" si="183"/>
        <v>183.622494945559</v>
      </c>
      <c r="W190" s="4">
        <v>4.76900609431245</v>
      </c>
      <c r="X190" s="4">
        <v>223.123993895968</v>
      </c>
      <c r="Y190" s="4">
        <v>14.9026052807775</v>
      </c>
      <c r="Z190" s="4">
        <v>180.203698452124</v>
      </c>
      <c r="AA190" s="4">
        <v>149.536930885529</v>
      </c>
      <c r="AB190" s="4">
        <v>956.695322534197</v>
      </c>
      <c r="AC190" s="4">
        <v>178.113820097192</v>
      </c>
      <c r="AJ190">
        <f t="shared" si="241"/>
        <v>0.97</v>
      </c>
      <c r="AK190">
        <f t="shared" si="242"/>
        <v>0.97</v>
      </c>
      <c r="AL190">
        <f t="shared" si="243"/>
        <v>0.97</v>
      </c>
      <c r="AM190">
        <f t="shared" si="244"/>
        <v>0.97</v>
      </c>
      <c r="AN190">
        <f t="shared" si="245"/>
        <v>0.97</v>
      </c>
      <c r="AO190">
        <f t="shared" si="246"/>
        <v>0.97</v>
      </c>
      <c r="AP190">
        <f t="shared" si="247"/>
        <v>0.97</v>
      </c>
    </row>
    <row r="191" spans="6:42">
      <c r="F191" s="1" t="s">
        <v>86</v>
      </c>
      <c r="G191" t="str">
        <f t="shared" ref="G191:I191" si="249">G190</f>
        <v>ACT_BND</v>
      </c>
      <c r="H191" t="str">
        <f t="shared" si="249"/>
        <v>UP</v>
      </c>
      <c r="I191">
        <f t="shared" si="249"/>
        <v>1</v>
      </c>
      <c r="J191" s="3">
        <v>2042</v>
      </c>
      <c r="K191" s="3" t="str">
        <f t="shared" si="206"/>
        <v>ELCNUC100</v>
      </c>
      <c r="L191">
        <f t="shared" si="177"/>
        <v>74.5907515170214</v>
      </c>
      <c r="M191">
        <f t="shared" si="178"/>
        <v>71.1631429085673</v>
      </c>
      <c r="N191">
        <f t="shared" si="179"/>
        <v>33.63825094621</v>
      </c>
      <c r="O191">
        <f t="shared" si="180"/>
        <v>53.615888717474</v>
      </c>
      <c r="P191">
        <f t="shared" si="181"/>
        <v>845.259488840893</v>
      </c>
      <c r="Q191">
        <f t="shared" si="182"/>
        <v>95.9470850046281</v>
      </c>
      <c r="R191">
        <f t="shared" si="183"/>
        <v>35.8878447341356</v>
      </c>
      <c r="W191" s="4">
        <v>52.213526061915</v>
      </c>
      <c r="X191" s="4">
        <v>49.8142000359971</v>
      </c>
      <c r="Y191" s="4">
        <v>23.546775662347</v>
      </c>
      <c r="Z191" s="4">
        <v>37.5311221022318</v>
      </c>
      <c r="AA191" s="4">
        <v>591.681642188625</v>
      </c>
      <c r="AB191" s="4">
        <v>67.1629595032397</v>
      </c>
      <c r="AC191" s="4">
        <v>25.1214913138949</v>
      </c>
      <c r="AJ191">
        <f t="shared" si="241"/>
        <v>0.7</v>
      </c>
      <c r="AK191">
        <f t="shared" si="242"/>
        <v>0.7</v>
      </c>
      <c r="AL191">
        <f t="shared" si="243"/>
        <v>0.7</v>
      </c>
      <c r="AM191">
        <f t="shared" si="244"/>
        <v>0.7</v>
      </c>
      <c r="AN191">
        <f t="shared" si="245"/>
        <v>0.7</v>
      </c>
      <c r="AO191">
        <f t="shared" si="246"/>
        <v>0.7</v>
      </c>
      <c r="AP191">
        <f t="shared" si="247"/>
        <v>0.7</v>
      </c>
    </row>
    <row r="192" spans="6:42">
      <c r="F192" s="1" t="s">
        <v>86</v>
      </c>
      <c r="G192" t="str">
        <f t="shared" ref="G192:I192" si="250">G191</f>
        <v>ACT_BND</v>
      </c>
      <c r="H192" t="str">
        <f t="shared" si="250"/>
        <v>UP</v>
      </c>
      <c r="I192">
        <f t="shared" si="250"/>
        <v>1</v>
      </c>
      <c r="J192" s="3">
        <v>2042</v>
      </c>
      <c r="K192" s="3" t="str">
        <f t="shared" si="206"/>
        <v>ELCSOL00</v>
      </c>
      <c r="L192">
        <f t="shared" si="177"/>
        <v>96.8236246220302</v>
      </c>
      <c r="M192">
        <f t="shared" si="178"/>
        <v>40.1218415654428</v>
      </c>
      <c r="N192">
        <f t="shared" si="179"/>
        <v>11.6424096580274</v>
      </c>
      <c r="O192">
        <f t="shared" si="180"/>
        <v>0.368482466522678</v>
      </c>
      <c r="P192">
        <f t="shared" si="181"/>
        <v>45.4954915406767</v>
      </c>
      <c r="Q192">
        <f t="shared" si="182"/>
        <v>2.30890059791217</v>
      </c>
      <c r="R192">
        <f t="shared" si="183"/>
        <v>0.806896636681065</v>
      </c>
      <c r="W192" s="4">
        <v>96.8236246220302</v>
      </c>
      <c r="X192" s="4">
        <v>40.1218415654428</v>
      </c>
      <c r="Y192" s="4">
        <v>11.6424096580274</v>
      </c>
      <c r="Z192" s="4">
        <v>0.368482466522678</v>
      </c>
      <c r="AA192" s="4">
        <v>45.4954915406767</v>
      </c>
      <c r="AB192" s="4">
        <v>2.30890059791217</v>
      </c>
      <c r="AC192" s="4">
        <v>0.806896636681065</v>
      </c>
      <c r="AJ192">
        <f t="shared" si="241"/>
        <v>1</v>
      </c>
      <c r="AK192">
        <f t="shared" si="242"/>
        <v>1</v>
      </c>
      <c r="AL192">
        <f t="shared" si="243"/>
        <v>1</v>
      </c>
      <c r="AM192">
        <f t="shared" si="244"/>
        <v>1</v>
      </c>
      <c r="AN192">
        <f t="shared" si="245"/>
        <v>1</v>
      </c>
      <c r="AO192">
        <f t="shared" si="246"/>
        <v>1</v>
      </c>
      <c r="AP192">
        <f t="shared" si="247"/>
        <v>1</v>
      </c>
    </row>
    <row r="193" spans="6:42">
      <c r="F193" s="1" t="s">
        <v>86</v>
      </c>
      <c r="G193" t="str">
        <f t="shared" ref="G193:I193" si="251">G192</f>
        <v>ACT_BND</v>
      </c>
      <c r="H193" t="str">
        <f t="shared" si="251"/>
        <v>UP</v>
      </c>
      <c r="I193">
        <f t="shared" si="251"/>
        <v>1</v>
      </c>
      <c r="J193" s="3">
        <v>2042</v>
      </c>
      <c r="K193" s="3" t="str">
        <f t="shared" si="206"/>
        <v>ELCWIN00</v>
      </c>
      <c r="L193">
        <f t="shared" si="177"/>
        <v>239.728511303096</v>
      </c>
      <c r="M193">
        <f t="shared" si="178"/>
        <v>89.1643005953924</v>
      </c>
      <c r="N193">
        <f t="shared" si="179"/>
        <v>72.0453933765299</v>
      </c>
      <c r="O193">
        <f t="shared" si="180"/>
        <v>5.00895955723542</v>
      </c>
      <c r="P193">
        <f t="shared" si="181"/>
        <v>535.037502519798</v>
      </c>
      <c r="Q193">
        <f t="shared" si="182"/>
        <v>76.2543116630669</v>
      </c>
      <c r="R193">
        <f t="shared" si="183"/>
        <v>120.177328541757</v>
      </c>
      <c r="W193" s="4">
        <v>239.728511303096</v>
      </c>
      <c r="X193" s="4">
        <v>89.1643005953924</v>
      </c>
      <c r="Y193" s="4">
        <v>72.0453933765299</v>
      </c>
      <c r="Z193" s="4">
        <v>5.00895955723542</v>
      </c>
      <c r="AA193" s="4">
        <v>535.037502519798</v>
      </c>
      <c r="AB193" s="4">
        <v>76.2543116630669</v>
      </c>
      <c r="AC193" s="4">
        <v>120.177328541757</v>
      </c>
      <c r="AJ193">
        <f t="shared" si="241"/>
        <v>1</v>
      </c>
      <c r="AK193">
        <f t="shared" si="242"/>
        <v>1</v>
      </c>
      <c r="AL193">
        <f t="shared" si="243"/>
        <v>1</v>
      </c>
      <c r="AM193">
        <f t="shared" si="244"/>
        <v>1</v>
      </c>
      <c r="AN193">
        <f t="shared" si="245"/>
        <v>1</v>
      </c>
      <c r="AO193">
        <f t="shared" si="246"/>
        <v>1</v>
      </c>
      <c r="AP193">
        <f t="shared" si="247"/>
        <v>1</v>
      </c>
    </row>
    <row r="194" spans="6:42">
      <c r="F194" s="1" t="s">
        <v>86</v>
      </c>
      <c r="G194" t="str">
        <f t="shared" ref="G194:I194" si="252">G193</f>
        <v>ACT_BND</v>
      </c>
      <c r="H194" t="str">
        <f t="shared" si="252"/>
        <v>UP</v>
      </c>
      <c r="I194">
        <f t="shared" si="252"/>
        <v>1</v>
      </c>
      <c r="J194" s="3">
        <v>2042</v>
      </c>
      <c r="K194" s="3" t="str">
        <f t="shared" si="206"/>
        <v>ELCWOO00</v>
      </c>
      <c r="L194">
        <f t="shared" si="177"/>
        <v>153.959244060475</v>
      </c>
      <c r="M194">
        <f t="shared" si="178"/>
        <v>39.6229887543969</v>
      </c>
      <c r="N194">
        <f t="shared" si="179"/>
        <v>121.923987143886</v>
      </c>
      <c r="O194">
        <f t="shared" si="180"/>
        <v>0.518246686722206</v>
      </c>
      <c r="P194">
        <f t="shared" si="181"/>
        <v>54.2400012136171</v>
      </c>
      <c r="Q194">
        <f t="shared" si="182"/>
        <v>16.7652586547362</v>
      </c>
      <c r="R194">
        <f t="shared" si="183"/>
        <v>3.46480962079606</v>
      </c>
      <c r="W194" s="4">
        <v>53.8857354211663</v>
      </c>
      <c r="X194" s="4">
        <v>13.8680460640389</v>
      </c>
      <c r="Y194" s="3">
        <v>42.67339550036</v>
      </c>
      <c r="Z194" s="4">
        <v>0.181386340352772</v>
      </c>
      <c r="AA194" s="4">
        <v>18.984000424766</v>
      </c>
      <c r="AB194" s="4">
        <v>5.86784052915767</v>
      </c>
      <c r="AC194" s="4">
        <v>1.21268336727862</v>
      </c>
      <c r="AJ194">
        <f t="shared" si="241"/>
        <v>0.35</v>
      </c>
      <c r="AK194">
        <f t="shared" si="242"/>
        <v>0.35</v>
      </c>
      <c r="AL194">
        <f t="shared" si="243"/>
        <v>0.35</v>
      </c>
      <c r="AM194">
        <f t="shared" si="244"/>
        <v>0.35</v>
      </c>
      <c r="AN194">
        <f t="shared" si="245"/>
        <v>0.35</v>
      </c>
      <c r="AO194">
        <f t="shared" si="246"/>
        <v>0.35</v>
      </c>
      <c r="AP194">
        <f t="shared" si="247"/>
        <v>0.35</v>
      </c>
    </row>
    <row r="195" spans="6:42">
      <c r="F195" s="1" t="s">
        <v>86</v>
      </c>
      <c r="G195" t="str">
        <f t="shared" ref="G195:I195" si="253">G194</f>
        <v>ACT_BND</v>
      </c>
      <c r="H195" t="str">
        <f t="shared" si="253"/>
        <v>UP</v>
      </c>
      <c r="I195">
        <f t="shared" si="253"/>
        <v>1</v>
      </c>
      <c r="J195" s="3">
        <v>2043</v>
      </c>
      <c r="K195" s="3" t="str">
        <f t="shared" si="206"/>
        <v>ELCCOH00</v>
      </c>
      <c r="L195">
        <f t="shared" si="177"/>
        <v>0</v>
      </c>
      <c r="M195">
        <f t="shared" si="178"/>
        <v>0</v>
      </c>
      <c r="N195">
        <f t="shared" si="179"/>
        <v>0</v>
      </c>
      <c r="O195">
        <f t="shared" si="180"/>
        <v>0</v>
      </c>
      <c r="P195">
        <f t="shared" si="181"/>
        <v>0</v>
      </c>
      <c r="Q195">
        <f t="shared" si="182"/>
        <v>0</v>
      </c>
      <c r="R195">
        <f t="shared" si="183"/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J195">
        <f t="shared" si="241"/>
        <v>0.4</v>
      </c>
      <c r="AK195">
        <f t="shared" si="242"/>
        <v>0.4</v>
      </c>
      <c r="AL195">
        <f t="shared" si="243"/>
        <v>0.4</v>
      </c>
      <c r="AM195">
        <f t="shared" si="244"/>
        <v>0.4</v>
      </c>
      <c r="AN195">
        <f t="shared" si="245"/>
        <v>0.4</v>
      </c>
      <c r="AO195">
        <f t="shared" si="246"/>
        <v>0.4</v>
      </c>
      <c r="AP195">
        <f t="shared" si="247"/>
        <v>0.4</v>
      </c>
    </row>
    <row r="196" spans="6:42">
      <c r="F196" s="1" t="s">
        <v>86</v>
      </c>
      <c r="G196" t="str">
        <f t="shared" ref="G196:I196" si="254">G195</f>
        <v>ACT_BND</v>
      </c>
      <c r="H196" t="str">
        <f t="shared" si="254"/>
        <v>UP</v>
      </c>
      <c r="I196">
        <f t="shared" si="254"/>
        <v>1</v>
      </c>
      <c r="J196" s="3">
        <v>2043</v>
      </c>
      <c r="K196" s="3" t="str">
        <f t="shared" si="206"/>
        <v>ELCGAS00</v>
      </c>
      <c r="L196">
        <f t="shared" si="177"/>
        <v>209.789199514039</v>
      </c>
      <c r="M196">
        <f t="shared" si="178"/>
        <v>11.7378232165227</v>
      </c>
      <c r="N196">
        <f t="shared" si="179"/>
        <v>12.296097813175</v>
      </c>
      <c r="O196">
        <f t="shared" si="180"/>
        <v>0</v>
      </c>
      <c r="P196">
        <f t="shared" si="181"/>
        <v>166.993028347732</v>
      </c>
      <c r="Q196">
        <f t="shared" si="182"/>
        <v>0</v>
      </c>
      <c r="R196">
        <f t="shared" si="183"/>
        <v>1.17277370590353</v>
      </c>
      <c r="W196" s="4">
        <v>83.9156798056156</v>
      </c>
      <c r="X196" s="4">
        <v>4.69512928660907</v>
      </c>
      <c r="Y196" s="4">
        <v>4.91843912526998</v>
      </c>
      <c r="Z196" s="3">
        <v>0</v>
      </c>
      <c r="AA196" s="4">
        <v>66.7972113390929</v>
      </c>
      <c r="AB196" s="3">
        <v>0</v>
      </c>
      <c r="AC196" s="4">
        <v>0.469109482361411</v>
      </c>
      <c r="AJ196">
        <f t="shared" si="241"/>
        <v>0.4</v>
      </c>
      <c r="AK196">
        <f t="shared" si="242"/>
        <v>0.4</v>
      </c>
      <c r="AL196">
        <f t="shared" si="243"/>
        <v>0.4</v>
      </c>
      <c r="AM196">
        <f t="shared" si="244"/>
        <v>0.4</v>
      </c>
      <c r="AN196">
        <f t="shared" si="245"/>
        <v>0.4</v>
      </c>
      <c r="AO196">
        <f t="shared" si="246"/>
        <v>0.4</v>
      </c>
      <c r="AP196">
        <f t="shared" si="247"/>
        <v>0.4</v>
      </c>
    </row>
    <row r="197" spans="6:42">
      <c r="F197" s="1" t="s">
        <v>86</v>
      </c>
      <c r="G197" t="str">
        <f t="shared" ref="G197:I197" si="255">G196</f>
        <v>ACT_BND</v>
      </c>
      <c r="H197" t="str">
        <f t="shared" si="255"/>
        <v>UP</v>
      </c>
      <c r="I197">
        <f t="shared" si="255"/>
        <v>1</v>
      </c>
      <c r="J197" s="3">
        <v>2043</v>
      </c>
      <c r="K197" s="3" t="str">
        <f t="shared" si="206"/>
        <v>ELCHFO00</v>
      </c>
      <c r="L197">
        <f t="shared" si="177"/>
        <v>0</v>
      </c>
      <c r="M197">
        <f t="shared" si="178"/>
        <v>1.25982897108231</v>
      </c>
      <c r="N197">
        <f t="shared" si="179"/>
        <v>0</v>
      </c>
      <c r="O197">
        <f t="shared" si="180"/>
        <v>0</v>
      </c>
      <c r="P197">
        <f t="shared" si="181"/>
        <v>0</v>
      </c>
      <c r="Q197">
        <f t="shared" si="182"/>
        <v>3.85952723782097</v>
      </c>
      <c r="R197">
        <f t="shared" si="183"/>
        <v>0.822680662467003</v>
      </c>
      <c r="W197" s="3">
        <v>0</v>
      </c>
      <c r="X197" s="4">
        <v>0.377948691324694</v>
      </c>
      <c r="Y197" s="3">
        <v>0</v>
      </c>
      <c r="Z197" s="3">
        <v>0</v>
      </c>
      <c r="AA197" s="3">
        <v>0</v>
      </c>
      <c r="AB197" s="4">
        <v>1.15785817134629</v>
      </c>
      <c r="AC197" s="4">
        <v>0.246804198740101</v>
      </c>
      <c r="AJ197">
        <f t="shared" si="241"/>
        <v>0.3</v>
      </c>
      <c r="AK197">
        <f t="shared" si="242"/>
        <v>0.3</v>
      </c>
      <c r="AL197">
        <f t="shared" si="243"/>
        <v>0.3</v>
      </c>
      <c r="AM197">
        <f t="shared" si="244"/>
        <v>0.3</v>
      </c>
      <c r="AN197">
        <f t="shared" si="245"/>
        <v>0.3</v>
      </c>
      <c r="AO197">
        <f t="shared" si="246"/>
        <v>0.3</v>
      </c>
      <c r="AP197">
        <f t="shared" si="247"/>
        <v>0.3</v>
      </c>
    </row>
    <row r="198" spans="6:42">
      <c r="F198" s="1" t="s">
        <v>86</v>
      </c>
      <c r="G198" t="str">
        <f t="shared" ref="G198:I198" si="256">G197</f>
        <v>ACT_BND</v>
      </c>
      <c r="H198" t="str">
        <f t="shared" si="256"/>
        <v>UP</v>
      </c>
      <c r="I198">
        <f t="shared" si="256"/>
        <v>1</v>
      </c>
      <c r="J198" s="3">
        <v>2043</v>
      </c>
      <c r="K198" s="3" t="str">
        <f t="shared" si="206"/>
        <v>ELCHYD00</v>
      </c>
      <c r="L198">
        <f t="shared" si="177"/>
        <v>4.86394901026474</v>
      </c>
      <c r="M198">
        <f t="shared" si="178"/>
        <v>229.822786949003</v>
      </c>
      <c r="N198">
        <f t="shared" si="179"/>
        <v>15.4648690521254</v>
      </c>
      <c r="O198">
        <f t="shared" si="180"/>
        <v>185.686707636585</v>
      </c>
      <c r="P198">
        <f t="shared" si="181"/>
        <v>153.256210505222</v>
      </c>
      <c r="Q198">
        <f t="shared" si="182"/>
        <v>987.294346967706</v>
      </c>
      <c r="R198">
        <f t="shared" si="183"/>
        <v>184.052386415726</v>
      </c>
      <c r="W198" s="4">
        <v>4.7180305399568</v>
      </c>
      <c r="X198" s="4">
        <v>222.928103340533</v>
      </c>
      <c r="Y198" s="4">
        <v>15.0009229805616</v>
      </c>
      <c r="Z198" s="4">
        <v>180.116106407487</v>
      </c>
      <c r="AA198" s="4">
        <v>148.658524190065</v>
      </c>
      <c r="AB198" s="4">
        <v>957.675516558675</v>
      </c>
      <c r="AC198" s="4">
        <v>178.530814823254</v>
      </c>
      <c r="AJ198">
        <f t="shared" si="241"/>
        <v>0.97</v>
      </c>
      <c r="AK198">
        <f t="shared" si="242"/>
        <v>0.97</v>
      </c>
      <c r="AL198">
        <f t="shared" si="243"/>
        <v>0.97</v>
      </c>
      <c r="AM198">
        <f t="shared" si="244"/>
        <v>0.97</v>
      </c>
      <c r="AN198">
        <f t="shared" si="245"/>
        <v>0.97</v>
      </c>
      <c r="AO198">
        <f t="shared" si="246"/>
        <v>0.97</v>
      </c>
      <c r="AP198">
        <f t="shared" si="247"/>
        <v>0.97</v>
      </c>
    </row>
    <row r="199" spans="6:42">
      <c r="F199" s="1" t="s">
        <v>86</v>
      </c>
      <c r="G199" t="str">
        <f t="shared" ref="G199:I199" si="257">G198</f>
        <v>ACT_BND</v>
      </c>
      <c r="H199" t="str">
        <f t="shared" si="257"/>
        <v>UP</v>
      </c>
      <c r="I199">
        <f t="shared" si="257"/>
        <v>1</v>
      </c>
      <c r="J199" s="3">
        <v>2043</v>
      </c>
      <c r="K199" s="3" t="str">
        <f t="shared" si="206"/>
        <v>ELCNUC100</v>
      </c>
      <c r="L199">
        <f t="shared" si="177"/>
        <v>74.1990174843156</v>
      </c>
      <c r="M199">
        <f t="shared" si="178"/>
        <v>70.1596455312147</v>
      </c>
      <c r="N199">
        <f t="shared" si="179"/>
        <v>33.5909550961637</v>
      </c>
      <c r="O199">
        <f t="shared" si="180"/>
        <v>59.0050166100997</v>
      </c>
      <c r="P199">
        <f t="shared" si="181"/>
        <v>844.37735266893</v>
      </c>
      <c r="Q199">
        <f t="shared" si="182"/>
        <v>98.3898922657616</v>
      </c>
      <c r="R199">
        <f t="shared" si="183"/>
        <v>38.2113609379821</v>
      </c>
      <c r="W199" s="4">
        <v>51.9393122390209</v>
      </c>
      <c r="X199" s="4">
        <v>49.1117518718503</v>
      </c>
      <c r="Y199" s="4">
        <v>23.5136685673146</v>
      </c>
      <c r="Z199" s="4">
        <v>41.3035116270698</v>
      </c>
      <c r="AA199" s="4">
        <v>591.064146868251</v>
      </c>
      <c r="AB199" s="4">
        <v>68.8729245860331</v>
      </c>
      <c r="AC199" s="4">
        <v>26.7479526565875</v>
      </c>
      <c r="AJ199">
        <f t="shared" si="241"/>
        <v>0.7</v>
      </c>
      <c r="AK199">
        <f t="shared" si="242"/>
        <v>0.7</v>
      </c>
      <c r="AL199">
        <f t="shared" si="243"/>
        <v>0.7</v>
      </c>
      <c r="AM199">
        <f t="shared" si="244"/>
        <v>0.7</v>
      </c>
      <c r="AN199">
        <f t="shared" si="245"/>
        <v>0.7</v>
      </c>
      <c r="AO199">
        <f t="shared" si="246"/>
        <v>0.7</v>
      </c>
      <c r="AP199">
        <f t="shared" si="247"/>
        <v>0.7</v>
      </c>
    </row>
    <row r="200" spans="6:42">
      <c r="F200" s="1" t="s">
        <v>86</v>
      </c>
      <c r="G200" t="str">
        <f t="shared" ref="G200:I200" si="258">G199</f>
        <v>ACT_BND</v>
      </c>
      <c r="H200" t="str">
        <f t="shared" si="258"/>
        <v>UP</v>
      </c>
      <c r="I200">
        <f t="shared" si="258"/>
        <v>1</v>
      </c>
      <c r="J200" s="3">
        <v>2043</v>
      </c>
      <c r="K200" s="3" t="str">
        <f t="shared" si="206"/>
        <v>ELCSOL00</v>
      </c>
      <c r="L200">
        <f t="shared" si="177"/>
        <v>97.7019783297336</v>
      </c>
      <c r="M200">
        <f t="shared" si="178"/>
        <v>44.0369081472282</v>
      </c>
      <c r="N200">
        <f t="shared" si="179"/>
        <v>11.7480598884089</v>
      </c>
      <c r="O200">
        <f t="shared" si="180"/>
        <v>0.37385135925126</v>
      </c>
      <c r="P200">
        <f t="shared" si="181"/>
        <v>50.0929758819294</v>
      </c>
      <c r="Q200">
        <f t="shared" si="182"/>
        <v>2.41378558783297</v>
      </c>
      <c r="R200">
        <f t="shared" si="183"/>
        <v>0.823721187544996</v>
      </c>
      <c r="W200" s="4">
        <v>97.7019783297336</v>
      </c>
      <c r="X200" s="4">
        <v>44.0369081472282</v>
      </c>
      <c r="Y200" s="4">
        <v>11.7480598884089</v>
      </c>
      <c r="Z200" s="4">
        <v>0.37385135925126</v>
      </c>
      <c r="AA200" s="4">
        <v>50.0929758819294</v>
      </c>
      <c r="AB200" s="4">
        <v>2.41378558783297</v>
      </c>
      <c r="AC200" s="4">
        <v>0.823721187544996</v>
      </c>
      <c r="AJ200">
        <f t="shared" si="241"/>
        <v>1</v>
      </c>
      <c r="AK200">
        <f t="shared" si="242"/>
        <v>1</v>
      </c>
      <c r="AL200">
        <f t="shared" si="243"/>
        <v>1</v>
      </c>
      <c r="AM200">
        <f t="shared" si="244"/>
        <v>1</v>
      </c>
      <c r="AN200">
        <f t="shared" si="245"/>
        <v>1</v>
      </c>
      <c r="AO200">
        <f t="shared" si="246"/>
        <v>1</v>
      </c>
      <c r="AP200">
        <f t="shared" si="247"/>
        <v>1</v>
      </c>
    </row>
    <row r="201" spans="6:42">
      <c r="F201" s="1" t="s">
        <v>86</v>
      </c>
      <c r="G201" t="str">
        <f t="shared" ref="G201:I201" si="259">G200</f>
        <v>ACT_BND</v>
      </c>
      <c r="H201" t="str">
        <f t="shared" si="259"/>
        <v>UP</v>
      </c>
      <c r="I201">
        <f t="shared" si="259"/>
        <v>1</v>
      </c>
      <c r="J201" s="3">
        <v>2043</v>
      </c>
      <c r="K201" s="3" t="str">
        <f t="shared" si="206"/>
        <v>ELCWIN00</v>
      </c>
      <c r="L201">
        <f t="shared" si="177"/>
        <v>242.183558963283</v>
      </c>
      <c r="M201">
        <f t="shared" si="178"/>
        <v>96.6045306196544</v>
      </c>
      <c r="N201">
        <f t="shared" si="179"/>
        <v>73.1072853491721</v>
      </c>
      <c r="O201">
        <f t="shared" si="180"/>
        <v>5.02090750179986</v>
      </c>
      <c r="P201">
        <f t="shared" si="181"/>
        <v>588.399397048236</v>
      </c>
      <c r="Q201">
        <f t="shared" si="182"/>
        <v>78.2061262419006</v>
      </c>
      <c r="R201">
        <f t="shared" si="183"/>
        <v>121.047658412167</v>
      </c>
      <c r="W201" s="4">
        <v>242.183558963283</v>
      </c>
      <c r="X201" s="4">
        <v>96.6045306196544</v>
      </c>
      <c r="Y201" s="4">
        <v>73.1072853491721</v>
      </c>
      <c r="Z201" s="4">
        <v>5.02090750179986</v>
      </c>
      <c r="AA201" s="4">
        <v>588.399397048236</v>
      </c>
      <c r="AB201" s="4">
        <v>78.2061262419006</v>
      </c>
      <c r="AC201" s="4">
        <v>121.047658412167</v>
      </c>
      <c r="AJ201">
        <f t="shared" si="241"/>
        <v>1</v>
      </c>
      <c r="AK201">
        <f t="shared" si="242"/>
        <v>1</v>
      </c>
      <c r="AL201">
        <f t="shared" si="243"/>
        <v>1</v>
      </c>
      <c r="AM201">
        <f t="shared" si="244"/>
        <v>1</v>
      </c>
      <c r="AN201">
        <f t="shared" si="245"/>
        <v>1</v>
      </c>
      <c r="AO201">
        <f t="shared" si="246"/>
        <v>1</v>
      </c>
      <c r="AP201">
        <f t="shared" si="247"/>
        <v>1</v>
      </c>
    </row>
    <row r="202" spans="6:42">
      <c r="F202" s="1" t="s">
        <v>86</v>
      </c>
      <c r="G202" t="str">
        <f t="shared" ref="G202:I202" si="260">G201</f>
        <v>ACT_BND</v>
      </c>
      <c r="H202" t="str">
        <f t="shared" si="260"/>
        <v>UP</v>
      </c>
      <c r="I202">
        <f t="shared" si="260"/>
        <v>1</v>
      </c>
      <c r="J202" s="3">
        <v>2043</v>
      </c>
      <c r="K202" s="3" t="str">
        <f t="shared" si="206"/>
        <v>ELCWOO00</v>
      </c>
      <c r="L202">
        <f t="shared" si="177"/>
        <v>167.365914429703</v>
      </c>
      <c r="M202">
        <f t="shared" si="178"/>
        <v>40.138130725702</v>
      </c>
      <c r="N202">
        <f t="shared" si="179"/>
        <v>132.744875449964</v>
      </c>
      <c r="O202">
        <f t="shared" si="180"/>
        <v>0.532136981590043</v>
      </c>
      <c r="P202">
        <f t="shared" si="181"/>
        <v>69.6328291473826</v>
      </c>
      <c r="Q202">
        <f t="shared" si="182"/>
        <v>16.9652138537489</v>
      </c>
      <c r="R202">
        <f t="shared" si="183"/>
        <v>3.7682106551476</v>
      </c>
      <c r="W202" s="4">
        <v>58.578070050396</v>
      </c>
      <c r="X202" s="4">
        <v>14.0483457539957</v>
      </c>
      <c r="Y202" s="4">
        <v>46.4607064074874</v>
      </c>
      <c r="Z202" s="4">
        <v>0.186247943556515</v>
      </c>
      <c r="AA202" s="4">
        <v>24.3714902015839</v>
      </c>
      <c r="AB202" s="4">
        <v>5.9378248488121</v>
      </c>
      <c r="AC202" s="4">
        <v>1.31887372930166</v>
      </c>
      <c r="AJ202">
        <f t="shared" si="241"/>
        <v>0.35</v>
      </c>
      <c r="AK202">
        <f t="shared" si="242"/>
        <v>0.35</v>
      </c>
      <c r="AL202">
        <f t="shared" si="243"/>
        <v>0.35</v>
      </c>
      <c r="AM202">
        <f t="shared" si="244"/>
        <v>0.35</v>
      </c>
      <c r="AN202">
        <f t="shared" si="245"/>
        <v>0.35</v>
      </c>
      <c r="AO202">
        <f t="shared" si="246"/>
        <v>0.35</v>
      </c>
      <c r="AP202">
        <f t="shared" si="247"/>
        <v>0.35</v>
      </c>
    </row>
    <row r="203" spans="6:42">
      <c r="F203" s="1" t="s">
        <v>86</v>
      </c>
      <c r="G203" t="str">
        <f t="shared" ref="G203:I203" si="261">G202</f>
        <v>ACT_BND</v>
      </c>
      <c r="H203" t="str">
        <f t="shared" si="261"/>
        <v>UP</v>
      </c>
      <c r="I203">
        <f t="shared" si="261"/>
        <v>1</v>
      </c>
      <c r="J203" s="3">
        <v>2044</v>
      </c>
      <c r="K203" s="3" t="str">
        <f t="shared" si="206"/>
        <v>ELCCOH00</v>
      </c>
      <c r="L203">
        <f t="shared" si="177"/>
        <v>0</v>
      </c>
      <c r="M203">
        <f t="shared" si="178"/>
        <v>0</v>
      </c>
      <c r="N203">
        <f t="shared" si="179"/>
        <v>0</v>
      </c>
      <c r="O203">
        <f t="shared" si="180"/>
        <v>0</v>
      </c>
      <c r="P203">
        <f t="shared" si="181"/>
        <v>0</v>
      </c>
      <c r="Q203">
        <f t="shared" si="182"/>
        <v>0</v>
      </c>
      <c r="R203">
        <f t="shared" si="183"/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J203">
        <f t="shared" si="241"/>
        <v>0.4</v>
      </c>
      <c r="AK203">
        <f t="shared" si="242"/>
        <v>0.4</v>
      </c>
      <c r="AL203">
        <f t="shared" si="243"/>
        <v>0.4</v>
      </c>
      <c r="AM203">
        <f t="shared" si="244"/>
        <v>0.4</v>
      </c>
      <c r="AN203">
        <f t="shared" si="245"/>
        <v>0.4</v>
      </c>
      <c r="AO203">
        <f t="shared" si="246"/>
        <v>0.4</v>
      </c>
      <c r="AP203">
        <f t="shared" si="247"/>
        <v>0.4</v>
      </c>
    </row>
    <row r="204" spans="6:42">
      <c r="F204" s="1" t="s">
        <v>86</v>
      </c>
      <c r="G204" t="str">
        <f t="shared" ref="G204:I204" si="262">G203</f>
        <v>ACT_BND</v>
      </c>
      <c r="H204" t="str">
        <f t="shared" si="262"/>
        <v>UP</v>
      </c>
      <c r="I204">
        <f t="shared" si="262"/>
        <v>1</v>
      </c>
      <c r="J204" s="3">
        <v>2044</v>
      </c>
      <c r="K204" s="3" t="str">
        <f t="shared" si="206"/>
        <v>ELCGAS00</v>
      </c>
      <c r="L204">
        <f t="shared" ref="L204:L258" si="263">W204/AJ204</f>
        <v>211.834493160547</v>
      </c>
      <c r="M204">
        <f t="shared" ref="M204:M258" si="264">X204/AK204</f>
        <v>13.9905152172426</v>
      </c>
      <c r="N204">
        <f t="shared" ref="N204:N258" si="265">Y204/AL204</f>
        <v>12.3193267728582</v>
      </c>
      <c r="O204">
        <f t="shared" ref="O204:O258" si="266">Z204/AM204</f>
        <v>0</v>
      </c>
      <c r="P204">
        <f t="shared" ref="P204:P258" si="267">AA204/AN204</f>
        <v>171.432969222462</v>
      </c>
      <c r="Q204">
        <f t="shared" ref="Q204:Q258" si="268">AB204/AO204</f>
        <v>0</v>
      </c>
      <c r="R204">
        <f t="shared" ref="R204:R258" si="269">AC204/AP204</f>
        <v>1.12449305705544</v>
      </c>
      <c r="W204" s="4">
        <v>84.7337972642189</v>
      </c>
      <c r="X204" s="4">
        <v>5.59620608689705</v>
      </c>
      <c r="Y204" s="4">
        <v>4.92773070914327</v>
      </c>
      <c r="Z204" s="3">
        <v>0</v>
      </c>
      <c r="AA204" s="4">
        <v>68.5731876889849</v>
      </c>
      <c r="AB204" s="3">
        <v>0</v>
      </c>
      <c r="AC204" s="4">
        <v>0.449797222822174</v>
      </c>
      <c r="AJ204">
        <f t="shared" si="241"/>
        <v>0.4</v>
      </c>
      <c r="AK204">
        <f t="shared" si="242"/>
        <v>0.4</v>
      </c>
      <c r="AL204">
        <f t="shared" si="243"/>
        <v>0.4</v>
      </c>
      <c r="AM204">
        <f t="shared" si="244"/>
        <v>0.4</v>
      </c>
      <c r="AN204">
        <f t="shared" si="245"/>
        <v>0.4</v>
      </c>
      <c r="AO204">
        <f t="shared" si="246"/>
        <v>0.4</v>
      </c>
      <c r="AP204">
        <f t="shared" si="247"/>
        <v>0.4</v>
      </c>
    </row>
    <row r="205" spans="6:42">
      <c r="F205" s="1" t="s">
        <v>86</v>
      </c>
      <c r="G205" t="str">
        <f t="shared" ref="G205:I205" si="270">G204</f>
        <v>ACT_BND</v>
      </c>
      <c r="H205" t="str">
        <f t="shared" si="270"/>
        <v>UP</v>
      </c>
      <c r="I205">
        <f t="shared" si="270"/>
        <v>1</v>
      </c>
      <c r="J205" s="3">
        <v>2044</v>
      </c>
      <c r="K205" s="3" t="str">
        <f t="shared" si="206"/>
        <v>ELCHFO00</v>
      </c>
      <c r="L205">
        <f t="shared" si="263"/>
        <v>0</v>
      </c>
      <c r="M205">
        <f t="shared" si="264"/>
        <v>1.32458388240941</v>
      </c>
      <c r="N205">
        <f t="shared" si="265"/>
        <v>0</v>
      </c>
      <c r="O205">
        <f t="shared" si="266"/>
        <v>0</v>
      </c>
      <c r="P205">
        <f t="shared" si="267"/>
        <v>0</v>
      </c>
      <c r="Q205">
        <f t="shared" si="268"/>
        <v>3.85952723782097</v>
      </c>
      <c r="R205">
        <f t="shared" si="269"/>
        <v>0</v>
      </c>
      <c r="W205" s="3">
        <v>0</v>
      </c>
      <c r="X205" s="4">
        <v>0.397375164722822</v>
      </c>
      <c r="Y205" s="3">
        <v>0</v>
      </c>
      <c r="Z205" s="3">
        <v>0</v>
      </c>
      <c r="AA205" s="3">
        <v>0</v>
      </c>
      <c r="AB205" s="4">
        <v>1.15785817134629</v>
      </c>
      <c r="AC205" s="3">
        <v>0</v>
      </c>
      <c r="AJ205">
        <f t="shared" si="241"/>
        <v>0.3</v>
      </c>
      <c r="AK205">
        <f t="shared" si="242"/>
        <v>0.3</v>
      </c>
      <c r="AL205">
        <f t="shared" si="243"/>
        <v>0.3</v>
      </c>
      <c r="AM205">
        <f t="shared" si="244"/>
        <v>0.3</v>
      </c>
      <c r="AN205">
        <f t="shared" si="245"/>
        <v>0.3</v>
      </c>
      <c r="AO205">
        <f t="shared" si="246"/>
        <v>0.3</v>
      </c>
      <c r="AP205">
        <f t="shared" si="247"/>
        <v>0.3</v>
      </c>
    </row>
    <row r="206" spans="6:42">
      <c r="F206" s="1" t="s">
        <v>86</v>
      </c>
      <c r="G206" t="str">
        <f t="shared" ref="G206:I206" si="271">G205</f>
        <v>ACT_BND</v>
      </c>
      <c r="H206" t="str">
        <f t="shared" si="271"/>
        <v>UP</v>
      </c>
      <c r="I206">
        <f t="shared" si="271"/>
        <v>1</v>
      </c>
      <c r="J206" s="3">
        <v>2044</v>
      </c>
      <c r="K206" s="3" t="str">
        <f t="shared" si="206"/>
        <v>ELCHYD00</v>
      </c>
      <c r="L206">
        <f t="shared" si="263"/>
        <v>4.84736752317546</v>
      </c>
      <c r="M206">
        <f t="shared" si="264"/>
        <v>230.179972686351</v>
      </c>
      <c r="N206">
        <f t="shared" si="265"/>
        <v>15.4091851291072</v>
      </c>
      <c r="O206">
        <f t="shared" si="266"/>
        <v>185.341412979745</v>
      </c>
      <c r="P206">
        <f t="shared" si="267"/>
        <v>152.118212687314</v>
      </c>
      <c r="Q206">
        <f t="shared" si="268"/>
        <v>986.956311742484</v>
      </c>
      <c r="R206">
        <f t="shared" si="269"/>
        <v>184.04396034676</v>
      </c>
      <c r="W206" s="4">
        <v>4.7019464974802</v>
      </c>
      <c r="X206" s="4">
        <v>223.27457350576</v>
      </c>
      <c r="Y206" s="4">
        <v>14.946909575234</v>
      </c>
      <c r="Z206" s="4">
        <v>179.781170590353</v>
      </c>
      <c r="AA206" s="4">
        <v>147.554666306695</v>
      </c>
      <c r="AB206" s="4">
        <v>957.347622390209</v>
      </c>
      <c r="AC206" s="4">
        <v>178.522641536357</v>
      </c>
      <c r="AJ206">
        <f t="shared" si="241"/>
        <v>0.97</v>
      </c>
      <c r="AK206">
        <f t="shared" si="242"/>
        <v>0.97</v>
      </c>
      <c r="AL206">
        <f t="shared" si="243"/>
        <v>0.97</v>
      </c>
      <c r="AM206">
        <f t="shared" si="244"/>
        <v>0.97</v>
      </c>
      <c r="AN206">
        <f t="shared" si="245"/>
        <v>0.97</v>
      </c>
      <c r="AO206">
        <f t="shared" si="246"/>
        <v>0.97</v>
      </c>
      <c r="AP206">
        <f t="shared" si="247"/>
        <v>0.97</v>
      </c>
    </row>
    <row r="207" spans="6:42">
      <c r="F207" s="1" t="s">
        <v>86</v>
      </c>
      <c r="G207" t="str">
        <f t="shared" ref="G207:I207" si="272">G206</f>
        <v>ACT_BND</v>
      </c>
      <c r="H207" t="str">
        <f t="shared" si="272"/>
        <v>UP</v>
      </c>
      <c r="I207">
        <f t="shared" si="272"/>
        <v>1</v>
      </c>
      <c r="J207" s="3">
        <v>2044</v>
      </c>
      <c r="K207" s="3" t="str">
        <f t="shared" si="206"/>
        <v>ELCNUC100</v>
      </c>
      <c r="L207">
        <f t="shared" si="263"/>
        <v>74.1894858582742</v>
      </c>
      <c r="M207">
        <f t="shared" si="264"/>
        <v>69.8823139977373</v>
      </c>
      <c r="N207">
        <f t="shared" si="265"/>
        <v>33.5054094466729</v>
      </c>
      <c r="O207">
        <f t="shared" si="266"/>
        <v>63.7497257019439</v>
      </c>
      <c r="P207">
        <f t="shared" si="267"/>
        <v>837.428141005863</v>
      </c>
      <c r="Q207">
        <f t="shared" si="268"/>
        <v>99.0323316363263</v>
      </c>
      <c r="R207">
        <f t="shared" si="269"/>
        <v>59.3752696081456</v>
      </c>
      <c r="W207" s="4">
        <v>51.9326401007919</v>
      </c>
      <c r="X207" s="4">
        <v>48.9176197984161</v>
      </c>
      <c r="Y207" s="4">
        <v>23.453786612671</v>
      </c>
      <c r="Z207" s="4">
        <v>44.6248079913607</v>
      </c>
      <c r="AA207" s="4">
        <v>586.199698704104</v>
      </c>
      <c r="AB207" s="4">
        <v>69.3226321454284</v>
      </c>
      <c r="AC207" s="4">
        <v>41.5626887257019</v>
      </c>
      <c r="AJ207">
        <f t="shared" si="241"/>
        <v>0.7</v>
      </c>
      <c r="AK207">
        <f t="shared" si="242"/>
        <v>0.7</v>
      </c>
      <c r="AL207">
        <f t="shared" si="243"/>
        <v>0.7</v>
      </c>
      <c r="AM207">
        <f t="shared" si="244"/>
        <v>0.7</v>
      </c>
      <c r="AN207">
        <f t="shared" si="245"/>
        <v>0.7</v>
      </c>
      <c r="AO207">
        <f t="shared" si="246"/>
        <v>0.7</v>
      </c>
      <c r="AP207">
        <f t="shared" si="247"/>
        <v>0.7</v>
      </c>
    </row>
    <row r="208" spans="6:42">
      <c r="F208" s="1" t="s">
        <v>86</v>
      </c>
      <c r="G208" t="str">
        <f t="shared" ref="G208:I208" si="273">G207</f>
        <v>ACT_BND</v>
      </c>
      <c r="H208" t="str">
        <f t="shared" si="273"/>
        <v>UP</v>
      </c>
      <c r="I208">
        <f t="shared" si="273"/>
        <v>1</v>
      </c>
      <c r="J208" s="3">
        <v>2044</v>
      </c>
      <c r="K208" s="3" t="str">
        <f t="shared" si="206"/>
        <v>ELCSOL00</v>
      </c>
      <c r="L208">
        <f t="shared" si="263"/>
        <v>98.329177537797</v>
      </c>
      <c r="M208">
        <f t="shared" si="264"/>
        <v>47.9358380838733</v>
      </c>
      <c r="N208">
        <f t="shared" si="265"/>
        <v>11.8424590172786</v>
      </c>
      <c r="O208">
        <f t="shared" si="266"/>
        <v>0.379220251979842</v>
      </c>
      <c r="P208">
        <f t="shared" si="267"/>
        <v>54.3313632829374</v>
      </c>
      <c r="Q208">
        <f t="shared" si="268"/>
        <v>2.51867057811375</v>
      </c>
      <c r="R208">
        <f t="shared" si="269"/>
        <v>0.840681584701224</v>
      </c>
      <c r="W208" s="4">
        <v>98.329177537797</v>
      </c>
      <c r="X208" s="4">
        <v>47.9358380838733</v>
      </c>
      <c r="Y208" s="4">
        <v>11.8424590172786</v>
      </c>
      <c r="Z208" s="4">
        <v>0.379220251979842</v>
      </c>
      <c r="AA208" s="4">
        <v>54.3313632829374</v>
      </c>
      <c r="AB208" s="4">
        <v>2.51867057811375</v>
      </c>
      <c r="AC208" s="4">
        <v>0.840681584701224</v>
      </c>
      <c r="AJ208">
        <f t="shared" si="241"/>
        <v>1</v>
      </c>
      <c r="AK208">
        <f t="shared" si="242"/>
        <v>1</v>
      </c>
      <c r="AL208">
        <f t="shared" si="243"/>
        <v>1</v>
      </c>
      <c r="AM208">
        <f t="shared" si="244"/>
        <v>1</v>
      </c>
      <c r="AN208">
        <f t="shared" si="245"/>
        <v>1</v>
      </c>
      <c r="AO208">
        <f t="shared" si="246"/>
        <v>1</v>
      </c>
      <c r="AP208">
        <f t="shared" si="247"/>
        <v>1</v>
      </c>
    </row>
    <row r="209" spans="6:42">
      <c r="F209" s="1" t="s">
        <v>86</v>
      </c>
      <c r="G209" t="str">
        <f t="shared" ref="G209:I209" si="274">G208</f>
        <v>ACT_BND</v>
      </c>
      <c r="H209" t="str">
        <f t="shared" si="274"/>
        <v>UP</v>
      </c>
      <c r="I209">
        <f t="shared" si="274"/>
        <v>1</v>
      </c>
      <c r="J209" s="3">
        <v>2044</v>
      </c>
      <c r="K209" s="3" t="str">
        <f t="shared" si="206"/>
        <v>ELCWIN00</v>
      </c>
      <c r="L209">
        <f t="shared" si="263"/>
        <v>244.757075089993</v>
      </c>
      <c r="M209">
        <f t="shared" si="264"/>
        <v>104.039627898236</v>
      </c>
      <c r="N209">
        <f t="shared" si="265"/>
        <v>73.8767951763859</v>
      </c>
      <c r="O209">
        <f t="shared" si="266"/>
        <v>4.99168421526278</v>
      </c>
      <c r="P209">
        <f t="shared" si="267"/>
        <v>638.506712023038</v>
      </c>
      <c r="Q209">
        <f t="shared" si="268"/>
        <v>80.1579408567315</v>
      </c>
      <c r="R209">
        <f t="shared" si="269"/>
        <v>121.494631432325</v>
      </c>
      <c r="W209" s="4">
        <v>244.757075089993</v>
      </c>
      <c r="X209" s="4">
        <v>104.039627898236</v>
      </c>
      <c r="Y209" s="4">
        <v>73.8767951763859</v>
      </c>
      <c r="Z209" s="4">
        <v>4.99168421526278</v>
      </c>
      <c r="AA209" s="4">
        <v>638.506712023038</v>
      </c>
      <c r="AB209" s="4">
        <v>80.1579408567315</v>
      </c>
      <c r="AC209" s="4">
        <v>121.494631432325</v>
      </c>
      <c r="AJ209">
        <f t="shared" si="241"/>
        <v>1</v>
      </c>
      <c r="AK209">
        <f t="shared" si="242"/>
        <v>1</v>
      </c>
      <c r="AL209">
        <f t="shared" si="243"/>
        <v>1</v>
      </c>
      <c r="AM209">
        <f t="shared" si="244"/>
        <v>1</v>
      </c>
      <c r="AN209">
        <f t="shared" si="245"/>
        <v>1</v>
      </c>
      <c r="AO209">
        <f t="shared" si="246"/>
        <v>1</v>
      </c>
      <c r="AP209">
        <f t="shared" si="247"/>
        <v>1</v>
      </c>
    </row>
    <row r="210" spans="6:42">
      <c r="F210" s="1" t="s">
        <v>86</v>
      </c>
      <c r="G210" t="str">
        <f t="shared" ref="G210:I210" si="275">G209</f>
        <v>ACT_BND</v>
      </c>
      <c r="H210" t="str">
        <f t="shared" si="275"/>
        <v>UP</v>
      </c>
      <c r="I210">
        <f t="shared" si="275"/>
        <v>1</v>
      </c>
      <c r="J210" s="3">
        <v>2044</v>
      </c>
      <c r="K210" s="3" t="str">
        <f t="shared" si="206"/>
        <v>ELCWOO00</v>
      </c>
      <c r="L210">
        <f t="shared" si="263"/>
        <v>180.847212177311</v>
      </c>
      <c r="M210">
        <f t="shared" si="264"/>
        <v>42.5428669171037</v>
      </c>
      <c r="N210">
        <f t="shared" si="265"/>
        <v>143.540139154582</v>
      </c>
      <c r="O210">
        <f t="shared" si="266"/>
        <v>0.517804606191506</v>
      </c>
      <c r="P210">
        <f t="shared" si="267"/>
        <v>83.3993021289726</v>
      </c>
      <c r="Q210">
        <f t="shared" si="268"/>
        <v>16.8557105728685</v>
      </c>
      <c r="R210">
        <f t="shared" si="269"/>
        <v>3.02546342898283</v>
      </c>
      <c r="W210" s="4">
        <v>63.296524262059</v>
      </c>
      <c r="X210" s="4">
        <v>14.8900034209863</v>
      </c>
      <c r="Y210" s="4">
        <v>50.2390487041037</v>
      </c>
      <c r="Z210" s="4">
        <v>0.181231612167027</v>
      </c>
      <c r="AA210" s="4">
        <v>29.1897557451404</v>
      </c>
      <c r="AB210" s="4">
        <v>5.89949870050396</v>
      </c>
      <c r="AC210" s="4">
        <v>1.05891220014399</v>
      </c>
      <c r="AJ210">
        <f t="shared" si="241"/>
        <v>0.35</v>
      </c>
      <c r="AK210">
        <f t="shared" si="242"/>
        <v>0.35</v>
      </c>
      <c r="AL210">
        <f t="shared" si="243"/>
        <v>0.35</v>
      </c>
      <c r="AM210">
        <f t="shared" si="244"/>
        <v>0.35</v>
      </c>
      <c r="AN210">
        <f t="shared" si="245"/>
        <v>0.35</v>
      </c>
      <c r="AO210">
        <f t="shared" si="246"/>
        <v>0.35</v>
      </c>
      <c r="AP210">
        <f t="shared" si="247"/>
        <v>0.35</v>
      </c>
    </row>
    <row r="211" spans="6:42">
      <c r="F211" s="1" t="s">
        <v>86</v>
      </c>
      <c r="G211" t="str">
        <f t="shared" ref="G211:I211" si="276">G210</f>
        <v>ACT_BND</v>
      </c>
      <c r="H211" t="str">
        <f t="shared" si="276"/>
        <v>UP</v>
      </c>
      <c r="I211">
        <f t="shared" si="276"/>
        <v>1</v>
      </c>
      <c r="J211" s="3">
        <v>2045</v>
      </c>
      <c r="K211" s="3" t="str">
        <f t="shared" si="206"/>
        <v>ELCCOH00</v>
      </c>
      <c r="L211">
        <f t="shared" si="263"/>
        <v>0</v>
      </c>
      <c r="M211">
        <f t="shared" si="264"/>
        <v>0</v>
      </c>
      <c r="N211">
        <f t="shared" si="265"/>
        <v>0</v>
      </c>
      <c r="O211">
        <f t="shared" si="266"/>
        <v>0</v>
      </c>
      <c r="P211">
        <f t="shared" si="267"/>
        <v>0</v>
      </c>
      <c r="Q211">
        <f t="shared" si="268"/>
        <v>0</v>
      </c>
      <c r="R211">
        <f t="shared" si="269"/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J211">
        <f t="shared" si="241"/>
        <v>0.4</v>
      </c>
      <c r="AK211">
        <f t="shared" si="242"/>
        <v>0.4</v>
      </c>
      <c r="AL211">
        <f t="shared" si="243"/>
        <v>0.4</v>
      </c>
      <c r="AM211">
        <f t="shared" si="244"/>
        <v>0.4</v>
      </c>
      <c r="AN211">
        <f t="shared" si="245"/>
        <v>0.4</v>
      </c>
      <c r="AO211">
        <f t="shared" si="246"/>
        <v>0.4</v>
      </c>
      <c r="AP211">
        <f t="shared" si="247"/>
        <v>0.4</v>
      </c>
    </row>
    <row r="212" spans="6:42">
      <c r="F212" s="1" t="s">
        <v>86</v>
      </c>
      <c r="G212" t="str">
        <f t="shared" ref="G212:I212" si="277">G211</f>
        <v>ACT_BND</v>
      </c>
      <c r="H212" t="str">
        <f t="shared" si="277"/>
        <v>UP</v>
      </c>
      <c r="I212">
        <f t="shared" si="277"/>
        <v>1</v>
      </c>
      <c r="J212" s="3">
        <v>2045</v>
      </c>
      <c r="K212" s="3" t="str">
        <f t="shared" si="206"/>
        <v>ELCGAS00</v>
      </c>
      <c r="L212">
        <f t="shared" si="263"/>
        <v>209.825332163427</v>
      </c>
      <c r="M212">
        <f t="shared" si="264"/>
        <v>13.6172369949604</v>
      </c>
      <c r="N212">
        <f t="shared" si="265"/>
        <v>12.1267797606192</v>
      </c>
      <c r="O212">
        <f t="shared" si="266"/>
        <v>0</v>
      </c>
      <c r="P212">
        <f t="shared" si="267"/>
        <v>183.846762419006</v>
      </c>
      <c r="Q212">
        <f t="shared" si="268"/>
        <v>0</v>
      </c>
      <c r="R212">
        <f t="shared" si="269"/>
        <v>1.13989879949604</v>
      </c>
      <c r="W212" s="4">
        <v>83.9301328653708</v>
      </c>
      <c r="X212" s="4">
        <v>5.44689479798416</v>
      </c>
      <c r="Y212" s="4">
        <v>4.85071190424766</v>
      </c>
      <c r="Z212" s="3">
        <v>0</v>
      </c>
      <c r="AA212" s="4">
        <v>73.5387049676026</v>
      </c>
      <c r="AB212" s="3">
        <v>0</v>
      </c>
      <c r="AC212" s="4">
        <v>0.455959519798416</v>
      </c>
      <c r="AJ212">
        <f t="shared" si="241"/>
        <v>0.4</v>
      </c>
      <c r="AK212">
        <f t="shared" si="242"/>
        <v>0.4</v>
      </c>
      <c r="AL212">
        <f t="shared" si="243"/>
        <v>0.4</v>
      </c>
      <c r="AM212">
        <f t="shared" si="244"/>
        <v>0.4</v>
      </c>
      <c r="AN212">
        <f t="shared" si="245"/>
        <v>0.4</v>
      </c>
      <c r="AO212">
        <f t="shared" si="246"/>
        <v>0.4</v>
      </c>
      <c r="AP212">
        <f t="shared" si="247"/>
        <v>0.4</v>
      </c>
    </row>
    <row r="213" spans="6:42">
      <c r="F213" s="1" t="s">
        <v>86</v>
      </c>
      <c r="G213" t="str">
        <f t="shared" ref="G213:I213" si="278">G212</f>
        <v>ACT_BND</v>
      </c>
      <c r="H213" t="str">
        <f t="shared" si="278"/>
        <v>UP</v>
      </c>
      <c r="I213">
        <f t="shared" si="278"/>
        <v>1</v>
      </c>
      <c r="J213" s="3">
        <v>2045</v>
      </c>
      <c r="K213" s="3" t="str">
        <f t="shared" si="206"/>
        <v>ELCHFO00</v>
      </c>
      <c r="L213">
        <f t="shared" si="263"/>
        <v>0</v>
      </c>
      <c r="M213">
        <f t="shared" si="264"/>
        <v>1.34551647156228</v>
      </c>
      <c r="N213">
        <f t="shared" si="265"/>
        <v>0</v>
      </c>
      <c r="O213">
        <f t="shared" si="266"/>
        <v>0</v>
      </c>
      <c r="P213">
        <f t="shared" si="267"/>
        <v>0</v>
      </c>
      <c r="Q213">
        <f t="shared" si="268"/>
        <v>3.85455003599713</v>
      </c>
      <c r="R213">
        <f t="shared" si="269"/>
        <v>0.0692896851571873</v>
      </c>
      <c r="W213" s="3">
        <v>0</v>
      </c>
      <c r="X213" s="4">
        <v>0.403654941468683</v>
      </c>
      <c r="Y213" s="3">
        <v>0</v>
      </c>
      <c r="Z213" s="3">
        <v>0</v>
      </c>
      <c r="AA213" s="3">
        <v>0</v>
      </c>
      <c r="AB213" s="4">
        <v>1.15636501079914</v>
      </c>
      <c r="AC213" s="4">
        <v>0.0207869055471562</v>
      </c>
      <c r="AJ213">
        <f t="shared" si="241"/>
        <v>0.3</v>
      </c>
      <c r="AK213">
        <f t="shared" si="242"/>
        <v>0.3</v>
      </c>
      <c r="AL213">
        <f t="shared" si="243"/>
        <v>0.3</v>
      </c>
      <c r="AM213">
        <f t="shared" si="244"/>
        <v>0.3</v>
      </c>
      <c r="AN213">
        <f t="shared" si="245"/>
        <v>0.3</v>
      </c>
      <c r="AO213">
        <f t="shared" si="246"/>
        <v>0.3</v>
      </c>
      <c r="AP213">
        <f t="shared" si="247"/>
        <v>0.3</v>
      </c>
    </row>
    <row r="214" spans="6:42">
      <c r="F214" s="1" t="s">
        <v>86</v>
      </c>
      <c r="G214" t="str">
        <f t="shared" ref="G214:I214" si="279">G213</f>
        <v>ACT_BND</v>
      </c>
      <c r="H214" t="str">
        <f t="shared" si="279"/>
        <v>UP</v>
      </c>
      <c r="I214">
        <f t="shared" si="279"/>
        <v>1</v>
      </c>
      <c r="J214" s="3">
        <v>2045</v>
      </c>
      <c r="K214" s="3" t="str">
        <f t="shared" si="206"/>
        <v>ELCHYD00</v>
      </c>
      <c r="L214">
        <f t="shared" si="263"/>
        <v>4.83961790726845</v>
      </c>
      <c r="M214">
        <f t="shared" si="264"/>
        <v>229.501853241225</v>
      </c>
      <c r="N214">
        <f t="shared" si="265"/>
        <v>15.2991675202066</v>
      </c>
      <c r="O214">
        <f t="shared" si="266"/>
        <v>185.239381220636</v>
      </c>
      <c r="P214">
        <f t="shared" si="267"/>
        <v>150.909299577683</v>
      </c>
      <c r="Q214">
        <f t="shared" si="268"/>
        <v>987.679739930084</v>
      </c>
      <c r="R214">
        <f t="shared" si="269"/>
        <v>184.424481929816</v>
      </c>
      <c r="W214" s="4">
        <v>4.6944293700504</v>
      </c>
      <c r="X214" s="4">
        <v>222.616797643988</v>
      </c>
      <c r="Y214" s="4">
        <v>14.8401924946004</v>
      </c>
      <c r="Z214" s="4">
        <v>179.682199784017</v>
      </c>
      <c r="AA214" s="4">
        <v>146.382020590353</v>
      </c>
      <c r="AB214" s="4">
        <v>958.049347732181</v>
      </c>
      <c r="AC214" s="4">
        <v>178.891747471922</v>
      </c>
      <c r="AJ214">
        <f t="shared" si="241"/>
        <v>0.97</v>
      </c>
      <c r="AK214">
        <f t="shared" si="242"/>
        <v>0.97</v>
      </c>
      <c r="AL214">
        <f t="shared" si="243"/>
        <v>0.97</v>
      </c>
      <c r="AM214">
        <f t="shared" si="244"/>
        <v>0.97</v>
      </c>
      <c r="AN214">
        <f t="shared" si="245"/>
        <v>0.97</v>
      </c>
      <c r="AO214">
        <f t="shared" si="246"/>
        <v>0.97</v>
      </c>
      <c r="AP214">
        <f t="shared" si="247"/>
        <v>0.97</v>
      </c>
    </row>
    <row r="215" spans="6:42">
      <c r="F215" s="1" t="s">
        <v>86</v>
      </c>
      <c r="G215" t="str">
        <f t="shared" ref="G215:I215" si="280">G214</f>
        <v>ACT_BND</v>
      </c>
      <c r="H215" t="str">
        <f t="shared" si="280"/>
        <v>UP</v>
      </c>
      <c r="I215">
        <f t="shared" si="280"/>
        <v>1</v>
      </c>
      <c r="J215" s="3">
        <v>2045</v>
      </c>
      <c r="K215" s="3" t="str">
        <f t="shared" si="206"/>
        <v>ELCNUC100</v>
      </c>
      <c r="L215">
        <f t="shared" si="263"/>
        <v>73.7346803455723</v>
      </c>
      <c r="M215">
        <f t="shared" si="264"/>
        <v>69.1679125784223</v>
      </c>
      <c r="N215">
        <f t="shared" si="265"/>
        <v>33.2737898642394</v>
      </c>
      <c r="O215">
        <f t="shared" si="266"/>
        <v>68.4615074051219</v>
      </c>
      <c r="P215">
        <f t="shared" si="267"/>
        <v>832.642320271522</v>
      </c>
      <c r="Q215">
        <f t="shared" si="268"/>
        <v>100.44607960506</v>
      </c>
      <c r="R215">
        <f t="shared" si="269"/>
        <v>61.6026895916899</v>
      </c>
      <c r="W215" s="4">
        <v>51.6142762419006</v>
      </c>
      <c r="X215" s="4">
        <v>48.4175388048956</v>
      </c>
      <c r="Y215" s="4">
        <v>23.2916529049676</v>
      </c>
      <c r="Z215" s="4">
        <v>47.9230551835853</v>
      </c>
      <c r="AA215" s="4">
        <v>582.849624190065</v>
      </c>
      <c r="AB215" s="4">
        <v>70.3122557235421</v>
      </c>
      <c r="AC215" s="4">
        <v>43.1218827141829</v>
      </c>
      <c r="AJ215">
        <f t="shared" si="241"/>
        <v>0.7</v>
      </c>
      <c r="AK215">
        <f t="shared" si="242"/>
        <v>0.7</v>
      </c>
      <c r="AL215">
        <f t="shared" si="243"/>
        <v>0.7</v>
      </c>
      <c r="AM215">
        <f t="shared" si="244"/>
        <v>0.7</v>
      </c>
      <c r="AN215">
        <f t="shared" si="245"/>
        <v>0.7</v>
      </c>
      <c r="AO215">
        <f t="shared" si="246"/>
        <v>0.7</v>
      </c>
      <c r="AP215">
        <f t="shared" si="247"/>
        <v>0.7</v>
      </c>
    </row>
    <row r="216" spans="6:42">
      <c r="F216" s="1" t="s">
        <v>86</v>
      </c>
      <c r="G216" t="str">
        <f t="shared" ref="G216:I216" si="281">G215</f>
        <v>ACT_BND</v>
      </c>
      <c r="H216" t="str">
        <f t="shared" si="281"/>
        <v>UP</v>
      </c>
      <c r="I216">
        <f t="shared" si="281"/>
        <v>1</v>
      </c>
      <c r="J216" s="3">
        <v>2045</v>
      </c>
      <c r="K216" s="3" t="str">
        <f t="shared" si="206"/>
        <v>ELCSOL00</v>
      </c>
      <c r="L216">
        <f t="shared" si="263"/>
        <v>99.5938673146148</v>
      </c>
      <c r="M216">
        <f t="shared" si="264"/>
        <v>51.7789137729302</v>
      </c>
      <c r="N216">
        <f t="shared" si="265"/>
        <v>11.955022775378</v>
      </c>
      <c r="O216">
        <f t="shared" si="266"/>
        <v>0.384589144348452</v>
      </c>
      <c r="P216">
        <f t="shared" si="267"/>
        <v>58.3904941684665</v>
      </c>
      <c r="Q216">
        <f t="shared" si="268"/>
        <v>2.62355556803456</v>
      </c>
      <c r="R216">
        <f t="shared" si="269"/>
        <v>0.857806692764579</v>
      </c>
      <c r="W216" s="4">
        <v>99.5938673146148</v>
      </c>
      <c r="X216" s="4">
        <v>51.7789137729302</v>
      </c>
      <c r="Y216" s="4">
        <v>11.955022775378</v>
      </c>
      <c r="Z216" s="4">
        <v>0.384589144348452</v>
      </c>
      <c r="AA216" s="4">
        <v>58.3904941684665</v>
      </c>
      <c r="AB216" s="4">
        <v>2.62355556803456</v>
      </c>
      <c r="AC216" s="4">
        <v>0.857806692764579</v>
      </c>
      <c r="AJ216">
        <f t="shared" si="241"/>
        <v>1</v>
      </c>
      <c r="AK216">
        <f t="shared" si="242"/>
        <v>1</v>
      </c>
      <c r="AL216">
        <f t="shared" si="243"/>
        <v>1</v>
      </c>
      <c r="AM216">
        <f t="shared" si="244"/>
        <v>1</v>
      </c>
      <c r="AN216">
        <f t="shared" si="245"/>
        <v>1</v>
      </c>
      <c r="AO216">
        <f t="shared" si="246"/>
        <v>1</v>
      </c>
      <c r="AP216">
        <f t="shared" si="247"/>
        <v>1</v>
      </c>
    </row>
    <row r="217" spans="6:42">
      <c r="F217" s="1" t="s">
        <v>86</v>
      </c>
      <c r="G217" t="str">
        <f t="shared" ref="G217:I217" si="282">G216</f>
        <v>ACT_BND</v>
      </c>
      <c r="H217" t="str">
        <f t="shared" si="282"/>
        <v>UP</v>
      </c>
      <c r="I217">
        <f t="shared" si="282"/>
        <v>1</v>
      </c>
      <c r="J217" s="3">
        <v>2045</v>
      </c>
      <c r="K217" s="3" t="str">
        <f t="shared" si="206"/>
        <v>ELCWIN00</v>
      </c>
      <c r="L217">
        <f t="shared" si="263"/>
        <v>246.756939020878</v>
      </c>
      <c r="M217">
        <f t="shared" si="264"/>
        <v>111.512681848956</v>
      </c>
      <c r="N217">
        <f t="shared" si="265"/>
        <v>74.6961534557235</v>
      </c>
      <c r="O217">
        <f t="shared" si="266"/>
        <v>4.99593214902808</v>
      </c>
      <c r="P217">
        <f t="shared" si="267"/>
        <v>688.40539236861</v>
      </c>
      <c r="Q217">
        <f t="shared" si="268"/>
        <v>82.1097554355651</v>
      </c>
      <c r="R217">
        <f t="shared" si="269"/>
        <v>122.193031475522</v>
      </c>
      <c r="W217" s="4">
        <v>246.756939020878</v>
      </c>
      <c r="X217" s="4">
        <v>111.512681848956</v>
      </c>
      <c r="Y217" s="4">
        <v>74.6961534557235</v>
      </c>
      <c r="Z217" s="4">
        <v>4.99593214902808</v>
      </c>
      <c r="AA217" s="4">
        <v>688.40539236861</v>
      </c>
      <c r="AB217" s="4">
        <v>82.1097554355651</v>
      </c>
      <c r="AC217" s="4">
        <v>122.193031475522</v>
      </c>
      <c r="AJ217">
        <f t="shared" si="241"/>
        <v>1</v>
      </c>
      <c r="AK217">
        <f t="shared" si="242"/>
        <v>1</v>
      </c>
      <c r="AL217">
        <f t="shared" si="243"/>
        <v>1</v>
      </c>
      <c r="AM217">
        <f t="shared" si="244"/>
        <v>1</v>
      </c>
      <c r="AN217">
        <f t="shared" si="245"/>
        <v>1</v>
      </c>
      <c r="AO217">
        <f t="shared" si="246"/>
        <v>1</v>
      </c>
      <c r="AP217">
        <f t="shared" si="247"/>
        <v>1</v>
      </c>
    </row>
    <row r="218" spans="6:42">
      <c r="F218" s="1" t="s">
        <v>86</v>
      </c>
      <c r="G218" t="str">
        <f t="shared" ref="G218:I218" si="283">G217</f>
        <v>ACT_BND</v>
      </c>
      <c r="H218" t="str">
        <f t="shared" si="283"/>
        <v>UP</v>
      </c>
      <c r="I218">
        <f t="shared" si="283"/>
        <v>1</v>
      </c>
      <c r="J218" s="3">
        <v>2045</v>
      </c>
      <c r="K218" s="3" t="str">
        <f t="shared" si="206"/>
        <v>ELCWOO00</v>
      </c>
      <c r="L218">
        <f t="shared" si="263"/>
        <v>194.329252494086</v>
      </c>
      <c r="M218">
        <f t="shared" si="264"/>
        <v>44.1795441663066</v>
      </c>
      <c r="N218">
        <f t="shared" si="265"/>
        <v>154.318177722925</v>
      </c>
      <c r="O218">
        <f t="shared" si="266"/>
        <v>0.514514815797594</v>
      </c>
      <c r="P218">
        <f t="shared" si="267"/>
        <v>97.6030396585417</v>
      </c>
      <c r="Q218">
        <f t="shared" si="268"/>
        <v>16.8456616990641</v>
      </c>
      <c r="R218">
        <f t="shared" si="269"/>
        <v>3.14891913195517</v>
      </c>
      <c r="W218" s="4">
        <v>68.0152383729302</v>
      </c>
      <c r="X218" s="4">
        <v>15.4628404582073</v>
      </c>
      <c r="Y218" s="4">
        <v>54.0113622030238</v>
      </c>
      <c r="Z218" s="4">
        <v>0.180080185529158</v>
      </c>
      <c r="AA218" s="4">
        <v>34.1610638804896</v>
      </c>
      <c r="AB218" s="4">
        <v>5.89598159467243</v>
      </c>
      <c r="AC218" s="4">
        <v>1.10212169618431</v>
      </c>
      <c r="AJ218">
        <f t="shared" si="241"/>
        <v>0.35</v>
      </c>
      <c r="AK218">
        <f t="shared" si="242"/>
        <v>0.35</v>
      </c>
      <c r="AL218">
        <f t="shared" si="243"/>
        <v>0.35</v>
      </c>
      <c r="AM218">
        <f t="shared" si="244"/>
        <v>0.35</v>
      </c>
      <c r="AN218">
        <f t="shared" si="245"/>
        <v>0.35</v>
      </c>
      <c r="AO218">
        <f t="shared" si="246"/>
        <v>0.35</v>
      </c>
      <c r="AP218">
        <f t="shared" si="247"/>
        <v>0.35</v>
      </c>
    </row>
    <row r="219" spans="6:42">
      <c r="F219" s="1" t="s">
        <v>86</v>
      </c>
      <c r="G219" t="str">
        <f t="shared" ref="G219:I219" si="284">G218</f>
        <v>ACT_BND</v>
      </c>
      <c r="H219" t="str">
        <f t="shared" si="284"/>
        <v>UP</v>
      </c>
      <c r="I219">
        <f t="shared" si="284"/>
        <v>1</v>
      </c>
      <c r="J219" s="3">
        <v>2046</v>
      </c>
      <c r="K219" s="3" t="str">
        <f t="shared" ref="K219:K258" si="285">K211</f>
        <v>ELCCOH00</v>
      </c>
      <c r="L219">
        <f t="shared" si="263"/>
        <v>0</v>
      </c>
      <c r="M219">
        <f t="shared" si="264"/>
        <v>0</v>
      </c>
      <c r="N219">
        <f t="shared" si="265"/>
        <v>0</v>
      </c>
      <c r="O219">
        <f t="shared" si="266"/>
        <v>0</v>
      </c>
      <c r="P219">
        <f t="shared" si="267"/>
        <v>0</v>
      </c>
      <c r="Q219">
        <f t="shared" si="268"/>
        <v>0</v>
      </c>
      <c r="R219">
        <f t="shared" si="269"/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J219">
        <f t="shared" si="241"/>
        <v>0.4</v>
      </c>
      <c r="AK219">
        <f t="shared" si="242"/>
        <v>0.4</v>
      </c>
      <c r="AL219">
        <f t="shared" si="243"/>
        <v>0.4</v>
      </c>
      <c r="AM219">
        <f t="shared" si="244"/>
        <v>0.4</v>
      </c>
      <c r="AN219">
        <f t="shared" si="245"/>
        <v>0.4</v>
      </c>
      <c r="AO219">
        <f t="shared" si="246"/>
        <v>0.4</v>
      </c>
      <c r="AP219">
        <f t="shared" si="247"/>
        <v>0.4</v>
      </c>
    </row>
    <row r="220" spans="6:42">
      <c r="F220" s="1" t="s">
        <v>86</v>
      </c>
      <c r="G220" t="str">
        <f t="shared" ref="G220:I220" si="286">G219</f>
        <v>ACT_BND</v>
      </c>
      <c r="H220" t="str">
        <f t="shared" si="286"/>
        <v>UP</v>
      </c>
      <c r="I220">
        <f t="shared" si="286"/>
        <v>1</v>
      </c>
      <c r="J220" s="3">
        <v>2046</v>
      </c>
      <c r="K220" s="3" t="str">
        <f t="shared" si="285"/>
        <v>ELCGAS00</v>
      </c>
      <c r="L220">
        <f t="shared" si="263"/>
        <v>214.785460133189</v>
      </c>
      <c r="M220">
        <f t="shared" si="264"/>
        <v>17.1467227943664</v>
      </c>
      <c r="N220">
        <f t="shared" si="265"/>
        <v>12.9939684755219</v>
      </c>
      <c r="O220">
        <f t="shared" si="266"/>
        <v>0</v>
      </c>
      <c r="P220">
        <f t="shared" si="267"/>
        <v>206.672581443485</v>
      </c>
      <c r="Q220">
        <f t="shared" si="268"/>
        <v>0</v>
      </c>
      <c r="R220">
        <f t="shared" si="269"/>
        <v>1.3329886924946</v>
      </c>
      <c r="W220" s="4">
        <v>85.9141840532757</v>
      </c>
      <c r="X220" s="4">
        <v>6.85868911774658</v>
      </c>
      <c r="Y220" s="4">
        <v>5.19758739020878</v>
      </c>
      <c r="Z220" s="3">
        <v>0</v>
      </c>
      <c r="AA220" s="4">
        <v>82.6690325773938</v>
      </c>
      <c r="AB220" s="3">
        <v>0</v>
      </c>
      <c r="AC220" s="4">
        <v>0.53319547699784</v>
      </c>
      <c r="AJ220">
        <f t="shared" si="241"/>
        <v>0.4</v>
      </c>
      <c r="AK220">
        <f t="shared" si="242"/>
        <v>0.4</v>
      </c>
      <c r="AL220">
        <f t="shared" si="243"/>
        <v>0.4</v>
      </c>
      <c r="AM220">
        <f t="shared" si="244"/>
        <v>0.4</v>
      </c>
      <c r="AN220">
        <f t="shared" si="245"/>
        <v>0.4</v>
      </c>
      <c r="AO220">
        <f t="shared" si="246"/>
        <v>0.4</v>
      </c>
      <c r="AP220">
        <f t="shared" si="247"/>
        <v>0.4</v>
      </c>
    </row>
    <row r="221" spans="6:42">
      <c r="F221" s="1" t="s">
        <v>86</v>
      </c>
      <c r="G221" t="str">
        <f t="shared" ref="G221:I221" si="287">G220</f>
        <v>ACT_BND</v>
      </c>
      <c r="H221" t="str">
        <f t="shared" si="287"/>
        <v>UP</v>
      </c>
      <c r="I221">
        <f t="shared" si="287"/>
        <v>1</v>
      </c>
      <c r="J221" s="3">
        <v>2046</v>
      </c>
      <c r="K221" s="3" t="str">
        <f t="shared" si="285"/>
        <v>ELCHFO00</v>
      </c>
      <c r="L221">
        <f t="shared" si="263"/>
        <v>0</v>
      </c>
      <c r="M221">
        <f t="shared" si="264"/>
        <v>1.41151687916967</v>
      </c>
      <c r="N221">
        <f t="shared" si="265"/>
        <v>0</v>
      </c>
      <c r="O221">
        <f t="shared" si="266"/>
        <v>0</v>
      </c>
      <c r="P221">
        <f t="shared" si="267"/>
        <v>0</v>
      </c>
      <c r="Q221">
        <f t="shared" si="268"/>
        <v>3.88837926325893</v>
      </c>
      <c r="R221">
        <f t="shared" si="269"/>
        <v>0.17334623650108</v>
      </c>
      <c r="W221" s="3">
        <v>0</v>
      </c>
      <c r="X221" s="4">
        <v>0.4234550637509</v>
      </c>
      <c r="Y221" s="3">
        <v>0</v>
      </c>
      <c r="Z221" s="3">
        <v>0</v>
      </c>
      <c r="AA221" s="3">
        <v>0</v>
      </c>
      <c r="AB221" s="4">
        <v>1.16651377897768</v>
      </c>
      <c r="AC221" s="4">
        <v>0.052003870950324</v>
      </c>
      <c r="AJ221">
        <f t="shared" ref="AJ221:AJ238" si="288">AJ213</f>
        <v>0.3</v>
      </c>
      <c r="AK221">
        <f t="shared" ref="AK221:AK238" si="289">AK213</f>
        <v>0.3</v>
      </c>
      <c r="AL221">
        <f t="shared" ref="AL221:AL238" si="290">AL213</f>
        <v>0.3</v>
      </c>
      <c r="AM221">
        <f t="shared" ref="AM221:AM238" si="291">AM213</f>
        <v>0.3</v>
      </c>
      <c r="AN221">
        <f t="shared" ref="AN221:AN238" si="292">AN213</f>
        <v>0.3</v>
      </c>
      <c r="AO221">
        <f t="shared" ref="AO221:AO238" si="293">AO213</f>
        <v>0.3</v>
      </c>
      <c r="AP221">
        <f t="shared" ref="AP221:AP238" si="294">AP213</f>
        <v>0.3</v>
      </c>
    </row>
    <row r="222" spans="6:42">
      <c r="F222" s="1" t="s">
        <v>86</v>
      </c>
      <c r="G222" t="str">
        <f t="shared" ref="G222:I222" si="295">G221</f>
        <v>ACT_BND</v>
      </c>
      <c r="H222" t="str">
        <f t="shared" si="295"/>
        <v>UP</v>
      </c>
      <c r="I222">
        <f t="shared" si="295"/>
        <v>1</v>
      </c>
      <c r="J222" s="3">
        <v>2046</v>
      </c>
      <c r="K222" s="3" t="str">
        <f t="shared" si="285"/>
        <v>ELCHYD00</v>
      </c>
      <c r="L222">
        <f t="shared" si="263"/>
        <v>4.86333355599593</v>
      </c>
      <c r="M222">
        <f t="shared" si="264"/>
        <v>229.637679970014</v>
      </c>
      <c r="N222">
        <f t="shared" si="265"/>
        <v>15.4399540609947</v>
      </c>
      <c r="O222">
        <f t="shared" si="266"/>
        <v>185.29039578277</v>
      </c>
      <c r="P222">
        <f t="shared" si="267"/>
        <v>150.731366777256</v>
      </c>
      <c r="Q222">
        <f t="shared" si="268"/>
        <v>988.482928829611</v>
      </c>
      <c r="R222">
        <f t="shared" si="269"/>
        <v>184.765046332376</v>
      </c>
      <c r="W222" s="4">
        <v>4.71743354931605</v>
      </c>
      <c r="X222" s="4">
        <v>222.748549570914</v>
      </c>
      <c r="Y222" s="4">
        <v>14.9767554391649</v>
      </c>
      <c r="Z222" s="4">
        <v>179.731683909287</v>
      </c>
      <c r="AA222" s="4">
        <v>146.209425773938</v>
      </c>
      <c r="AB222" s="4">
        <v>958.828440964723</v>
      </c>
      <c r="AC222" s="4">
        <v>179.222094942405</v>
      </c>
      <c r="AJ222">
        <f t="shared" si="288"/>
        <v>0.97</v>
      </c>
      <c r="AK222">
        <f t="shared" si="289"/>
        <v>0.97</v>
      </c>
      <c r="AL222">
        <f t="shared" si="290"/>
        <v>0.97</v>
      </c>
      <c r="AM222">
        <f t="shared" si="291"/>
        <v>0.97</v>
      </c>
      <c r="AN222">
        <f t="shared" si="292"/>
        <v>0.97</v>
      </c>
      <c r="AO222">
        <f t="shared" si="293"/>
        <v>0.97</v>
      </c>
      <c r="AP222">
        <f t="shared" si="294"/>
        <v>0.97</v>
      </c>
    </row>
    <row r="223" spans="6:42">
      <c r="F223" s="1" t="s">
        <v>86</v>
      </c>
      <c r="G223" t="str">
        <f t="shared" ref="G223:I223" si="296">G222</f>
        <v>ACT_BND</v>
      </c>
      <c r="H223" t="str">
        <f t="shared" si="296"/>
        <v>UP</v>
      </c>
      <c r="I223">
        <f t="shared" si="296"/>
        <v>1</v>
      </c>
      <c r="J223" s="3">
        <v>2046</v>
      </c>
      <c r="K223" s="3" t="str">
        <f t="shared" si="285"/>
        <v>ELCNUC100</v>
      </c>
      <c r="L223">
        <f t="shared" si="263"/>
        <v>74.348069577291</v>
      </c>
      <c r="M223">
        <f t="shared" si="264"/>
        <v>69.9371243443381</v>
      </c>
      <c r="N223">
        <f t="shared" si="265"/>
        <v>33.5628829887894</v>
      </c>
      <c r="O223">
        <f t="shared" si="266"/>
        <v>71.4335335287463</v>
      </c>
      <c r="P223">
        <f t="shared" si="267"/>
        <v>837.324325825363</v>
      </c>
      <c r="Q223">
        <f t="shared" si="268"/>
        <v>101.56820569783</v>
      </c>
      <c r="R223">
        <f t="shared" si="269"/>
        <v>64.2859301141623</v>
      </c>
      <c r="W223" s="4">
        <v>52.0436487041037</v>
      </c>
      <c r="X223" s="4">
        <v>48.9559870410367</v>
      </c>
      <c r="Y223" s="4">
        <v>23.4940180921526</v>
      </c>
      <c r="Z223" s="4">
        <v>50.0034734701224</v>
      </c>
      <c r="AA223" s="4">
        <v>586.127028077754</v>
      </c>
      <c r="AB223" s="4">
        <v>71.0977439884809</v>
      </c>
      <c r="AC223" s="4">
        <v>45.0001510799136</v>
      </c>
      <c r="AJ223">
        <f t="shared" si="288"/>
        <v>0.7</v>
      </c>
      <c r="AK223">
        <f t="shared" si="289"/>
        <v>0.7</v>
      </c>
      <c r="AL223">
        <f t="shared" si="290"/>
        <v>0.7</v>
      </c>
      <c r="AM223">
        <f t="shared" si="291"/>
        <v>0.7</v>
      </c>
      <c r="AN223">
        <f t="shared" si="292"/>
        <v>0.7</v>
      </c>
      <c r="AO223">
        <f t="shared" si="293"/>
        <v>0.7</v>
      </c>
      <c r="AP223">
        <f t="shared" si="294"/>
        <v>0.7</v>
      </c>
    </row>
    <row r="224" spans="6:42">
      <c r="F224" s="1" t="s">
        <v>86</v>
      </c>
      <c r="G224" t="str">
        <f t="shared" ref="G224:I224" si="297">G223</f>
        <v>ACT_BND</v>
      </c>
      <c r="H224" t="str">
        <f t="shared" si="297"/>
        <v>UP</v>
      </c>
      <c r="I224">
        <f t="shared" si="297"/>
        <v>1</v>
      </c>
      <c r="J224" s="3">
        <v>2046</v>
      </c>
      <c r="K224" s="3" t="str">
        <f t="shared" si="285"/>
        <v>ELCSOL00</v>
      </c>
      <c r="L224">
        <f t="shared" si="263"/>
        <v>100.213576133909</v>
      </c>
      <c r="M224">
        <f t="shared" si="264"/>
        <v>53.8150180076674</v>
      </c>
      <c r="N224">
        <f t="shared" si="265"/>
        <v>12.0388950575954</v>
      </c>
      <c r="O224">
        <f t="shared" si="266"/>
        <v>0.389958037077034</v>
      </c>
      <c r="P224">
        <f t="shared" si="267"/>
        <v>64.4271821454284</v>
      </c>
      <c r="Q224">
        <f t="shared" si="268"/>
        <v>2.72844055831533</v>
      </c>
      <c r="R224">
        <f t="shared" si="269"/>
        <v>0.875169436573074</v>
      </c>
      <c r="W224" s="4">
        <v>100.213576133909</v>
      </c>
      <c r="X224" s="4">
        <v>53.8150180076674</v>
      </c>
      <c r="Y224" s="4">
        <v>12.0388950575954</v>
      </c>
      <c r="Z224" s="4">
        <v>0.389958037077034</v>
      </c>
      <c r="AA224" s="4">
        <v>64.4271821454284</v>
      </c>
      <c r="AB224" s="4">
        <v>2.72844055831533</v>
      </c>
      <c r="AC224" s="4">
        <v>0.875169436573074</v>
      </c>
      <c r="AJ224">
        <f t="shared" si="288"/>
        <v>1</v>
      </c>
      <c r="AK224">
        <f t="shared" si="289"/>
        <v>1</v>
      </c>
      <c r="AL224">
        <f t="shared" si="290"/>
        <v>1</v>
      </c>
      <c r="AM224">
        <f t="shared" si="291"/>
        <v>1</v>
      </c>
      <c r="AN224">
        <f t="shared" si="292"/>
        <v>1</v>
      </c>
      <c r="AO224">
        <f t="shared" si="293"/>
        <v>1</v>
      </c>
      <c r="AP224">
        <f t="shared" si="294"/>
        <v>1</v>
      </c>
    </row>
    <row r="225" spans="6:42">
      <c r="F225" s="1" t="s">
        <v>86</v>
      </c>
      <c r="G225" t="str">
        <f t="shared" ref="G225:I225" si="298">G224</f>
        <v>ACT_BND</v>
      </c>
      <c r="H225" t="str">
        <f t="shared" si="298"/>
        <v>UP</v>
      </c>
      <c r="I225">
        <f t="shared" si="298"/>
        <v>1</v>
      </c>
      <c r="J225" s="3">
        <v>2046</v>
      </c>
      <c r="K225" s="3" t="str">
        <f t="shared" si="285"/>
        <v>ELCWIN00</v>
      </c>
      <c r="L225">
        <f t="shared" si="263"/>
        <v>247.820390280778</v>
      </c>
      <c r="M225">
        <f t="shared" si="264"/>
        <v>118.038156664831</v>
      </c>
      <c r="N225">
        <f t="shared" si="265"/>
        <v>75.1377456083513</v>
      </c>
      <c r="O225">
        <f t="shared" si="266"/>
        <v>5.01264975881929</v>
      </c>
      <c r="P225">
        <f t="shared" si="267"/>
        <v>720.419446364291</v>
      </c>
      <c r="Q225">
        <f t="shared" si="268"/>
        <v>82.720889812815</v>
      </c>
      <c r="R225">
        <f t="shared" si="269"/>
        <v>123.240181435925</v>
      </c>
      <c r="W225" s="4">
        <v>247.820390280778</v>
      </c>
      <c r="X225" s="4">
        <v>118.038156664831</v>
      </c>
      <c r="Y225" s="4">
        <v>75.1377456083513</v>
      </c>
      <c r="Z225" s="4">
        <v>5.01264975881929</v>
      </c>
      <c r="AA225" s="4">
        <v>720.419446364291</v>
      </c>
      <c r="AB225" s="4">
        <v>82.720889812815</v>
      </c>
      <c r="AC225" s="4">
        <v>123.240181435925</v>
      </c>
      <c r="AJ225">
        <f t="shared" si="288"/>
        <v>1</v>
      </c>
      <c r="AK225">
        <f t="shared" si="289"/>
        <v>1</v>
      </c>
      <c r="AL225">
        <f t="shared" si="290"/>
        <v>1</v>
      </c>
      <c r="AM225">
        <f t="shared" si="291"/>
        <v>1</v>
      </c>
      <c r="AN225">
        <f t="shared" si="292"/>
        <v>1</v>
      </c>
      <c r="AO225">
        <f t="shared" si="293"/>
        <v>1</v>
      </c>
      <c r="AP225">
        <f t="shared" si="294"/>
        <v>1</v>
      </c>
    </row>
    <row r="226" spans="6:42">
      <c r="F226" s="1" t="s">
        <v>86</v>
      </c>
      <c r="G226" t="str">
        <f t="shared" ref="G226:I226" si="299">G225</f>
        <v>ACT_BND</v>
      </c>
      <c r="H226" t="str">
        <f t="shared" si="299"/>
        <v>UP</v>
      </c>
      <c r="I226">
        <f t="shared" si="299"/>
        <v>1</v>
      </c>
      <c r="J226" s="3">
        <v>2046</v>
      </c>
      <c r="K226" s="3" t="str">
        <f t="shared" si="285"/>
        <v>ELCWOO00</v>
      </c>
      <c r="L226">
        <f t="shared" si="263"/>
        <v>209.816019644143</v>
      </c>
      <c r="M226">
        <f t="shared" si="264"/>
        <v>48.4050528464466</v>
      </c>
      <c r="N226">
        <f t="shared" si="265"/>
        <v>166.078880181014</v>
      </c>
      <c r="O226">
        <f t="shared" si="266"/>
        <v>0.618881631183791</v>
      </c>
      <c r="P226">
        <f t="shared" si="267"/>
        <v>112.862000617093</v>
      </c>
      <c r="Q226">
        <f t="shared" si="268"/>
        <v>17.2169614830813</v>
      </c>
      <c r="R226">
        <f t="shared" si="269"/>
        <v>3.422763930433</v>
      </c>
      <c r="W226" s="3">
        <v>73.43560687545</v>
      </c>
      <c r="X226" s="4">
        <v>16.9417684962563</v>
      </c>
      <c r="Y226" s="4">
        <v>58.1276080633549</v>
      </c>
      <c r="Z226" s="4">
        <v>0.216608570914327</v>
      </c>
      <c r="AA226" s="4">
        <v>39.5017002159827</v>
      </c>
      <c r="AB226" s="4">
        <v>6.02593651907847</v>
      </c>
      <c r="AC226" s="4">
        <v>1.19796737565155</v>
      </c>
      <c r="AJ226">
        <f t="shared" si="288"/>
        <v>0.35</v>
      </c>
      <c r="AK226">
        <f t="shared" si="289"/>
        <v>0.35</v>
      </c>
      <c r="AL226">
        <f t="shared" si="290"/>
        <v>0.35</v>
      </c>
      <c r="AM226">
        <f t="shared" si="291"/>
        <v>0.35</v>
      </c>
      <c r="AN226">
        <f t="shared" si="292"/>
        <v>0.35</v>
      </c>
      <c r="AO226">
        <f t="shared" si="293"/>
        <v>0.35</v>
      </c>
      <c r="AP226">
        <f t="shared" si="294"/>
        <v>0.35</v>
      </c>
    </row>
    <row r="227" spans="6:42">
      <c r="F227" s="1" t="s">
        <v>86</v>
      </c>
      <c r="G227" t="str">
        <f t="shared" ref="G227:I227" si="300">G226</f>
        <v>ACT_BND</v>
      </c>
      <c r="H227" t="str">
        <f t="shared" si="300"/>
        <v>UP</v>
      </c>
      <c r="I227">
        <f t="shared" si="300"/>
        <v>1</v>
      </c>
      <c r="J227" s="3">
        <v>2047</v>
      </c>
      <c r="K227" s="3" t="str">
        <f t="shared" si="285"/>
        <v>ELCCOH00</v>
      </c>
      <c r="L227">
        <f t="shared" si="263"/>
        <v>0</v>
      </c>
      <c r="M227">
        <f t="shared" si="264"/>
        <v>0</v>
      </c>
      <c r="N227">
        <f t="shared" si="265"/>
        <v>0</v>
      </c>
      <c r="O227">
        <f t="shared" si="266"/>
        <v>0</v>
      </c>
      <c r="P227">
        <f t="shared" si="267"/>
        <v>0</v>
      </c>
      <c r="Q227">
        <f t="shared" si="268"/>
        <v>0</v>
      </c>
      <c r="R227">
        <f t="shared" si="269"/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J227">
        <f t="shared" si="288"/>
        <v>0.4</v>
      </c>
      <c r="AK227">
        <f t="shared" si="289"/>
        <v>0.4</v>
      </c>
      <c r="AL227">
        <f t="shared" si="290"/>
        <v>0.4</v>
      </c>
      <c r="AM227">
        <f t="shared" si="291"/>
        <v>0.4</v>
      </c>
      <c r="AN227">
        <f t="shared" si="292"/>
        <v>0.4</v>
      </c>
      <c r="AO227">
        <f t="shared" si="293"/>
        <v>0.4</v>
      </c>
      <c r="AP227">
        <f t="shared" si="294"/>
        <v>0.4</v>
      </c>
    </row>
    <row r="228" spans="6:42">
      <c r="F228" s="1" t="s">
        <v>86</v>
      </c>
      <c r="G228" t="str">
        <f t="shared" ref="G228:I228" si="301">G227</f>
        <v>ACT_BND</v>
      </c>
      <c r="H228" t="str">
        <f t="shared" si="301"/>
        <v>UP</v>
      </c>
      <c r="I228">
        <f t="shared" si="301"/>
        <v>1</v>
      </c>
      <c r="J228" s="3">
        <v>2047</v>
      </c>
      <c r="K228" s="3" t="str">
        <f t="shared" si="285"/>
        <v>ELCGAS00</v>
      </c>
      <c r="L228">
        <f t="shared" si="263"/>
        <v>219.081196274298</v>
      </c>
      <c r="M228">
        <f t="shared" si="264"/>
        <v>20.8356800071094</v>
      </c>
      <c r="N228">
        <f t="shared" si="265"/>
        <v>13.6385546076314</v>
      </c>
      <c r="O228">
        <f t="shared" si="266"/>
        <v>0</v>
      </c>
      <c r="P228">
        <f t="shared" si="267"/>
        <v>228.82105849532</v>
      </c>
      <c r="Q228">
        <f t="shared" si="268"/>
        <v>0</v>
      </c>
      <c r="R228">
        <f t="shared" si="269"/>
        <v>1.30488660457163</v>
      </c>
      <c r="W228" s="4">
        <v>87.6324785097192</v>
      </c>
      <c r="X228" s="4">
        <v>8.33427200284377</v>
      </c>
      <c r="Y228" s="4">
        <v>5.45542184305256</v>
      </c>
      <c r="Z228" s="3">
        <v>0</v>
      </c>
      <c r="AA228" s="4">
        <v>91.5284233981282</v>
      </c>
      <c r="AB228" s="3">
        <v>0</v>
      </c>
      <c r="AC228" s="4">
        <v>0.521954641828654</v>
      </c>
      <c r="AJ228">
        <f t="shared" si="288"/>
        <v>0.4</v>
      </c>
      <c r="AK228">
        <f t="shared" si="289"/>
        <v>0.4</v>
      </c>
      <c r="AL228">
        <f t="shared" si="290"/>
        <v>0.4</v>
      </c>
      <c r="AM228">
        <f t="shared" si="291"/>
        <v>0.4</v>
      </c>
      <c r="AN228">
        <f t="shared" si="292"/>
        <v>0.4</v>
      </c>
      <c r="AO228">
        <f t="shared" si="293"/>
        <v>0.4</v>
      </c>
      <c r="AP228">
        <f t="shared" si="294"/>
        <v>0.4</v>
      </c>
    </row>
    <row r="229" spans="6:42">
      <c r="F229" s="1" t="s">
        <v>86</v>
      </c>
      <c r="G229" t="str">
        <f t="shared" ref="G229:I229" si="302">G228</f>
        <v>ACT_BND</v>
      </c>
      <c r="H229" t="str">
        <f t="shared" si="302"/>
        <v>UP</v>
      </c>
      <c r="I229">
        <f t="shared" si="302"/>
        <v>1</v>
      </c>
      <c r="J229" s="3">
        <v>2047</v>
      </c>
      <c r="K229" s="3" t="str">
        <f t="shared" si="285"/>
        <v>ELCHFO00</v>
      </c>
      <c r="L229">
        <f t="shared" si="263"/>
        <v>0</v>
      </c>
      <c r="M229">
        <f t="shared" si="264"/>
        <v>1.47943474982001</v>
      </c>
      <c r="N229">
        <f t="shared" si="265"/>
        <v>0</v>
      </c>
      <c r="O229">
        <f t="shared" si="266"/>
        <v>0</v>
      </c>
      <c r="P229">
        <f t="shared" si="267"/>
        <v>0</v>
      </c>
      <c r="Q229">
        <f t="shared" si="268"/>
        <v>3.88889891288697</v>
      </c>
      <c r="R229">
        <f t="shared" si="269"/>
        <v>0.51280501463883</v>
      </c>
      <c r="W229" s="3">
        <v>0</v>
      </c>
      <c r="X229" s="4">
        <v>0.443830424946004</v>
      </c>
      <c r="Y229" s="3">
        <v>0</v>
      </c>
      <c r="Z229" s="3">
        <v>0</v>
      </c>
      <c r="AA229" s="3">
        <v>0</v>
      </c>
      <c r="AB229" s="4">
        <v>1.16666967386609</v>
      </c>
      <c r="AC229" s="4">
        <v>0.153841504391649</v>
      </c>
      <c r="AJ229">
        <f t="shared" si="288"/>
        <v>0.3</v>
      </c>
      <c r="AK229">
        <f t="shared" si="289"/>
        <v>0.3</v>
      </c>
      <c r="AL229">
        <f t="shared" si="290"/>
        <v>0.3</v>
      </c>
      <c r="AM229">
        <f t="shared" si="291"/>
        <v>0.3</v>
      </c>
      <c r="AN229">
        <f t="shared" si="292"/>
        <v>0.3</v>
      </c>
      <c r="AO229">
        <f t="shared" si="293"/>
        <v>0.3</v>
      </c>
      <c r="AP229">
        <f t="shared" si="294"/>
        <v>0.3</v>
      </c>
    </row>
    <row r="230" spans="6:42">
      <c r="F230" s="1" t="s">
        <v>86</v>
      </c>
      <c r="G230" t="str">
        <f t="shared" ref="G230:I230" si="303">G229</f>
        <v>ACT_BND</v>
      </c>
      <c r="H230" t="str">
        <f t="shared" si="303"/>
        <v>UP</v>
      </c>
      <c r="I230">
        <f t="shared" si="303"/>
        <v>1</v>
      </c>
      <c r="J230" s="3">
        <v>2047</v>
      </c>
      <c r="K230" s="3" t="str">
        <f t="shared" si="285"/>
        <v>ELCHYD00</v>
      </c>
      <c r="L230">
        <f t="shared" si="263"/>
        <v>4.91275704912679</v>
      </c>
      <c r="M230">
        <f t="shared" si="264"/>
        <v>229.43147183949</v>
      </c>
      <c r="N230">
        <f t="shared" si="265"/>
        <v>15.4664515077969</v>
      </c>
      <c r="O230">
        <f t="shared" si="266"/>
        <v>185.375958488269</v>
      </c>
      <c r="P230">
        <f t="shared" si="267"/>
        <v>150.585993372076</v>
      </c>
      <c r="Q230">
        <f t="shared" si="268"/>
        <v>989.02300587087</v>
      </c>
      <c r="R230">
        <f t="shared" si="269"/>
        <v>185.038377532601</v>
      </c>
      <c r="W230" s="4">
        <v>4.76537433765299</v>
      </c>
      <c r="X230" s="4">
        <v>222.548527684305</v>
      </c>
      <c r="Y230" s="4">
        <v>15.002457962563</v>
      </c>
      <c r="Z230" s="4">
        <v>179.814679733621</v>
      </c>
      <c r="AA230" s="4">
        <v>146.068413570914</v>
      </c>
      <c r="AB230" s="4">
        <v>959.352315694744</v>
      </c>
      <c r="AC230" s="4">
        <v>179.487226206623</v>
      </c>
      <c r="AJ230">
        <f t="shared" si="288"/>
        <v>0.97</v>
      </c>
      <c r="AK230">
        <f t="shared" si="289"/>
        <v>0.97</v>
      </c>
      <c r="AL230">
        <f t="shared" si="290"/>
        <v>0.97</v>
      </c>
      <c r="AM230">
        <f t="shared" si="291"/>
        <v>0.97</v>
      </c>
      <c r="AN230">
        <f t="shared" si="292"/>
        <v>0.97</v>
      </c>
      <c r="AO230">
        <f t="shared" si="293"/>
        <v>0.97</v>
      </c>
      <c r="AP230">
        <f t="shared" si="294"/>
        <v>0.97</v>
      </c>
    </row>
    <row r="231" spans="6:42">
      <c r="F231" s="1" t="s">
        <v>86</v>
      </c>
      <c r="G231" t="str">
        <f t="shared" ref="G231:I231" si="304">G230</f>
        <v>ACT_BND</v>
      </c>
      <c r="H231" t="str">
        <f t="shared" si="304"/>
        <v>UP</v>
      </c>
      <c r="I231">
        <f t="shared" si="304"/>
        <v>1</v>
      </c>
      <c r="J231" s="3">
        <v>2047</v>
      </c>
      <c r="K231" s="3" t="str">
        <f t="shared" si="285"/>
        <v>ELCNUC100</v>
      </c>
      <c r="L231">
        <f t="shared" si="263"/>
        <v>74.8709407076006</v>
      </c>
      <c r="M231">
        <f t="shared" si="264"/>
        <v>70.711880952381</v>
      </c>
      <c r="N231">
        <f t="shared" si="265"/>
        <v>33.5977363108094</v>
      </c>
      <c r="O231">
        <f t="shared" si="266"/>
        <v>74.036213462923</v>
      </c>
      <c r="P231">
        <f t="shared" si="267"/>
        <v>840.343120950324</v>
      </c>
      <c r="Q231">
        <f t="shared" si="268"/>
        <v>102.305742723439</v>
      </c>
      <c r="R231">
        <f t="shared" si="269"/>
        <v>66.6229078987967</v>
      </c>
      <c r="W231" s="4">
        <v>52.4096584953204</v>
      </c>
      <c r="X231" s="4">
        <v>49.4983166666667</v>
      </c>
      <c r="Y231" s="4">
        <v>23.5184154175666</v>
      </c>
      <c r="Z231" s="4">
        <v>51.8253494240461</v>
      </c>
      <c r="AA231" s="4">
        <v>588.240184665227</v>
      </c>
      <c r="AB231" s="4">
        <v>71.6140199064075</v>
      </c>
      <c r="AC231" s="4">
        <v>46.6360355291577</v>
      </c>
      <c r="AJ231">
        <f t="shared" si="288"/>
        <v>0.7</v>
      </c>
      <c r="AK231">
        <f t="shared" si="289"/>
        <v>0.7</v>
      </c>
      <c r="AL231">
        <f t="shared" si="290"/>
        <v>0.7</v>
      </c>
      <c r="AM231">
        <f t="shared" si="291"/>
        <v>0.7</v>
      </c>
      <c r="AN231">
        <f t="shared" si="292"/>
        <v>0.7</v>
      </c>
      <c r="AO231">
        <f t="shared" si="293"/>
        <v>0.7</v>
      </c>
      <c r="AP231">
        <f t="shared" si="294"/>
        <v>0.7</v>
      </c>
    </row>
    <row r="232" spans="6:42">
      <c r="F232" s="1" t="s">
        <v>86</v>
      </c>
      <c r="G232" t="str">
        <f t="shared" ref="G232:I232" si="305">G231</f>
        <v>ACT_BND</v>
      </c>
      <c r="H232" t="str">
        <f t="shared" si="305"/>
        <v>UP</v>
      </c>
      <c r="I232">
        <f t="shared" si="305"/>
        <v>1</v>
      </c>
      <c r="J232" s="3">
        <v>2047</v>
      </c>
      <c r="K232" s="3" t="str">
        <f t="shared" si="285"/>
        <v>ELCSOL00</v>
      </c>
      <c r="L232">
        <f t="shared" si="263"/>
        <v>101.094905795536</v>
      </c>
      <c r="M232">
        <f t="shared" si="264"/>
        <v>55.8499364972282</v>
      </c>
      <c r="N232">
        <f t="shared" si="265"/>
        <v>12.1119822714183</v>
      </c>
      <c r="O232">
        <f t="shared" si="266"/>
        <v>0.395326929805616</v>
      </c>
      <c r="P232">
        <f t="shared" si="267"/>
        <v>70.4641562634989</v>
      </c>
      <c r="Q232">
        <f t="shared" si="268"/>
        <v>2.83332554823614</v>
      </c>
      <c r="R232">
        <f t="shared" si="269"/>
        <v>0.892113380525558</v>
      </c>
      <c r="W232" s="4">
        <v>101.094905795536</v>
      </c>
      <c r="X232" s="4">
        <v>55.8499364972282</v>
      </c>
      <c r="Y232" s="4">
        <v>12.1119822714183</v>
      </c>
      <c r="Z232" s="4">
        <v>0.395326929805616</v>
      </c>
      <c r="AA232" s="4">
        <v>70.4641562634989</v>
      </c>
      <c r="AB232" s="4">
        <v>2.83332554823614</v>
      </c>
      <c r="AC232" s="4">
        <v>0.892113380525558</v>
      </c>
      <c r="AJ232">
        <f t="shared" si="288"/>
        <v>1</v>
      </c>
      <c r="AK232">
        <f t="shared" si="289"/>
        <v>1</v>
      </c>
      <c r="AL232">
        <f t="shared" si="290"/>
        <v>1</v>
      </c>
      <c r="AM232">
        <f t="shared" si="291"/>
        <v>1</v>
      </c>
      <c r="AN232">
        <f t="shared" si="292"/>
        <v>1</v>
      </c>
      <c r="AO232">
        <f t="shared" si="293"/>
        <v>1</v>
      </c>
      <c r="AP232">
        <f t="shared" si="294"/>
        <v>1</v>
      </c>
    </row>
    <row r="233" spans="6:42">
      <c r="F233" s="1" t="s">
        <v>86</v>
      </c>
      <c r="G233" t="str">
        <f t="shared" ref="G233:I233" si="306">G232</f>
        <v>ACT_BND</v>
      </c>
      <c r="H233" t="str">
        <f t="shared" si="306"/>
        <v>UP</v>
      </c>
      <c r="I233">
        <f t="shared" si="306"/>
        <v>1</v>
      </c>
      <c r="J233" s="3">
        <v>2047</v>
      </c>
      <c r="K233" s="3" t="str">
        <f t="shared" si="285"/>
        <v>ELCWIN00</v>
      </c>
      <c r="L233">
        <f t="shared" si="263"/>
        <v>248.48738174946</v>
      </c>
      <c r="M233">
        <f t="shared" si="264"/>
        <v>124.55237714982</v>
      </c>
      <c r="N233">
        <f t="shared" si="265"/>
        <v>75.49072275018</v>
      </c>
      <c r="O233">
        <f t="shared" si="266"/>
        <v>5.02532778257739</v>
      </c>
      <c r="P233">
        <f t="shared" si="267"/>
        <v>751.285721382289</v>
      </c>
      <c r="Q233">
        <f t="shared" si="268"/>
        <v>83.3320241540677</v>
      </c>
      <c r="R233">
        <f t="shared" si="269"/>
        <v>124.230314765659</v>
      </c>
      <c r="W233" s="4">
        <v>248.48738174946</v>
      </c>
      <c r="X233" s="4">
        <v>124.55237714982</v>
      </c>
      <c r="Y233" s="3">
        <v>75.49072275018</v>
      </c>
      <c r="Z233" s="4">
        <v>5.02532778257739</v>
      </c>
      <c r="AA233" s="4">
        <v>751.285721382289</v>
      </c>
      <c r="AB233" s="4">
        <v>83.3320241540677</v>
      </c>
      <c r="AC233" s="4">
        <v>124.230314765659</v>
      </c>
      <c r="AJ233">
        <f t="shared" si="288"/>
        <v>1</v>
      </c>
      <c r="AK233">
        <f t="shared" si="289"/>
        <v>1</v>
      </c>
      <c r="AL233">
        <f t="shared" si="290"/>
        <v>1</v>
      </c>
      <c r="AM233">
        <f t="shared" si="291"/>
        <v>1</v>
      </c>
      <c r="AN233">
        <f t="shared" si="292"/>
        <v>1</v>
      </c>
      <c r="AO233">
        <f t="shared" si="293"/>
        <v>1</v>
      </c>
      <c r="AP233">
        <f t="shared" si="294"/>
        <v>1</v>
      </c>
    </row>
    <row r="234" spans="6:42">
      <c r="F234" s="1" t="s">
        <v>86</v>
      </c>
      <c r="G234" t="str">
        <f t="shared" ref="G234:I234" si="307">G233</f>
        <v>ACT_BND</v>
      </c>
      <c r="H234" t="str">
        <f t="shared" si="307"/>
        <v>UP</v>
      </c>
      <c r="I234">
        <f t="shared" si="307"/>
        <v>1</v>
      </c>
      <c r="J234" s="3">
        <v>2047</v>
      </c>
      <c r="K234" s="3" t="str">
        <f t="shared" si="285"/>
        <v>ELCWOO00</v>
      </c>
      <c r="L234">
        <f t="shared" si="263"/>
        <v>225.537146148308</v>
      </c>
      <c r="M234">
        <f t="shared" si="264"/>
        <v>50.8083507010183</v>
      </c>
      <c r="N234">
        <f t="shared" si="265"/>
        <v>177.857292605163</v>
      </c>
      <c r="O234">
        <f t="shared" si="266"/>
        <v>0.660674103260311</v>
      </c>
      <c r="P234">
        <f t="shared" si="267"/>
        <v>128.213340429909</v>
      </c>
      <c r="Q234">
        <f t="shared" si="268"/>
        <v>17.4047714594261</v>
      </c>
      <c r="R234">
        <f t="shared" si="269"/>
        <v>3.67548775707086</v>
      </c>
      <c r="W234" s="4">
        <v>78.9380011519078</v>
      </c>
      <c r="X234" s="4">
        <v>17.7829227453564</v>
      </c>
      <c r="Y234" s="4">
        <v>62.250052411807</v>
      </c>
      <c r="Z234" s="4">
        <v>0.231235936141109</v>
      </c>
      <c r="AA234" s="4">
        <v>44.874669150468</v>
      </c>
      <c r="AB234" s="4">
        <v>6.09167001079914</v>
      </c>
      <c r="AC234" s="4">
        <v>1.2864207149748</v>
      </c>
      <c r="AJ234">
        <f t="shared" si="288"/>
        <v>0.35</v>
      </c>
      <c r="AK234">
        <f t="shared" si="289"/>
        <v>0.35</v>
      </c>
      <c r="AL234">
        <f t="shared" si="290"/>
        <v>0.35</v>
      </c>
      <c r="AM234">
        <f t="shared" si="291"/>
        <v>0.35</v>
      </c>
      <c r="AN234">
        <f t="shared" si="292"/>
        <v>0.35</v>
      </c>
      <c r="AO234">
        <f t="shared" si="293"/>
        <v>0.35</v>
      </c>
      <c r="AP234">
        <f t="shared" si="294"/>
        <v>0.35</v>
      </c>
    </row>
    <row r="235" spans="6:42">
      <c r="F235" s="1" t="s">
        <v>86</v>
      </c>
      <c r="G235" t="str">
        <f t="shared" ref="G235:I235" si="308">G234</f>
        <v>ACT_BND</v>
      </c>
      <c r="H235" t="str">
        <f t="shared" si="308"/>
        <v>UP</v>
      </c>
      <c r="I235">
        <f t="shared" si="308"/>
        <v>1</v>
      </c>
      <c r="J235" s="3">
        <v>2048</v>
      </c>
      <c r="K235" s="3" t="str">
        <f t="shared" si="285"/>
        <v>ELCCOH00</v>
      </c>
      <c r="L235">
        <f t="shared" si="263"/>
        <v>0</v>
      </c>
      <c r="M235">
        <f t="shared" si="264"/>
        <v>0</v>
      </c>
      <c r="N235">
        <f t="shared" si="265"/>
        <v>0</v>
      </c>
      <c r="O235">
        <f t="shared" si="266"/>
        <v>0</v>
      </c>
      <c r="P235">
        <f t="shared" si="267"/>
        <v>0</v>
      </c>
      <c r="Q235">
        <f t="shared" si="268"/>
        <v>0</v>
      </c>
      <c r="R235">
        <f t="shared" si="269"/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J235">
        <f t="shared" si="288"/>
        <v>0.4</v>
      </c>
      <c r="AK235">
        <f t="shared" si="289"/>
        <v>0.4</v>
      </c>
      <c r="AL235">
        <f t="shared" si="290"/>
        <v>0.4</v>
      </c>
      <c r="AM235">
        <f t="shared" si="291"/>
        <v>0.4</v>
      </c>
      <c r="AN235">
        <f t="shared" si="292"/>
        <v>0.4</v>
      </c>
      <c r="AO235">
        <f t="shared" si="293"/>
        <v>0.4</v>
      </c>
      <c r="AP235">
        <f t="shared" si="294"/>
        <v>0.4</v>
      </c>
    </row>
    <row r="236" spans="6:42">
      <c r="F236" s="1" t="s">
        <v>86</v>
      </c>
      <c r="G236" t="str">
        <f t="shared" ref="G236:I236" si="309">G235</f>
        <v>ACT_BND</v>
      </c>
      <c r="H236" t="str">
        <f t="shared" si="309"/>
        <v>UP</v>
      </c>
      <c r="I236">
        <f t="shared" si="309"/>
        <v>1</v>
      </c>
      <c r="J236" s="3">
        <v>2048</v>
      </c>
      <c r="K236" s="3" t="str">
        <f t="shared" si="285"/>
        <v>ELCGAS00</v>
      </c>
      <c r="L236">
        <f t="shared" si="263"/>
        <v>223.138726241901</v>
      </c>
      <c r="M236">
        <f t="shared" si="264"/>
        <v>24.7409266465983</v>
      </c>
      <c r="N236">
        <f t="shared" si="265"/>
        <v>14.2491362850972</v>
      </c>
      <c r="O236">
        <f t="shared" si="266"/>
        <v>0</v>
      </c>
      <c r="P236">
        <f t="shared" si="267"/>
        <v>248.795070464363</v>
      </c>
      <c r="Q236">
        <f t="shared" si="268"/>
        <v>0</v>
      </c>
      <c r="R236">
        <f t="shared" si="269"/>
        <v>1.52741853653708</v>
      </c>
      <c r="W236" s="4">
        <v>89.2554904967603</v>
      </c>
      <c r="X236" s="4">
        <v>9.89637065863931</v>
      </c>
      <c r="Y236" s="4">
        <v>5.69965451403888</v>
      </c>
      <c r="Z236" s="3">
        <v>0</v>
      </c>
      <c r="AA236" s="4">
        <v>99.5180281857451</v>
      </c>
      <c r="AB236" s="3">
        <v>0</v>
      </c>
      <c r="AC236" s="4">
        <v>0.610967414614831</v>
      </c>
      <c r="AJ236">
        <f t="shared" si="288"/>
        <v>0.4</v>
      </c>
      <c r="AK236">
        <f t="shared" si="289"/>
        <v>0.4</v>
      </c>
      <c r="AL236">
        <f t="shared" si="290"/>
        <v>0.4</v>
      </c>
      <c r="AM236">
        <f t="shared" si="291"/>
        <v>0.4</v>
      </c>
      <c r="AN236">
        <f t="shared" si="292"/>
        <v>0.4</v>
      </c>
      <c r="AO236">
        <f t="shared" si="293"/>
        <v>0.4</v>
      </c>
      <c r="AP236">
        <f t="shared" si="294"/>
        <v>0.4</v>
      </c>
    </row>
    <row r="237" spans="6:42">
      <c r="F237" s="1" t="s">
        <v>86</v>
      </c>
      <c r="G237" t="str">
        <f t="shared" ref="G237:I237" si="310">G236</f>
        <v>ACT_BND</v>
      </c>
      <c r="H237" t="str">
        <f t="shared" si="310"/>
        <v>UP</v>
      </c>
      <c r="I237">
        <f t="shared" si="310"/>
        <v>1</v>
      </c>
      <c r="J237" s="3">
        <v>2048</v>
      </c>
      <c r="K237" s="3" t="str">
        <f t="shared" si="285"/>
        <v>ELCHFO00</v>
      </c>
      <c r="L237">
        <f t="shared" si="263"/>
        <v>0</v>
      </c>
      <c r="M237">
        <f t="shared" si="264"/>
        <v>1.53802795812335</v>
      </c>
      <c r="N237">
        <f t="shared" si="265"/>
        <v>0</v>
      </c>
      <c r="O237">
        <f t="shared" si="266"/>
        <v>0</v>
      </c>
      <c r="P237">
        <f t="shared" si="267"/>
        <v>0</v>
      </c>
      <c r="Q237">
        <f t="shared" si="268"/>
        <v>4.0222333489321</v>
      </c>
      <c r="R237">
        <f t="shared" si="269"/>
        <v>0.842487057811377</v>
      </c>
      <c r="W237" s="3">
        <v>0</v>
      </c>
      <c r="X237" s="4">
        <v>0.461408387437005</v>
      </c>
      <c r="Y237" s="3">
        <v>0</v>
      </c>
      <c r="Z237" s="3">
        <v>0</v>
      </c>
      <c r="AA237" s="3">
        <v>0</v>
      </c>
      <c r="AB237" s="4">
        <v>1.20667000467963</v>
      </c>
      <c r="AC237" s="4">
        <v>0.252746117343413</v>
      </c>
      <c r="AJ237">
        <f t="shared" si="288"/>
        <v>0.3</v>
      </c>
      <c r="AK237">
        <f t="shared" si="289"/>
        <v>0.3</v>
      </c>
      <c r="AL237">
        <f t="shared" si="290"/>
        <v>0.3</v>
      </c>
      <c r="AM237">
        <f t="shared" si="291"/>
        <v>0.3</v>
      </c>
      <c r="AN237">
        <f t="shared" si="292"/>
        <v>0.3</v>
      </c>
      <c r="AO237">
        <f t="shared" si="293"/>
        <v>0.3</v>
      </c>
      <c r="AP237">
        <f t="shared" si="294"/>
        <v>0.3</v>
      </c>
    </row>
    <row r="238" spans="6:42">
      <c r="F238" s="1" t="s">
        <v>86</v>
      </c>
      <c r="G238" t="str">
        <f t="shared" ref="G238:I238" si="311">G237</f>
        <v>ACT_BND</v>
      </c>
      <c r="H238" t="str">
        <f t="shared" si="311"/>
        <v>UP</v>
      </c>
      <c r="I238">
        <f t="shared" si="311"/>
        <v>1</v>
      </c>
      <c r="J238" s="3">
        <v>2048</v>
      </c>
      <c r="K238" s="3" t="str">
        <f t="shared" si="285"/>
        <v>ELCHYD00</v>
      </c>
      <c r="L238">
        <f t="shared" si="263"/>
        <v>4.94942976850511</v>
      </c>
      <c r="M238">
        <f t="shared" si="264"/>
        <v>229.213766688933</v>
      </c>
      <c r="N238">
        <f t="shared" si="265"/>
        <v>15.5323957493709</v>
      </c>
      <c r="O238">
        <f t="shared" si="266"/>
        <v>185.494218528497</v>
      </c>
      <c r="P238">
        <f t="shared" si="267"/>
        <v>150.306626216295</v>
      </c>
      <c r="Q238">
        <f t="shared" si="268"/>
        <v>989.279705788486</v>
      </c>
      <c r="R238">
        <f t="shared" si="269"/>
        <v>185.185432073434</v>
      </c>
      <c r="W238" s="4">
        <v>4.80094687544996</v>
      </c>
      <c r="X238" s="4">
        <v>222.337353688265</v>
      </c>
      <c r="Y238" s="4">
        <v>15.0664238768898</v>
      </c>
      <c r="Z238" s="4">
        <v>179.929391972642</v>
      </c>
      <c r="AA238" s="4">
        <v>145.797427429806</v>
      </c>
      <c r="AB238" s="4">
        <v>959.601314614831</v>
      </c>
      <c r="AC238" s="4">
        <v>179.629869111231</v>
      </c>
      <c r="AJ238">
        <f t="shared" si="288"/>
        <v>0.97</v>
      </c>
      <c r="AK238">
        <f t="shared" si="289"/>
        <v>0.97</v>
      </c>
      <c r="AL238">
        <f t="shared" si="290"/>
        <v>0.97</v>
      </c>
      <c r="AM238">
        <f t="shared" si="291"/>
        <v>0.97</v>
      </c>
      <c r="AN238">
        <f t="shared" si="292"/>
        <v>0.97</v>
      </c>
      <c r="AO238">
        <f t="shared" si="293"/>
        <v>0.97</v>
      </c>
      <c r="AP238">
        <f t="shared" si="294"/>
        <v>0.97</v>
      </c>
    </row>
    <row r="239" spans="6:42">
      <c r="F239" s="1" t="s">
        <v>86</v>
      </c>
      <c r="G239" t="str">
        <f t="shared" ref="G239:I239" si="312">G238</f>
        <v>ACT_BND</v>
      </c>
      <c r="H239" t="str">
        <f t="shared" si="312"/>
        <v>UP</v>
      </c>
      <c r="I239">
        <f t="shared" si="312"/>
        <v>1</v>
      </c>
      <c r="J239" s="3">
        <v>2048</v>
      </c>
      <c r="K239" s="3" t="str">
        <f t="shared" si="285"/>
        <v>ELCNUC100</v>
      </c>
      <c r="L239">
        <f t="shared" si="263"/>
        <v>75.3272404093387</v>
      </c>
      <c r="M239">
        <f t="shared" si="264"/>
        <v>71.3596293325106</v>
      </c>
      <c r="N239">
        <f t="shared" si="265"/>
        <v>33.486630052453</v>
      </c>
      <c r="O239">
        <f t="shared" si="266"/>
        <v>76.5478160547156</v>
      </c>
      <c r="P239">
        <f t="shared" si="267"/>
        <v>842.345879872467</v>
      </c>
      <c r="Q239">
        <f t="shared" si="268"/>
        <v>103.028250282835</v>
      </c>
      <c r="R239">
        <f t="shared" si="269"/>
        <v>68.8118749511467</v>
      </c>
      <c r="W239" s="4">
        <v>52.7290682865371</v>
      </c>
      <c r="X239" s="4">
        <v>49.9517405327574</v>
      </c>
      <c r="Y239" s="4">
        <v>23.4406410367171</v>
      </c>
      <c r="Z239" s="4">
        <v>53.5834712383009</v>
      </c>
      <c r="AA239" s="4">
        <v>589.642115910727</v>
      </c>
      <c r="AB239" s="4">
        <v>72.1197751979842</v>
      </c>
      <c r="AC239" s="4">
        <v>48.1683124658027</v>
      </c>
      <c r="AJ239">
        <f t="shared" ref="AJ239:AJ258" si="313">AJ231</f>
        <v>0.7</v>
      </c>
      <c r="AK239">
        <f t="shared" ref="AK239:AK258" si="314">AK231</f>
        <v>0.7</v>
      </c>
      <c r="AL239">
        <f t="shared" ref="AL239:AL258" si="315">AL231</f>
        <v>0.7</v>
      </c>
      <c r="AM239">
        <f t="shared" ref="AM239:AM258" si="316">AM231</f>
        <v>0.7</v>
      </c>
      <c r="AN239">
        <f t="shared" ref="AN239:AN258" si="317">AN231</f>
        <v>0.7</v>
      </c>
      <c r="AO239">
        <f t="shared" ref="AO239:AO258" si="318">AO231</f>
        <v>0.7</v>
      </c>
      <c r="AP239">
        <f t="shared" ref="AP239:AP258" si="319">AP231</f>
        <v>0.7</v>
      </c>
    </row>
    <row r="240" spans="6:42">
      <c r="F240" s="1" t="s">
        <v>86</v>
      </c>
      <c r="G240" t="str">
        <f t="shared" ref="G240:I240" si="320">G239</f>
        <v>ACT_BND</v>
      </c>
      <c r="H240" t="str">
        <f t="shared" si="320"/>
        <v>UP</v>
      </c>
      <c r="I240">
        <f t="shared" si="320"/>
        <v>1</v>
      </c>
      <c r="J240" s="3">
        <v>2048</v>
      </c>
      <c r="K240" s="3" t="str">
        <f t="shared" si="285"/>
        <v>ELCSOL00</v>
      </c>
      <c r="L240">
        <f t="shared" si="263"/>
        <v>102.059430453564</v>
      </c>
      <c r="M240">
        <f t="shared" si="264"/>
        <v>57.8623644901008</v>
      </c>
      <c r="N240">
        <f t="shared" si="265"/>
        <v>12.1967229733621</v>
      </c>
      <c r="O240">
        <f t="shared" si="266"/>
        <v>0.400695822534197</v>
      </c>
      <c r="P240">
        <f t="shared" si="267"/>
        <v>76.8851821454284</v>
      </c>
      <c r="Q240">
        <f t="shared" si="268"/>
        <v>2.93821053851692</v>
      </c>
      <c r="R240">
        <f t="shared" si="269"/>
        <v>0.909055968070554</v>
      </c>
      <c r="W240" s="4">
        <v>102.059430453564</v>
      </c>
      <c r="X240" s="4">
        <v>57.8623644901008</v>
      </c>
      <c r="Y240" s="4">
        <v>12.1967229733621</v>
      </c>
      <c r="Z240" s="4">
        <v>0.400695822534197</v>
      </c>
      <c r="AA240" s="4">
        <v>76.8851821454284</v>
      </c>
      <c r="AB240" s="4">
        <v>2.93821053851692</v>
      </c>
      <c r="AC240" s="4">
        <v>0.909055968070554</v>
      </c>
      <c r="AJ240">
        <f t="shared" si="313"/>
        <v>1</v>
      </c>
      <c r="AK240">
        <f t="shared" si="314"/>
        <v>1</v>
      </c>
      <c r="AL240">
        <f t="shared" si="315"/>
        <v>1</v>
      </c>
      <c r="AM240">
        <f t="shared" si="316"/>
        <v>1</v>
      </c>
      <c r="AN240">
        <f t="shared" si="317"/>
        <v>1</v>
      </c>
      <c r="AO240">
        <f t="shared" si="318"/>
        <v>1</v>
      </c>
      <c r="AP240">
        <f t="shared" si="319"/>
        <v>1</v>
      </c>
    </row>
    <row r="241" spans="6:42">
      <c r="F241" s="1" t="s">
        <v>86</v>
      </c>
      <c r="G241" t="str">
        <f t="shared" ref="G241:I241" si="321">G240</f>
        <v>ACT_BND</v>
      </c>
      <c r="H241" t="str">
        <f t="shared" si="321"/>
        <v>UP</v>
      </c>
      <c r="I241">
        <f t="shared" si="321"/>
        <v>1</v>
      </c>
      <c r="J241" s="3">
        <v>2048</v>
      </c>
      <c r="K241" s="3" t="str">
        <f t="shared" si="285"/>
        <v>ELCWIN00</v>
      </c>
      <c r="L241">
        <f t="shared" si="263"/>
        <v>248.938684737221</v>
      </c>
      <c r="M241">
        <f t="shared" si="264"/>
        <v>131.086286795392</v>
      </c>
      <c r="N241">
        <f t="shared" si="265"/>
        <v>75.6021315334773</v>
      </c>
      <c r="O241">
        <f t="shared" si="266"/>
        <v>5.01533580633549</v>
      </c>
      <c r="P241">
        <f t="shared" si="267"/>
        <v>780.94123362131</v>
      </c>
      <c r="Q241">
        <f t="shared" si="268"/>
        <v>83.9431584953204</v>
      </c>
      <c r="R241">
        <f t="shared" si="269"/>
        <v>125.198711821094</v>
      </c>
      <c r="W241" s="4">
        <v>248.938684737221</v>
      </c>
      <c r="X241" s="4">
        <v>131.086286795392</v>
      </c>
      <c r="Y241" s="4">
        <v>75.6021315334773</v>
      </c>
      <c r="Z241" s="4">
        <v>5.01533580633549</v>
      </c>
      <c r="AA241" s="4">
        <v>780.94123362131</v>
      </c>
      <c r="AB241" s="4">
        <v>83.9431584953204</v>
      </c>
      <c r="AC241" s="4">
        <v>125.198711821094</v>
      </c>
      <c r="AJ241">
        <f t="shared" si="313"/>
        <v>1</v>
      </c>
      <c r="AK241">
        <f t="shared" si="314"/>
        <v>1</v>
      </c>
      <c r="AL241">
        <f t="shared" si="315"/>
        <v>1</v>
      </c>
      <c r="AM241">
        <f t="shared" si="316"/>
        <v>1</v>
      </c>
      <c r="AN241">
        <f t="shared" si="317"/>
        <v>1</v>
      </c>
      <c r="AO241">
        <f t="shared" si="318"/>
        <v>1</v>
      </c>
      <c r="AP241">
        <f t="shared" si="319"/>
        <v>1</v>
      </c>
    </row>
    <row r="242" spans="6:42">
      <c r="F242" s="1" t="s">
        <v>86</v>
      </c>
      <c r="G242" t="str">
        <f t="shared" ref="G242:I242" si="322">G241</f>
        <v>ACT_BND</v>
      </c>
      <c r="H242" t="str">
        <f t="shared" si="322"/>
        <v>UP</v>
      </c>
      <c r="I242">
        <f t="shared" si="322"/>
        <v>1</v>
      </c>
      <c r="J242" s="3">
        <v>2048</v>
      </c>
      <c r="K242" s="3" t="str">
        <f t="shared" si="285"/>
        <v>ELCWOO00</v>
      </c>
      <c r="L242">
        <f t="shared" si="263"/>
        <v>240.953925537385</v>
      </c>
      <c r="M242">
        <f t="shared" si="264"/>
        <v>53.3019782586651</v>
      </c>
      <c r="N242">
        <f t="shared" si="265"/>
        <v>189.588087627275</v>
      </c>
      <c r="O242">
        <f t="shared" si="266"/>
        <v>0.712741097192226</v>
      </c>
      <c r="P242">
        <f t="shared" si="267"/>
        <v>143.598911755631</v>
      </c>
      <c r="Q242">
        <f t="shared" si="268"/>
        <v>17.6218436079399</v>
      </c>
      <c r="R242">
        <f t="shared" si="269"/>
        <v>3.87826059228634</v>
      </c>
      <c r="W242" s="4">
        <v>84.3338739380849</v>
      </c>
      <c r="X242" s="4">
        <v>18.6556923905328</v>
      </c>
      <c r="Y242" s="4">
        <v>66.3558306695464</v>
      </c>
      <c r="Z242" s="4">
        <v>0.249459384017279</v>
      </c>
      <c r="AA242" s="4">
        <v>50.2596191144708</v>
      </c>
      <c r="AB242" s="4">
        <v>6.16764526277898</v>
      </c>
      <c r="AC242" s="4">
        <v>1.35739120730022</v>
      </c>
      <c r="AJ242">
        <f t="shared" si="313"/>
        <v>0.35</v>
      </c>
      <c r="AK242">
        <f t="shared" si="314"/>
        <v>0.35</v>
      </c>
      <c r="AL242">
        <f t="shared" si="315"/>
        <v>0.35</v>
      </c>
      <c r="AM242">
        <f t="shared" si="316"/>
        <v>0.35</v>
      </c>
      <c r="AN242">
        <f t="shared" si="317"/>
        <v>0.35</v>
      </c>
      <c r="AO242">
        <f t="shared" si="318"/>
        <v>0.35</v>
      </c>
      <c r="AP242">
        <f t="shared" si="319"/>
        <v>0.35</v>
      </c>
    </row>
    <row r="243" spans="6:42">
      <c r="F243" s="1" t="s">
        <v>86</v>
      </c>
      <c r="G243" t="str">
        <f t="shared" ref="G243:I243" si="323">G242</f>
        <v>ACT_BND</v>
      </c>
      <c r="H243" t="str">
        <f t="shared" si="323"/>
        <v>UP</v>
      </c>
      <c r="I243">
        <f t="shared" si="323"/>
        <v>1</v>
      </c>
      <c r="J243" s="3">
        <v>2049</v>
      </c>
      <c r="K243" s="3" t="str">
        <f t="shared" si="285"/>
        <v>ELCCOH00</v>
      </c>
      <c r="L243">
        <f t="shared" si="263"/>
        <v>0</v>
      </c>
      <c r="M243">
        <f t="shared" si="264"/>
        <v>0</v>
      </c>
      <c r="N243">
        <f t="shared" si="265"/>
        <v>0</v>
      </c>
      <c r="O243">
        <f t="shared" si="266"/>
        <v>0</v>
      </c>
      <c r="P243">
        <f t="shared" si="267"/>
        <v>0</v>
      </c>
      <c r="Q243">
        <f t="shared" si="268"/>
        <v>0</v>
      </c>
      <c r="R243">
        <f t="shared" si="269"/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J243">
        <f t="shared" si="313"/>
        <v>0.4</v>
      </c>
      <c r="AK243">
        <f t="shared" si="314"/>
        <v>0.4</v>
      </c>
      <c r="AL243">
        <f t="shared" si="315"/>
        <v>0.4</v>
      </c>
      <c r="AM243">
        <f t="shared" si="316"/>
        <v>0.4</v>
      </c>
      <c r="AN243">
        <f t="shared" si="317"/>
        <v>0.4</v>
      </c>
      <c r="AO243">
        <f t="shared" si="318"/>
        <v>0.4</v>
      </c>
      <c r="AP243">
        <f t="shared" si="319"/>
        <v>0.4</v>
      </c>
    </row>
    <row r="244" spans="6:42">
      <c r="F244" s="1" t="s">
        <v>86</v>
      </c>
      <c r="G244" t="str">
        <f t="shared" ref="G244:I244" si="324">G243</f>
        <v>ACT_BND</v>
      </c>
      <c r="H244" t="str">
        <f t="shared" si="324"/>
        <v>UP</v>
      </c>
      <c r="I244">
        <f t="shared" si="324"/>
        <v>1</v>
      </c>
      <c r="J244" s="3">
        <v>2049</v>
      </c>
      <c r="K244" s="3" t="str">
        <f t="shared" si="285"/>
        <v>ELCGAS00</v>
      </c>
      <c r="L244">
        <f t="shared" si="263"/>
        <v>227.020461393089</v>
      </c>
      <c r="M244">
        <f t="shared" si="264"/>
        <v>28.8536280602052</v>
      </c>
      <c r="N244">
        <f t="shared" si="265"/>
        <v>14.9094760979122</v>
      </c>
      <c r="O244">
        <f t="shared" si="266"/>
        <v>0</v>
      </c>
      <c r="P244">
        <f t="shared" si="267"/>
        <v>268.144231821455</v>
      </c>
      <c r="Q244">
        <f t="shared" si="268"/>
        <v>0</v>
      </c>
      <c r="R244">
        <f t="shared" si="269"/>
        <v>1.66423785727142</v>
      </c>
      <c r="W244" s="4">
        <v>90.8081845572354</v>
      </c>
      <c r="X244" s="4">
        <v>11.5414512240821</v>
      </c>
      <c r="Y244" s="4">
        <v>5.96379043916487</v>
      </c>
      <c r="Z244" s="3">
        <v>0</v>
      </c>
      <c r="AA244" s="4">
        <v>107.257692728582</v>
      </c>
      <c r="AB244" s="3">
        <v>0</v>
      </c>
      <c r="AC244" s="4">
        <v>0.665695142908567</v>
      </c>
      <c r="AJ244">
        <f t="shared" si="313"/>
        <v>0.4</v>
      </c>
      <c r="AK244">
        <f t="shared" si="314"/>
        <v>0.4</v>
      </c>
      <c r="AL244">
        <f t="shared" si="315"/>
        <v>0.4</v>
      </c>
      <c r="AM244">
        <f t="shared" si="316"/>
        <v>0.4</v>
      </c>
      <c r="AN244">
        <f t="shared" si="317"/>
        <v>0.4</v>
      </c>
      <c r="AO244">
        <f t="shared" si="318"/>
        <v>0.4</v>
      </c>
      <c r="AP244">
        <f t="shared" si="319"/>
        <v>0.4</v>
      </c>
    </row>
    <row r="245" spans="6:42">
      <c r="F245" s="1" t="s">
        <v>86</v>
      </c>
      <c r="G245" t="str">
        <f t="shared" ref="G245:I245" si="325">G244</f>
        <v>ACT_BND</v>
      </c>
      <c r="H245" t="str">
        <f t="shared" si="325"/>
        <v>UP</v>
      </c>
      <c r="I245">
        <f t="shared" si="325"/>
        <v>1</v>
      </c>
      <c r="J245" s="3">
        <v>2049</v>
      </c>
      <c r="K245" s="3" t="str">
        <f t="shared" si="285"/>
        <v>ELCHFO00</v>
      </c>
      <c r="L245">
        <f t="shared" si="263"/>
        <v>0</v>
      </c>
      <c r="M245">
        <f t="shared" si="264"/>
        <v>1.59338735769138</v>
      </c>
      <c r="N245">
        <f t="shared" si="265"/>
        <v>0.0050825805735541</v>
      </c>
      <c r="O245">
        <f t="shared" si="266"/>
        <v>0</v>
      </c>
      <c r="P245">
        <f t="shared" si="267"/>
        <v>0.0822354211663067</v>
      </c>
      <c r="Q245">
        <f t="shared" si="268"/>
        <v>4.2191322462203</v>
      </c>
      <c r="R245">
        <f t="shared" si="269"/>
        <v>1.55026014344852</v>
      </c>
      <c r="W245" s="3">
        <v>0</v>
      </c>
      <c r="X245" s="4">
        <v>0.478016207307415</v>
      </c>
      <c r="Y245" s="4">
        <v>0.00152477417206623</v>
      </c>
      <c r="Z245" s="3">
        <v>0</v>
      </c>
      <c r="AA245" s="4">
        <v>0.024670626349892</v>
      </c>
      <c r="AB245" s="4">
        <v>1.26573967386609</v>
      </c>
      <c r="AC245" s="4">
        <v>0.465078043034557</v>
      </c>
      <c r="AJ245">
        <f t="shared" si="313"/>
        <v>0.3</v>
      </c>
      <c r="AK245">
        <f t="shared" si="314"/>
        <v>0.3</v>
      </c>
      <c r="AL245">
        <f t="shared" si="315"/>
        <v>0.3</v>
      </c>
      <c r="AM245">
        <f t="shared" si="316"/>
        <v>0.3</v>
      </c>
      <c r="AN245">
        <f t="shared" si="317"/>
        <v>0.3</v>
      </c>
      <c r="AO245">
        <f t="shared" si="318"/>
        <v>0.3</v>
      </c>
      <c r="AP245">
        <f t="shared" si="319"/>
        <v>0.3</v>
      </c>
    </row>
    <row r="246" spans="6:42">
      <c r="F246" s="1" t="s">
        <v>86</v>
      </c>
      <c r="G246" t="str">
        <f t="shared" ref="G246:I246" si="326">G245</f>
        <v>ACT_BND</v>
      </c>
      <c r="H246" t="str">
        <f t="shared" si="326"/>
        <v>UP</v>
      </c>
      <c r="I246">
        <f t="shared" si="326"/>
        <v>1</v>
      </c>
      <c r="J246" s="3">
        <v>2049</v>
      </c>
      <c r="K246" s="3" t="str">
        <f t="shared" si="285"/>
        <v>ELCHYD00</v>
      </c>
      <c r="L246">
        <f t="shared" si="263"/>
        <v>4.96764954391277</v>
      </c>
      <c r="M246">
        <f t="shared" si="264"/>
        <v>228.783159716254</v>
      </c>
      <c r="N246">
        <f t="shared" si="265"/>
        <v>15.5442543363541</v>
      </c>
      <c r="O246">
        <f t="shared" si="266"/>
        <v>185.624349565437</v>
      </c>
      <c r="P246">
        <f t="shared" si="267"/>
        <v>149.858393823339</v>
      </c>
      <c r="Q246">
        <f t="shared" si="268"/>
        <v>989.452385829753</v>
      </c>
      <c r="R246">
        <f t="shared" si="269"/>
        <v>185.318257563106</v>
      </c>
      <c r="W246" s="4">
        <v>4.81862005759539</v>
      </c>
      <c r="X246" s="4">
        <v>221.919664924766</v>
      </c>
      <c r="Y246" s="4">
        <v>15.0779267062635</v>
      </c>
      <c r="Z246" s="4">
        <v>180.055619078474</v>
      </c>
      <c r="AA246" s="4">
        <v>145.362642008639</v>
      </c>
      <c r="AB246" s="4">
        <v>959.76881425486</v>
      </c>
      <c r="AC246" s="4">
        <v>179.758709836213</v>
      </c>
      <c r="AJ246">
        <f t="shared" si="313"/>
        <v>0.97</v>
      </c>
      <c r="AK246">
        <f t="shared" si="314"/>
        <v>0.97</v>
      </c>
      <c r="AL246">
        <f t="shared" si="315"/>
        <v>0.97</v>
      </c>
      <c r="AM246">
        <f t="shared" si="316"/>
        <v>0.97</v>
      </c>
      <c r="AN246">
        <f t="shared" si="317"/>
        <v>0.97</v>
      </c>
      <c r="AO246">
        <f t="shared" si="318"/>
        <v>0.97</v>
      </c>
      <c r="AP246">
        <f t="shared" si="319"/>
        <v>0.97</v>
      </c>
    </row>
    <row r="247" spans="6:42">
      <c r="F247" s="1" t="s">
        <v>86</v>
      </c>
      <c r="G247" t="str">
        <f t="shared" ref="G247:I247" si="327">G246</f>
        <v>ACT_BND</v>
      </c>
      <c r="H247" t="str">
        <f t="shared" si="327"/>
        <v>UP</v>
      </c>
      <c r="I247">
        <f t="shared" si="327"/>
        <v>1</v>
      </c>
      <c r="J247" s="3">
        <v>2049</v>
      </c>
      <c r="K247" s="3" t="str">
        <f t="shared" si="285"/>
        <v>ELCNUC100</v>
      </c>
      <c r="L247">
        <f t="shared" si="263"/>
        <v>75.7379881723747</v>
      </c>
      <c r="M247">
        <f t="shared" si="264"/>
        <v>72.0020279749049</v>
      </c>
      <c r="N247">
        <f t="shared" si="265"/>
        <v>33.3988875604237</v>
      </c>
      <c r="O247">
        <f t="shared" si="266"/>
        <v>79.072055538414</v>
      </c>
      <c r="P247">
        <f t="shared" si="267"/>
        <v>843.697741952073</v>
      </c>
      <c r="Q247">
        <f t="shared" si="268"/>
        <v>103.61932649388</v>
      </c>
      <c r="R247">
        <f t="shared" si="269"/>
        <v>71.0746412424149</v>
      </c>
      <c r="W247" s="4">
        <v>53.0165917206623</v>
      </c>
      <c r="X247" s="4">
        <v>50.4014195824334</v>
      </c>
      <c r="Y247" s="4">
        <v>23.3792212922966</v>
      </c>
      <c r="Z247" s="4">
        <v>55.3504388768898</v>
      </c>
      <c r="AA247" s="4">
        <v>590.588419366451</v>
      </c>
      <c r="AB247" s="4">
        <v>72.5335285457163</v>
      </c>
      <c r="AC247" s="4">
        <v>49.7522488696904</v>
      </c>
      <c r="AJ247">
        <f t="shared" si="313"/>
        <v>0.7</v>
      </c>
      <c r="AK247">
        <f t="shared" si="314"/>
        <v>0.7</v>
      </c>
      <c r="AL247">
        <f t="shared" si="315"/>
        <v>0.7</v>
      </c>
      <c r="AM247">
        <f t="shared" si="316"/>
        <v>0.7</v>
      </c>
      <c r="AN247">
        <f t="shared" si="317"/>
        <v>0.7</v>
      </c>
      <c r="AO247">
        <f t="shared" si="318"/>
        <v>0.7</v>
      </c>
      <c r="AP247">
        <f t="shared" si="319"/>
        <v>0.7</v>
      </c>
    </row>
    <row r="248" spans="6:42">
      <c r="F248" s="1" t="s">
        <v>86</v>
      </c>
      <c r="G248" t="str">
        <f t="shared" ref="G248:I248" si="328">G247</f>
        <v>ACT_BND</v>
      </c>
      <c r="H248" t="str">
        <f t="shared" si="328"/>
        <v>UP</v>
      </c>
      <c r="I248">
        <f t="shared" si="328"/>
        <v>1</v>
      </c>
      <c r="J248" s="3">
        <v>2049</v>
      </c>
      <c r="K248" s="3" t="str">
        <f t="shared" si="285"/>
        <v>ELCSOL00</v>
      </c>
      <c r="L248">
        <f t="shared" si="263"/>
        <v>102.868390568754</v>
      </c>
      <c r="M248">
        <f t="shared" si="264"/>
        <v>59.8758912590353</v>
      </c>
      <c r="N248">
        <f t="shared" si="265"/>
        <v>12.2796958855292</v>
      </c>
      <c r="O248">
        <f t="shared" si="266"/>
        <v>0.406064715262779</v>
      </c>
      <c r="P248">
        <f t="shared" si="267"/>
        <v>82.486547912167</v>
      </c>
      <c r="Q248">
        <f t="shared" si="268"/>
        <v>3.04309552843772</v>
      </c>
      <c r="R248">
        <f t="shared" si="269"/>
        <v>0.925944647480202</v>
      </c>
      <c r="W248" s="4">
        <v>102.868390568754</v>
      </c>
      <c r="X248" s="4">
        <v>59.8758912590353</v>
      </c>
      <c r="Y248" s="4">
        <v>12.2796958855292</v>
      </c>
      <c r="Z248" s="4">
        <v>0.406064715262779</v>
      </c>
      <c r="AA248" s="4">
        <v>82.486547912167</v>
      </c>
      <c r="AB248" s="4">
        <v>3.04309552843772</v>
      </c>
      <c r="AC248" s="4">
        <v>0.925944647480202</v>
      </c>
      <c r="AJ248">
        <f t="shared" si="313"/>
        <v>1</v>
      </c>
      <c r="AK248">
        <f t="shared" si="314"/>
        <v>1</v>
      </c>
      <c r="AL248">
        <f t="shared" si="315"/>
        <v>1</v>
      </c>
      <c r="AM248">
        <f t="shared" si="316"/>
        <v>1</v>
      </c>
      <c r="AN248">
        <f t="shared" si="317"/>
        <v>1</v>
      </c>
      <c r="AO248">
        <f t="shared" si="318"/>
        <v>1</v>
      </c>
      <c r="AP248">
        <f t="shared" si="319"/>
        <v>1</v>
      </c>
    </row>
    <row r="249" spans="6:42">
      <c r="F249" s="1" t="s">
        <v>86</v>
      </c>
      <c r="G249" t="str">
        <f t="shared" ref="G249:I249" si="329">G248</f>
        <v>ACT_BND</v>
      </c>
      <c r="H249" t="str">
        <f t="shared" si="329"/>
        <v>UP</v>
      </c>
      <c r="I249">
        <f t="shared" si="329"/>
        <v>1</v>
      </c>
      <c r="J249" s="3">
        <v>2049</v>
      </c>
      <c r="K249" s="3" t="str">
        <f t="shared" si="285"/>
        <v>ELCWIN00</v>
      </c>
      <c r="L249">
        <f t="shared" si="263"/>
        <v>249.407219798416</v>
      </c>
      <c r="M249">
        <f t="shared" si="264"/>
        <v>137.599891618107</v>
      </c>
      <c r="N249">
        <f t="shared" si="265"/>
        <v>75.8312710583153</v>
      </c>
      <c r="O249">
        <f t="shared" si="266"/>
        <v>5.01858478401728</v>
      </c>
      <c r="P249">
        <f t="shared" si="267"/>
        <v>810.922875089993</v>
      </c>
      <c r="Q249">
        <f t="shared" si="268"/>
        <v>84.5542928365731</v>
      </c>
      <c r="R249">
        <f t="shared" si="269"/>
        <v>126.13046075198</v>
      </c>
      <c r="W249" s="4">
        <v>249.407219798416</v>
      </c>
      <c r="X249" s="4">
        <v>137.599891618107</v>
      </c>
      <c r="Y249" s="4">
        <v>75.8312710583153</v>
      </c>
      <c r="Z249" s="4">
        <v>5.01858478401728</v>
      </c>
      <c r="AA249" s="4">
        <v>810.922875089993</v>
      </c>
      <c r="AB249" s="4">
        <v>84.5542928365731</v>
      </c>
      <c r="AC249" s="4">
        <v>126.13046075198</v>
      </c>
      <c r="AJ249">
        <f t="shared" si="313"/>
        <v>1</v>
      </c>
      <c r="AK249">
        <f t="shared" si="314"/>
        <v>1</v>
      </c>
      <c r="AL249">
        <f t="shared" si="315"/>
        <v>1</v>
      </c>
      <c r="AM249">
        <f t="shared" si="316"/>
        <v>1</v>
      </c>
      <c r="AN249">
        <f t="shared" si="317"/>
        <v>1</v>
      </c>
      <c r="AO249">
        <f t="shared" si="318"/>
        <v>1</v>
      </c>
      <c r="AP249">
        <f t="shared" si="319"/>
        <v>1</v>
      </c>
    </row>
    <row r="250" spans="6:42">
      <c r="F250" s="1" t="s">
        <v>86</v>
      </c>
      <c r="G250" t="str">
        <f t="shared" ref="G250:I250" si="330">G249</f>
        <v>ACT_BND</v>
      </c>
      <c r="H250" t="str">
        <f t="shared" si="330"/>
        <v>UP</v>
      </c>
      <c r="I250">
        <f t="shared" si="330"/>
        <v>1</v>
      </c>
      <c r="J250" s="3">
        <v>2049</v>
      </c>
      <c r="K250" s="3" t="str">
        <f t="shared" si="285"/>
        <v>ELCWOO00</v>
      </c>
      <c r="L250">
        <f t="shared" si="263"/>
        <v>256.312377661216</v>
      </c>
      <c r="M250">
        <f t="shared" si="264"/>
        <v>55.5031305606294</v>
      </c>
      <c r="N250">
        <f t="shared" si="265"/>
        <v>201.308437519284</v>
      </c>
      <c r="O250">
        <f t="shared" si="266"/>
        <v>0.746817019129897</v>
      </c>
      <c r="P250">
        <f t="shared" si="267"/>
        <v>158.990211045973</v>
      </c>
      <c r="Q250">
        <f t="shared" si="268"/>
        <v>17.8071594055333</v>
      </c>
      <c r="R250">
        <f t="shared" si="269"/>
        <v>4.08363322964106</v>
      </c>
      <c r="W250" s="4">
        <v>89.7093321814255</v>
      </c>
      <c r="X250" s="4">
        <v>19.4260956962203</v>
      </c>
      <c r="Y250" s="4">
        <v>70.4579531317494</v>
      </c>
      <c r="Z250" s="4">
        <v>0.261385956695464</v>
      </c>
      <c r="AA250" s="4">
        <v>55.6465738660907</v>
      </c>
      <c r="AB250" s="4">
        <v>6.23250579193664</v>
      </c>
      <c r="AC250" s="4">
        <v>1.42927163037437</v>
      </c>
      <c r="AJ250">
        <f t="shared" si="313"/>
        <v>0.35</v>
      </c>
      <c r="AK250">
        <f t="shared" si="314"/>
        <v>0.35</v>
      </c>
      <c r="AL250">
        <f t="shared" si="315"/>
        <v>0.35</v>
      </c>
      <c r="AM250">
        <f t="shared" si="316"/>
        <v>0.35</v>
      </c>
      <c r="AN250">
        <f t="shared" si="317"/>
        <v>0.35</v>
      </c>
      <c r="AO250">
        <f t="shared" si="318"/>
        <v>0.35</v>
      </c>
      <c r="AP250">
        <f t="shared" si="319"/>
        <v>0.35</v>
      </c>
    </row>
    <row r="251" spans="6:42">
      <c r="F251" s="1" t="s">
        <v>86</v>
      </c>
      <c r="G251" t="str">
        <f t="shared" ref="G251:I251" si="331">G250</f>
        <v>ACT_BND</v>
      </c>
      <c r="H251" t="str">
        <f t="shared" si="331"/>
        <v>UP</v>
      </c>
      <c r="I251">
        <f t="shared" si="331"/>
        <v>1</v>
      </c>
      <c r="J251" s="3">
        <v>2050</v>
      </c>
      <c r="K251" s="3" t="str">
        <f t="shared" si="285"/>
        <v>ELCCOH00</v>
      </c>
      <c r="L251">
        <f t="shared" si="263"/>
        <v>0</v>
      </c>
      <c r="M251">
        <f t="shared" si="264"/>
        <v>0</v>
      </c>
      <c r="N251">
        <f t="shared" si="265"/>
        <v>0</v>
      </c>
      <c r="O251">
        <f t="shared" si="266"/>
        <v>0</v>
      </c>
      <c r="P251">
        <f t="shared" si="267"/>
        <v>0</v>
      </c>
      <c r="Q251">
        <f t="shared" si="268"/>
        <v>0</v>
      </c>
      <c r="R251">
        <f t="shared" si="269"/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J251">
        <f t="shared" si="313"/>
        <v>0.4</v>
      </c>
      <c r="AK251">
        <f t="shared" si="314"/>
        <v>0.4</v>
      </c>
      <c r="AL251">
        <f t="shared" si="315"/>
        <v>0.4</v>
      </c>
      <c r="AM251">
        <f t="shared" si="316"/>
        <v>0.4</v>
      </c>
      <c r="AN251">
        <f t="shared" si="317"/>
        <v>0.4</v>
      </c>
      <c r="AO251">
        <f t="shared" si="318"/>
        <v>0.4</v>
      </c>
      <c r="AP251">
        <f t="shared" si="319"/>
        <v>0.4</v>
      </c>
    </row>
    <row r="252" spans="6:42">
      <c r="F252" s="1" t="s">
        <v>86</v>
      </c>
      <c r="G252" t="str">
        <f t="shared" ref="G252:I252" si="332">G251</f>
        <v>ACT_BND</v>
      </c>
      <c r="H252" t="str">
        <f t="shared" si="332"/>
        <v>UP</v>
      </c>
      <c r="I252">
        <f t="shared" si="332"/>
        <v>1</v>
      </c>
      <c r="J252" s="3">
        <v>2050</v>
      </c>
      <c r="K252" s="3" t="str">
        <f t="shared" si="285"/>
        <v>ELCGAS00</v>
      </c>
      <c r="L252">
        <f t="shared" si="263"/>
        <v>229.83314812815</v>
      </c>
      <c r="M252">
        <f t="shared" si="264"/>
        <v>34.5148773311735</v>
      </c>
      <c r="N252">
        <f t="shared" si="265"/>
        <v>15.3383396688265</v>
      </c>
      <c r="O252">
        <f t="shared" si="266"/>
        <v>0</v>
      </c>
      <c r="P252">
        <f t="shared" si="267"/>
        <v>284.958873470122</v>
      </c>
      <c r="Q252">
        <f t="shared" si="268"/>
        <v>0</v>
      </c>
      <c r="R252">
        <f t="shared" si="269"/>
        <v>0.25377969762419</v>
      </c>
      <c r="W252" s="4">
        <v>91.9332592512599</v>
      </c>
      <c r="X252" s="4">
        <v>13.8059509324694</v>
      </c>
      <c r="Y252" s="4">
        <v>6.1353358675306</v>
      </c>
      <c r="Z252" s="3">
        <v>0</v>
      </c>
      <c r="AA252" s="4">
        <v>113.983549388049</v>
      </c>
      <c r="AB252" s="3">
        <v>0</v>
      </c>
      <c r="AC252" s="4">
        <v>0.101511879049676</v>
      </c>
      <c r="AJ252">
        <f t="shared" si="313"/>
        <v>0.4</v>
      </c>
      <c r="AK252">
        <f t="shared" si="314"/>
        <v>0.4</v>
      </c>
      <c r="AL252">
        <f t="shared" si="315"/>
        <v>0.4</v>
      </c>
      <c r="AM252">
        <f t="shared" si="316"/>
        <v>0.4</v>
      </c>
      <c r="AN252">
        <f t="shared" si="317"/>
        <v>0.4</v>
      </c>
      <c r="AO252">
        <f t="shared" si="318"/>
        <v>0.4</v>
      </c>
      <c r="AP252">
        <f t="shared" si="319"/>
        <v>0.4</v>
      </c>
    </row>
    <row r="253" spans="6:42">
      <c r="F253" s="1" t="s">
        <v>86</v>
      </c>
      <c r="G253" t="str">
        <f t="shared" ref="G253:I253" si="333">G252</f>
        <v>ACT_BND</v>
      </c>
      <c r="H253" t="str">
        <f t="shared" si="333"/>
        <v>UP</v>
      </c>
      <c r="I253">
        <f t="shared" si="333"/>
        <v>1</v>
      </c>
      <c r="J253" s="3">
        <v>2050</v>
      </c>
      <c r="K253" s="3" t="str">
        <f t="shared" si="285"/>
        <v>ELCHFO00</v>
      </c>
      <c r="L253">
        <f t="shared" si="263"/>
        <v>0.00514758819294457</v>
      </c>
      <c r="M253">
        <f t="shared" si="264"/>
        <v>1.66631749220062</v>
      </c>
      <c r="N253">
        <f t="shared" si="265"/>
        <v>0.00610332361411087</v>
      </c>
      <c r="O253">
        <f t="shared" si="266"/>
        <v>0.0134305255579554</v>
      </c>
      <c r="P253">
        <f t="shared" si="267"/>
        <v>0.0822354211663067</v>
      </c>
      <c r="Q253">
        <f t="shared" si="268"/>
        <v>4.17074467962563</v>
      </c>
      <c r="R253">
        <f t="shared" si="269"/>
        <v>1.48618025161987</v>
      </c>
      <c r="W253" s="4">
        <v>0.00154427645788337</v>
      </c>
      <c r="X253" s="4">
        <v>0.499895247660187</v>
      </c>
      <c r="Y253" s="4">
        <v>0.00183099708423326</v>
      </c>
      <c r="Z253" s="4">
        <v>0.00402915766738661</v>
      </c>
      <c r="AA253" s="4">
        <v>0.024670626349892</v>
      </c>
      <c r="AB253" s="4">
        <v>1.25122340388769</v>
      </c>
      <c r="AC253" s="4">
        <v>0.445854075485961</v>
      </c>
      <c r="AJ253">
        <f t="shared" si="313"/>
        <v>0.3</v>
      </c>
      <c r="AK253">
        <f t="shared" si="314"/>
        <v>0.3</v>
      </c>
      <c r="AL253">
        <f t="shared" si="315"/>
        <v>0.3</v>
      </c>
      <c r="AM253">
        <f t="shared" si="316"/>
        <v>0.3</v>
      </c>
      <c r="AN253">
        <f t="shared" si="317"/>
        <v>0.3</v>
      </c>
      <c r="AO253">
        <f t="shared" si="318"/>
        <v>0.3</v>
      </c>
      <c r="AP253">
        <f t="shared" si="319"/>
        <v>0.3</v>
      </c>
    </row>
    <row r="254" spans="6:42">
      <c r="F254" s="1" t="s">
        <v>86</v>
      </c>
      <c r="G254" t="str">
        <f t="shared" ref="G254:I254" si="334">G253</f>
        <v>ACT_BND</v>
      </c>
      <c r="H254" t="str">
        <f t="shared" si="334"/>
        <v>UP</v>
      </c>
      <c r="I254">
        <f t="shared" si="334"/>
        <v>1</v>
      </c>
      <c r="J254" s="3">
        <v>2050</v>
      </c>
      <c r="K254" s="3" t="str">
        <f t="shared" si="285"/>
        <v>ELCHYD00</v>
      </c>
      <c r="L254">
        <f t="shared" si="263"/>
        <v>5.01387544254192</v>
      </c>
      <c r="M254">
        <f t="shared" si="264"/>
        <v>229.188732845702</v>
      </c>
      <c r="N254">
        <f t="shared" si="265"/>
        <v>15.524176382178</v>
      </c>
      <c r="O254">
        <f t="shared" si="266"/>
        <v>185.766249879391</v>
      </c>
      <c r="P254">
        <f t="shared" si="267"/>
        <v>149.670930507003</v>
      </c>
      <c r="Q254">
        <f t="shared" si="268"/>
        <v>989.804566438808</v>
      </c>
      <c r="R254">
        <f t="shared" si="269"/>
        <v>185.239228851877</v>
      </c>
      <c r="W254" s="4">
        <v>4.86345917926566</v>
      </c>
      <c r="X254" s="4">
        <v>222.313070860331</v>
      </c>
      <c r="Y254" s="4">
        <v>15.0584510907127</v>
      </c>
      <c r="Z254" s="4">
        <v>180.193262383009</v>
      </c>
      <c r="AA254" s="4">
        <v>145.180802591793</v>
      </c>
      <c r="AB254" s="4">
        <v>960.110429445644</v>
      </c>
      <c r="AC254" s="4">
        <v>179.682051986321</v>
      </c>
      <c r="AJ254">
        <f t="shared" si="313"/>
        <v>0.97</v>
      </c>
      <c r="AK254">
        <f t="shared" si="314"/>
        <v>0.97</v>
      </c>
      <c r="AL254">
        <f t="shared" si="315"/>
        <v>0.97</v>
      </c>
      <c r="AM254">
        <f t="shared" si="316"/>
        <v>0.97</v>
      </c>
      <c r="AN254">
        <f t="shared" si="317"/>
        <v>0.97</v>
      </c>
      <c r="AO254">
        <f t="shared" si="318"/>
        <v>0.97</v>
      </c>
      <c r="AP254">
        <f t="shared" si="319"/>
        <v>0.97</v>
      </c>
    </row>
    <row r="255" spans="6:42">
      <c r="F255" s="1" t="s">
        <v>86</v>
      </c>
      <c r="G255" t="str">
        <f t="shared" ref="G255:I255" si="335">G254</f>
        <v>ACT_BND</v>
      </c>
      <c r="H255" t="str">
        <f t="shared" si="335"/>
        <v>UP</v>
      </c>
      <c r="I255">
        <f t="shared" si="335"/>
        <v>1</v>
      </c>
      <c r="J255" s="3">
        <v>2050</v>
      </c>
      <c r="K255" s="3" t="str">
        <f t="shared" si="285"/>
        <v>ELCNUC100</v>
      </c>
      <c r="L255">
        <f t="shared" si="263"/>
        <v>76.1738382186569</v>
      </c>
      <c r="M255">
        <f t="shared" si="264"/>
        <v>72.8991926360177</v>
      </c>
      <c r="N255">
        <f t="shared" si="265"/>
        <v>33.4944020158387</v>
      </c>
      <c r="O255">
        <f t="shared" si="266"/>
        <v>81.538768435668</v>
      </c>
      <c r="P255">
        <f t="shared" si="267"/>
        <v>843.771764373136</v>
      </c>
      <c r="Q255">
        <f t="shared" si="268"/>
        <v>103.832092923995</v>
      </c>
      <c r="R255">
        <f t="shared" si="269"/>
        <v>73.7584870770339</v>
      </c>
      <c r="W255" s="4">
        <v>53.3216867530598</v>
      </c>
      <c r="X255" s="4">
        <v>51.0294348452124</v>
      </c>
      <c r="Y255" s="4">
        <v>23.4460814110871</v>
      </c>
      <c r="Z255" s="4">
        <v>57.0771379049676</v>
      </c>
      <c r="AA255" s="4">
        <v>590.640235061195</v>
      </c>
      <c r="AB255" s="4">
        <v>72.6824650467963</v>
      </c>
      <c r="AC255" s="4">
        <v>51.6309409539237</v>
      </c>
      <c r="AJ255">
        <f t="shared" si="313"/>
        <v>0.7</v>
      </c>
      <c r="AK255">
        <f t="shared" si="314"/>
        <v>0.7</v>
      </c>
      <c r="AL255">
        <f t="shared" si="315"/>
        <v>0.7</v>
      </c>
      <c r="AM255">
        <f t="shared" si="316"/>
        <v>0.7</v>
      </c>
      <c r="AN255">
        <f t="shared" si="317"/>
        <v>0.7</v>
      </c>
      <c r="AO255">
        <f t="shared" si="318"/>
        <v>0.7</v>
      </c>
      <c r="AP255">
        <f t="shared" si="319"/>
        <v>0.7</v>
      </c>
    </row>
    <row r="256" spans="6:42">
      <c r="F256" s="1" t="s">
        <v>86</v>
      </c>
      <c r="G256" t="str">
        <f t="shared" ref="G256:I256" si="336">G255</f>
        <v>ACT_BND</v>
      </c>
      <c r="H256" t="str">
        <f t="shared" si="336"/>
        <v>UP</v>
      </c>
      <c r="I256">
        <f t="shared" si="336"/>
        <v>1</v>
      </c>
      <c r="J256" s="3">
        <v>2050</v>
      </c>
      <c r="K256" s="3" t="str">
        <f t="shared" si="285"/>
        <v>ELCSOL00</v>
      </c>
      <c r="L256">
        <f t="shared" si="263"/>
        <v>103.627631713463</v>
      </c>
      <c r="M256">
        <f t="shared" si="264"/>
        <v>59.8964302979122</v>
      </c>
      <c r="N256">
        <f t="shared" si="265"/>
        <v>12.2379352555796</v>
      </c>
      <c r="O256">
        <f t="shared" si="266"/>
        <v>0.411433607991361</v>
      </c>
      <c r="P256">
        <f t="shared" si="267"/>
        <v>88.1360975521958</v>
      </c>
      <c r="Q256">
        <f t="shared" si="268"/>
        <v>3.1479805187185</v>
      </c>
      <c r="R256">
        <f t="shared" si="269"/>
        <v>1.27902239532037</v>
      </c>
      <c r="W256" s="4">
        <v>103.627631713463</v>
      </c>
      <c r="X256" s="4">
        <v>59.8964302979122</v>
      </c>
      <c r="Y256" s="4">
        <v>12.2379352555796</v>
      </c>
      <c r="Z256" s="4">
        <v>0.411433607991361</v>
      </c>
      <c r="AA256" s="4">
        <v>88.1360975521958</v>
      </c>
      <c r="AB256" s="4">
        <v>3.1479805187185</v>
      </c>
      <c r="AC256" s="4">
        <v>1.27902239532037</v>
      </c>
      <c r="AJ256">
        <f t="shared" si="313"/>
        <v>1</v>
      </c>
      <c r="AK256">
        <f t="shared" si="314"/>
        <v>1</v>
      </c>
      <c r="AL256">
        <f t="shared" si="315"/>
        <v>1</v>
      </c>
      <c r="AM256">
        <f t="shared" si="316"/>
        <v>1</v>
      </c>
      <c r="AN256">
        <f t="shared" si="317"/>
        <v>1</v>
      </c>
      <c r="AO256">
        <f t="shared" si="318"/>
        <v>1</v>
      </c>
      <c r="AP256">
        <f t="shared" si="319"/>
        <v>1</v>
      </c>
    </row>
    <row r="257" spans="6:42">
      <c r="F257" s="1" t="s">
        <v>86</v>
      </c>
      <c r="G257" t="str">
        <f t="shared" ref="G257:I257" si="337">G256</f>
        <v>ACT_BND</v>
      </c>
      <c r="H257" t="str">
        <f t="shared" si="337"/>
        <v>UP</v>
      </c>
      <c r="I257">
        <f t="shared" si="337"/>
        <v>1</v>
      </c>
      <c r="J257" s="3">
        <v>2050</v>
      </c>
      <c r="K257" s="3" t="str">
        <f t="shared" si="285"/>
        <v>ELCWIN00</v>
      </c>
      <c r="L257">
        <f t="shared" si="263"/>
        <v>249.984440676746</v>
      </c>
      <c r="M257">
        <f t="shared" si="264"/>
        <v>144.170959931641</v>
      </c>
      <c r="N257">
        <f t="shared" si="265"/>
        <v>76.0389932325414</v>
      </c>
      <c r="O257">
        <f t="shared" si="266"/>
        <v>5.02861185025198</v>
      </c>
      <c r="P257">
        <f t="shared" si="267"/>
        <v>841.971228941685</v>
      </c>
      <c r="Q257">
        <f t="shared" si="268"/>
        <v>85.1654272138229</v>
      </c>
      <c r="R257">
        <f t="shared" si="269"/>
        <v>127.41517413067</v>
      </c>
      <c r="W257" s="4">
        <v>249.984440676746</v>
      </c>
      <c r="X257" s="4">
        <v>144.170959931641</v>
      </c>
      <c r="Y257" s="4">
        <v>76.0389932325414</v>
      </c>
      <c r="Z257" s="4">
        <v>5.02861185025198</v>
      </c>
      <c r="AA257" s="4">
        <v>841.971228941685</v>
      </c>
      <c r="AB257" s="4">
        <v>85.1654272138229</v>
      </c>
      <c r="AC257" s="4">
        <v>127.41517413067</v>
      </c>
      <c r="AJ257">
        <f t="shared" si="313"/>
        <v>1</v>
      </c>
      <c r="AK257">
        <f t="shared" si="314"/>
        <v>1</v>
      </c>
      <c r="AL257">
        <f t="shared" si="315"/>
        <v>1</v>
      </c>
      <c r="AM257">
        <f t="shared" si="316"/>
        <v>1</v>
      </c>
      <c r="AN257">
        <f t="shared" si="317"/>
        <v>1</v>
      </c>
      <c r="AO257">
        <f t="shared" si="318"/>
        <v>1</v>
      </c>
      <c r="AP257">
        <f t="shared" si="319"/>
        <v>1</v>
      </c>
    </row>
    <row r="258" spans="6:42">
      <c r="F258" s="1" t="s">
        <v>86</v>
      </c>
      <c r="G258" t="str">
        <f t="shared" ref="G258:I258" si="338">G257</f>
        <v>ACT_BND</v>
      </c>
      <c r="H258" t="str">
        <f t="shared" si="338"/>
        <v>UP</v>
      </c>
      <c r="I258">
        <f t="shared" si="338"/>
        <v>1</v>
      </c>
      <c r="J258" s="3">
        <v>2050</v>
      </c>
      <c r="K258" s="3" t="str">
        <f t="shared" si="285"/>
        <v>ELCWOO00</v>
      </c>
      <c r="L258">
        <f t="shared" si="263"/>
        <v>271.813909492955</v>
      </c>
      <c r="M258">
        <f t="shared" si="264"/>
        <v>57.8478041750489</v>
      </c>
      <c r="N258">
        <f t="shared" si="265"/>
        <v>213.041406973157</v>
      </c>
      <c r="O258">
        <f t="shared" si="266"/>
        <v>0.789216822277074</v>
      </c>
      <c r="P258">
        <f t="shared" si="267"/>
        <v>173.735850971922</v>
      </c>
      <c r="Q258">
        <f t="shared" si="268"/>
        <v>17.9355103671706</v>
      </c>
      <c r="R258">
        <f t="shared" si="269"/>
        <v>4.20726453521546</v>
      </c>
      <c r="W258" s="4">
        <v>95.1348683225342</v>
      </c>
      <c r="X258" s="4">
        <v>20.2467314612671</v>
      </c>
      <c r="Y258" s="4">
        <v>74.5644924406048</v>
      </c>
      <c r="Z258" s="4">
        <v>0.276225887796976</v>
      </c>
      <c r="AA258" s="4">
        <v>60.8075478401728</v>
      </c>
      <c r="AB258" s="4">
        <v>6.27742862850972</v>
      </c>
      <c r="AC258" s="4">
        <v>1.47254258732541</v>
      </c>
      <c r="AJ258">
        <f t="shared" si="313"/>
        <v>0.35</v>
      </c>
      <c r="AK258">
        <f t="shared" si="314"/>
        <v>0.35</v>
      </c>
      <c r="AL258">
        <f t="shared" si="315"/>
        <v>0.35</v>
      </c>
      <c r="AM258">
        <f t="shared" si="316"/>
        <v>0.35</v>
      </c>
      <c r="AN258">
        <f t="shared" si="317"/>
        <v>0.35</v>
      </c>
      <c r="AO258">
        <f t="shared" si="318"/>
        <v>0.35</v>
      </c>
      <c r="AP258">
        <f t="shared" si="319"/>
        <v>0.35</v>
      </c>
    </row>
  </sheetData>
  <autoFilter xmlns:etc="http://www.wps.cn/officeDocument/2017/etCustomData" ref="J1:J258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5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9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9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9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9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9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9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9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9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9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9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9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9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20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20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20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20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20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20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20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20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20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20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20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20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20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20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20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20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20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20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5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9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9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9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9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9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9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9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9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9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9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9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9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9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9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9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9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9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9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9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9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9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9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9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9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9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9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9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9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9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9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3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9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9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9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9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9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9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9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9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9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9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9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9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9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9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9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9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9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9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9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9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9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9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9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9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9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9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9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9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9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9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7"/>
      <c r="P9" s="18" t="s">
        <v>29</v>
      </c>
      <c r="Q9" s="18" t="s">
        <v>30</v>
      </c>
      <c r="R9" s="19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9"/>
      <c r="P10" s="3">
        <v>73.57588066</v>
      </c>
      <c r="Q10">
        <v>183.35403</v>
      </c>
      <c r="R10">
        <v>46.057254</v>
      </c>
      <c r="T10" s="3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9"/>
      <c r="P11" s="9">
        <v>76.81255283</v>
      </c>
      <c r="Q11" s="9">
        <v>189.1523515</v>
      </c>
      <c r="R11" s="9">
        <v>46.98380465</v>
      </c>
      <c r="T11" s="3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9"/>
      <c r="P12" s="9">
        <v>74.20667416</v>
      </c>
      <c r="Q12" s="9">
        <v>191.4234074</v>
      </c>
      <c r="R12" s="9">
        <v>45.93380072</v>
      </c>
      <c r="T12" s="3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9"/>
      <c r="P13" s="9">
        <v>75.91317615</v>
      </c>
      <c r="Q13" s="9">
        <v>188.9128906</v>
      </c>
      <c r="R13" s="9">
        <v>44.89153103</v>
      </c>
      <c r="T13" s="3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9"/>
      <c r="P14" s="9">
        <v>74.57508591</v>
      </c>
      <c r="Q14" s="9">
        <v>183.3913564</v>
      </c>
      <c r="R14" s="9">
        <v>44.09905335</v>
      </c>
      <c r="T14" s="3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9"/>
      <c r="P15" s="9">
        <v>72.15813951</v>
      </c>
      <c r="Q15" s="9">
        <v>177.271171</v>
      </c>
      <c r="R15" s="9">
        <v>42.4046265</v>
      </c>
      <c r="T15" s="3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9"/>
      <c r="P16" s="9">
        <v>69.65448481</v>
      </c>
      <c r="Q16" s="9">
        <v>172.6087422</v>
      </c>
      <c r="R16" s="9">
        <v>41.43356466</v>
      </c>
      <c r="T16" s="3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9"/>
      <c r="P17" s="9">
        <v>68.02326498</v>
      </c>
      <c r="Q17" s="9">
        <v>165.7685096</v>
      </c>
      <c r="R17" s="9">
        <v>40.46110625</v>
      </c>
      <c r="T17" s="3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9"/>
      <c r="P18" s="9">
        <v>65.38544422</v>
      </c>
      <c r="Q18" s="9">
        <v>157.1440222</v>
      </c>
      <c r="R18" s="9">
        <v>39.19910803</v>
      </c>
      <c r="T18" s="3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9"/>
      <c r="P19" s="9">
        <v>60.96120725</v>
      </c>
      <c r="Q19" s="9">
        <v>146.8629556</v>
      </c>
      <c r="R19" s="9">
        <v>37.94543523</v>
      </c>
      <c r="T19" s="3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9"/>
      <c r="P20" s="9">
        <v>56.54267449</v>
      </c>
      <c r="Q20" s="9">
        <v>134.8391153</v>
      </c>
      <c r="R20" s="9">
        <v>36.6100428</v>
      </c>
      <c r="T20" s="3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9"/>
      <c r="P21" s="9">
        <v>54.46291834</v>
      </c>
      <c r="Q21" s="9">
        <v>123.7230884</v>
      </c>
      <c r="R21" s="9">
        <v>36.11297381</v>
      </c>
      <c r="T21" s="3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9"/>
      <c r="P22" s="9">
        <v>51.61645744</v>
      </c>
      <c r="Q22" s="9">
        <v>113.1427199</v>
      </c>
      <c r="R22" s="9">
        <v>35.64935033</v>
      </c>
      <c r="T22" s="3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9"/>
      <c r="P23" s="9">
        <v>49.26306062</v>
      </c>
      <c r="Q23" s="9">
        <v>102.5974759</v>
      </c>
      <c r="R23" s="9">
        <v>35.14571652</v>
      </c>
      <c r="T23" s="3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9"/>
      <c r="P24" s="9">
        <v>46.83002163</v>
      </c>
      <c r="Q24" s="9">
        <v>92.49518478</v>
      </c>
      <c r="R24" s="9">
        <v>34.60264472</v>
      </c>
      <c r="T24" s="3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9"/>
      <c r="P25" s="9">
        <v>45.43781315</v>
      </c>
      <c r="Q25" s="9">
        <v>83.63703044</v>
      </c>
      <c r="R25" s="9">
        <v>34.11998337</v>
      </c>
      <c r="T25" s="3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9"/>
      <c r="P26" s="9">
        <v>42.39814088</v>
      </c>
      <c r="Q26" s="9">
        <v>74.63349683</v>
      </c>
      <c r="R26" s="9">
        <v>33.6309419</v>
      </c>
      <c r="T26" s="3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9"/>
      <c r="P27" s="9">
        <v>39.54132139</v>
      </c>
      <c r="Q27" s="9">
        <v>65.50766735</v>
      </c>
      <c r="R27" s="9">
        <v>33.10020108</v>
      </c>
      <c r="T27" s="3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9"/>
      <c r="P28" s="9">
        <v>36.58257851</v>
      </c>
      <c r="Q28" s="9">
        <v>58.87306954</v>
      </c>
      <c r="R28" s="9">
        <v>32.51511826</v>
      </c>
      <c r="T28" s="3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9"/>
      <c r="P29" s="9">
        <v>33.68633261</v>
      </c>
      <c r="Q29" s="9">
        <v>55.53666573</v>
      </c>
      <c r="R29" s="9">
        <v>31.98097403</v>
      </c>
      <c r="T29" s="3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9"/>
      <c r="P30" s="9">
        <v>30.06667329</v>
      </c>
      <c r="Q30" s="9">
        <v>52.02803603</v>
      </c>
      <c r="R30" s="9">
        <v>31.43365158</v>
      </c>
      <c r="T30" s="3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9"/>
      <c r="P31" s="9">
        <v>27.05425281</v>
      </c>
      <c r="Q31" s="9">
        <v>47.81056568</v>
      </c>
      <c r="R31" s="9">
        <v>30.75217849</v>
      </c>
      <c r="T31" s="3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9"/>
      <c r="P32" s="9">
        <v>25.50652088</v>
      </c>
      <c r="Q32" s="9">
        <v>45.29177179</v>
      </c>
      <c r="R32" s="9">
        <v>30.17682564</v>
      </c>
      <c r="T32" s="3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9"/>
      <c r="P33" s="9">
        <v>24.38823505</v>
      </c>
      <c r="Q33" s="9">
        <v>43.35530839</v>
      </c>
      <c r="R33" s="9">
        <v>29.60381554</v>
      </c>
      <c r="T33" s="3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9"/>
      <c r="P34" s="9">
        <v>23.24361514</v>
      </c>
      <c r="Q34" s="9">
        <v>41.33981175</v>
      </c>
      <c r="R34" s="9">
        <v>29.07735401</v>
      </c>
      <c r="T34" s="3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9"/>
      <c r="P35" s="9">
        <v>22.52632113</v>
      </c>
      <c r="Q35" s="9">
        <v>39.4803992</v>
      </c>
      <c r="R35" s="9">
        <v>28.56452897</v>
      </c>
      <c r="T35" s="3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9"/>
      <c r="P36" s="9">
        <v>21.67822849</v>
      </c>
      <c r="Q36" s="9">
        <v>37.83372709</v>
      </c>
      <c r="R36" s="9">
        <v>28.06050775</v>
      </c>
      <c r="T36" s="3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9"/>
      <c r="P37" s="9">
        <v>20.82485252</v>
      </c>
      <c r="Q37" s="9">
        <v>36.28121566</v>
      </c>
      <c r="R37" s="9">
        <v>27.59453265</v>
      </c>
      <c r="T37" s="3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9"/>
      <c r="P38" s="9">
        <v>20.20542524</v>
      </c>
      <c r="Q38" s="9">
        <v>34.74463757</v>
      </c>
      <c r="R38" s="9">
        <v>27.15182853</v>
      </c>
      <c r="T38" s="3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9"/>
      <c r="P39" s="9">
        <v>19.54219027</v>
      </c>
      <c r="Q39" s="9">
        <v>33.28264818</v>
      </c>
      <c r="R39" s="9">
        <v>26.73311801</v>
      </c>
      <c r="T39" s="3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9"/>
      <c r="P40" s="9">
        <v>19.10080467</v>
      </c>
      <c r="Q40" s="9">
        <v>31.86210077</v>
      </c>
      <c r="R40" s="9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5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9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9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9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9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9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9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9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9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9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9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9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9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9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9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9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9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9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9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9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9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9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9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9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9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9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9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9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9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9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9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3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5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9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9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9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9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9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9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9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9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9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9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9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9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9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9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9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9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9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9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9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9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9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9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9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9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9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9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9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9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9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9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5"/>
    </row>
    <row r="11" spans="2:16">
      <c r="B11" s="1" t="s">
        <v>43</v>
      </c>
      <c r="D11" s="5" t="s">
        <v>44</v>
      </c>
      <c r="H11" s="11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3"/>
    </row>
    <row r="12" spans="4:16">
      <c r="D12" s="5" t="str">
        <f>D11</f>
        <v>SINKCCU_Fake_Elc</v>
      </c>
      <c r="H12" s="11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3"/>
    </row>
    <row r="13" spans="4:16">
      <c r="D13" s="5" t="str">
        <f t="shared" ref="D13:D41" si="0">D12</f>
        <v>SINKCCU_Fake_Elc</v>
      </c>
      <c r="H13" s="11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3"/>
    </row>
    <row r="14" spans="4:16">
      <c r="D14" s="5" t="str">
        <f t="shared" si="0"/>
        <v>SINKCCU_Fake_Elc</v>
      </c>
      <c r="H14" s="11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6"/>
    </row>
    <row r="15" spans="4:16">
      <c r="D15" s="5" t="str">
        <f t="shared" si="0"/>
        <v>SINKCCU_Fake_Elc</v>
      </c>
      <c r="H15" s="11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6"/>
    </row>
    <row r="16" spans="4:16">
      <c r="D16" s="5" t="str">
        <f t="shared" si="0"/>
        <v>SINKCCU_Fake_Elc</v>
      </c>
      <c r="H16" s="11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6"/>
    </row>
    <row r="17" spans="4:16">
      <c r="D17" s="5" t="str">
        <f t="shared" si="0"/>
        <v>SINKCCU_Fake_Elc</v>
      </c>
      <c r="H17" s="11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6"/>
    </row>
    <row r="18" spans="4:16">
      <c r="D18" s="5" t="str">
        <f t="shared" si="0"/>
        <v>SINKCCU_Fake_Elc</v>
      </c>
      <c r="H18" s="11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6"/>
    </row>
    <row r="19" spans="4:16">
      <c r="D19" s="5" t="str">
        <f t="shared" si="0"/>
        <v>SINKCCU_Fake_Elc</v>
      </c>
      <c r="H19" s="11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6"/>
    </row>
    <row r="20" spans="4:16">
      <c r="D20" s="5" t="str">
        <f t="shared" si="0"/>
        <v>SINKCCU_Fake_Elc</v>
      </c>
      <c r="H20" s="11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3"/>
    </row>
    <row r="21" spans="4:16">
      <c r="D21" s="5" t="str">
        <f t="shared" si="0"/>
        <v>SINKCCU_Fake_Elc</v>
      </c>
      <c r="H21" s="11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3"/>
    </row>
    <row r="22" spans="4:16">
      <c r="D22" s="5" t="str">
        <f t="shared" si="0"/>
        <v>SINKCCU_Fake_Elc</v>
      </c>
      <c r="H22" s="11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3"/>
    </row>
    <row r="23" spans="4:16">
      <c r="D23" s="5" t="str">
        <f t="shared" si="0"/>
        <v>SINKCCU_Fake_Elc</v>
      </c>
      <c r="H23" s="11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3"/>
    </row>
    <row r="24" spans="4:16">
      <c r="D24" s="5" t="str">
        <f t="shared" si="0"/>
        <v>SINKCCU_Fake_Elc</v>
      </c>
      <c r="H24" s="11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3"/>
    </row>
    <row r="25" spans="4:16">
      <c r="D25" s="5" t="str">
        <f t="shared" si="0"/>
        <v>SINKCCU_Fake_Elc</v>
      </c>
      <c r="H25" s="11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3"/>
    </row>
    <row r="26" spans="4:16">
      <c r="D26" s="5" t="str">
        <f t="shared" si="0"/>
        <v>SINKCCU_Fake_Elc</v>
      </c>
      <c r="H26" s="11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3"/>
    </row>
    <row r="27" spans="4:16">
      <c r="D27" s="5" t="str">
        <f t="shared" si="0"/>
        <v>SINKCCU_Fake_Elc</v>
      </c>
      <c r="H27" s="11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3"/>
    </row>
    <row r="28" spans="4:16">
      <c r="D28" s="5" t="str">
        <f t="shared" si="0"/>
        <v>SINKCCU_Fake_Elc</v>
      </c>
      <c r="H28" s="11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3"/>
    </row>
    <row r="29" spans="4:16">
      <c r="D29" s="5" t="str">
        <f t="shared" si="0"/>
        <v>SINKCCU_Fake_Elc</v>
      </c>
      <c r="H29" s="11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3"/>
    </row>
    <row r="30" spans="4:16">
      <c r="D30" s="5" t="str">
        <f t="shared" si="0"/>
        <v>SINKCCU_Fake_Elc</v>
      </c>
      <c r="H30" s="11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3"/>
    </row>
    <row r="31" spans="4:16">
      <c r="D31" s="5" t="str">
        <f t="shared" si="0"/>
        <v>SINKCCU_Fake_Elc</v>
      </c>
      <c r="H31" s="11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3"/>
    </row>
    <row r="32" spans="4:16">
      <c r="D32" s="5" t="str">
        <f t="shared" si="0"/>
        <v>SINKCCU_Fake_Elc</v>
      </c>
      <c r="H32" s="11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3"/>
    </row>
    <row r="33" spans="4:16">
      <c r="D33" s="5" t="str">
        <f t="shared" si="0"/>
        <v>SINKCCU_Fake_Elc</v>
      </c>
      <c r="H33" s="11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3"/>
    </row>
    <row r="34" spans="4:16">
      <c r="D34" s="5" t="str">
        <f t="shared" si="0"/>
        <v>SINKCCU_Fake_Elc</v>
      </c>
      <c r="H34" s="11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3"/>
    </row>
    <row r="35" spans="4:16">
      <c r="D35" s="5" t="str">
        <f t="shared" si="0"/>
        <v>SINKCCU_Fake_Elc</v>
      </c>
      <c r="H35" s="11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3"/>
    </row>
    <row r="36" spans="4:16">
      <c r="D36" s="5" t="str">
        <f t="shared" si="0"/>
        <v>SINKCCU_Fake_Elc</v>
      </c>
      <c r="H36" s="11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3"/>
    </row>
    <row r="37" spans="4:16">
      <c r="D37" s="5" t="str">
        <f t="shared" si="0"/>
        <v>SINKCCU_Fake_Elc</v>
      </c>
      <c r="H37" s="11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3"/>
    </row>
    <row r="38" spans="4:16">
      <c r="D38" s="5" t="str">
        <f t="shared" si="0"/>
        <v>SINKCCU_Fake_Elc</v>
      </c>
      <c r="H38" s="11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3"/>
    </row>
    <row r="39" spans="4:16">
      <c r="D39" s="5" t="str">
        <f t="shared" si="0"/>
        <v>SINKCCU_Fake_Elc</v>
      </c>
      <c r="H39" s="11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3"/>
    </row>
    <row r="40" spans="4:16">
      <c r="D40" s="5" t="str">
        <f t="shared" si="0"/>
        <v>SINKCCU_Fake_Elc</v>
      </c>
      <c r="H40" s="11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3"/>
    </row>
    <row r="41" spans="4:16">
      <c r="D41" s="5" t="str">
        <f t="shared" si="0"/>
        <v>SINKCCU_Fake_Elc</v>
      </c>
      <c r="H41" s="11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3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2025-02-04T17:07:01Z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