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SNKCO2_2" sheetId="26" r:id="rId8"/>
    <sheet name="SNKCO2" sheetId="27" r:id="rId9"/>
    <sheet name="RSDCO2" sheetId="23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4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removed this constraint to avoid IMPDMD. Besides, you can not set it as vancant because if vacant the model will recognize it as no constraint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<sst xmlns="http://schemas.openxmlformats.org/spreadsheetml/2006/main" count="968" uniqueCount="52">
  <si>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</si>
  <si>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</si>
  <si>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</si>
  <si>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</si>
  <si>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</si>
  <si>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</si>
  <si>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</si>
  <si>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</si>
  <si>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</si>
  <si>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</si>
  <si>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</si>
  <si>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</si>
  <si>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</si>
  <si>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</si>
  <si>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</si>
  <si>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</si>
  <si>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</si>
  <si>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</si>
  <si>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</si>
  <si>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</si>
  <si>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</si>
  <si>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</si>
  <si>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</si>
  <si>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</si>
  <si>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</si>
  <si>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</si>
  <si>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</si>
  <si>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</si>
  <si>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</si>
  <si>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</si>
  <si>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</si>
  <si>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</si>
  <si>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</si>
  <si>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</si>
  <si>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TOTCO2</t>
  </si>
  <si>
    <t>AU_AGRCO2_BND</t>
  </si>
  <si>
    <t>AGRCO2N</t>
  </si>
  <si>
    <t>UC_ACT</t>
  </si>
  <si>
    <t>AU_SNKCO2_BND2</t>
  </si>
  <si>
    <t>SINKCCU_Fake</t>
  </si>
  <si>
    <t>AU_SNKCO2_BND</t>
  </si>
  <si>
    <t>SNKCO2N</t>
  </si>
  <si>
    <t>AU_RSDCO2_BND</t>
  </si>
  <si>
    <t>RSDCO2N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</si>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</sst>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Times New Roman"/>
      <charset val="134"/>
    </font>
    <font>
      <b/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2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Alignment="1"/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1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zoomScale="85" zoomScaleNormal="85" topLeftCell="A16" workbookViewId="0">
      <selection activeCell="G44" sqref="G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/>
    </row>
    <row r="11" spans="2:14">
      <c r="B11" s="1" t="s">
        <v>14</v>
      </c>
      <c r="G11" s="18" t="s">
        <v>15</v>
      </c>
      <c r="H11" s="19"/>
      <c r="I11" s="19">
        <v>2020</v>
      </c>
      <c r="J11" s="19" t="s">
        <v>16</v>
      </c>
      <c r="K11" s="19">
        <v>1</v>
      </c>
      <c r="L11" s="19">
        <f t="shared" ref="L11:L25" si="0">N11*1000</f>
        <v>53684.46015</v>
      </c>
      <c r="M11" s="18"/>
      <c r="N11" s="20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21">
        <f>N26</f>
        <v>0</v>
      </c>
      <c r="N26" s="7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21">
        <f t="shared" ref="L27:L41" si="1">L26</f>
        <v>0</v>
      </c>
      <c r="N27" s="7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21">
        <f t="shared" si="1"/>
        <v>0</v>
      </c>
      <c r="N28" s="7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21">
        <f t="shared" si="1"/>
        <v>0</v>
      </c>
      <c r="N29" s="7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21">
        <f t="shared" si="1"/>
        <v>0</v>
      </c>
      <c r="N30" s="7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21">
        <f t="shared" si="1"/>
        <v>0</v>
      </c>
      <c r="N31" s="7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21">
        <f t="shared" si="1"/>
        <v>0</v>
      </c>
      <c r="N32" s="7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21">
        <f t="shared" si="1"/>
        <v>0</v>
      </c>
      <c r="N33" s="7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21">
        <f t="shared" si="1"/>
        <v>0</v>
      </c>
      <c r="N34" s="7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21">
        <f t="shared" si="1"/>
        <v>0</v>
      </c>
      <c r="N35" s="7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21">
        <f t="shared" si="1"/>
        <v>0</v>
      </c>
      <c r="N36" s="7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21">
        <f t="shared" si="1"/>
        <v>0</v>
      </c>
      <c r="N37" s="7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21">
        <f t="shared" si="1"/>
        <v>0</v>
      </c>
      <c r="N38" s="7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21">
        <f t="shared" si="1"/>
        <v>0</v>
      </c>
      <c r="N39" s="7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21">
        <f t="shared" si="1"/>
        <v>0</v>
      </c>
      <c r="N40" s="7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21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9"/>
    </row>
    <row r="11" spans="2:17">
      <c r="B11" s="1" t="s">
        <v>42</v>
      </c>
      <c r="G11" t="s">
        <v>43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43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43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43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43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43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43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43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43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43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43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43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43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43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43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43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43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43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43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43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43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43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43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43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43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43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43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43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43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46</v>
      </c>
      <c r="G11"/>
      <c r="H11" s="1" t="s">
        <v>47</v>
      </c>
      <c r="I11" s="1">
        <v>2020</v>
      </c>
      <c r="J11" s="1" t="s">
        <v>16</v>
      </c>
      <c r="L11" s="1">
        <v>0</v>
      </c>
      <c r="N11" s="1">
        <f>8823.795*0.000039356*366/3</f>
        <v>42.36685167444</v>
      </c>
      <c r="O11" s="3"/>
      <c r="P11" s="8" t="s">
        <v>48</v>
      </c>
      <c r="Q11" s="4" t="s">
        <v>49</v>
      </c>
    </row>
    <row r="12" spans="4:17">
      <c r="D12" s="3" t="s">
        <v>46</v>
      </c>
      <c r="G12"/>
      <c r="H12" s="1" t="s">
        <v>47</v>
      </c>
      <c r="I12" s="1">
        <v>2021</v>
      </c>
      <c r="J12" s="1" t="s">
        <v>16</v>
      </c>
      <c r="L12" s="1">
        <v>0</v>
      </c>
      <c r="N12" s="1">
        <f>N11</f>
        <v>42.36685167444</v>
      </c>
      <c r="P12" s="6"/>
      <c r="Q12" s="6"/>
    </row>
    <row r="13" spans="4:17">
      <c r="D13" s="3" t="s">
        <v>46</v>
      </c>
      <c r="G13"/>
      <c r="H13" s="1" t="s">
        <v>47</v>
      </c>
      <c r="I13" s="1">
        <v>2022</v>
      </c>
      <c r="J13" s="1" t="s">
        <v>16</v>
      </c>
      <c r="L13" s="1">
        <v>0</v>
      </c>
      <c r="N13" s="1">
        <f t="shared" ref="N13:N41" si="0">N12</f>
        <v>42.36685167444</v>
      </c>
      <c r="P13" s="6"/>
      <c r="Q13" s="6"/>
    </row>
    <row r="14" spans="4:17">
      <c r="D14" s="3" t="s">
        <v>46</v>
      </c>
      <c r="G14"/>
      <c r="H14" s="1" t="s">
        <v>47</v>
      </c>
      <c r="I14" s="1">
        <v>2023</v>
      </c>
      <c r="J14" s="1" t="s">
        <v>16</v>
      </c>
      <c r="L14" s="1">
        <v>0</v>
      </c>
      <c r="N14" s="1">
        <f t="shared" si="0"/>
        <v>42.36685167444</v>
      </c>
      <c r="P14" s="6"/>
      <c r="Q14" s="6"/>
    </row>
    <row r="15" spans="4:14">
      <c r="D15" s="3" t="s">
        <v>46</v>
      </c>
      <c r="G15"/>
      <c r="H15" s="1" t="s">
        <v>47</v>
      </c>
      <c r="I15" s="1">
        <v>2024</v>
      </c>
      <c r="J15" s="1" t="s">
        <v>16</v>
      </c>
      <c r="L15" s="1">
        <v>0</v>
      </c>
      <c r="N15" s="1">
        <f t="shared" si="0"/>
        <v>42.36685167444</v>
      </c>
    </row>
    <row r="16" spans="4:14">
      <c r="D16" s="3" t="s">
        <v>46</v>
      </c>
      <c r="G16"/>
      <c r="H16" s="1" t="s">
        <v>47</v>
      </c>
      <c r="I16" s="1">
        <v>2025</v>
      </c>
      <c r="J16" s="1" t="s">
        <v>16</v>
      </c>
      <c r="L16" s="1">
        <v>0</v>
      </c>
      <c r="N16" s="1">
        <f t="shared" si="0"/>
        <v>42.36685167444</v>
      </c>
    </row>
    <row r="17" spans="4:14">
      <c r="D17" s="3" t="s">
        <v>46</v>
      </c>
      <c r="G17"/>
      <c r="H17" s="1" t="s">
        <v>47</v>
      </c>
      <c r="I17" s="1">
        <v>2026</v>
      </c>
      <c r="J17" s="1" t="s">
        <v>16</v>
      </c>
      <c r="L17" s="1">
        <v>0</v>
      </c>
      <c r="N17" s="1">
        <f t="shared" si="0"/>
        <v>42.36685167444</v>
      </c>
    </row>
    <row r="18" spans="4:14">
      <c r="D18" s="3" t="s">
        <v>46</v>
      </c>
      <c r="G18"/>
      <c r="H18" s="1" t="s">
        <v>47</v>
      </c>
      <c r="I18" s="1">
        <v>2027</v>
      </c>
      <c r="J18" s="1" t="s">
        <v>16</v>
      </c>
      <c r="L18" s="1">
        <v>0</v>
      </c>
      <c r="N18" s="1">
        <f t="shared" si="0"/>
        <v>42.36685167444</v>
      </c>
    </row>
    <row r="19" spans="4:14">
      <c r="D19" s="3" t="s">
        <v>46</v>
      </c>
      <c r="G19"/>
      <c r="H19" s="1" t="s">
        <v>47</v>
      </c>
      <c r="I19" s="1">
        <v>2028</v>
      </c>
      <c r="J19" s="1" t="s">
        <v>16</v>
      </c>
      <c r="L19" s="1">
        <v>0</v>
      </c>
      <c r="N19" s="1">
        <f t="shared" si="0"/>
        <v>42.36685167444</v>
      </c>
    </row>
    <row r="20" spans="4:14">
      <c r="D20" s="3" t="s">
        <v>46</v>
      </c>
      <c r="G20"/>
      <c r="H20" s="1" t="s">
        <v>47</v>
      </c>
      <c r="I20" s="1">
        <v>2029</v>
      </c>
      <c r="J20" s="1" t="s">
        <v>16</v>
      </c>
      <c r="L20" s="1">
        <v>0</v>
      </c>
      <c r="N20" s="1">
        <f t="shared" si="0"/>
        <v>42.36685167444</v>
      </c>
    </row>
    <row r="21" spans="4:14">
      <c r="D21" s="3" t="s">
        <v>46</v>
      </c>
      <c r="G21"/>
      <c r="H21" s="1" t="s">
        <v>47</v>
      </c>
      <c r="I21" s="1">
        <v>2030</v>
      </c>
      <c r="J21" s="1" t="s">
        <v>16</v>
      </c>
      <c r="L21" s="1">
        <v>0</v>
      </c>
      <c r="N21" s="1">
        <f t="shared" si="0"/>
        <v>42.36685167444</v>
      </c>
    </row>
    <row r="22" spans="4:14">
      <c r="D22" s="3" t="s">
        <v>46</v>
      </c>
      <c r="G22"/>
      <c r="H22" s="1" t="s">
        <v>47</v>
      </c>
      <c r="I22" s="1">
        <v>2031</v>
      </c>
      <c r="J22" s="1" t="s">
        <v>16</v>
      </c>
      <c r="L22" s="1">
        <v>0</v>
      </c>
      <c r="N22" s="1">
        <f t="shared" si="0"/>
        <v>42.36685167444</v>
      </c>
    </row>
    <row r="23" spans="4:14">
      <c r="D23" s="3" t="s">
        <v>46</v>
      </c>
      <c r="G23"/>
      <c r="H23" s="1" t="s">
        <v>47</v>
      </c>
      <c r="I23" s="1">
        <v>2032</v>
      </c>
      <c r="J23" s="1" t="s">
        <v>16</v>
      </c>
      <c r="L23" s="1">
        <v>0</v>
      </c>
      <c r="N23" s="1">
        <f t="shared" si="0"/>
        <v>42.36685167444</v>
      </c>
    </row>
    <row r="24" spans="4:14">
      <c r="D24" s="3" t="s">
        <v>46</v>
      </c>
      <c r="G24"/>
      <c r="H24" s="1" t="s">
        <v>47</v>
      </c>
      <c r="I24" s="1">
        <v>2033</v>
      </c>
      <c r="J24" s="1" t="s">
        <v>16</v>
      </c>
      <c r="L24" s="1">
        <v>0</v>
      </c>
      <c r="N24" s="1">
        <f t="shared" si="0"/>
        <v>42.36685167444</v>
      </c>
    </row>
    <row r="25" spans="4:14">
      <c r="D25" s="3" t="s">
        <v>46</v>
      </c>
      <c r="G25"/>
      <c r="H25" s="1" t="s">
        <v>47</v>
      </c>
      <c r="I25" s="1">
        <v>2034</v>
      </c>
      <c r="J25" s="1" t="s">
        <v>16</v>
      </c>
      <c r="L25" s="1">
        <v>0</v>
      </c>
      <c r="N25" s="1">
        <f t="shared" si="0"/>
        <v>42.36685167444</v>
      </c>
    </row>
    <row r="26" spans="4:14">
      <c r="D26" s="3" t="s">
        <v>46</v>
      </c>
      <c r="G26"/>
      <c r="H26" s="1" t="s">
        <v>47</v>
      </c>
      <c r="I26" s="1">
        <v>2035</v>
      </c>
      <c r="J26" s="1" t="s">
        <v>16</v>
      </c>
      <c r="L26" s="1">
        <v>0</v>
      </c>
      <c r="N26" s="1">
        <f t="shared" si="0"/>
        <v>42.36685167444</v>
      </c>
    </row>
    <row r="27" spans="4:14">
      <c r="D27" s="3" t="s">
        <v>46</v>
      </c>
      <c r="G27"/>
      <c r="H27" s="1" t="s">
        <v>47</v>
      </c>
      <c r="I27" s="1">
        <v>2036</v>
      </c>
      <c r="J27" s="1" t="s">
        <v>16</v>
      </c>
      <c r="L27" s="1">
        <v>0</v>
      </c>
      <c r="N27" s="1">
        <f t="shared" si="0"/>
        <v>42.36685167444</v>
      </c>
    </row>
    <row r="28" spans="4:14">
      <c r="D28" s="3" t="s">
        <v>46</v>
      </c>
      <c r="G28"/>
      <c r="H28" s="1" t="s">
        <v>47</v>
      </c>
      <c r="I28" s="1">
        <v>2037</v>
      </c>
      <c r="J28" s="1" t="s">
        <v>16</v>
      </c>
      <c r="L28" s="1">
        <v>0</v>
      </c>
      <c r="N28" s="1">
        <f t="shared" si="0"/>
        <v>42.36685167444</v>
      </c>
    </row>
    <row r="29" spans="4:14">
      <c r="D29" s="3" t="s">
        <v>46</v>
      </c>
      <c r="G29"/>
      <c r="H29" s="1" t="s">
        <v>47</v>
      </c>
      <c r="I29" s="1">
        <v>2038</v>
      </c>
      <c r="J29" s="1" t="s">
        <v>16</v>
      </c>
      <c r="L29" s="1">
        <v>0</v>
      </c>
      <c r="N29" s="1">
        <f t="shared" si="0"/>
        <v>42.36685167444</v>
      </c>
    </row>
    <row r="30" spans="4:14">
      <c r="D30" s="3" t="s">
        <v>46</v>
      </c>
      <c r="G30"/>
      <c r="H30" s="1" t="s">
        <v>47</v>
      </c>
      <c r="I30" s="1">
        <v>2039</v>
      </c>
      <c r="J30" s="1" t="s">
        <v>16</v>
      </c>
      <c r="L30" s="1">
        <v>0</v>
      </c>
      <c r="N30" s="1">
        <f t="shared" si="0"/>
        <v>42.36685167444</v>
      </c>
    </row>
    <row r="31" spans="4:14">
      <c r="D31" s="3" t="s">
        <v>46</v>
      </c>
      <c r="G31"/>
      <c r="H31" s="1" t="s">
        <v>47</v>
      </c>
      <c r="I31" s="1">
        <v>2040</v>
      </c>
      <c r="J31" s="1" t="s">
        <v>16</v>
      </c>
      <c r="L31" s="1">
        <v>0</v>
      </c>
      <c r="N31" s="1">
        <f t="shared" si="0"/>
        <v>42.36685167444</v>
      </c>
    </row>
    <row r="32" spans="4:14">
      <c r="D32" s="3" t="s">
        <v>46</v>
      </c>
      <c r="G32"/>
      <c r="H32" s="1" t="s">
        <v>47</v>
      </c>
      <c r="I32" s="1">
        <v>2041</v>
      </c>
      <c r="J32" s="1" t="s">
        <v>16</v>
      </c>
      <c r="L32" s="1">
        <v>0</v>
      </c>
      <c r="N32" s="1">
        <f t="shared" si="0"/>
        <v>42.36685167444</v>
      </c>
    </row>
    <row r="33" spans="4:14">
      <c r="D33" s="3" t="s">
        <v>46</v>
      </c>
      <c r="G33"/>
      <c r="H33" s="1" t="s">
        <v>47</v>
      </c>
      <c r="I33" s="1">
        <v>2042</v>
      </c>
      <c r="J33" s="1" t="s">
        <v>16</v>
      </c>
      <c r="L33" s="1">
        <v>0</v>
      </c>
      <c r="N33" s="1">
        <f t="shared" si="0"/>
        <v>42.36685167444</v>
      </c>
    </row>
    <row r="34" spans="4:14">
      <c r="D34" s="3" t="s">
        <v>46</v>
      </c>
      <c r="G34"/>
      <c r="H34" s="1" t="s">
        <v>47</v>
      </c>
      <c r="I34" s="1">
        <v>2043</v>
      </c>
      <c r="J34" s="1" t="s">
        <v>16</v>
      </c>
      <c r="L34" s="1">
        <v>0</v>
      </c>
      <c r="N34" s="1">
        <f t="shared" si="0"/>
        <v>42.36685167444</v>
      </c>
    </row>
    <row r="35" spans="4:14">
      <c r="D35" s="3" t="s">
        <v>46</v>
      </c>
      <c r="G35"/>
      <c r="H35" s="1" t="s">
        <v>47</v>
      </c>
      <c r="I35" s="1">
        <v>2044</v>
      </c>
      <c r="J35" s="1" t="s">
        <v>16</v>
      </c>
      <c r="L35" s="1">
        <v>0</v>
      </c>
      <c r="N35" s="1">
        <f t="shared" si="0"/>
        <v>42.36685167444</v>
      </c>
    </row>
    <row r="36" spans="4:14">
      <c r="D36" s="3" t="s">
        <v>46</v>
      </c>
      <c r="G36"/>
      <c r="H36" s="1" t="s">
        <v>47</v>
      </c>
      <c r="I36" s="1">
        <v>2045</v>
      </c>
      <c r="J36" s="1" t="s">
        <v>16</v>
      </c>
      <c r="L36" s="1">
        <v>0</v>
      </c>
      <c r="N36" s="1">
        <f t="shared" si="0"/>
        <v>42.36685167444</v>
      </c>
    </row>
    <row r="37" spans="4:14">
      <c r="D37" s="3" t="s">
        <v>46</v>
      </c>
      <c r="G37"/>
      <c r="H37" s="1" t="s">
        <v>47</v>
      </c>
      <c r="I37" s="1">
        <v>2046</v>
      </c>
      <c r="J37" s="1" t="s">
        <v>16</v>
      </c>
      <c r="L37" s="1">
        <v>0</v>
      </c>
      <c r="N37" s="1">
        <f t="shared" si="0"/>
        <v>42.36685167444</v>
      </c>
    </row>
    <row r="38" spans="4:14">
      <c r="D38" s="3" t="s">
        <v>46</v>
      </c>
      <c r="G38"/>
      <c r="H38" s="1" t="s">
        <v>47</v>
      </c>
      <c r="I38" s="1">
        <v>2047</v>
      </c>
      <c r="J38" s="1" t="s">
        <v>16</v>
      </c>
      <c r="L38" s="1">
        <v>0</v>
      </c>
      <c r="N38" s="1">
        <f t="shared" si="0"/>
        <v>42.36685167444</v>
      </c>
    </row>
    <row r="39" spans="4:14">
      <c r="D39" s="3" t="s">
        <v>46</v>
      </c>
      <c r="G39"/>
      <c r="H39" s="1" t="s">
        <v>47</v>
      </c>
      <c r="I39" s="1">
        <v>2048</v>
      </c>
      <c r="J39" s="1" t="s">
        <v>16</v>
      </c>
      <c r="L39" s="1">
        <v>0</v>
      </c>
      <c r="N39" s="1">
        <f t="shared" si="0"/>
        <v>42.36685167444</v>
      </c>
    </row>
    <row r="40" spans="4:14">
      <c r="D40" s="3" t="s">
        <v>46</v>
      </c>
      <c r="G40"/>
      <c r="H40" s="1" t="s">
        <v>47</v>
      </c>
      <c r="I40" s="1">
        <v>2049</v>
      </c>
      <c r="J40" s="1" t="s">
        <v>16</v>
      </c>
      <c r="L40" s="1">
        <v>0</v>
      </c>
      <c r="N40" s="1">
        <f t="shared" si="0"/>
        <v>42.36685167444</v>
      </c>
    </row>
    <row r="41" spans="4:14">
      <c r="D41" s="3" t="s">
        <v>46</v>
      </c>
      <c r="G41"/>
      <c r="H41" s="1" t="s">
        <v>47</v>
      </c>
      <c r="I41" s="1">
        <v>2050</v>
      </c>
      <c r="J41" s="1" t="s">
        <v>16</v>
      </c>
      <c r="L41" s="1">
        <v>0</v>
      </c>
      <c r="N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Q25" sqref="Q2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50</v>
      </c>
      <c r="G11"/>
      <c r="H11" s="1" t="s">
        <v>47</v>
      </c>
      <c r="I11" s="1">
        <v>2020</v>
      </c>
      <c r="J11" s="1" t="s">
        <v>16</v>
      </c>
      <c r="L11" s="1">
        <v>0</v>
      </c>
      <c r="N11" s="4">
        <f>0.06*366*10^9*0.0373/10^6/3</f>
        <v>273.036</v>
      </c>
      <c r="O11" s="3"/>
      <c r="P11" s="5" t="s">
        <v>51</v>
      </c>
      <c r="Q11" s="4"/>
    </row>
    <row r="12" spans="4:17">
      <c r="D12" s="3" t="s">
        <v>50</v>
      </c>
      <c r="G12"/>
      <c r="H12" s="1" t="s">
        <v>47</v>
      </c>
      <c r="I12" s="1">
        <v>2021</v>
      </c>
      <c r="J12" s="1" t="s">
        <v>16</v>
      </c>
      <c r="L12" s="1">
        <v>0</v>
      </c>
      <c r="N12" s="4">
        <f>N11</f>
        <v>273.036</v>
      </c>
      <c r="P12" s="6"/>
      <c r="Q12" s="6"/>
    </row>
    <row r="13" spans="4:17">
      <c r="D13" s="3" t="s">
        <v>50</v>
      </c>
      <c r="G13"/>
      <c r="H13" s="1" t="s">
        <v>47</v>
      </c>
      <c r="I13" s="1">
        <v>2022</v>
      </c>
      <c r="J13" s="1" t="s">
        <v>16</v>
      </c>
      <c r="L13" s="1">
        <v>0</v>
      </c>
      <c r="N13" s="4">
        <f t="shared" ref="N13:N41" si="0">N12</f>
        <v>273.036</v>
      </c>
      <c r="P13" s="6"/>
      <c r="Q13" s="6"/>
    </row>
    <row r="14" spans="4:17">
      <c r="D14" s="3" t="s">
        <v>50</v>
      </c>
      <c r="G14"/>
      <c r="H14" s="1" t="s">
        <v>47</v>
      </c>
      <c r="I14" s="1">
        <v>2023</v>
      </c>
      <c r="J14" s="1" t="s">
        <v>16</v>
      </c>
      <c r="L14" s="1">
        <v>0</v>
      </c>
      <c r="N14" s="4">
        <f t="shared" si="0"/>
        <v>273.036</v>
      </c>
      <c r="P14" s="6"/>
      <c r="Q14" s="6"/>
    </row>
    <row r="15" spans="4:14">
      <c r="D15" s="3" t="s">
        <v>50</v>
      </c>
      <c r="G15"/>
      <c r="H15" s="1" t="s">
        <v>47</v>
      </c>
      <c r="I15" s="1">
        <v>2024</v>
      </c>
      <c r="J15" s="1" t="s">
        <v>16</v>
      </c>
      <c r="L15" s="1">
        <v>0</v>
      </c>
      <c r="N15" s="4">
        <f t="shared" si="0"/>
        <v>273.036</v>
      </c>
    </row>
    <row r="16" spans="4:14">
      <c r="D16" s="3" t="s">
        <v>50</v>
      </c>
      <c r="G16"/>
      <c r="H16" s="1" t="s">
        <v>47</v>
      </c>
      <c r="I16" s="1">
        <v>2025</v>
      </c>
      <c r="J16" s="1" t="s">
        <v>16</v>
      </c>
      <c r="L16" s="1">
        <v>0</v>
      </c>
      <c r="N16" s="4">
        <f t="shared" si="0"/>
        <v>273.036</v>
      </c>
    </row>
    <row r="17" spans="4:14">
      <c r="D17" s="3" t="s">
        <v>50</v>
      </c>
      <c r="G17"/>
      <c r="H17" s="1" t="s">
        <v>47</v>
      </c>
      <c r="I17" s="1">
        <v>2026</v>
      </c>
      <c r="J17" s="1" t="s">
        <v>16</v>
      </c>
      <c r="L17" s="1">
        <v>0</v>
      </c>
      <c r="N17" s="4">
        <f t="shared" si="0"/>
        <v>273.036</v>
      </c>
    </row>
    <row r="18" spans="4:14">
      <c r="D18" s="3" t="s">
        <v>50</v>
      </c>
      <c r="G18"/>
      <c r="H18" s="1" t="s">
        <v>47</v>
      </c>
      <c r="I18" s="1">
        <v>2027</v>
      </c>
      <c r="J18" s="1" t="s">
        <v>16</v>
      </c>
      <c r="L18" s="1">
        <v>0</v>
      </c>
      <c r="N18" s="4">
        <f t="shared" si="0"/>
        <v>273.036</v>
      </c>
    </row>
    <row r="19" spans="4:14">
      <c r="D19" s="3" t="s">
        <v>50</v>
      </c>
      <c r="G19"/>
      <c r="H19" s="1" t="s">
        <v>47</v>
      </c>
      <c r="I19" s="1">
        <v>2028</v>
      </c>
      <c r="J19" s="1" t="s">
        <v>16</v>
      </c>
      <c r="L19" s="1">
        <v>0</v>
      </c>
      <c r="N19" s="4">
        <f t="shared" si="0"/>
        <v>273.036</v>
      </c>
    </row>
    <row r="20" spans="4:14">
      <c r="D20" s="3" t="s">
        <v>50</v>
      </c>
      <c r="G20"/>
      <c r="H20" s="1" t="s">
        <v>47</v>
      </c>
      <c r="I20" s="1">
        <v>2029</v>
      </c>
      <c r="J20" s="1" t="s">
        <v>16</v>
      </c>
      <c r="L20" s="1">
        <v>0</v>
      </c>
      <c r="N20" s="4">
        <f t="shared" si="0"/>
        <v>273.036</v>
      </c>
    </row>
    <row r="21" spans="4:14">
      <c r="D21" s="3" t="s">
        <v>50</v>
      </c>
      <c r="G21"/>
      <c r="H21" s="1" t="s">
        <v>47</v>
      </c>
      <c r="I21" s="1">
        <v>2030</v>
      </c>
      <c r="J21" s="1" t="s">
        <v>16</v>
      </c>
      <c r="L21" s="1">
        <v>0</v>
      </c>
      <c r="N21" s="4">
        <f t="shared" si="0"/>
        <v>273.036</v>
      </c>
    </row>
    <row r="22" spans="4:14">
      <c r="D22" s="3" t="s">
        <v>50</v>
      </c>
      <c r="G22"/>
      <c r="H22" s="1" t="s">
        <v>47</v>
      </c>
      <c r="I22" s="1">
        <v>2031</v>
      </c>
      <c r="J22" s="1" t="s">
        <v>16</v>
      </c>
      <c r="L22" s="1">
        <v>0</v>
      </c>
      <c r="N22" s="4">
        <f t="shared" si="0"/>
        <v>273.036</v>
      </c>
    </row>
    <row r="23" spans="4:14">
      <c r="D23" s="3" t="s">
        <v>50</v>
      </c>
      <c r="G23"/>
      <c r="H23" s="1" t="s">
        <v>47</v>
      </c>
      <c r="I23" s="1">
        <v>2032</v>
      </c>
      <c r="J23" s="1" t="s">
        <v>16</v>
      </c>
      <c r="L23" s="1">
        <v>0</v>
      </c>
      <c r="N23" s="4">
        <f t="shared" si="0"/>
        <v>273.036</v>
      </c>
    </row>
    <row r="24" spans="4:14">
      <c r="D24" s="3" t="s">
        <v>50</v>
      </c>
      <c r="G24"/>
      <c r="H24" s="1" t="s">
        <v>47</v>
      </c>
      <c r="I24" s="1">
        <v>2033</v>
      </c>
      <c r="J24" s="1" t="s">
        <v>16</v>
      </c>
      <c r="L24" s="1">
        <v>0</v>
      </c>
      <c r="N24" s="4">
        <f t="shared" si="0"/>
        <v>273.036</v>
      </c>
    </row>
    <row r="25" spans="4:14">
      <c r="D25" s="3" t="s">
        <v>50</v>
      </c>
      <c r="G25"/>
      <c r="H25" s="1" t="s">
        <v>47</v>
      </c>
      <c r="I25" s="1">
        <v>2034</v>
      </c>
      <c r="J25" s="1" t="s">
        <v>16</v>
      </c>
      <c r="L25" s="1">
        <v>0</v>
      </c>
      <c r="N25" s="4">
        <f t="shared" si="0"/>
        <v>273.036</v>
      </c>
    </row>
    <row r="26" spans="4:14">
      <c r="D26" s="3" t="s">
        <v>50</v>
      </c>
      <c r="G26"/>
      <c r="H26" s="1" t="s">
        <v>47</v>
      </c>
      <c r="I26" s="1">
        <v>2035</v>
      </c>
      <c r="J26" s="1" t="s">
        <v>16</v>
      </c>
      <c r="L26" s="1">
        <v>0</v>
      </c>
      <c r="N26" s="4">
        <f t="shared" si="0"/>
        <v>273.036</v>
      </c>
    </row>
    <row r="27" spans="4:14">
      <c r="D27" s="3" t="s">
        <v>50</v>
      </c>
      <c r="G27"/>
      <c r="H27" s="1" t="s">
        <v>47</v>
      </c>
      <c r="I27" s="1">
        <v>2036</v>
      </c>
      <c r="J27" s="1" t="s">
        <v>16</v>
      </c>
      <c r="L27" s="1">
        <v>0</v>
      </c>
      <c r="N27" s="4">
        <f t="shared" si="0"/>
        <v>273.036</v>
      </c>
    </row>
    <row r="28" spans="4:14">
      <c r="D28" s="3" t="s">
        <v>50</v>
      </c>
      <c r="G28"/>
      <c r="H28" s="1" t="s">
        <v>47</v>
      </c>
      <c r="I28" s="1">
        <v>2037</v>
      </c>
      <c r="J28" s="1" t="s">
        <v>16</v>
      </c>
      <c r="L28" s="1">
        <v>0</v>
      </c>
      <c r="N28" s="4">
        <f t="shared" si="0"/>
        <v>273.036</v>
      </c>
    </row>
    <row r="29" spans="4:14">
      <c r="D29" s="3" t="s">
        <v>50</v>
      </c>
      <c r="G29"/>
      <c r="H29" s="1" t="s">
        <v>47</v>
      </c>
      <c r="I29" s="1">
        <v>2038</v>
      </c>
      <c r="J29" s="1" t="s">
        <v>16</v>
      </c>
      <c r="L29" s="1">
        <v>0</v>
      </c>
      <c r="N29" s="4">
        <f t="shared" si="0"/>
        <v>273.036</v>
      </c>
    </row>
    <row r="30" spans="4:14">
      <c r="D30" s="3" t="s">
        <v>50</v>
      </c>
      <c r="G30"/>
      <c r="H30" s="1" t="s">
        <v>47</v>
      </c>
      <c r="I30" s="1">
        <v>2039</v>
      </c>
      <c r="J30" s="1" t="s">
        <v>16</v>
      </c>
      <c r="L30" s="1">
        <v>0</v>
      </c>
      <c r="N30" s="4">
        <f t="shared" si="0"/>
        <v>273.036</v>
      </c>
    </row>
    <row r="31" spans="4:14">
      <c r="D31" s="3" t="s">
        <v>50</v>
      </c>
      <c r="G31"/>
      <c r="H31" s="1" t="s">
        <v>47</v>
      </c>
      <c r="I31" s="1">
        <v>2040</v>
      </c>
      <c r="J31" s="1" t="s">
        <v>16</v>
      </c>
      <c r="L31" s="1">
        <v>0</v>
      </c>
      <c r="N31" s="4">
        <f t="shared" si="0"/>
        <v>273.036</v>
      </c>
    </row>
    <row r="32" spans="4:14">
      <c r="D32" s="3" t="s">
        <v>50</v>
      </c>
      <c r="G32"/>
      <c r="H32" s="1" t="s">
        <v>47</v>
      </c>
      <c r="I32" s="1">
        <v>2041</v>
      </c>
      <c r="J32" s="1" t="s">
        <v>16</v>
      </c>
      <c r="L32" s="1">
        <v>0</v>
      </c>
      <c r="N32" s="4">
        <f t="shared" si="0"/>
        <v>273.036</v>
      </c>
    </row>
    <row r="33" spans="4:14">
      <c r="D33" s="3" t="s">
        <v>50</v>
      </c>
      <c r="G33"/>
      <c r="H33" s="1" t="s">
        <v>47</v>
      </c>
      <c r="I33" s="1">
        <v>2042</v>
      </c>
      <c r="J33" s="1" t="s">
        <v>16</v>
      </c>
      <c r="L33" s="1">
        <v>0</v>
      </c>
      <c r="N33" s="4">
        <f t="shared" si="0"/>
        <v>273.036</v>
      </c>
    </row>
    <row r="34" spans="4:14">
      <c r="D34" s="3" t="s">
        <v>50</v>
      </c>
      <c r="G34"/>
      <c r="H34" s="1" t="s">
        <v>47</v>
      </c>
      <c r="I34" s="1">
        <v>2043</v>
      </c>
      <c r="J34" s="1" t="s">
        <v>16</v>
      </c>
      <c r="L34" s="1">
        <v>0</v>
      </c>
      <c r="N34" s="4">
        <f t="shared" si="0"/>
        <v>273.036</v>
      </c>
    </row>
    <row r="35" spans="4:14">
      <c r="D35" s="3" t="s">
        <v>50</v>
      </c>
      <c r="G35"/>
      <c r="H35" s="1" t="s">
        <v>47</v>
      </c>
      <c r="I35" s="1">
        <v>2044</v>
      </c>
      <c r="J35" s="1" t="s">
        <v>16</v>
      </c>
      <c r="L35" s="1">
        <v>0</v>
      </c>
      <c r="N35" s="4">
        <f t="shared" si="0"/>
        <v>273.036</v>
      </c>
    </row>
    <row r="36" spans="4:14">
      <c r="D36" s="3" t="s">
        <v>50</v>
      </c>
      <c r="G36"/>
      <c r="H36" s="1" t="s">
        <v>47</v>
      </c>
      <c r="I36" s="1">
        <v>2045</v>
      </c>
      <c r="J36" s="1" t="s">
        <v>16</v>
      </c>
      <c r="L36" s="1">
        <v>0</v>
      </c>
      <c r="N36" s="4">
        <f t="shared" si="0"/>
        <v>273.036</v>
      </c>
    </row>
    <row r="37" spans="4:14">
      <c r="D37" s="3" t="s">
        <v>50</v>
      </c>
      <c r="G37"/>
      <c r="H37" s="1" t="s">
        <v>47</v>
      </c>
      <c r="I37" s="1">
        <v>2046</v>
      </c>
      <c r="J37" s="1" t="s">
        <v>16</v>
      </c>
      <c r="L37" s="1">
        <v>0</v>
      </c>
      <c r="N37" s="4">
        <f t="shared" si="0"/>
        <v>273.036</v>
      </c>
    </row>
    <row r="38" spans="4:14">
      <c r="D38" s="3" t="s">
        <v>50</v>
      </c>
      <c r="G38"/>
      <c r="H38" s="1" t="s">
        <v>47</v>
      </c>
      <c r="I38" s="1">
        <v>2047</v>
      </c>
      <c r="J38" s="1" t="s">
        <v>16</v>
      </c>
      <c r="L38" s="1">
        <v>0</v>
      </c>
      <c r="N38" s="4">
        <f t="shared" si="0"/>
        <v>273.036</v>
      </c>
    </row>
    <row r="39" spans="4:14">
      <c r="D39" s="3" t="s">
        <v>50</v>
      </c>
      <c r="G39"/>
      <c r="H39" s="1" t="s">
        <v>47</v>
      </c>
      <c r="I39" s="1">
        <v>2048</v>
      </c>
      <c r="J39" s="1" t="s">
        <v>16</v>
      </c>
      <c r="L39" s="1">
        <v>0</v>
      </c>
      <c r="N39" s="4">
        <f t="shared" si="0"/>
        <v>273.036</v>
      </c>
    </row>
    <row r="40" spans="4:14">
      <c r="D40" s="3" t="s">
        <v>50</v>
      </c>
      <c r="G40"/>
      <c r="H40" s="1" t="s">
        <v>47</v>
      </c>
      <c r="I40" s="1">
        <v>2049</v>
      </c>
      <c r="J40" s="1" t="s">
        <v>16</v>
      </c>
      <c r="L40" s="1">
        <v>0</v>
      </c>
      <c r="N40" s="4">
        <f t="shared" si="0"/>
        <v>273.036</v>
      </c>
    </row>
    <row r="41" spans="4:14">
      <c r="D41" s="3" t="s">
        <v>50</v>
      </c>
      <c r="G41"/>
      <c r="H41" s="1" t="s">
        <v>47</v>
      </c>
      <c r="I41" s="1">
        <v>2050</v>
      </c>
      <c r="J41" s="1" t="s">
        <v>16</v>
      </c>
      <c r="L41" s="1">
        <v>0</v>
      </c>
      <c r="N41" s="4">
        <f t="shared" si="0"/>
        <v>273.036</v>
      </c>
    </row>
    <row r="45" spans="14:14">
      <c r="N45" s="7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21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9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5"/>
  <sheetViews>
    <sheetView topLeftCell="A8" workbookViewId="0">
      <selection activeCell="Q43" sqref="Q4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7">
        <v>18.09483061</v>
      </c>
    </row>
    <row r="41" spans="7:12">
      <c r="G41" t="s">
        <v>22</v>
      </c>
      <c r="I41" s="1">
        <v>2050</v>
      </c>
      <c r="J41" s="1" t="s">
        <v>16</v>
      </c>
      <c r="K41" s="1">
        <v>1</v>
      </c>
      <c r="L41" s="17">
        <f>L40</f>
        <v>18094.83061</v>
      </c>
    </row>
    <row r="45" spans="12:14">
      <c r="L45" s="1">
        <f>N45*1000</f>
        <v>14297.8521</v>
      </c>
      <c r="N45" s="7">
        <v>14.2978521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3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6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6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6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6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6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6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6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6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6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6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6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6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6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6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6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6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6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6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12" workbookViewId="0">
      <selection activeCell="D33" sqref="D3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3"/>
      <c r="P9" s="14" t="s">
        <v>28</v>
      </c>
      <c r="Q9" s="14" t="s">
        <v>29</v>
      </c>
      <c r="R9" s="15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19" workbookViewId="0">
      <selection activeCell="I6" sqref="I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9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1"/>
  <sheetViews>
    <sheetView zoomScale="67" zoomScaleNormal="67" workbookViewId="0">
      <selection activeCell="M38" sqref="M3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37</v>
      </c>
      <c r="L10" s="1" t="s">
        <v>13</v>
      </c>
      <c r="O10" s="9"/>
    </row>
    <row r="11" spans="2:16">
      <c r="B11" s="1" t="s">
        <v>38</v>
      </c>
      <c r="D11" s="3" t="s">
        <v>39</v>
      </c>
      <c r="H11" s="10"/>
      <c r="I11" s="1">
        <v>2020</v>
      </c>
      <c r="J11" s="1" t="s">
        <v>16</v>
      </c>
      <c r="K11" s="1">
        <v>1</v>
      </c>
      <c r="L11" s="1">
        <f>N11*1.2</f>
        <v>0</v>
      </c>
      <c r="N11" s="1">
        <f>P11*-1000</f>
        <v>0</v>
      </c>
      <c r="P11" s="11">
        <v>0</v>
      </c>
    </row>
    <row r="12" spans="4:16">
      <c r="D12" s="3" t="s">
        <v>39</v>
      </c>
      <c r="H12" s="10"/>
      <c r="I12" s="1">
        <v>2021</v>
      </c>
      <c r="J12" s="1" t="s">
        <v>16</v>
      </c>
      <c r="K12" s="1">
        <v>1</v>
      </c>
      <c r="L12" s="1">
        <f t="shared" ref="L12:L41" si="0">N12*1.2</f>
        <v>0</v>
      </c>
      <c r="N12" s="1">
        <f t="shared" ref="N12:N41" si="1">P12*-1000</f>
        <v>0</v>
      </c>
      <c r="P12" s="11">
        <v>0</v>
      </c>
    </row>
    <row r="13" spans="4:16">
      <c r="D13" s="3" t="s">
        <v>39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P13" s="11">
        <v>0</v>
      </c>
    </row>
    <row r="14" spans="4:16">
      <c r="D14" s="3" t="s">
        <v>39</v>
      </c>
      <c r="H14" s="10"/>
      <c r="I14" s="1">
        <v>2023</v>
      </c>
      <c r="J14" s="1" t="s">
        <v>16</v>
      </c>
      <c r="K14" s="1">
        <v>1</v>
      </c>
      <c r="L14" s="1">
        <f t="shared" si="0"/>
        <v>2.364e-10</v>
      </c>
      <c r="N14" s="1">
        <f t="shared" si="1"/>
        <v>1.97e-10</v>
      </c>
      <c r="P14" s="12">
        <v>-1.97e-13</v>
      </c>
    </row>
    <row r="15" spans="4:16">
      <c r="D15" s="3" t="s">
        <v>39</v>
      </c>
      <c r="H15" s="10"/>
      <c r="I15" s="1">
        <v>2024</v>
      </c>
      <c r="J15" s="1" t="s">
        <v>16</v>
      </c>
      <c r="K15" s="1">
        <v>1</v>
      </c>
      <c r="L15" s="1">
        <f t="shared" si="0"/>
        <v>1.404e-7</v>
      </c>
      <c r="N15" s="1">
        <f t="shared" si="1"/>
        <v>1.17e-7</v>
      </c>
      <c r="P15" s="12">
        <v>-1.17e-10</v>
      </c>
    </row>
    <row r="16" spans="4:16">
      <c r="D16" s="3" t="s">
        <v>39</v>
      </c>
      <c r="H16" s="10"/>
      <c r="I16" s="1">
        <v>2025</v>
      </c>
      <c r="J16" s="1" t="s">
        <v>16</v>
      </c>
      <c r="K16" s="1">
        <v>1</v>
      </c>
      <c r="L16" s="1">
        <f t="shared" si="0"/>
        <v>1.236e-5</v>
      </c>
      <c r="N16" s="1">
        <f t="shared" si="1"/>
        <v>1.03e-5</v>
      </c>
      <c r="P16" s="12">
        <v>-1.03e-8</v>
      </c>
    </row>
    <row r="17" spans="4:16">
      <c r="D17" s="3" t="s">
        <v>39</v>
      </c>
      <c r="H17" s="10"/>
      <c r="I17" s="1">
        <v>2026</v>
      </c>
      <c r="J17" s="1" t="s">
        <v>16</v>
      </c>
      <c r="K17" s="1">
        <v>1</v>
      </c>
      <c r="L17" s="1">
        <f t="shared" si="0"/>
        <v>0.000324</v>
      </c>
      <c r="N17" s="1">
        <f t="shared" si="1"/>
        <v>0.00027</v>
      </c>
      <c r="P17" s="12">
        <v>-2.7e-7</v>
      </c>
    </row>
    <row r="18" spans="4:16">
      <c r="D18" s="3" t="s">
        <v>39</v>
      </c>
      <c r="H18" s="10"/>
      <c r="I18" s="1">
        <v>2027</v>
      </c>
      <c r="J18" s="1" t="s">
        <v>16</v>
      </c>
      <c r="K18" s="1">
        <v>1</v>
      </c>
      <c r="L18" s="1">
        <f t="shared" si="0"/>
        <v>0.004032</v>
      </c>
      <c r="N18" s="1">
        <f t="shared" si="1"/>
        <v>0.00336</v>
      </c>
      <c r="P18" s="12">
        <v>-3.36e-6</v>
      </c>
    </row>
    <row r="19" spans="4:16">
      <c r="D19" s="3" t="s">
        <v>39</v>
      </c>
      <c r="H19" s="10"/>
      <c r="I19" s="1">
        <v>2028</v>
      </c>
      <c r="J19" s="1" t="s">
        <v>16</v>
      </c>
      <c r="K19" s="1">
        <v>1</v>
      </c>
      <c r="L19" s="1">
        <f t="shared" si="0"/>
        <v>0.03024</v>
      </c>
      <c r="N19" s="1">
        <f t="shared" si="1"/>
        <v>0.0252</v>
      </c>
      <c r="P19" s="12">
        <v>-2.52e-5</v>
      </c>
    </row>
    <row r="20" spans="4:16">
      <c r="D20" s="3" t="s">
        <v>39</v>
      </c>
      <c r="H20" s="10"/>
      <c r="I20" s="1">
        <v>2029</v>
      </c>
      <c r="J20" s="1" t="s">
        <v>16</v>
      </c>
      <c r="K20" s="1">
        <v>1</v>
      </c>
      <c r="L20" s="1">
        <f t="shared" si="0"/>
        <v>0.1599456</v>
      </c>
      <c r="N20" s="1">
        <f t="shared" si="1"/>
        <v>0.133288</v>
      </c>
      <c r="P20" s="11">
        <v>-0.000133288</v>
      </c>
    </row>
    <row r="21" spans="4:16">
      <c r="D21" s="3" t="s">
        <v>39</v>
      </c>
      <c r="H21" s="10"/>
      <c r="I21" s="1">
        <v>2030</v>
      </c>
      <c r="J21" s="1" t="s">
        <v>16</v>
      </c>
      <c r="K21" s="1">
        <v>1</v>
      </c>
      <c r="L21" s="1">
        <f t="shared" si="0"/>
        <v>0.6450048</v>
      </c>
      <c r="N21" s="1">
        <f t="shared" si="1"/>
        <v>0.537504</v>
      </c>
      <c r="P21" s="11">
        <v>-0.000537504</v>
      </c>
    </row>
    <row r="22" spans="4:16">
      <c r="D22" s="3" t="s">
        <v>39</v>
      </c>
      <c r="H22" s="10"/>
      <c r="I22" s="1">
        <v>2031</v>
      </c>
      <c r="J22" s="1" t="s">
        <v>16</v>
      </c>
      <c r="K22" s="1">
        <v>1</v>
      </c>
      <c r="L22" s="1">
        <f t="shared" si="0"/>
        <v>2.7358992</v>
      </c>
      <c r="N22" s="1">
        <f t="shared" si="1"/>
        <v>2.279916</v>
      </c>
      <c r="P22" s="11">
        <v>-0.002279916</v>
      </c>
    </row>
    <row r="23" spans="4:16">
      <c r="D23" s="3" t="s">
        <v>39</v>
      </c>
      <c r="H23" s="10"/>
      <c r="I23" s="1">
        <v>2032</v>
      </c>
      <c r="J23" s="1" t="s">
        <v>16</v>
      </c>
      <c r="K23" s="1">
        <v>1</v>
      </c>
      <c r="L23" s="1">
        <f t="shared" si="0"/>
        <v>9.825972</v>
      </c>
      <c r="N23" s="1">
        <f t="shared" si="1"/>
        <v>8.18831</v>
      </c>
      <c r="P23" s="11">
        <v>-0.00818831</v>
      </c>
    </row>
    <row r="24" spans="4:16">
      <c r="D24" s="3" t="s">
        <v>39</v>
      </c>
      <c r="H24" s="10"/>
      <c r="I24" s="1">
        <v>2033</v>
      </c>
      <c r="J24" s="1" t="s">
        <v>16</v>
      </c>
      <c r="K24" s="1">
        <v>1</v>
      </c>
      <c r="L24" s="1">
        <f t="shared" si="0"/>
        <v>29.7867648</v>
      </c>
      <c r="N24" s="1">
        <f t="shared" si="1"/>
        <v>24.822304</v>
      </c>
      <c r="P24" s="11">
        <v>-0.024822304</v>
      </c>
    </row>
    <row r="25" spans="4:16">
      <c r="D25" s="3" t="s">
        <v>39</v>
      </c>
      <c r="H25" s="10"/>
      <c r="I25" s="1">
        <v>2034</v>
      </c>
      <c r="J25" s="1" t="s">
        <v>16</v>
      </c>
      <c r="K25" s="1">
        <v>1</v>
      </c>
      <c r="L25" s="1">
        <f t="shared" si="0"/>
        <v>78.288222</v>
      </c>
      <c r="N25" s="1">
        <f t="shared" si="1"/>
        <v>65.240185</v>
      </c>
      <c r="P25" s="11">
        <v>-0.065240185</v>
      </c>
    </row>
    <row r="26" spans="4:16">
      <c r="D26" s="3" t="s">
        <v>39</v>
      </c>
      <c r="H26" s="10"/>
      <c r="I26" s="1">
        <v>2035</v>
      </c>
      <c r="J26" s="1" t="s">
        <v>16</v>
      </c>
      <c r="K26" s="1">
        <v>1</v>
      </c>
      <c r="L26" s="1">
        <f t="shared" si="0"/>
        <v>182.9333376</v>
      </c>
      <c r="N26" s="1">
        <f t="shared" si="1"/>
        <v>152.444448</v>
      </c>
      <c r="P26" s="11">
        <v>-0.152444448</v>
      </c>
    </row>
    <row r="27" spans="4:16">
      <c r="D27" s="3" t="s">
        <v>39</v>
      </c>
      <c r="H27" s="10"/>
      <c r="I27" s="1">
        <v>2036</v>
      </c>
      <c r="J27" s="1" t="s">
        <v>16</v>
      </c>
      <c r="K27" s="1">
        <v>1</v>
      </c>
      <c r="L27" s="1">
        <f t="shared" si="0"/>
        <v>391.7414628</v>
      </c>
      <c r="N27" s="1">
        <f t="shared" si="1"/>
        <v>326.451219</v>
      </c>
      <c r="P27" s="11">
        <v>-0.326451219</v>
      </c>
    </row>
    <row r="28" spans="4:16">
      <c r="D28" s="3" t="s">
        <v>39</v>
      </c>
      <c r="H28" s="10"/>
      <c r="I28" s="1">
        <v>2037</v>
      </c>
      <c r="J28" s="1" t="s">
        <v>16</v>
      </c>
      <c r="K28" s="1">
        <v>1</v>
      </c>
      <c r="L28" s="1">
        <f t="shared" si="0"/>
        <v>774.6644268</v>
      </c>
      <c r="N28" s="1">
        <f t="shared" si="1"/>
        <v>645.553689</v>
      </c>
      <c r="P28" s="11">
        <v>-0.645553689</v>
      </c>
    </row>
    <row r="29" spans="4:16">
      <c r="D29" s="3" t="s">
        <v>39</v>
      </c>
      <c r="H29" s="10"/>
      <c r="I29" s="1">
        <v>2038</v>
      </c>
      <c r="J29" s="1" t="s">
        <v>16</v>
      </c>
      <c r="K29" s="1">
        <v>1</v>
      </c>
      <c r="L29" s="1">
        <f t="shared" si="0"/>
        <v>1427.9977428</v>
      </c>
      <c r="N29" s="1">
        <f t="shared" si="1"/>
        <v>1189.998119</v>
      </c>
      <c r="P29" s="11">
        <v>-1.189998119</v>
      </c>
    </row>
    <row r="30" spans="4:16">
      <c r="D30" s="3" t="s">
        <v>39</v>
      </c>
      <c r="H30" s="10"/>
      <c r="I30" s="1">
        <v>2039</v>
      </c>
      <c r="J30" s="1" t="s">
        <v>16</v>
      </c>
      <c r="K30" s="1">
        <v>1</v>
      </c>
      <c r="L30" s="1">
        <f t="shared" si="0"/>
        <v>2474.8185468</v>
      </c>
      <c r="N30" s="1">
        <f t="shared" si="1"/>
        <v>2062.348789</v>
      </c>
      <c r="P30" s="11">
        <v>-2.062348789</v>
      </c>
    </row>
    <row r="31" spans="4:16">
      <c r="D31" s="3" t="s">
        <v>39</v>
      </c>
      <c r="H31" s="10"/>
      <c r="I31" s="1">
        <v>2040</v>
      </c>
      <c r="J31" s="1" t="s">
        <v>16</v>
      </c>
      <c r="K31" s="1">
        <v>1</v>
      </c>
      <c r="L31" s="1">
        <f t="shared" si="0"/>
        <v>2914.8639216</v>
      </c>
      <c r="N31" s="1">
        <f t="shared" si="1"/>
        <v>2429.053268</v>
      </c>
      <c r="P31" s="11">
        <v>-2.429053268</v>
      </c>
    </row>
    <row r="32" spans="4:16">
      <c r="D32" s="3" t="s">
        <v>39</v>
      </c>
      <c r="H32" s="10"/>
      <c r="I32" s="1">
        <v>2041</v>
      </c>
      <c r="J32" s="1" t="s">
        <v>16</v>
      </c>
      <c r="K32" s="1">
        <v>1</v>
      </c>
      <c r="L32" s="1">
        <f t="shared" si="0"/>
        <v>5196.3278112</v>
      </c>
      <c r="N32" s="1">
        <f t="shared" si="1"/>
        <v>4330.273176</v>
      </c>
      <c r="P32" s="11">
        <v>-4.330273176</v>
      </c>
    </row>
    <row r="33" spans="4:16">
      <c r="D33" s="3" t="s">
        <v>39</v>
      </c>
      <c r="H33" s="10"/>
      <c r="I33" s="1">
        <v>2042</v>
      </c>
      <c r="J33" s="1" t="s">
        <v>16</v>
      </c>
      <c r="K33" s="1">
        <v>1</v>
      </c>
      <c r="L33" s="1">
        <f t="shared" si="0"/>
        <v>7393.5251772</v>
      </c>
      <c r="N33" s="1">
        <f t="shared" si="1"/>
        <v>6161.270981</v>
      </c>
      <c r="P33" s="11">
        <v>-6.161270981</v>
      </c>
    </row>
    <row r="34" spans="4:16">
      <c r="D34" s="3" t="s">
        <v>39</v>
      </c>
      <c r="H34" s="10"/>
      <c r="I34" s="1">
        <v>2043</v>
      </c>
      <c r="J34" s="1" t="s">
        <v>16</v>
      </c>
      <c r="K34" s="1">
        <v>1</v>
      </c>
      <c r="L34" s="1">
        <f t="shared" si="0"/>
        <v>12609.152892</v>
      </c>
      <c r="N34" s="1">
        <f t="shared" si="1"/>
        <v>10507.62741</v>
      </c>
      <c r="P34" s="11">
        <v>-10.50762741</v>
      </c>
    </row>
    <row r="35" spans="4:16">
      <c r="D35" s="3" t="s">
        <v>39</v>
      </c>
      <c r="H35" s="10"/>
      <c r="I35" s="1">
        <v>2044</v>
      </c>
      <c r="J35" s="1" t="s">
        <v>16</v>
      </c>
      <c r="K35" s="1">
        <v>1</v>
      </c>
      <c r="L35" s="1">
        <f t="shared" si="0"/>
        <v>18520.502592</v>
      </c>
      <c r="N35" s="1">
        <f t="shared" si="1"/>
        <v>15433.75216</v>
      </c>
      <c r="P35" s="11">
        <v>-15.43375216</v>
      </c>
    </row>
    <row r="36" spans="4:16">
      <c r="D36" s="3" t="s">
        <v>39</v>
      </c>
      <c r="H36" s="10"/>
      <c r="I36" s="1">
        <v>2045</v>
      </c>
      <c r="J36" s="1" t="s">
        <v>16</v>
      </c>
      <c r="K36" s="1">
        <v>1</v>
      </c>
      <c r="L36" s="1">
        <f t="shared" si="0"/>
        <v>25172.06052</v>
      </c>
      <c r="N36" s="1">
        <f t="shared" si="1"/>
        <v>20976.7171</v>
      </c>
      <c r="P36" s="11">
        <v>-20.9767171</v>
      </c>
    </row>
    <row r="37" spans="4:16">
      <c r="D37" s="3" t="s">
        <v>39</v>
      </c>
      <c r="H37" s="10"/>
      <c r="I37" s="1">
        <v>2046</v>
      </c>
      <c r="J37" s="1" t="s">
        <v>16</v>
      </c>
      <c r="K37" s="1">
        <v>1</v>
      </c>
      <c r="L37" s="1">
        <f t="shared" si="0"/>
        <v>31974.573684</v>
      </c>
      <c r="N37" s="1">
        <f t="shared" si="1"/>
        <v>26645.47807</v>
      </c>
      <c r="P37" s="11">
        <v>-26.64547807</v>
      </c>
    </row>
    <row r="38" spans="4:16">
      <c r="D38" s="3" t="s">
        <v>39</v>
      </c>
      <c r="H38" s="10"/>
      <c r="I38" s="1">
        <v>2047</v>
      </c>
      <c r="J38" s="1" t="s">
        <v>16</v>
      </c>
      <c r="K38" s="1">
        <v>1</v>
      </c>
      <c r="L38" s="1">
        <f t="shared" si="0"/>
        <v>39509.501148</v>
      </c>
      <c r="N38" s="1">
        <f t="shared" si="1"/>
        <v>32924.58429</v>
      </c>
      <c r="P38" s="11">
        <v>-32.92458429</v>
      </c>
    </row>
    <row r="39" spans="4:16">
      <c r="D39" s="3" t="s">
        <v>39</v>
      </c>
      <c r="H39" s="10"/>
      <c r="I39" s="1">
        <v>2048</v>
      </c>
      <c r="J39" s="1" t="s">
        <v>16</v>
      </c>
      <c r="K39" s="1">
        <v>1</v>
      </c>
      <c r="L39" s="1">
        <f t="shared" si="0"/>
        <v>47736.486852</v>
      </c>
      <c r="N39" s="1">
        <f t="shared" si="1"/>
        <v>39780.40571</v>
      </c>
      <c r="P39" s="11">
        <v>-39.78040571</v>
      </c>
    </row>
    <row r="40" spans="4:16">
      <c r="D40" s="3" t="s">
        <v>39</v>
      </c>
      <c r="H40" s="10"/>
      <c r="I40" s="1">
        <v>2049</v>
      </c>
      <c r="J40" s="1" t="s">
        <v>16</v>
      </c>
      <c r="K40" s="1">
        <v>1</v>
      </c>
      <c r="L40" s="1">
        <f t="shared" si="0"/>
        <v>56601.466176</v>
      </c>
      <c r="N40" s="1">
        <f t="shared" si="1"/>
        <v>47167.88848</v>
      </c>
      <c r="P40" s="11">
        <v>-47.16788848</v>
      </c>
    </row>
    <row r="41" spans="4:16">
      <c r="D41" s="3" t="s">
        <v>39</v>
      </c>
      <c r="H41" s="10"/>
      <c r="I41" s="1">
        <v>2050</v>
      </c>
      <c r="J41" s="1" t="s">
        <v>16</v>
      </c>
      <c r="K41" s="1">
        <v>1</v>
      </c>
      <c r="L41" s="1">
        <f t="shared" si="0"/>
        <v>66043.773552</v>
      </c>
      <c r="N41" s="1">
        <f t="shared" si="1"/>
        <v>55036.47796</v>
      </c>
      <c r="P41" s="11">
        <v>-55.03647796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J9" sqref="J9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40</v>
      </c>
      <c r="G11" t="s">
        <v>41</v>
      </c>
      <c r="H11" s="10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41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41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41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41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41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41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41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41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41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41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41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41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41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41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41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41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41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41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41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41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41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41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41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41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41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41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41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41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41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41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SNKCO2_2</vt:lpstr>
      <vt:lpstr>SNKCO2</vt:lpstr>
      <vt:lpstr>RSDCO2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2024-12-13T01:18:46Z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