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1" activeTab="14"/>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T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T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<sst xmlns="http://schemas.openxmlformats.org/spreadsheetml/2006/main" count="10349" uniqueCount="477">
  <si>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</si>
  <si>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</si>
  <si>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</si>
  <si>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</si>
  <si>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</si>
  <si>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</si>
  <si>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</si>
  <si>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</si>
  <si>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</si>
  <si>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</si>
  <si>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</si>
  <si>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</si>
  <si>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</si>
  <si>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</si>
  <si>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</si>
  <si>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</si>
  <si>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</si>
  <si>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</si>
  <si>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</si>
  <si>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</si>
  <si>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</si>
  <si>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</si>
  <si>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</si>
  <si>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</si>
  <si>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</si>
  <si>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</si>
  <si>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</si>
  <si>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</si>
  <si>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</si>
  <si>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</si>
  <si>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</si>
  <si>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</si>
  <si>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</si>
  <si>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</si>
  <si>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</si>
  <si>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</si>
  <si>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</si>
  <si>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</si>
  <si>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</si>
  <si>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</si>
  <si>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</si>
  <si>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</si>
  <si>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</si>
  <si>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</si>
  <si>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</si>
  <si>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</si>
  <si>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</si>
  <si>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</si>
  <si>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</si>
  <si>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</si>
  <si>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</si>
  <si>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</si>
  <si>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</si>
  <si>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</si>
  <si>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</si>
  <si>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</si>
  <si>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</si>
  <si>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</si>
  <si>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</si>
  <si>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</si>
  <si>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</si>
  <si>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</si>
  <si>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</si>
  <si>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</si>
  <si>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</si>
  <si>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</si>
  <si>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</si>
  <si>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</si>
  <si>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</si>
  <si>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</si>
  <si>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</si>
  <si>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</si>
  <si>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</si>
  <si>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</si>
  <si>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</si>
  <si>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</si>
  <si>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</si>
  <si>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</si>
  <si>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</si>
  <si>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</si>
  <si>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</si>
  <si>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</si>
  <si>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</si>
  <si>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</si>
  <si>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</si>
  <si>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</si>
  <si>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</si>
  <si>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</si>
  <si>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</si>
  <si>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</si>
  <si>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</si>
  <si>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</si>
  <si>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</si>
  <si>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</si>
  <si>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</si>
  <si>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</si>
  <si>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</si>
  <si>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</si>
  <si>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</si>
  <si>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</si>
  <si>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</si>
  <si>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</si>
  <si>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</si>
  <si>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</si>
  <si>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</si>
  <si>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</si>
  <si>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</si>
  <si>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</si>
  <si>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</si>
  <si>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</si>
  <si>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</si>
  <si>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</si>
  <si>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</si>
  <si>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</si>
  <si>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</si>
  <si>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</si>
  <si>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</si>
  <si>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~TFM_UPD</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</si>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</sst>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sz val="9"/>
      <name val="Times New Roman"/>
      <charset val="134"/>
    </font>
    <font>
      <b/>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0" fillId="0" borderId="0" xfId="52" applyFont="1"/>
    <xf numFmtId="180" fontId="0" fillId="0" borderId="0" xfId="0" applyNumberFormat="1" applyFill="1"/>
    <xf numFmtId="0" fontId="0" fillId="0" borderId="0" xfId="52"/>
    <xf numFmtId="0" fontId="11" fillId="0" borderId="3" xfId="55" applyFont="1" applyFill="1" applyBorder="1" applyAlignment="1">
      <alignment horizontal="right" vertical="center"/>
    </xf>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16</v>
      </c>
      <c r="I7" s="1" t="s">
        <v>17</v>
      </c>
      <c r="J7" s="1" t="s">
        <v>18</v>
      </c>
      <c r="K7" s="1" t="s">
        <v>19</v>
      </c>
      <c r="L7" s="1" t="s">
        <v>20</v>
      </c>
      <c r="M7" s="1" t="s">
        <v>21</v>
      </c>
      <c r="N7" s="1" t="s">
        <v>22</v>
      </c>
      <c r="P7" s="34"/>
      <c r="Q7" s="34"/>
      <c r="R7" s="38" t="s">
        <v>14</v>
      </c>
      <c r="S7" s="34">
        <v>2050</v>
      </c>
      <c r="T7" s="6" t="s">
        <v>15</v>
      </c>
      <c r="U7" s="1" t="s">
        <v>23</v>
      </c>
      <c r="V7" s="1" t="s">
        <v>24</v>
      </c>
      <c r="W7" s="1" t="s">
        <v>25</v>
      </c>
      <c r="X7" s="1" t="s">
        <v>26</v>
      </c>
      <c r="Y7" s="1" t="s">
        <v>27</v>
      </c>
      <c r="Z7" s="1" t="s">
        <v>28</v>
      </c>
      <c r="AA7" s="1" t="s">
        <v>29</v>
      </c>
    </row>
    <row r="8" spans="3:27">
      <c r="C8" s="34"/>
      <c r="D8" s="34"/>
      <c r="E8" s="38" t="s">
        <v>14</v>
      </c>
      <c r="F8" s="34">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8" t="s">
        <v>14</v>
      </c>
      <c r="S8" s="34">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8" t="s">
        <v>14</v>
      </c>
      <c r="F9" s="34">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8" t="s">
        <v>14</v>
      </c>
      <c r="S9" s="34">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8" t="s">
        <v>14</v>
      </c>
      <c r="F10" s="34">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8" t="s">
        <v>14</v>
      </c>
      <c r="S10" s="34">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8" t="s">
        <v>14</v>
      </c>
      <c r="F11" s="34">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8" t="s">
        <v>14</v>
      </c>
      <c r="S11" s="34">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8" t="s">
        <v>14</v>
      </c>
      <c r="F12" s="34">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8" t="s">
        <v>14</v>
      </c>
      <c r="S12" s="34">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8" t="s">
        <v>14</v>
      </c>
      <c r="F13" s="34">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8" t="s">
        <v>14</v>
      </c>
      <c r="S13" s="34">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8" t="s">
        <v>14</v>
      </c>
      <c r="F14" s="34">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8" t="s">
        <v>14</v>
      </c>
      <c r="S14" s="34">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8" t="s">
        <v>14</v>
      </c>
      <c r="F15" s="34">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8" t="s">
        <v>14</v>
      </c>
      <c r="S15" s="34">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8" t="s">
        <v>14</v>
      </c>
      <c r="F16" s="34">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8" t="s">
        <v>14</v>
      </c>
      <c r="S16" s="34">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39</v>
      </c>
      <c r="F17" s="34" t="s">
        <v>39</v>
      </c>
      <c r="G17" s="34"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39</v>
      </c>
      <c r="T17" s="34"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8" t="s">
        <v>14</v>
      </c>
      <c r="F18" s="34">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8" t="s">
        <v>14</v>
      </c>
      <c r="S18" s="34">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8" t="s">
        <v>14</v>
      </c>
      <c r="F19" s="34">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8" t="s">
        <v>14</v>
      </c>
      <c r="S19" s="34">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8" t="s">
        <v>14</v>
      </c>
      <c r="F20" s="34">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8" t="s">
        <v>14</v>
      </c>
      <c r="S20" s="34">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8" t="s">
        <v>14</v>
      </c>
      <c r="F21" s="34">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8" t="s">
        <v>14</v>
      </c>
      <c r="S21" s="34">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8" t="s">
        <v>14</v>
      </c>
      <c r="F22" s="34">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8" t="s">
        <v>14</v>
      </c>
      <c r="S22" s="34">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8" t="s">
        <v>14</v>
      </c>
      <c r="F23" s="34">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8" t="s">
        <v>14</v>
      </c>
      <c r="S23" s="34">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8" t="s">
        <v>14</v>
      </c>
      <c r="F24" s="34">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8" t="s">
        <v>14</v>
      </c>
      <c r="S24" s="34">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8" t="s">
        <v>14</v>
      </c>
      <c r="F25" s="34">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8" t="s">
        <v>14</v>
      </c>
      <c r="S25" s="34">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8" t="s">
        <v>14</v>
      </c>
      <c r="F26" s="34">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8" t="s">
        <v>14</v>
      </c>
      <c r="S26" s="34">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8" t="s">
        <v>14</v>
      </c>
      <c r="F27" s="34">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8" t="s">
        <v>14</v>
      </c>
      <c r="S27" s="34">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39</v>
      </c>
      <c r="F28" s="34" t="s">
        <v>39</v>
      </c>
      <c r="G28" s="34"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39</v>
      </c>
      <c r="T28" s="34"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8" t="s">
        <v>14</v>
      </c>
      <c r="F29" s="34">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8" t="s">
        <v>14</v>
      </c>
      <c r="S29" s="34">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8" t="s">
        <v>14</v>
      </c>
      <c r="F30" s="34">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8" t="s">
        <v>14</v>
      </c>
      <c r="S30" s="34">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8" t="s">
        <v>14</v>
      </c>
      <c r="F31" s="34">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8" t="s">
        <v>14</v>
      </c>
      <c r="S31" s="34">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8" t="s">
        <v>14</v>
      </c>
      <c r="F32" s="34">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8" t="s">
        <v>14</v>
      </c>
      <c r="S32" s="34">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8" t="s">
        <v>14</v>
      </c>
      <c r="F33" s="34">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8" t="s">
        <v>14</v>
      </c>
      <c r="S33" s="34">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8" t="s">
        <v>14</v>
      </c>
      <c r="F34" s="34">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8" t="s">
        <v>14</v>
      </c>
      <c r="S34" s="34">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8" t="s">
        <v>14</v>
      </c>
      <c r="F35" s="34">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8" t="s">
        <v>14</v>
      </c>
      <c r="S35" s="34">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8" t="s">
        <v>14</v>
      </c>
      <c r="F36" s="34">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8" t="s">
        <v>14</v>
      </c>
      <c r="S36" s="34">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8" t="s">
        <v>14</v>
      </c>
      <c r="F37" s="34">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8" t="s">
        <v>14</v>
      </c>
      <c r="S37" s="34">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8" t="s">
        <v>14</v>
      </c>
      <c r="F38" s="34">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8" t="s">
        <v>14</v>
      </c>
      <c r="S38" s="34">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39</v>
      </c>
      <c r="F39" s="34" t="s">
        <v>39</v>
      </c>
      <c r="G39" s="34"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39</v>
      </c>
      <c r="T39" s="34"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8" t="s">
        <v>14</v>
      </c>
      <c r="F40" s="34">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8" t="s">
        <v>14</v>
      </c>
      <c r="S40" s="34">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8" t="s">
        <v>14</v>
      </c>
      <c r="F41" s="34">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8" t="s">
        <v>14</v>
      </c>
      <c r="S41" s="34">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8" t="s">
        <v>14</v>
      </c>
      <c r="F42" s="34">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8" t="s">
        <v>14</v>
      </c>
      <c r="S42" s="34">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8" t="s">
        <v>14</v>
      </c>
      <c r="F43" s="34">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8" t="s">
        <v>14</v>
      </c>
      <c r="S43" s="34">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8" t="s">
        <v>14</v>
      </c>
      <c r="F44" s="34">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8" t="s">
        <v>14</v>
      </c>
      <c r="S44" s="34">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8" t="s">
        <v>14</v>
      </c>
      <c r="F45" s="34">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8" t="s">
        <v>14</v>
      </c>
      <c r="S45" s="34">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8" t="s">
        <v>14</v>
      </c>
      <c r="F46" s="34">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8" t="s">
        <v>14</v>
      </c>
      <c r="S46" s="34">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8" t="s">
        <v>14</v>
      </c>
      <c r="F47" s="34">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8" t="s">
        <v>14</v>
      </c>
      <c r="S47" s="34">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8" t="s">
        <v>14</v>
      </c>
      <c r="F48" s="34">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8" t="s">
        <v>14</v>
      </c>
      <c r="S48" s="34">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8" t="s">
        <v>14</v>
      </c>
      <c r="F49" s="34">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8" t="s">
        <v>14</v>
      </c>
      <c r="S49" s="34">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39</v>
      </c>
      <c r="F50" s="34" t="s">
        <v>39</v>
      </c>
      <c r="G50" s="34"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39</v>
      </c>
      <c r="S50" s="34" t="s">
        <v>39</v>
      </c>
      <c r="T50" s="34"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8" t="s">
        <v>14</v>
      </c>
      <c r="F51" s="34">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8" t="s">
        <v>14</v>
      </c>
      <c r="S51" s="34">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8" t="s">
        <v>14</v>
      </c>
      <c r="F52" s="34">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8" t="s">
        <v>14</v>
      </c>
      <c r="S52" s="34">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8" t="s">
        <v>14</v>
      </c>
      <c r="F53" s="34">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8" t="s">
        <v>14</v>
      </c>
      <c r="S53" s="34">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8" t="s">
        <v>14</v>
      </c>
      <c r="F54" s="34">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8" t="s">
        <v>14</v>
      </c>
      <c r="S54" s="34">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8" t="s">
        <v>14</v>
      </c>
      <c r="F55" s="34">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8" t="s">
        <v>14</v>
      </c>
      <c r="S55" s="34">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8" t="s">
        <v>14</v>
      </c>
      <c r="F56" s="34">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8" t="s">
        <v>14</v>
      </c>
      <c r="S56" s="34">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8" t="s">
        <v>14</v>
      </c>
      <c r="F57" s="34">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8" t="s">
        <v>14</v>
      </c>
      <c r="S57" s="34">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8" t="s">
        <v>14</v>
      </c>
      <c r="F58" s="34">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8" t="s">
        <v>14</v>
      </c>
      <c r="S58" s="34">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8" t="s">
        <v>14</v>
      </c>
      <c r="F59" s="34">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8" t="s">
        <v>14</v>
      </c>
      <c r="S59" s="34">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8" t="s">
        <v>14</v>
      </c>
      <c r="F60" s="34">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8" t="s">
        <v>14</v>
      </c>
      <c r="S60" s="34">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39</v>
      </c>
      <c r="F61" s="34"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39</v>
      </c>
      <c r="S61" s="34"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8" t="s">
        <v>14</v>
      </c>
      <c r="F62" s="34">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8" t="s">
        <v>14</v>
      </c>
      <c r="S62" s="34">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8" t="s">
        <v>14</v>
      </c>
      <c r="F63" s="34">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8" t="s">
        <v>14</v>
      </c>
      <c r="S63" s="34">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8" t="s">
        <v>14</v>
      </c>
      <c r="F64" s="34">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8" t="s">
        <v>14</v>
      </c>
      <c r="S64" s="34">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8" t="s">
        <v>14</v>
      </c>
      <c r="F65" s="34">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8" t="s">
        <v>14</v>
      </c>
      <c r="S65" s="34">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8" t="s">
        <v>14</v>
      </c>
      <c r="F66" s="34">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8" t="s">
        <v>14</v>
      </c>
      <c r="S66" s="34">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8" t="s">
        <v>14</v>
      </c>
      <c r="F67" s="34">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8" t="s">
        <v>14</v>
      </c>
      <c r="S67" s="34">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8" t="s">
        <v>14</v>
      </c>
      <c r="F68" s="34">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8" t="s">
        <v>14</v>
      </c>
      <c r="S68" s="34">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8" t="s">
        <v>14</v>
      </c>
      <c r="F69" s="34">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8" t="s">
        <v>14</v>
      </c>
      <c r="S69" s="34">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8" t="s">
        <v>14</v>
      </c>
      <c r="F70" s="34">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R70" s="38" t="s">
        <v>14</v>
      </c>
      <c r="S70" s="34">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8" t="s">
        <v>14</v>
      </c>
      <c r="F71" s="34">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R71" s="38" t="s">
        <v>14</v>
      </c>
      <c r="S71" s="34">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39</v>
      </c>
      <c r="F72" s="34">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R72" s="34" t="s">
        <v>39</v>
      </c>
      <c r="S72" s="34"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90</v>
      </c>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92</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U8" sqref="U8:AA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247</v>
      </c>
      <c r="I7" s="1" t="s">
        <v>226</v>
      </c>
      <c r="J7" s="1" t="s">
        <v>248</v>
      </c>
      <c r="K7" s="1" t="s">
        <v>249</v>
      </c>
      <c r="L7" s="1" t="s">
        <v>250</v>
      </c>
      <c r="M7" s="1" t="s">
        <v>251</v>
      </c>
      <c r="N7" s="1" t="s">
        <v>252</v>
      </c>
      <c r="P7" s="34"/>
      <c r="Q7" s="34"/>
      <c r="R7" s="38" t="s">
        <v>14</v>
      </c>
      <c r="S7" s="34">
        <v>2050</v>
      </c>
      <c r="T7" s="16" t="s">
        <v>224</v>
      </c>
      <c r="U7" s="1" t="s">
        <v>253</v>
      </c>
      <c r="V7" s="1" t="s">
        <v>254</v>
      </c>
      <c r="W7" s="1" t="s">
        <v>255</v>
      </c>
      <c r="X7" s="1" t="s">
        <v>256</v>
      </c>
      <c r="Y7" s="1" t="s">
        <v>257</v>
      </c>
      <c r="Z7" s="59" t="s">
        <v>237</v>
      </c>
      <c r="AA7" s="1" t="s">
        <v>259</v>
      </c>
    </row>
    <row r="8" spans="3:27">
      <c r="C8" s="34"/>
      <c r="D8" s="34"/>
      <c r="E8" s="38" t="s">
        <v>14</v>
      </c>
      <c r="F8" s="34">
        <v>2030</v>
      </c>
      <c r="G8" s="14" t="s">
        <v>239</v>
      </c>
      <c r="H8" s="39" t="str">
        <f t="shared" ref="H8:N8" si="0">H7</f>
        <v>*1.0883</v>
      </c>
      <c r="I8" s="39" t="str">
        <f t="shared" si="0"/>
        <v>*1.0547</v>
      </c>
      <c r="J8" s="39" t="str">
        <f t="shared" si="0"/>
        <v>*1.0574</v>
      </c>
      <c r="K8" s="39" t="str">
        <f t="shared" si="0"/>
        <v>*1.1740</v>
      </c>
      <c r="L8" s="39" t="str">
        <f t="shared" si="0"/>
        <v>*1.0195</v>
      </c>
      <c r="M8" s="39" t="str">
        <f t="shared" si="0"/>
        <v>*1.0323</v>
      </c>
      <c r="N8" s="39" t="str">
        <f t="shared" si="0"/>
        <v>*1.2165</v>
      </c>
      <c r="P8" s="34"/>
      <c r="Q8" s="34"/>
      <c r="R8" s="38" t="s">
        <v>14</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8" t="s">
        <v>14</v>
      </c>
      <c r="F9" s="34">
        <v>2030</v>
      </c>
      <c r="G9" s="14" t="s">
        <v>240</v>
      </c>
      <c r="H9" s="39" t="str">
        <f t="shared" ref="H9:N9" si="2">H8</f>
        <v>*1.0883</v>
      </c>
      <c r="I9" s="39" t="str">
        <f t="shared" si="2"/>
        <v>*1.0547</v>
      </c>
      <c r="J9" s="39" t="str">
        <f t="shared" si="2"/>
        <v>*1.0574</v>
      </c>
      <c r="K9" s="39" t="str">
        <f t="shared" si="2"/>
        <v>*1.1740</v>
      </c>
      <c r="L9" s="39" t="str">
        <f t="shared" si="2"/>
        <v>*1.0195</v>
      </c>
      <c r="M9" s="39" t="str">
        <f t="shared" si="2"/>
        <v>*1.0323</v>
      </c>
      <c r="N9" s="39" t="str">
        <f t="shared" si="2"/>
        <v>*1.2165</v>
      </c>
      <c r="P9" s="34"/>
      <c r="Q9" s="34"/>
      <c r="R9" s="38" t="s">
        <v>14</v>
      </c>
      <c r="S9" s="34">
        <v>2050</v>
      </c>
      <c r="T9" s="14" t="s">
        <v>240</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39</v>
      </c>
      <c r="F10" s="34" t="s">
        <v>39</v>
      </c>
      <c r="G10" s="14" t="s">
        <v>39</v>
      </c>
      <c r="H10" s="39" t="str">
        <f t="shared" ref="H10:N10" si="4">H9</f>
        <v>*1.0883</v>
      </c>
      <c r="I10" s="39" t="str">
        <f t="shared" si="4"/>
        <v>*1.0547</v>
      </c>
      <c r="J10" s="39" t="str">
        <f t="shared" si="4"/>
        <v>*1.0574</v>
      </c>
      <c r="K10" s="39" t="str">
        <f t="shared" si="4"/>
        <v>*1.1740</v>
      </c>
      <c r="L10" s="39" t="str">
        <f t="shared" si="4"/>
        <v>*1.0195</v>
      </c>
      <c r="M10" s="39" t="str">
        <f t="shared" si="4"/>
        <v>*1.0323</v>
      </c>
      <c r="N10" s="39" t="str">
        <f t="shared" si="4"/>
        <v>*1.2165</v>
      </c>
      <c r="P10" s="34"/>
      <c r="Q10" s="34"/>
      <c r="R10" s="34" t="s">
        <v>39</v>
      </c>
      <c r="S10" s="34" t="s">
        <v>39</v>
      </c>
      <c r="T10" s="14" t="s">
        <v>39</v>
      </c>
      <c r="U10" s="39" t="str">
        <f t="shared" ref="U10:AA10" si="5">U9</f>
        <v>*0.7831</v>
      </c>
      <c r="V10" s="39" t="str">
        <f t="shared" si="5"/>
        <v>*0.9948</v>
      </c>
      <c r="W10" s="39" t="str">
        <f t="shared" si="5"/>
        <v>*0.9012</v>
      </c>
      <c r="X10" s="39" t="str">
        <f t="shared" si="5"/>
        <v>*1.1506</v>
      </c>
      <c r="Y10" s="39" t="str">
        <f t="shared" si="5"/>
        <v>*1.1054</v>
      </c>
      <c r="Z10" s="39" t="str">
        <f t="shared" si="5"/>
        <v>*0.4859</v>
      </c>
      <c r="AA10" s="39" t="str">
        <f t="shared" si="5"/>
        <v>*1.3185</v>
      </c>
    </row>
    <row r="11" spans="3:27">
      <c r="C11" s="34"/>
      <c r="D11" s="34"/>
      <c r="E11" s="38" t="s">
        <v>14</v>
      </c>
      <c r="F11" s="34">
        <v>2030</v>
      </c>
      <c r="G11" s="19" t="s">
        <v>241</v>
      </c>
      <c r="H11" s="39" t="str">
        <f t="shared" ref="H11:N11" si="6">H10</f>
        <v>*1.0883</v>
      </c>
      <c r="I11" s="39" t="str">
        <f t="shared" si="6"/>
        <v>*1.0547</v>
      </c>
      <c r="J11" s="39" t="str">
        <f t="shared" si="6"/>
        <v>*1.0574</v>
      </c>
      <c r="K11" s="39" t="str">
        <f t="shared" si="6"/>
        <v>*1.1740</v>
      </c>
      <c r="L11" s="39" t="str">
        <f t="shared" si="6"/>
        <v>*1.0195</v>
      </c>
      <c r="M11" s="39" t="str">
        <f t="shared" si="6"/>
        <v>*1.0323</v>
      </c>
      <c r="N11" s="39" t="str">
        <f t="shared" si="6"/>
        <v>*1.2165</v>
      </c>
      <c r="P11" s="34"/>
      <c r="Q11" s="34"/>
      <c r="R11" s="38" t="s">
        <v>14</v>
      </c>
      <c r="S11" s="34">
        <v>2050</v>
      </c>
      <c r="T11" s="19" t="s">
        <v>241</v>
      </c>
      <c r="U11" s="39" t="str">
        <f t="shared" ref="U11:AA11" si="7">U10</f>
        <v>*0.7831</v>
      </c>
      <c r="V11" s="39" t="str">
        <f t="shared" si="7"/>
        <v>*0.9948</v>
      </c>
      <c r="W11" s="39" t="str">
        <f t="shared" si="7"/>
        <v>*0.9012</v>
      </c>
      <c r="X11" s="39" t="str">
        <f t="shared" si="7"/>
        <v>*1.1506</v>
      </c>
      <c r="Y11" s="39" t="str">
        <f t="shared" si="7"/>
        <v>*1.1054</v>
      </c>
      <c r="Z11" s="39" t="str">
        <f t="shared" si="7"/>
        <v>*0.4859</v>
      </c>
      <c r="AA11" s="39" t="str">
        <f t="shared" si="7"/>
        <v>*1.3185</v>
      </c>
    </row>
    <row r="12" spans="3:27">
      <c r="C12" s="34"/>
      <c r="D12" s="34"/>
      <c r="E12" s="38" t="s">
        <v>14</v>
      </c>
      <c r="F12" s="34">
        <v>2030</v>
      </c>
      <c r="G12" s="19" t="s">
        <v>242</v>
      </c>
      <c r="H12" s="39" t="str">
        <f t="shared" ref="H12:N12" si="8">H11</f>
        <v>*1.0883</v>
      </c>
      <c r="I12" s="39" t="str">
        <f t="shared" si="8"/>
        <v>*1.0547</v>
      </c>
      <c r="J12" s="39" t="str">
        <f t="shared" si="8"/>
        <v>*1.0574</v>
      </c>
      <c r="K12" s="39" t="str">
        <f t="shared" si="8"/>
        <v>*1.1740</v>
      </c>
      <c r="L12" s="39" t="str">
        <f t="shared" si="8"/>
        <v>*1.0195</v>
      </c>
      <c r="M12" s="39" t="str">
        <f t="shared" si="8"/>
        <v>*1.0323</v>
      </c>
      <c r="N12" s="39" t="str">
        <f t="shared" si="8"/>
        <v>*1.2165</v>
      </c>
      <c r="P12" s="34"/>
      <c r="Q12" s="34"/>
      <c r="R12" s="38" t="s">
        <v>14</v>
      </c>
      <c r="S12" s="34">
        <v>2050</v>
      </c>
      <c r="T12" s="19" t="s">
        <v>242</v>
      </c>
      <c r="U12" s="39" t="str">
        <f t="shared" ref="U12:AA12" si="9">U11</f>
        <v>*0.7831</v>
      </c>
      <c r="V12" s="39" t="str">
        <f t="shared" si="9"/>
        <v>*0.9948</v>
      </c>
      <c r="W12" s="39" t="str">
        <f t="shared" si="9"/>
        <v>*0.9012</v>
      </c>
      <c r="X12" s="39" t="str">
        <f t="shared" si="9"/>
        <v>*1.1506</v>
      </c>
      <c r="Y12" s="39" t="str">
        <f t="shared" si="9"/>
        <v>*1.1054</v>
      </c>
      <c r="Z12" s="39" t="str">
        <f t="shared" si="9"/>
        <v>*0.4859</v>
      </c>
      <c r="AA12" s="39" t="str">
        <f t="shared" si="9"/>
        <v>*1.3185</v>
      </c>
    </row>
    <row r="13" spans="3:27">
      <c r="C13" s="34"/>
      <c r="D13" s="34"/>
      <c r="E13" s="38" t="s">
        <v>14</v>
      </c>
      <c r="F13" s="34">
        <v>2030</v>
      </c>
      <c r="G13" s="19" t="s">
        <v>243</v>
      </c>
      <c r="H13" s="39" t="str">
        <f t="shared" ref="H13:N13" si="10">H12</f>
        <v>*1.0883</v>
      </c>
      <c r="I13" s="39" t="str">
        <f t="shared" si="10"/>
        <v>*1.0547</v>
      </c>
      <c r="J13" s="39" t="str">
        <f t="shared" si="10"/>
        <v>*1.0574</v>
      </c>
      <c r="K13" s="39" t="str">
        <f t="shared" si="10"/>
        <v>*1.1740</v>
      </c>
      <c r="L13" s="39" t="str">
        <f t="shared" si="10"/>
        <v>*1.0195</v>
      </c>
      <c r="M13" s="39" t="str">
        <f t="shared" si="10"/>
        <v>*1.0323</v>
      </c>
      <c r="N13" s="39" t="str">
        <f t="shared" si="10"/>
        <v>*1.2165</v>
      </c>
      <c r="P13" s="34"/>
      <c r="Q13" s="34"/>
      <c r="R13" s="38" t="s">
        <v>14</v>
      </c>
      <c r="S13" s="34">
        <v>2050</v>
      </c>
      <c r="T13" s="19" t="s">
        <v>243</v>
      </c>
      <c r="U13" s="39" t="str">
        <f t="shared" ref="U13:AA13" si="11">U12</f>
        <v>*0.7831</v>
      </c>
      <c r="V13" s="39" t="str">
        <f t="shared" si="11"/>
        <v>*0.9948</v>
      </c>
      <c r="W13" s="39" t="str">
        <f t="shared" si="11"/>
        <v>*0.9012</v>
      </c>
      <c r="X13" s="39" t="str">
        <f t="shared" si="11"/>
        <v>*1.1506</v>
      </c>
      <c r="Y13" s="39" t="str">
        <f t="shared" si="11"/>
        <v>*1.1054</v>
      </c>
      <c r="Z13" s="39" t="str">
        <f t="shared" si="11"/>
        <v>*0.4859</v>
      </c>
      <c r="AA13" s="39" t="str">
        <f t="shared" si="11"/>
        <v>*1.3185</v>
      </c>
    </row>
    <row r="14" spans="3:27">
      <c r="C14" s="34"/>
      <c r="D14" s="34"/>
      <c r="E14" s="38" t="s">
        <v>14</v>
      </c>
      <c r="F14" s="34">
        <v>2030</v>
      </c>
      <c r="G14" s="19" t="s">
        <v>244</v>
      </c>
      <c r="H14" s="39" t="str">
        <f t="shared" ref="H14:N14" si="12">H13</f>
        <v>*1.0883</v>
      </c>
      <c r="I14" s="39" t="str">
        <f t="shared" si="12"/>
        <v>*1.0547</v>
      </c>
      <c r="J14" s="39" t="str">
        <f t="shared" si="12"/>
        <v>*1.0574</v>
      </c>
      <c r="K14" s="39" t="str">
        <f t="shared" si="12"/>
        <v>*1.1740</v>
      </c>
      <c r="L14" s="39" t="str">
        <f t="shared" si="12"/>
        <v>*1.0195</v>
      </c>
      <c r="M14" s="39" t="str">
        <f t="shared" si="12"/>
        <v>*1.0323</v>
      </c>
      <c r="N14" s="39" t="str">
        <f t="shared" si="12"/>
        <v>*1.2165</v>
      </c>
      <c r="P14" s="34"/>
      <c r="Q14" s="34"/>
      <c r="R14" s="38" t="s">
        <v>14</v>
      </c>
      <c r="S14" s="34">
        <v>2050</v>
      </c>
      <c r="T14" s="19" t="s">
        <v>244</v>
      </c>
      <c r="U14" s="39" t="str">
        <f t="shared" ref="U14:AA14" si="13">U13</f>
        <v>*0.7831</v>
      </c>
      <c r="V14" s="39" t="str">
        <f t="shared" si="13"/>
        <v>*0.9948</v>
      </c>
      <c r="W14" s="39" t="str">
        <f t="shared" si="13"/>
        <v>*0.9012</v>
      </c>
      <c r="X14" s="39" t="str">
        <f t="shared" si="13"/>
        <v>*1.1506</v>
      </c>
      <c r="Y14" s="39" t="str">
        <f t="shared" si="13"/>
        <v>*1.1054</v>
      </c>
      <c r="Z14" s="39" t="str">
        <f t="shared" si="13"/>
        <v>*0.4859</v>
      </c>
      <c r="AA14" s="39" t="str">
        <f t="shared" si="13"/>
        <v>*1.3185</v>
      </c>
    </row>
    <row r="15" spans="3:27">
      <c r="C15" s="34"/>
      <c r="D15" s="34"/>
      <c r="E15" s="38" t="s">
        <v>14</v>
      </c>
      <c r="F15" s="34">
        <v>2030</v>
      </c>
      <c r="G15" s="14" t="s">
        <v>245</v>
      </c>
      <c r="H15" s="39" t="str">
        <f t="shared" ref="H15:N15" si="14">H14</f>
        <v>*1.0883</v>
      </c>
      <c r="I15" s="39" t="str">
        <f t="shared" si="14"/>
        <v>*1.0547</v>
      </c>
      <c r="J15" s="39" t="str">
        <f t="shared" si="14"/>
        <v>*1.0574</v>
      </c>
      <c r="K15" s="39" t="str">
        <f t="shared" si="14"/>
        <v>*1.1740</v>
      </c>
      <c r="L15" s="39" t="str">
        <f t="shared" si="14"/>
        <v>*1.0195</v>
      </c>
      <c r="M15" s="39" t="str">
        <f t="shared" si="14"/>
        <v>*1.0323</v>
      </c>
      <c r="N15" s="39" t="str">
        <f t="shared" si="14"/>
        <v>*1.2165</v>
      </c>
      <c r="P15" s="34"/>
      <c r="Q15" s="34"/>
      <c r="R15" s="38" t="s">
        <v>14</v>
      </c>
      <c r="S15" s="34">
        <v>2050</v>
      </c>
      <c r="T15" s="14" t="s">
        <v>245</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ht="15.25" spans="2:27">
      <c r="B84" s="42"/>
      <c r="D84" s="34"/>
      <c r="E84" s="38"/>
      <c r="F84" s="31"/>
      <c r="G84" s="32"/>
      <c r="H84" s="33"/>
      <c r="I84" s="33"/>
      <c r="J84" s="33"/>
      <c r="K84" s="33"/>
      <c r="L84" s="33"/>
      <c r="M84" s="33"/>
      <c r="N84" s="33"/>
      <c r="O84" s="42"/>
      <c r="S84" s="31"/>
      <c r="T84" s="32"/>
      <c r="U84" s="33"/>
      <c r="V84" s="33"/>
      <c r="W84" s="33"/>
      <c r="X84" s="33"/>
      <c r="Y84" s="33"/>
      <c r="Z84" s="33"/>
      <c r="AA84" s="33"/>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O49" sqref="O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260</v>
      </c>
      <c r="I7" s="1" t="s">
        <v>261</v>
      </c>
      <c r="J7" s="1" t="s">
        <v>262</v>
      </c>
      <c r="K7" s="1" t="s">
        <v>263</v>
      </c>
      <c r="L7" s="1" t="s">
        <v>264</v>
      </c>
      <c r="M7" s="1" t="s">
        <v>265</v>
      </c>
      <c r="N7" s="1" t="s">
        <v>266</v>
      </c>
      <c r="P7" s="34"/>
      <c r="Q7" s="34"/>
      <c r="R7" s="38" t="s">
        <v>14</v>
      </c>
      <c r="S7" s="34">
        <v>2050</v>
      </c>
      <c r="T7" s="16" t="s">
        <v>224</v>
      </c>
      <c r="U7" s="1" t="s">
        <v>267</v>
      </c>
      <c r="V7" s="1" t="s">
        <v>268</v>
      </c>
      <c r="W7" s="1" t="s">
        <v>269</v>
      </c>
      <c r="X7" s="1" t="s">
        <v>270</v>
      </c>
      <c r="Y7" s="1" t="s">
        <v>271</v>
      </c>
      <c r="Z7" s="1" t="s">
        <v>272</v>
      </c>
      <c r="AA7" s="1" t="s">
        <v>273</v>
      </c>
    </row>
    <row r="8" spans="3:27">
      <c r="C8" s="34"/>
      <c r="D8" s="34"/>
      <c r="E8" s="38" t="s">
        <v>14</v>
      </c>
      <c r="F8" s="34">
        <v>2030</v>
      </c>
      <c r="G8" s="14" t="s">
        <v>239</v>
      </c>
      <c r="H8" s="39" t="str">
        <f t="shared" ref="H8:N8" si="0">H7</f>
        <v>*1.1587</v>
      </c>
      <c r="I8" s="39" t="str">
        <f t="shared" si="0"/>
        <v>*1.0985</v>
      </c>
      <c r="J8" s="39" t="str">
        <f t="shared" si="0"/>
        <v>*1.0441</v>
      </c>
      <c r="K8" s="39" t="str">
        <f t="shared" si="0"/>
        <v>*1.2778</v>
      </c>
      <c r="L8" s="39" t="str">
        <f t="shared" si="0"/>
        <v>*1.2653</v>
      </c>
      <c r="M8" s="39" t="str">
        <f t="shared" si="0"/>
        <v>*1.1156</v>
      </c>
      <c r="N8" s="39" t="str">
        <f t="shared" si="0"/>
        <v>*1.5425</v>
      </c>
      <c r="P8" s="34"/>
      <c r="Q8" s="34"/>
      <c r="R8" s="38" t="s">
        <v>14</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8" t="s">
        <v>14</v>
      </c>
      <c r="F9" s="34">
        <v>2030</v>
      </c>
      <c r="G9" s="14" t="s">
        <v>240</v>
      </c>
      <c r="H9" s="39" t="str">
        <f t="shared" ref="H9:N9" si="2">H8</f>
        <v>*1.1587</v>
      </c>
      <c r="I9" s="39" t="str">
        <f t="shared" si="2"/>
        <v>*1.0985</v>
      </c>
      <c r="J9" s="39" t="str">
        <f t="shared" si="2"/>
        <v>*1.0441</v>
      </c>
      <c r="K9" s="39" t="str">
        <f t="shared" si="2"/>
        <v>*1.2778</v>
      </c>
      <c r="L9" s="39" t="str">
        <f t="shared" si="2"/>
        <v>*1.2653</v>
      </c>
      <c r="M9" s="39" t="str">
        <f t="shared" si="2"/>
        <v>*1.1156</v>
      </c>
      <c r="N9" s="39" t="str">
        <f t="shared" si="2"/>
        <v>*1.5425</v>
      </c>
      <c r="P9" s="34"/>
      <c r="Q9" s="34"/>
      <c r="R9" s="38" t="s">
        <v>14</v>
      </c>
      <c r="S9" s="34">
        <v>2050</v>
      </c>
      <c r="T9" s="14" t="s">
        <v>240</v>
      </c>
      <c r="U9" s="39" t="str">
        <f t="shared" ref="U9:AA9" si="3">U8</f>
        <v>*1.0480</v>
      </c>
      <c r="V9" s="39" t="str">
        <f t="shared" si="3"/>
        <v>*1.2435</v>
      </c>
      <c r="W9" s="39" t="str">
        <f t="shared" si="3"/>
        <v>*1.1755</v>
      </c>
      <c r="X9" s="39" t="str">
        <f t="shared" si="3"/>
        <v>*1.5618</v>
      </c>
      <c r="Y9" s="39" t="str">
        <f t="shared" si="3"/>
        <v>*1.4862</v>
      </c>
      <c r="Z9" s="39" t="str">
        <f t="shared" si="3"/>
        <v>*1.0321</v>
      </c>
      <c r="AA9" s="39" t="str">
        <f t="shared" si="3"/>
        <v>*1.8459</v>
      </c>
    </row>
    <row r="10" spans="3:27">
      <c r="C10" s="34"/>
      <c r="D10" s="34"/>
      <c r="E10" s="34" t="s">
        <v>39</v>
      </c>
      <c r="F10" s="34" t="s">
        <v>39</v>
      </c>
      <c r="G10" s="14" t="s">
        <v>39</v>
      </c>
      <c r="H10" s="39" t="str">
        <f t="shared" ref="H10:N10" si="4">H9</f>
        <v>*1.1587</v>
      </c>
      <c r="I10" s="39" t="str">
        <f t="shared" si="4"/>
        <v>*1.0985</v>
      </c>
      <c r="J10" s="39" t="str">
        <f t="shared" si="4"/>
        <v>*1.0441</v>
      </c>
      <c r="K10" s="39" t="str">
        <f t="shared" si="4"/>
        <v>*1.2778</v>
      </c>
      <c r="L10" s="39" t="str">
        <f t="shared" si="4"/>
        <v>*1.2653</v>
      </c>
      <c r="M10" s="39" t="str">
        <f t="shared" si="4"/>
        <v>*1.1156</v>
      </c>
      <c r="N10" s="39" t="str">
        <f t="shared" si="4"/>
        <v>*1.5425</v>
      </c>
      <c r="P10" s="34"/>
      <c r="Q10" s="34"/>
      <c r="R10" s="34" t="s">
        <v>39</v>
      </c>
      <c r="S10" s="34" t="s">
        <v>39</v>
      </c>
      <c r="T10" s="14" t="s">
        <v>39</v>
      </c>
      <c r="U10" s="39" t="str">
        <f t="shared" ref="U10:AA10" si="5">U9</f>
        <v>*1.0480</v>
      </c>
      <c r="V10" s="39" t="str">
        <f t="shared" si="5"/>
        <v>*1.2435</v>
      </c>
      <c r="W10" s="39" t="str">
        <f t="shared" si="5"/>
        <v>*1.1755</v>
      </c>
      <c r="X10" s="39" t="str">
        <f t="shared" si="5"/>
        <v>*1.5618</v>
      </c>
      <c r="Y10" s="39" t="str">
        <f t="shared" si="5"/>
        <v>*1.4862</v>
      </c>
      <c r="Z10" s="39" t="str">
        <f t="shared" si="5"/>
        <v>*1.0321</v>
      </c>
      <c r="AA10" s="39" t="str">
        <f t="shared" si="5"/>
        <v>*1.8459</v>
      </c>
    </row>
    <row r="11" spans="3:27">
      <c r="C11" s="34"/>
      <c r="D11" s="34"/>
      <c r="E11" s="38" t="s">
        <v>14</v>
      </c>
      <c r="F11" s="34">
        <v>2030</v>
      </c>
      <c r="G11" s="19" t="s">
        <v>241</v>
      </c>
      <c r="H11" s="39" t="str">
        <f t="shared" ref="H11:N11" si="6">H10</f>
        <v>*1.1587</v>
      </c>
      <c r="I11" s="39" t="str">
        <f t="shared" si="6"/>
        <v>*1.0985</v>
      </c>
      <c r="J11" s="39" t="str">
        <f t="shared" si="6"/>
        <v>*1.0441</v>
      </c>
      <c r="K11" s="39" t="str">
        <f t="shared" si="6"/>
        <v>*1.2778</v>
      </c>
      <c r="L11" s="39" t="str">
        <f t="shared" si="6"/>
        <v>*1.2653</v>
      </c>
      <c r="M11" s="39" t="str">
        <f t="shared" si="6"/>
        <v>*1.1156</v>
      </c>
      <c r="N11" s="39" t="str">
        <f t="shared" si="6"/>
        <v>*1.5425</v>
      </c>
      <c r="P11" s="34"/>
      <c r="Q11" s="34"/>
      <c r="R11" s="38" t="s">
        <v>14</v>
      </c>
      <c r="S11" s="34">
        <v>2050</v>
      </c>
      <c r="T11" s="19" t="s">
        <v>241</v>
      </c>
      <c r="U11" s="39" t="str">
        <f t="shared" ref="U11:AA11" si="7">U10</f>
        <v>*1.0480</v>
      </c>
      <c r="V11" s="39" t="str">
        <f t="shared" si="7"/>
        <v>*1.2435</v>
      </c>
      <c r="W11" s="39" t="str">
        <f t="shared" si="7"/>
        <v>*1.1755</v>
      </c>
      <c r="X11" s="39" t="str">
        <f t="shared" si="7"/>
        <v>*1.5618</v>
      </c>
      <c r="Y11" s="39" t="str">
        <f t="shared" si="7"/>
        <v>*1.4862</v>
      </c>
      <c r="Z11" s="39" t="str">
        <f t="shared" si="7"/>
        <v>*1.0321</v>
      </c>
      <c r="AA11" s="39" t="str">
        <f t="shared" si="7"/>
        <v>*1.8459</v>
      </c>
    </row>
    <row r="12" spans="3:27">
      <c r="C12" s="34"/>
      <c r="D12" s="34"/>
      <c r="E12" s="38" t="s">
        <v>14</v>
      </c>
      <c r="F12" s="34">
        <v>2030</v>
      </c>
      <c r="G12" s="19" t="s">
        <v>242</v>
      </c>
      <c r="H12" s="39" t="str">
        <f t="shared" ref="H12:N12" si="8">H11</f>
        <v>*1.1587</v>
      </c>
      <c r="I12" s="39" t="str">
        <f t="shared" si="8"/>
        <v>*1.0985</v>
      </c>
      <c r="J12" s="39" t="str">
        <f t="shared" si="8"/>
        <v>*1.0441</v>
      </c>
      <c r="K12" s="39" t="str">
        <f t="shared" si="8"/>
        <v>*1.2778</v>
      </c>
      <c r="L12" s="39" t="str">
        <f t="shared" si="8"/>
        <v>*1.2653</v>
      </c>
      <c r="M12" s="39" t="str">
        <f t="shared" si="8"/>
        <v>*1.1156</v>
      </c>
      <c r="N12" s="39" t="str">
        <f t="shared" si="8"/>
        <v>*1.5425</v>
      </c>
      <c r="P12" s="34"/>
      <c r="Q12" s="34"/>
      <c r="R12" s="38" t="s">
        <v>14</v>
      </c>
      <c r="S12" s="34">
        <v>2050</v>
      </c>
      <c r="T12" s="19" t="s">
        <v>242</v>
      </c>
      <c r="U12" s="39" t="str">
        <f t="shared" ref="U12:AA12" si="9">U11</f>
        <v>*1.0480</v>
      </c>
      <c r="V12" s="39" t="str">
        <f t="shared" si="9"/>
        <v>*1.2435</v>
      </c>
      <c r="W12" s="39" t="str">
        <f t="shared" si="9"/>
        <v>*1.1755</v>
      </c>
      <c r="X12" s="39" t="str">
        <f t="shared" si="9"/>
        <v>*1.5618</v>
      </c>
      <c r="Y12" s="39" t="str">
        <f t="shared" si="9"/>
        <v>*1.4862</v>
      </c>
      <c r="Z12" s="39" t="str">
        <f t="shared" si="9"/>
        <v>*1.0321</v>
      </c>
      <c r="AA12" s="39" t="str">
        <f t="shared" si="9"/>
        <v>*1.8459</v>
      </c>
    </row>
    <row r="13" spans="3:27">
      <c r="C13" s="34"/>
      <c r="D13" s="34"/>
      <c r="E13" s="38" t="s">
        <v>14</v>
      </c>
      <c r="F13" s="34">
        <v>2030</v>
      </c>
      <c r="G13" s="19" t="s">
        <v>243</v>
      </c>
      <c r="H13" s="39" t="str">
        <f t="shared" ref="H13:N13" si="10">H12</f>
        <v>*1.1587</v>
      </c>
      <c r="I13" s="39" t="str">
        <f t="shared" si="10"/>
        <v>*1.0985</v>
      </c>
      <c r="J13" s="39" t="str">
        <f t="shared" si="10"/>
        <v>*1.0441</v>
      </c>
      <c r="K13" s="39" t="str">
        <f t="shared" si="10"/>
        <v>*1.2778</v>
      </c>
      <c r="L13" s="39" t="str">
        <f t="shared" si="10"/>
        <v>*1.2653</v>
      </c>
      <c r="M13" s="39" t="str">
        <f t="shared" si="10"/>
        <v>*1.1156</v>
      </c>
      <c r="N13" s="39" t="str">
        <f t="shared" si="10"/>
        <v>*1.5425</v>
      </c>
      <c r="P13" s="34"/>
      <c r="Q13" s="34"/>
      <c r="R13" s="38" t="s">
        <v>14</v>
      </c>
      <c r="S13" s="34">
        <v>2050</v>
      </c>
      <c r="T13" s="19" t="s">
        <v>243</v>
      </c>
      <c r="U13" s="39" t="str">
        <f t="shared" ref="U13:AA13" si="11">U12</f>
        <v>*1.0480</v>
      </c>
      <c r="V13" s="39" t="str">
        <f t="shared" si="11"/>
        <v>*1.2435</v>
      </c>
      <c r="W13" s="39" t="str">
        <f t="shared" si="11"/>
        <v>*1.1755</v>
      </c>
      <c r="X13" s="39" t="str">
        <f t="shared" si="11"/>
        <v>*1.5618</v>
      </c>
      <c r="Y13" s="39" t="str">
        <f t="shared" si="11"/>
        <v>*1.4862</v>
      </c>
      <c r="Z13" s="39" t="str">
        <f t="shared" si="11"/>
        <v>*1.0321</v>
      </c>
      <c r="AA13" s="39" t="str">
        <f t="shared" si="11"/>
        <v>*1.8459</v>
      </c>
    </row>
    <row r="14" spans="3:27">
      <c r="C14" s="34"/>
      <c r="D14" s="34"/>
      <c r="E14" s="38" t="s">
        <v>14</v>
      </c>
      <c r="F14" s="34">
        <v>2030</v>
      </c>
      <c r="G14" s="19" t="s">
        <v>244</v>
      </c>
      <c r="H14" s="39" t="str">
        <f t="shared" ref="H14:N14" si="12">H13</f>
        <v>*1.1587</v>
      </c>
      <c r="I14" s="39" t="str">
        <f t="shared" si="12"/>
        <v>*1.0985</v>
      </c>
      <c r="J14" s="39" t="str">
        <f t="shared" si="12"/>
        <v>*1.0441</v>
      </c>
      <c r="K14" s="39" t="str">
        <f t="shared" si="12"/>
        <v>*1.2778</v>
      </c>
      <c r="L14" s="39" t="str">
        <f t="shared" si="12"/>
        <v>*1.2653</v>
      </c>
      <c r="M14" s="39" t="str">
        <f t="shared" si="12"/>
        <v>*1.1156</v>
      </c>
      <c r="N14" s="39" t="str">
        <f t="shared" si="12"/>
        <v>*1.5425</v>
      </c>
      <c r="P14" s="34"/>
      <c r="Q14" s="34"/>
      <c r="R14" s="38" t="s">
        <v>14</v>
      </c>
      <c r="S14" s="34">
        <v>2050</v>
      </c>
      <c r="T14" s="19" t="s">
        <v>244</v>
      </c>
      <c r="U14" s="39" t="str">
        <f t="shared" ref="U14:AA14" si="13">U13</f>
        <v>*1.0480</v>
      </c>
      <c r="V14" s="39" t="str">
        <f t="shared" si="13"/>
        <v>*1.2435</v>
      </c>
      <c r="W14" s="39" t="str">
        <f t="shared" si="13"/>
        <v>*1.1755</v>
      </c>
      <c r="X14" s="39" t="str">
        <f t="shared" si="13"/>
        <v>*1.5618</v>
      </c>
      <c r="Y14" s="39" t="str">
        <f t="shared" si="13"/>
        <v>*1.4862</v>
      </c>
      <c r="Z14" s="39" t="str">
        <f t="shared" si="13"/>
        <v>*1.0321</v>
      </c>
      <c r="AA14" s="39" t="str">
        <f t="shared" si="13"/>
        <v>*1.8459</v>
      </c>
    </row>
    <row r="15" spans="3:27">
      <c r="C15" s="34"/>
      <c r="D15" s="34"/>
      <c r="E15" s="38" t="s">
        <v>14</v>
      </c>
      <c r="F15" s="34">
        <v>2030</v>
      </c>
      <c r="G15" s="14" t="s">
        <v>245</v>
      </c>
      <c r="H15" s="39" t="str">
        <f t="shared" ref="H15:N15" si="14">H14</f>
        <v>*1.1587</v>
      </c>
      <c r="I15" s="39" t="str">
        <f t="shared" si="14"/>
        <v>*1.0985</v>
      </c>
      <c r="J15" s="39" t="str">
        <f t="shared" si="14"/>
        <v>*1.0441</v>
      </c>
      <c r="K15" s="39" t="str">
        <f t="shared" si="14"/>
        <v>*1.2778</v>
      </c>
      <c r="L15" s="39" t="str">
        <f t="shared" si="14"/>
        <v>*1.2653</v>
      </c>
      <c r="M15" s="39" t="str">
        <f t="shared" si="14"/>
        <v>*1.1156</v>
      </c>
      <c r="N15" s="39" t="str">
        <f t="shared" si="14"/>
        <v>*1.5425</v>
      </c>
      <c r="P15" s="34"/>
      <c r="Q15" s="34"/>
      <c r="R15" s="38" t="s">
        <v>14</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56"/>
      <c r="I25" s="39"/>
      <c r="J25" s="39"/>
      <c r="K25" s="39"/>
      <c r="L25" s="39"/>
      <c r="M25" s="39"/>
      <c r="N25" s="39"/>
      <c r="P25" s="27"/>
      <c r="Q25" s="27"/>
      <c r="R25" s="38"/>
      <c r="S25" s="34"/>
      <c r="T25" s="22"/>
      <c r="U25" s="39"/>
      <c r="V25" s="39"/>
      <c r="W25" s="39"/>
      <c r="X25" s="39"/>
      <c r="Y25" s="39"/>
      <c r="Z25" s="39"/>
      <c r="AA25" s="39"/>
    </row>
    <row r="26" spans="5:27">
      <c r="E26" s="38"/>
      <c r="F26" s="34"/>
      <c r="G26" s="14"/>
      <c r="H26" s="56"/>
      <c r="I26" s="43"/>
      <c r="J26" s="43"/>
      <c r="K26" s="43"/>
      <c r="L26" s="43"/>
      <c r="M26" s="43"/>
      <c r="N26" s="43"/>
      <c r="P26" s="27"/>
      <c r="Q26" s="27"/>
      <c r="R26" s="38"/>
      <c r="S26" s="34"/>
      <c r="T26" s="14"/>
      <c r="U26" s="39"/>
      <c r="V26" s="39"/>
      <c r="W26" s="39"/>
      <c r="X26" s="39"/>
      <c r="Y26" s="39"/>
      <c r="Z26" s="39"/>
      <c r="AA26" s="39"/>
    </row>
    <row r="27" spans="5:27">
      <c r="E27" s="38"/>
      <c r="F27" s="34"/>
      <c r="G27" s="2"/>
      <c r="H27" s="56"/>
      <c r="I27" s="43"/>
      <c r="J27" s="43"/>
      <c r="K27" s="43"/>
      <c r="L27" s="43"/>
      <c r="M27" s="43"/>
      <c r="N27" s="43"/>
      <c r="P27" s="27"/>
      <c r="Q27" s="27"/>
      <c r="R27" s="38"/>
      <c r="S27" s="34"/>
      <c r="T27" s="2"/>
      <c r="U27" s="27"/>
      <c r="V27" s="27"/>
      <c r="W27" s="27"/>
      <c r="X27" s="27"/>
      <c r="Y27" s="27"/>
      <c r="Z27" s="27"/>
      <c r="AA27" s="27"/>
    </row>
    <row r="28" spans="5:27">
      <c r="E28" s="38"/>
      <c r="F28" s="34"/>
      <c r="G28" s="34"/>
      <c r="H28" s="56"/>
      <c r="I28" s="43"/>
      <c r="J28" s="43"/>
      <c r="K28" s="43"/>
      <c r="L28" s="43"/>
      <c r="M28" s="43"/>
      <c r="N28" s="43"/>
      <c r="P28" s="27"/>
      <c r="Q28" s="27"/>
      <c r="R28" s="38"/>
      <c r="S28" s="34"/>
      <c r="T28" s="34"/>
      <c r="U28" s="43"/>
      <c r="V28" s="27"/>
      <c r="W28" s="27"/>
      <c r="X28" s="27"/>
      <c r="Y28" s="27"/>
      <c r="Z28" s="27"/>
      <c r="AA28" s="27"/>
    </row>
    <row r="29" spans="5:27">
      <c r="E29" s="38"/>
      <c r="F29" s="34"/>
      <c r="G29" s="6"/>
      <c r="H29" s="56"/>
      <c r="I29" s="43"/>
      <c r="J29" s="43"/>
      <c r="K29" s="43"/>
      <c r="L29" s="43"/>
      <c r="M29" s="43"/>
      <c r="N29" s="43"/>
      <c r="P29" s="27"/>
      <c r="Q29" s="27"/>
      <c r="R29" s="38"/>
      <c r="S29" s="34"/>
      <c r="T29" s="6"/>
      <c r="U29" s="27"/>
      <c r="V29" s="27"/>
      <c r="W29" s="27"/>
      <c r="X29" s="27"/>
      <c r="Y29" s="27"/>
      <c r="Z29" s="27"/>
      <c r="AA29" s="27"/>
    </row>
    <row r="30" spans="5:27">
      <c r="E30" s="38"/>
      <c r="F30" s="34"/>
      <c r="G30" s="6"/>
      <c r="H30" s="56"/>
      <c r="I30" s="43"/>
      <c r="J30" s="43"/>
      <c r="K30" s="43"/>
      <c r="L30" s="43"/>
      <c r="M30" s="43"/>
      <c r="N30" s="43"/>
      <c r="P30" s="27"/>
      <c r="Q30" s="27"/>
      <c r="R30" s="38"/>
      <c r="S30" s="34"/>
      <c r="T30" s="6"/>
      <c r="U30" s="27"/>
      <c r="V30" s="27"/>
      <c r="W30" s="27"/>
      <c r="X30" s="27"/>
      <c r="Y30" s="27"/>
      <c r="Z30" s="27"/>
      <c r="AA30" s="27"/>
    </row>
    <row r="31" spans="4:27">
      <c r="D31" s="34"/>
      <c r="E31" s="38"/>
      <c r="F31" s="34"/>
      <c r="G31" s="6"/>
      <c r="H31" s="56"/>
      <c r="I31" s="43"/>
      <c r="J31" s="43"/>
      <c r="K31" s="43"/>
      <c r="L31" s="43"/>
      <c r="M31" s="43"/>
      <c r="N31" s="43"/>
      <c r="P31" s="27"/>
      <c r="Q31" s="34"/>
      <c r="R31" s="38"/>
      <c r="S31" s="34"/>
      <c r="T31" s="6"/>
      <c r="U31" s="27"/>
      <c r="V31" s="27"/>
      <c r="W31" s="27"/>
      <c r="X31" s="27"/>
      <c r="Y31" s="27"/>
      <c r="Z31" s="27"/>
      <c r="AA31" s="27"/>
    </row>
    <row r="32" spans="4:27">
      <c r="D32" s="34"/>
      <c r="E32" s="38"/>
      <c r="F32" s="34"/>
      <c r="G32" s="6"/>
      <c r="H32" s="56"/>
      <c r="I32" s="43"/>
      <c r="J32" s="43"/>
      <c r="K32" s="43"/>
      <c r="L32" s="43"/>
      <c r="M32" s="43"/>
      <c r="N32" s="43"/>
      <c r="P32" s="27"/>
      <c r="Q32" s="34"/>
      <c r="R32" s="38"/>
      <c r="S32" s="34"/>
      <c r="T32" s="6"/>
      <c r="U32" s="27"/>
      <c r="V32" s="27"/>
      <c r="W32" s="27"/>
      <c r="X32" s="27"/>
      <c r="Y32" s="27"/>
      <c r="Z32" s="27"/>
      <c r="AA32" s="27"/>
    </row>
    <row r="33" spans="4:27">
      <c r="D33" s="34"/>
      <c r="E33" s="38"/>
      <c r="F33" s="34"/>
      <c r="G33" s="6"/>
      <c r="H33" s="56"/>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1"/>
      <c r="I42" s="1"/>
      <c r="J42" s="1"/>
      <c r="K42" s="1"/>
      <c r="L42" s="1"/>
      <c r="M42" s="1"/>
      <c r="N42" s="1"/>
      <c r="P42" s="42"/>
      <c r="Q42" s="27"/>
      <c r="R42" s="38"/>
      <c r="S42" s="34"/>
      <c r="T42" s="9"/>
      <c r="U42" s="27"/>
      <c r="V42" s="27"/>
      <c r="W42" s="27"/>
      <c r="X42" s="27"/>
      <c r="Y42" s="27"/>
      <c r="Z42" s="27"/>
      <c r="AA42" s="27"/>
    </row>
    <row r="43" spans="2:27">
      <c r="B43" s="42"/>
      <c r="C43" s="44"/>
      <c r="E43" s="38"/>
      <c r="F43" s="34"/>
      <c r="G43" s="9"/>
      <c r="H43" s="1"/>
      <c r="I43" s="1"/>
      <c r="J43" s="1"/>
      <c r="K43" s="1"/>
      <c r="L43" s="1"/>
      <c r="M43" s="1"/>
      <c r="N43" s="1"/>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3" workbookViewId="0">
      <selection activeCell="H45" sqref="H4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'!attach-TRA_CEFStated'!D4/'!attach-TRA_CEFStated'!D1</f>
        <v>0.973911856687657</v>
      </c>
      <c r="I7" s="36">
        <f>'!attach-TRA_CEFStated'!D25/'!attach-TRA_CEFStated'!D34</f>
        <v>1.11877229259936</v>
      </c>
      <c r="J7" s="36">
        <f>'!attach-TRA_CEFStated'!D38/'!attach-TRA_CEFStated'!D44</f>
        <v>1.17593032860054</v>
      </c>
      <c r="K7" s="36">
        <f>'!attach-TRA_CEFStated'!D35/'!attach-TRA_CEFStated'!D39</f>
        <v>1.18161178126811</v>
      </c>
      <c r="L7" s="36">
        <f>'!attach-TRA_CEFStated'!D41/'!attach-TRA_CEFStated'!D46</f>
        <v>1.24628261690017</v>
      </c>
      <c r="M7" s="36">
        <f>'!attach-TRA_CEFStated'!D45/'!attach-TRA_CEFStated'!D15</f>
        <v>1.2621770179209</v>
      </c>
      <c r="N7" s="36">
        <f>'!attach-TRA_CEFStated'!D11/'!attach-TRA_CEFStated'!D8</f>
        <v>1.10507687655045</v>
      </c>
      <c r="P7" s="34"/>
      <c r="Q7" s="34"/>
      <c r="S7" s="34">
        <v>2050</v>
      </c>
      <c r="T7" s="35" t="s">
        <v>276</v>
      </c>
      <c r="U7" s="36">
        <f>'!attach-TRA_CEFStated'!D7/'!attach-TRA_CEFStated'!D1</f>
        <v>0.612589073780233</v>
      </c>
      <c r="V7" s="36">
        <f>'!attach-TRA_CEFStated'!D49/'!attach-TRA_CEFStated'!D34</f>
        <v>0.84432894436207</v>
      </c>
      <c r="W7" s="36">
        <f>'!attach-TRA_CEFStated'!D21/'!attach-TRA_CEFStated'!D44</f>
        <v>0.953772328250062</v>
      </c>
      <c r="X7" s="36">
        <f>'!attach-TRA_CEFStated'!D17/'!attach-TRA_CEFStated'!D39</f>
        <v>0.964989280555019</v>
      </c>
      <c r="Y7" s="36">
        <f>'!attach-TRA_CEFStated'!D19/'!attach-TRA_CEFStated'!D46</f>
        <v>1.02251838122426</v>
      </c>
      <c r="Z7" s="36">
        <f>'!attach-TRA_CEFStated'!D28/'!attach-TRA_CEFStated'!D15</f>
        <v>0.910912021870876</v>
      </c>
      <c r="AA7" s="36">
        <f>'!attach-TRA_CEFStated'!D14/'!attach-TRA_CEFStated'!D8</f>
        <v>1.02540589713926</v>
      </c>
    </row>
    <row r="8" spans="3:27">
      <c r="C8" s="34"/>
      <c r="D8" s="34"/>
      <c r="F8" s="34">
        <v>2030</v>
      </c>
      <c r="G8" s="37" t="s">
        <v>277</v>
      </c>
      <c r="H8" s="36">
        <f>H7</f>
        <v>0.973911856687657</v>
      </c>
      <c r="I8" s="36">
        <f t="shared" ref="I8:I19" si="0">I7</f>
        <v>1.11877229259936</v>
      </c>
      <c r="J8" s="36">
        <f t="shared" ref="J8:J19" si="1">J7</f>
        <v>1.17593032860054</v>
      </c>
      <c r="K8" s="36">
        <f t="shared" ref="K8:K19" si="2">K7</f>
        <v>1.18161178126811</v>
      </c>
      <c r="L8" s="36">
        <f t="shared" ref="L8:L19" si="3">L7</f>
        <v>1.24628261690017</v>
      </c>
      <c r="M8" s="36">
        <f t="shared" ref="M8:M19" si="4">M7</f>
        <v>1.2621770179209</v>
      </c>
      <c r="N8" s="36">
        <f t="shared" ref="N8:N19" si="5">N7</f>
        <v>1.10507687655045</v>
      </c>
      <c r="P8" s="34"/>
      <c r="Q8" s="34"/>
      <c r="S8" s="34">
        <v>2050</v>
      </c>
      <c r="T8" s="37" t="s">
        <v>277</v>
      </c>
      <c r="U8" s="36">
        <f>U7</f>
        <v>0.612589073780233</v>
      </c>
      <c r="V8" s="36">
        <f t="shared" ref="V8:AA8" si="6">V7</f>
        <v>0.84432894436207</v>
      </c>
      <c r="W8" s="36">
        <f t="shared" si="6"/>
        <v>0.953772328250062</v>
      </c>
      <c r="X8" s="36">
        <f t="shared" si="6"/>
        <v>0.964989280555019</v>
      </c>
      <c r="Y8" s="36">
        <f t="shared" si="6"/>
        <v>1.02251838122426</v>
      </c>
      <c r="Z8" s="36">
        <f t="shared" si="6"/>
        <v>0.910912021870876</v>
      </c>
      <c r="AA8" s="36">
        <f t="shared" si="6"/>
        <v>1.02540589713926</v>
      </c>
    </row>
    <row r="9" spans="3:27">
      <c r="C9" s="34"/>
      <c r="D9" s="34"/>
      <c r="G9" s="6"/>
      <c r="H9" s="36">
        <f t="shared" ref="H9:H19" si="7">H8</f>
        <v>0.973911856687657</v>
      </c>
      <c r="I9" s="36">
        <f t="shared" si="0"/>
        <v>1.11877229259936</v>
      </c>
      <c r="J9" s="36">
        <f t="shared" si="1"/>
        <v>1.17593032860054</v>
      </c>
      <c r="K9" s="36">
        <f t="shared" si="2"/>
        <v>1.18161178126811</v>
      </c>
      <c r="L9" s="36">
        <f t="shared" si="3"/>
        <v>1.24628261690017</v>
      </c>
      <c r="M9" s="36">
        <f t="shared" si="4"/>
        <v>1.2621770179209</v>
      </c>
      <c r="N9" s="36">
        <f t="shared" si="5"/>
        <v>1.10507687655045</v>
      </c>
      <c r="P9" s="34"/>
      <c r="Q9" s="34"/>
      <c r="S9" s="34" t="s">
        <v>39</v>
      </c>
      <c r="T9" s="6"/>
      <c r="U9" s="36">
        <f t="shared" ref="U9:U19" si="8">U8</f>
        <v>0.612589073780233</v>
      </c>
      <c r="V9" s="36">
        <f t="shared" ref="V9:AA9" si="9">V8</f>
        <v>0.84432894436207</v>
      </c>
      <c r="W9" s="36">
        <f t="shared" si="9"/>
        <v>0.953772328250062</v>
      </c>
      <c r="X9" s="36">
        <f t="shared" si="9"/>
        <v>0.964989280555019</v>
      </c>
      <c r="Y9" s="36">
        <f t="shared" si="9"/>
        <v>1.02251838122426</v>
      </c>
      <c r="Z9" s="36">
        <f t="shared" si="9"/>
        <v>0.910912021870876</v>
      </c>
      <c r="AA9" s="36">
        <f t="shared" si="9"/>
        <v>1.02540589713926</v>
      </c>
    </row>
    <row r="10" spans="3:27">
      <c r="C10" s="34"/>
      <c r="D10" s="34"/>
      <c r="F10" s="34">
        <v>2030</v>
      </c>
      <c r="G10" s="35" t="s">
        <v>278</v>
      </c>
      <c r="H10" s="36">
        <f t="shared" si="7"/>
        <v>0.973911856687657</v>
      </c>
      <c r="I10" s="36">
        <f t="shared" si="0"/>
        <v>1.11877229259936</v>
      </c>
      <c r="J10" s="36">
        <f t="shared" si="1"/>
        <v>1.17593032860054</v>
      </c>
      <c r="K10" s="36">
        <f t="shared" si="2"/>
        <v>1.18161178126811</v>
      </c>
      <c r="L10" s="36">
        <f t="shared" si="3"/>
        <v>1.24628261690017</v>
      </c>
      <c r="M10" s="36">
        <f t="shared" si="4"/>
        <v>1.2621770179209</v>
      </c>
      <c r="N10" s="36">
        <f t="shared" si="5"/>
        <v>1.10507687655045</v>
      </c>
      <c r="P10" s="34"/>
      <c r="Q10" s="34"/>
      <c r="S10" s="34">
        <v>2050</v>
      </c>
      <c r="T10" s="35" t="s">
        <v>278</v>
      </c>
      <c r="U10" s="36">
        <f t="shared" si="8"/>
        <v>0.612589073780233</v>
      </c>
      <c r="V10" s="36">
        <f t="shared" ref="V10:AA10" si="10">V9</f>
        <v>0.84432894436207</v>
      </c>
      <c r="W10" s="36">
        <f t="shared" si="10"/>
        <v>0.953772328250062</v>
      </c>
      <c r="X10" s="36">
        <f t="shared" si="10"/>
        <v>0.964989280555019</v>
      </c>
      <c r="Y10" s="36">
        <f t="shared" si="10"/>
        <v>1.02251838122426</v>
      </c>
      <c r="Z10" s="36">
        <f t="shared" si="10"/>
        <v>0.910912021870876</v>
      </c>
      <c r="AA10" s="36">
        <f t="shared" si="10"/>
        <v>1.02540589713926</v>
      </c>
    </row>
    <row r="11" spans="3:27">
      <c r="C11" s="34"/>
      <c r="D11" s="34"/>
      <c r="F11" s="34">
        <v>2030</v>
      </c>
      <c r="G11" s="35" t="s">
        <v>279</v>
      </c>
      <c r="H11" s="36">
        <f t="shared" si="7"/>
        <v>0.973911856687657</v>
      </c>
      <c r="I11" s="36">
        <f t="shared" si="0"/>
        <v>1.11877229259936</v>
      </c>
      <c r="J11" s="36">
        <f t="shared" si="1"/>
        <v>1.17593032860054</v>
      </c>
      <c r="K11" s="36">
        <f t="shared" si="2"/>
        <v>1.18161178126811</v>
      </c>
      <c r="L11" s="36">
        <f t="shared" si="3"/>
        <v>1.24628261690017</v>
      </c>
      <c r="M11" s="36">
        <f t="shared" si="4"/>
        <v>1.2621770179209</v>
      </c>
      <c r="N11" s="36">
        <f t="shared" si="5"/>
        <v>1.10507687655045</v>
      </c>
      <c r="P11" s="34"/>
      <c r="Q11" s="34"/>
      <c r="S11" s="34">
        <v>2050</v>
      </c>
      <c r="T11" s="35" t="s">
        <v>279</v>
      </c>
      <c r="U11" s="36">
        <f t="shared" si="8"/>
        <v>0.612589073780233</v>
      </c>
      <c r="V11" s="36">
        <f t="shared" ref="V11:AA11" si="11">V10</f>
        <v>0.84432894436207</v>
      </c>
      <c r="W11" s="36">
        <f t="shared" si="11"/>
        <v>0.953772328250062</v>
      </c>
      <c r="X11" s="36">
        <f t="shared" si="11"/>
        <v>0.964989280555019</v>
      </c>
      <c r="Y11" s="36">
        <f t="shared" si="11"/>
        <v>1.02251838122426</v>
      </c>
      <c r="Z11" s="36">
        <f t="shared" si="11"/>
        <v>0.910912021870876</v>
      </c>
      <c r="AA11" s="36">
        <f t="shared" si="11"/>
        <v>1.02540589713926</v>
      </c>
    </row>
    <row r="12" spans="3:27">
      <c r="C12" s="34"/>
      <c r="D12" s="34"/>
      <c r="G12" s="6"/>
      <c r="H12" s="36">
        <f t="shared" si="7"/>
        <v>0.973911856687657</v>
      </c>
      <c r="I12" s="36">
        <f t="shared" si="0"/>
        <v>1.11877229259936</v>
      </c>
      <c r="J12" s="36">
        <f t="shared" si="1"/>
        <v>1.17593032860054</v>
      </c>
      <c r="K12" s="36">
        <f t="shared" si="2"/>
        <v>1.18161178126811</v>
      </c>
      <c r="L12" s="36">
        <f t="shared" si="3"/>
        <v>1.24628261690017</v>
      </c>
      <c r="M12" s="36">
        <f t="shared" si="4"/>
        <v>1.2621770179209</v>
      </c>
      <c r="N12" s="36">
        <f t="shared" si="5"/>
        <v>1.10507687655045</v>
      </c>
      <c r="P12" s="34"/>
      <c r="Q12" s="34"/>
      <c r="S12" s="34" t="s">
        <v>39</v>
      </c>
      <c r="T12" s="6"/>
      <c r="U12" s="36">
        <f t="shared" si="8"/>
        <v>0.612589073780233</v>
      </c>
      <c r="V12" s="36">
        <f t="shared" ref="V12:AA12" si="12">V11</f>
        <v>0.84432894436207</v>
      </c>
      <c r="W12" s="36">
        <f t="shared" si="12"/>
        <v>0.953772328250062</v>
      </c>
      <c r="X12" s="36">
        <f t="shared" si="12"/>
        <v>0.964989280555019</v>
      </c>
      <c r="Y12" s="36">
        <f t="shared" si="12"/>
        <v>1.02251838122426</v>
      </c>
      <c r="Z12" s="36">
        <f t="shared" si="12"/>
        <v>0.910912021870876</v>
      </c>
      <c r="AA12" s="36">
        <f t="shared" si="12"/>
        <v>1.02540589713926</v>
      </c>
    </row>
    <row r="13" spans="3:27">
      <c r="C13" s="34"/>
      <c r="D13" s="34"/>
      <c r="F13" s="34">
        <v>2030</v>
      </c>
      <c r="G13" s="37" t="s">
        <v>280</v>
      </c>
      <c r="H13" s="36">
        <f t="shared" si="7"/>
        <v>0.973911856687657</v>
      </c>
      <c r="I13" s="36">
        <f t="shared" si="0"/>
        <v>1.11877229259936</v>
      </c>
      <c r="J13" s="36">
        <f t="shared" si="1"/>
        <v>1.17593032860054</v>
      </c>
      <c r="K13" s="36">
        <f t="shared" si="2"/>
        <v>1.18161178126811</v>
      </c>
      <c r="L13" s="36">
        <f t="shared" si="3"/>
        <v>1.24628261690017</v>
      </c>
      <c r="M13" s="36">
        <f t="shared" si="4"/>
        <v>1.2621770179209</v>
      </c>
      <c r="N13" s="36">
        <f t="shared" si="5"/>
        <v>1.10507687655045</v>
      </c>
      <c r="P13" s="34"/>
      <c r="Q13" s="34"/>
      <c r="S13" s="34">
        <v>2050</v>
      </c>
      <c r="T13" s="37" t="s">
        <v>280</v>
      </c>
      <c r="U13" s="36">
        <f t="shared" si="8"/>
        <v>0.612589073780233</v>
      </c>
      <c r="V13" s="36">
        <f t="shared" ref="V13:AA13" si="13">V12</f>
        <v>0.84432894436207</v>
      </c>
      <c r="W13" s="36">
        <f t="shared" si="13"/>
        <v>0.953772328250062</v>
      </c>
      <c r="X13" s="36">
        <f t="shared" si="13"/>
        <v>0.964989280555019</v>
      </c>
      <c r="Y13" s="36">
        <f t="shared" si="13"/>
        <v>1.02251838122426</v>
      </c>
      <c r="Z13" s="36">
        <f t="shared" si="13"/>
        <v>0.910912021870876</v>
      </c>
      <c r="AA13" s="36">
        <f t="shared" si="13"/>
        <v>1.02540589713926</v>
      </c>
    </row>
    <row r="14" spans="3:27">
      <c r="C14" s="34"/>
      <c r="D14" s="34"/>
      <c r="G14" s="19"/>
      <c r="H14" s="36">
        <f t="shared" si="7"/>
        <v>0.973911856687657</v>
      </c>
      <c r="I14" s="36">
        <f t="shared" si="0"/>
        <v>1.11877229259936</v>
      </c>
      <c r="J14" s="36">
        <f t="shared" si="1"/>
        <v>1.17593032860054</v>
      </c>
      <c r="K14" s="36">
        <f t="shared" si="2"/>
        <v>1.18161178126811</v>
      </c>
      <c r="L14" s="36">
        <f t="shared" si="3"/>
        <v>1.24628261690017</v>
      </c>
      <c r="M14" s="36">
        <f t="shared" si="4"/>
        <v>1.2621770179209</v>
      </c>
      <c r="N14" s="36">
        <f t="shared" si="5"/>
        <v>1.10507687655045</v>
      </c>
      <c r="P14" s="34"/>
      <c r="Q14" s="34"/>
      <c r="S14" s="34" t="s">
        <v>39</v>
      </c>
      <c r="T14" s="19"/>
      <c r="U14" s="36">
        <f t="shared" si="8"/>
        <v>0.612589073780233</v>
      </c>
      <c r="V14" s="36">
        <f t="shared" ref="V14:AA14" si="14">V13</f>
        <v>0.84432894436207</v>
      </c>
      <c r="W14" s="36">
        <f t="shared" si="14"/>
        <v>0.953772328250062</v>
      </c>
      <c r="X14" s="36">
        <f t="shared" si="14"/>
        <v>0.964989280555019</v>
      </c>
      <c r="Y14" s="36">
        <f t="shared" si="14"/>
        <v>1.02251838122426</v>
      </c>
      <c r="Z14" s="36">
        <f t="shared" si="14"/>
        <v>0.910912021870876</v>
      </c>
      <c r="AA14" s="36">
        <f t="shared" si="14"/>
        <v>1.02540589713926</v>
      </c>
    </row>
    <row r="15" spans="3:27">
      <c r="C15" s="34"/>
      <c r="D15" s="34"/>
      <c r="G15" s="14"/>
      <c r="H15" s="36">
        <f t="shared" si="7"/>
        <v>0.973911856687657</v>
      </c>
      <c r="I15" s="36">
        <f t="shared" si="0"/>
        <v>1.11877229259936</v>
      </c>
      <c r="J15" s="36">
        <f t="shared" si="1"/>
        <v>1.17593032860054</v>
      </c>
      <c r="K15" s="36">
        <f t="shared" si="2"/>
        <v>1.18161178126811</v>
      </c>
      <c r="L15" s="36">
        <f t="shared" si="3"/>
        <v>1.24628261690017</v>
      </c>
      <c r="M15" s="36">
        <f t="shared" si="4"/>
        <v>1.2621770179209</v>
      </c>
      <c r="N15" s="36">
        <f t="shared" si="5"/>
        <v>1.10507687655045</v>
      </c>
      <c r="P15" s="34"/>
      <c r="Q15" s="34"/>
      <c r="S15" s="34" t="s">
        <v>39</v>
      </c>
      <c r="T15" s="14"/>
      <c r="U15" s="36">
        <f t="shared" si="8"/>
        <v>0.612589073780233</v>
      </c>
      <c r="V15" s="36">
        <f t="shared" ref="V15:AA15" si="15">V14</f>
        <v>0.84432894436207</v>
      </c>
      <c r="W15" s="36">
        <f t="shared" si="15"/>
        <v>0.953772328250062</v>
      </c>
      <c r="X15" s="36">
        <f t="shared" si="15"/>
        <v>0.964989280555019</v>
      </c>
      <c r="Y15" s="36">
        <f t="shared" si="15"/>
        <v>1.02251838122426</v>
      </c>
      <c r="Z15" s="36">
        <f t="shared" si="15"/>
        <v>0.910912021870876</v>
      </c>
      <c r="AA15" s="36">
        <f t="shared" si="15"/>
        <v>1.02540589713926</v>
      </c>
    </row>
    <row r="16" spans="3:27">
      <c r="C16" s="34"/>
      <c r="D16" s="34"/>
      <c r="F16" s="34">
        <v>2030</v>
      </c>
      <c r="G16" s="14" t="s">
        <v>281</v>
      </c>
      <c r="H16" s="36">
        <f t="shared" si="7"/>
        <v>0.973911856687657</v>
      </c>
      <c r="I16" s="36">
        <f t="shared" si="0"/>
        <v>1.11877229259936</v>
      </c>
      <c r="J16" s="36">
        <f t="shared" si="1"/>
        <v>1.17593032860054</v>
      </c>
      <c r="K16" s="36">
        <f t="shared" si="2"/>
        <v>1.18161178126811</v>
      </c>
      <c r="L16" s="36">
        <f t="shared" si="3"/>
        <v>1.24628261690017</v>
      </c>
      <c r="M16" s="36">
        <f t="shared" si="4"/>
        <v>1.2621770179209</v>
      </c>
      <c r="N16" s="36">
        <f t="shared" si="5"/>
        <v>1.10507687655045</v>
      </c>
      <c r="P16" s="34"/>
      <c r="Q16" s="34"/>
      <c r="S16" s="34">
        <v>2050</v>
      </c>
      <c r="T16" s="14" t="s">
        <v>281</v>
      </c>
      <c r="U16" s="36">
        <f t="shared" si="8"/>
        <v>0.612589073780233</v>
      </c>
      <c r="V16" s="36">
        <f t="shared" ref="V16:AA16" si="16">V15</f>
        <v>0.84432894436207</v>
      </c>
      <c r="W16" s="36">
        <f t="shared" si="16"/>
        <v>0.953772328250062</v>
      </c>
      <c r="X16" s="36">
        <f t="shared" si="16"/>
        <v>0.964989280555019</v>
      </c>
      <c r="Y16" s="36">
        <f t="shared" si="16"/>
        <v>1.02251838122426</v>
      </c>
      <c r="Z16" s="36">
        <f t="shared" si="16"/>
        <v>0.910912021870876</v>
      </c>
      <c r="AA16" s="36">
        <f t="shared" si="16"/>
        <v>1.02540589713926</v>
      </c>
    </row>
    <row r="17" spans="6:27">
      <c r="F17" s="34">
        <v>2030</v>
      </c>
      <c r="G17" s="14" t="s">
        <v>282</v>
      </c>
      <c r="H17" s="36">
        <f t="shared" si="7"/>
        <v>0.973911856687657</v>
      </c>
      <c r="I17" s="36">
        <f t="shared" si="0"/>
        <v>1.11877229259936</v>
      </c>
      <c r="J17" s="36">
        <f t="shared" si="1"/>
        <v>1.17593032860054</v>
      </c>
      <c r="K17" s="36">
        <f t="shared" si="2"/>
        <v>1.18161178126811</v>
      </c>
      <c r="L17" s="36">
        <f t="shared" si="3"/>
        <v>1.24628261690017</v>
      </c>
      <c r="M17" s="36">
        <f t="shared" si="4"/>
        <v>1.2621770179209</v>
      </c>
      <c r="N17" s="36">
        <f t="shared" si="5"/>
        <v>1.10507687655045</v>
      </c>
      <c r="P17" s="27"/>
      <c r="Q17" s="27"/>
      <c r="S17" s="34">
        <v>2050</v>
      </c>
      <c r="T17" s="14" t="s">
        <v>282</v>
      </c>
      <c r="U17" s="36">
        <f t="shared" si="8"/>
        <v>0.612589073780233</v>
      </c>
      <c r="V17" s="36">
        <f t="shared" ref="V17:AA17" si="17">V16</f>
        <v>0.84432894436207</v>
      </c>
      <c r="W17" s="36">
        <f t="shared" si="17"/>
        <v>0.953772328250062</v>
      </c>
      <c r="X17" s="36">
        <f t="shared" si="17"/>
        <v>0.964989280555019</v>
      </c>
      <c r="Y17" s="36">
        <f t="shared" si="17"/>
        <v>1.02251838122426</v>
      </c>
      <c r="Z17" s="36">
        <f t="shared" si="17"/>
        <v>0.910912021870876</v>
      </c>
      <c r="AA17" s="36">
        <f t="shared" si="17"/>
        <v>1.02540589713926</v>
      </c>
    </row>
    <row r="18" spans="6:27">
      <c r="F18" s="34">
        <v>2030</v>
      </c>
      <c r="G18" s="14" t="s">
        <v>283</v>
      </c>
      <c r="H18" s="36">
        <f t="shared" si="7"/>
        <v>0.973911856687657</v>
      </c>
      <c r="I18" s="36">
        <f t="shared" si="0"/>
        <v>1.11877229259936</v>
      </c>
      <c r="J18" s="36">
        <f t="shared" si="1"/>
        <v>1.17593032860054</v>
      </c>
      <c r="K18" s="36">
        <f t="shared" si="2"/>
        <v>1.18161178126811</v>
      </c>
      <c r="L18" s="36">
        <f t="shared" si="3"/>
        <v>1.24628261690017</v>
      </c>
      <c r="M18" s="36">
        <f t="shared" si="4"/>
        <v>1.2621770179209</v>
      </c>
      <c r="N18" s="36">
        <f t="shared" si="5"/>
        <v>1.10507687655045</v>
      </c>
      <c r="P18" s="27"/>
      <c r="Q18" s="27"/>
      <c r="S18" s="34">
        <v>2050</v>
      </c>
      <c r="T18" s="14" t="s">
        <v>283</v>
      </c>
      <c r="U18" s="36">
        <f t="shared" si="8"/>
        <v>0.612589073780233</v>
      </c>
      <c r="V18" s="36">
        <f t="shared" ref="V18:AA18" si="18">V17</f>
        <v>0.84432894436207</v>
      </c>
      <c r="W18" s="36">
        <f t="shared" si="18"/>
        <v>0.953772328250062</v>
      </c>
      <c r="X18" s="36">
        <f t="shared" si="18"/>
        <v>0.964989280555019</v>
      </c>
      <c r="Y18" s="36">
        <f t="shared" si="18"/>
        <v>1.02251838122426</v>
      </c>
      <c r="Z18" s="36">
        <f t="shared" si="18"/>
        <v>0.910912021870876</v>
      </c>
      <c r="AA18" s="36">
        <f t="shared" si="18"/>
        <v>1.02540589713926</v>
      </c>
    </row>
    <row r="19" spans="6:27">
      <c r="F19" s="34">
        <v>2030</v>
      </c>
      <c r="G19" s="14" t="s">
        <v>284</v>
      </c>
      <c r="H19" s="36">
        <f t="shared" si="7"/>
        <v>0.973911856687657</v>
      </c>
      <c r="I19" s="36">
        <f t="shared" si="0"/>
        <v>1.11877229259936</v>
      </c>
      <c r="J19" s="36">
        <f t="shared" si="1"/>
        <v>1.17593032860054</v>
      </c>
      <c r="K19" s="36">
        <f t="shared" si="2"/>
        <v>1.18161178126811</v>
      </c>
      <c r="L19" s="36">
        <f t="shared" si="3"/>
        <v>1.24628261690017</v>
      </c>
      <c r="M19" s="36">
        <f t="shared" si="4"/>
        <v>1.2621770179209</v>
      </c>
      <c r="N19" s="36">
        <f t="shared" si="5"/>
        <v>1.10507687655045</v>
      </c>
      <c r="P19" s="27"/>
      <c r="Q19" s="27"/>
      <c r="S19" s="34">
        <v>2050</v>
      </c>
      <c r="T19" s="22" t="s">
        <v>284</v>
      </c>
      <c r="U19" s="36">
        <f t="shared" si="8"/>
        <v>0.612589073780233</v>
      </c>
      <c r="V19" s="36">
        <f t="shared" ref="V19:AA19" si="19">V18</f>
        <v>0.84432894436207</v>
      </c>
      <c r="W19" s="36">
        <f t="shared" si="19"/>
        <v>0.953772328250062</v>
      </c>
      <c r="X19" s="36">
        <f t="shared" si="19"/>
        <v>0.964989280555019</v>
      </c>
      <c r="Y19" s="36">
        <f t="shared" si="19"/>
        <v>1.02251838122426</v>
      </c>
      <c r="Z19" s="36">
        <f t="shared" si="19"/>
        <v>0.910912021870876</v>
      </c>
      <c r="AA19" s="36">
        <f t="shared" si="19"/>
        <v>1.02540589713926</v>
      </c>
    </row>
    <row r="20" spans="5:27">
      <c r="E20" s="38"/>
      <c r="F20" s="34"/>
      <c r="G20" s="14"/>
      <c r="H20" s="39"/>
      <c r="I20" s="39"/>
      <c r="J20" s="39"/>
      <c r="K20" s="39"/>
      <c r="L20" s="39"/>
      <c r="M20" s="39"/>
      <c r="N20" s="39"/>
      <c r="P20" s="27"/>
      <c r="Q20" s="27"/>
      <c r="R20" s="38"/>
      <c r="S20" s="34"/>
      <c r="T20" s="22"/>
      <c r="U20" s="39"/>
      <c r="V20" s="39"/>
      <c r="W20" s="39"/>
      <c r="X20" s="39"/>
      <c r="Y20" s="39"/>
      <c r="Z20" s="39"/>
      <c r="AA20" s="39"/>
    </row>
    <row r="21" spans="5:27">
      <c r="E21" s="38"/>
      <c r="F21" s="34"/>
      <c r="G21" s="14"/>
      <c r="H21" s="39"/>
      <c r="I21" s="39"/>
      <c r="J21" s="39"/>
      <c r="K21" s="39"/>
      <c r="L21" s="39"/>
      <c r="M21" s="39"/>
      <c r="N21" s="39"/>
      <c r="P21" s="27"/>
      <c r="Q21" s="27"/>
      <c r="R21" s="38"/>
      <c r="S21" s="34"/>
      <c r="T21" s="22"/>
      <c r="U21" s="39"/>
      <c r="V21" s="39"/>
      <c r="W21" s="39"/>
      <c r="X21" s="39"/>
      <c r="Y21" s="39"/>
      <c r="Z21" s="39"/>
      <c r="AA21" s="39"/>
    </row>
    <row r="22" spans="5:27">
      <c r="E22" s="38"/>
      <c r="F22" s="34"/>
      <c r="G22" s="14"/>
      <c r="H22" s="39"/>
      <c r="I22" s="39"/>
      <c r="J22" s="39"/>
      <c r="K22" s="39"/>
      <c r="L22" s="39"/>
      <c r="M22" s="39"/>
      <c r="N22" s="39"/>
      <c r="P22" s="27"/>
      <c r="Q22" s="27"/>
      <c r="R22" s="38"/>
      <c r="S22" s="34"/>
      <c r="T22" s="22"/>
      <c r="U22" s="39"/>
      <c r="V22" s="39"/>
      <c r="W22" s="39"/>
      <c r="X22" s="39"/>
      <c r="Y22" s="39"/>
      <c r="Z22" s="39"/>
      <c r="AA22" s="39"/>
    </row>
    <row r="23" spans="5:27">
      <c r="E23" s="38"/>
      <c r="F23" s="34"/>
      <c r="G23" s="14"/>
      <c r="H23" s="39"/>
      <c r="I23" s="39"/>
      <c r="J23" s="39"/>
      <c r="K23" s="39"/>
      <c r="L23" s="39"/>
      <c r="M23" s="39"/>
      <c r="N23" s="39"/>
      <c r="P23" s="27"/>
      <c r="Q23" s="27"/>
      <c r="R23" s="38"/>
      <c r="S23" s="34"/>
      <c r="T23" s="22"/>
      <c r="U23" s="39"/>
      <c r="V23" s="39"/>
      <c r="W23" s="39"/>
      <c r="X23" s="39"/>
      <c r="Y23" s="39"/>
      <c r="Z23" s="39"/>
      <c r="AA23" s="39"/>
    </row>
    <row r="24" spans="5:27">
      <c r="E24" s="38"/>
      <c r="F24" s="34"/>
      <c r="G24" s="14"/>
      <c r="H24" s="39"/>
      <c r="I24" s="39"/>
      <c r="J24" s="39"/>
      <c r="K24" s="39"/>
      <c r="L24" s="39"/>
      <c r="M24" s="39"/>
      <c r="N24" s="39"/>
      <c r="P24" s="27"/>
      <c r="Q24" s="27"/>
      <c r="R24" s="38"/>
      <c r="S24" s="34"/>
      <c r="T24" s="22"/>
      <c r="U24" s="39"/>
      <c r="V24" s="39"/>
      <c r="W24" s="39"/>
      <c r="X24" s="39"/>
      <c r="Y24" s="39"/>
      <c r="Z24" s="39"/>
      <c r="AA24" s="39"/>
    </row>
    <row r="25" spans="5:27">
      <c r="E25" s="38"/>
      <c r="F25" s="34"/>
      <c r="G25" s="14"/>
      <c r="H25" s="39"/>
      <c r="I25" s="39"/>
      <c r="J25" s="39"/>
      <c r="K25" s="39"/>
      <c r="L25" s="39"/>
      <c r="M25" s="39"/>
      <c r="N25" s="39"/>
      <c r="P25" s="27"/>
      <c r="Q25" s="27"/>
      <c r="R25" s="38"/>
      <c r="S25" s="34"/>
      <c r="T25" s="22"/>
      <c r="U25" s="39"/>
      <c r="V25" s="39"/>
      <c r="W25" s="39"/>
      <c r="X25" s="39"/>
      <c r="Y25" s="39"/>
      <c r="Z25" s="39"/>
      <c r="AA25" s="39"/>
    </row>
    <row r="26" customFormat="1"/>
    <row r="27" ht="15.25" spans="3:27">
      <c r="C27" s="31" t="s">
        <v>2</v>
      </c>
      <c r="D27" s="31" t="s">
        <v>3</v>
      </c>
      <c r="E27" s="31" t="s">
        <v>4</v>
      </c>
      <c r="F27" s="31" t="s">
        <v>5</v>
      </c>
      <c r="G27" s="32" t="s">
        <v>6</v>
      </c>
      <c r="H27" s="33" t="s">
        <v>7</v>
      </c>
      <c r="I27" s="33" t="s">
        <v>8</v>
      </c>
      <c r="J27" s="33" t="s">
        <v>9</v>
      </c>
      <c r="K27" s="33" t="s">
        <v>10</v>
      </c>
      <c r="L27" s="33" t="s">
        <v>11</v>
      </c>
      <c r="M27" s="33" t="s">
        <v>12</v>
      </c>
      <c r="N27" s="33" t="s">
        <v>13</v>
      </c>
      <c r="P27" s="31" t="s">
        <v>2</v>
      </c>
      <c r="Q27" s="31" t="s">
        <v>3</v>
      </c>
      <c r="R27" s="31" t="s">
        <v>4</v>
      </c>
      <c r="S27" s="31" t="s">
        <v>5</v>
      </c>
      <c r="T27" s="32" t="s">
        <v>6</v>
      </c>
      <c r="U27" s="33" t="s">
        <v>7</v>
      </c>
      <c r="V27" s="33" t="s">
        <v>8</v>
      </c>
      <c r="W27" s="33" t="s">
        <v>9</v>
      </c>
      <c r="X27" s="33" t="s">
        <v>10</v>
      </c>
      <c r="Y27" s="33" t="s">
        <v>11</v>
      </c>
      <c r="Z27" s="33" t="s">
        <v>12</v>
      </c>
      <c r="AA27" s="33" t="s">
        <v>13</v>
      </c>
    </row>
    <row r="28" spans="3:27">
      <c r="C28" s="34"/>
      <c r="D28" s="34"/>
      <c r="E28" s="38" t="s">
        <v>14</v>
      </c>
      <c r="F28" s="34">
        <v>2030</v>
      </c>
      <c r="G28" s="35" t="s">
        <v>276</v>
      </c>
      <c r="H28" s="36" t="s">
        <v>285</v>
      </c>
      <c r="I28" s="36" t="s">
        <v>286</v>
      </c>
      <c r="J28" s="36" t="s">
        <v>287</v>
      </c>
      <c r="K28" s="36" t="s">
        <v>288</v>
      </c>
      <c r="L28" s="36" t="s">
        <v>289</v>
      </c>
      <c r="M28" s="36" t="s">
        <v>290</v>
      </c>
      <c r="N28" s="36" t="s">
        <v>291</v>
      </c>
      <c r="P28" s="34"/>
      <c r="Q28" s="34"/>
      <c r="R28" s="38" t="s">
        <v>14</v>
      </c>
      <c r="S28" s="34">
        <v>2050</v>
      </c>
      <c r="T28" s="35" t="s">
        <v>276</v>
      </c>
      <c r="U28" s="36" t="s">
        <v>292</v>
      </c>
      <c r="V28" s="36" t="s">
        <v>293</v>
      </c>
      <c r="W28" s="36" t="s">
        <v>294</v>
      </c>
      <c r="X28" s="36" t="s">
        <v>295</v>
      </c>
      <c r="Y28" s="36" t="s">
        <v>296</v>
      </c>
      <c r="Z28" s="36" t="s">
        <v>297</v>
      </c>
      <c r="AA28" s="36" t="s">
        <v>298</v>
      </c>
    </row>
    <row r="29" spans="3:27">
      <c r="C29" s="34"/>
      <c r="D29" s="34"/>
      <c r="E29" s="38" t="s">
        <v>14</v>
      </c>
      <c r="F29" s="34">
        <v>2030</v>
      </c>
      <c r="G29" s="37" t="s">
        <v>277</v>
      </c>
      <c r="H29" s="36" t="str">
        <f t="shared" ref="H29:N29" si="20">H28</f>
        <v>*0.9739</v>
      </c>
      <c r="I29" s="36" t="str">
        <f t="shared" si="20"/>
        <v>*1.1188</v>
      </c>
      <c r="J29" s="36" t="str">
        <f t="shared" si="20"/>
        <v>*1.1759</v>
      </c>
      <c r="K29" s="36" t="str">
        <f t="shared" si="20"/>
        <v>*1.1816</v>
      </c>
      <c r="L29" s="36" t="str">
        <f t="shared" si="20"/>
        <v>*1.2463</v>
      </c>
      <c r="M29" s="36" t="str">
        <f t="shared" si="20"/>
        <v>*1.2622</v>
      </c>
      <c r="N29" s="36" t="str">
        <f t="shared" si="20"/>
        <v>*1.1051</v>
      </c>
      <c r="P29" s="34"/>
      <c r="Q29" s="34"/>
      <c r="R29" s="38" t="s">
        <v>14</v>
      </c>
      <c r="S29" s="34">
        <v>2050</v>
      </c>
      <c r="T29" s="37" t="s">
        <v>277</v>
      </c>
      <c r="U29" s="36" t="str">
        <f t="shared" ref="U29:AA29" si="21">U28</f>
        <v>*0.6126</v>
      </c>
      <c r="V29" s="36" t="str">
        <f t="shared" si="21"/>
        <v>*0.8443</v>
      </c>
      <c r="W29" s="36" t="str">
        <f t="shared" si="21"/>
        <v>*0.9538</v>
      </c>
      <c r="X29" s="36" t="str">
        <f t="shared" si="21"/>
        <v>*0.9650</v>
      </c>
      <c r="Y29" s="36" t="str">
        <f t="shared" si="21"/>
        <v>*1.0225</v>
      </c>
      <c r="Z29" s="36" t="str">
        <f t="shared" si="21"/>
        <v>*0.9109</v>
      </c>
      <c r="AA29" s="36" t="str">
        <f t="shared" si="21"/>
        <v>*1.0254</v>
      </c>
    </row>
    <row r="30" spans="3:27">
      <c r="C30" s="34"/>
      <c r="D30" s="34"/>
      <c r="E30" s="34" t="s">
        <v>39</v>
      </c>
      <c r="F30" s="34" t="s">
        <v>39</v>
      </c>
      <c r="G30" s="6"/>
      <c r="H30" s="36" t="str">
        <f t="shared" ref="H30:N30" si="22">H29</f>
        <v>*0.9739</v>
      </c>
      <c r="I30" s="36" t="str">
        <f t="shared" si="22"/>
        <v>*1.1188</v>
      </c>
      <c r="J30" s="36" t="str">
        <f t="shared" si="22"/>
        <v>*1.1759</v>
      </c>
      <c r="K30" s="36" t="str">
        <f t="shared" si="22"/>
        <v>*1.1816</v>
      </c>
      <c r="L30" s="36" t="str">
        <f t="shared" si="22"/>
        <v>*1.2463</v>
      </c>
      <c r="M30" s="36" t="str">
        <f t="shared" si="22"/>
        <v>*1.2622</v>
      </c>
      <c r="N30" s="36" t="str">
        <f t="shared" si="22"/>
        <v>*1.1051</v>
      </c>
      <c r="P30" s="34"/>
      <c r="Q30" s="34"/>
      <c r="R30" s="34" t="s">
        <v>39</v>
      </c>
      <c r="S30" s="34" t="s">
        <v>39</v>
      </c>
      <c r="T30" s="6"/>
      <c r="U30" s="36" t="str">
        <f t="shared" ref="U30:AA30" si="23">U29</f>
        <v>*0.6126</v>
      </c>
      <c r="V30" s="36" t="str">
        <f t="shared" si="23"/>
        <v>*0.8443</v>
      </c>
      <c r="W30" s="36" t="str">
        <f t="shared" si="23"/>
        <v>*0.9538</v>
      </c>
      <c r="X30" s="36" t="str">
        <f t="shared" si="23"/>
        <v>*0.9650</v>
      </c>
      <c r="Y30" s="36" t="str">
        <f t="shared" si="23"/>
        <v>*1.0225</v>
      </c>
      <c r="Z30" s="36" t="str">
        <f t="shared" si="23"/>
        <v>*0.9109</v>
      </c>
      <c r="AA30" s="36" t="str">
        <f t="shared" si="23"/>
        <v>*1.0254</v>
      </c>
    </row>
    <row r="31" spans="3:27">
      <c r="C31" s="34"/>
      <c r="D31" s="34"/>
      <c r="E31" s="38" t="s">
        <v>14</v>
      </c>
      <c r="F31" s="34">
        <v>2030</v>
      </c>
      <c r="G31" s="35" t="s">
        <v>278</v>
      </c>
      <c r="H31" s="36" t="str">
        <f t="shared" ref="H31:N31" si="24">H30</f>
        <v>*0.9739</v>
      </c>
      <c r="I31" s="36" t="str">
        <f t="shared" si="24"/>
        <v>*1.1188</v>
      </c>
      <c r="J31" s="36" t="str">
        <f t="shared" si="24"/>
        <v>*1.1759</v>
      </c>
      <c r="K31" s="36" t="str">
        <f t="shared" si="24"/>
        <v>*1.1816</v>
      </c>
      <c r="L31" s="36" t="str">
        <f t="shared" si="24"/>
        <v>*1.2463</v>
      </c>
      <c r="M31" s="36" t="str">
        <f t="shared" si="24"/>
        <v>*1.2622</v>
      </c>
      <c r="N31" s="36" t="str">
        <f t="shared" si="24"/>
        <v>*1.1051</v>
      </c>
      <c r="P31" s="34"/>
      <c r="Q31" s="34"/>
      <c r="R31" s="38" t="s">
        <v>14</v>
      </c>
      <c r="S31" s="34">
        <v>2050</v>
      </c>
      <c r="T31" s="35" t="s">
        <v>278</v>
      </c>
      <c r="U31" s="36" t="str">
        <f t="shared" ref="U31:AA31" si="25">U30</f>
        <v>*0.6126</v>
      </c>
      <c r="V31" s="36" t="str">
        <f t="shared" si="25"/>
        <v>*0.8443</v>
      </c>
      <c r="W31" s="36" t="str">
        <f t="shared" si="25"/>
        <v>*0.9538</v>
      </c>
      <c r="X31" s="36" t="str">
        <f t="shared" si="25"/>
        <v>*0.9650</v>
      </c>
      <c r="Y31" s="36" t="str">
        <f t="shared" si="25"/>
        <v>*1.0225</v>
      </c>
      <c r="Z31" s="36" t="str">
        <f t="shared" si="25"/>
        <v>*0.9109</v>
      </c>
      <c r="AA31" s="36" t="str">
        <f t="shared" si="25"/>
        <v>*1.0254</v>
      </c>
    </row>
    <row r="32" spans="3:27">
      <c r="C32" s="34"/>
      <c r="D32" s="34"/>
      <c r="E32" s="38" t="s">
        <v>14</v>
      </c>
      <c r="F32" s="34">
        <v>2030</v>
      </c>
      <c r="G32" s="35" t="s">
        <v>279</v>
      </c>
      <c r="H32" s="36" t="str">
        <f t="shared" ref="H32:N32" si="26">H31</f>
        <v>*0.9739</v>
      </c>
      <c r="I32" s="36" t="str">
        <f t="shared" si="26"/>
        <v>*1.1188</v>
      </c>
      <c r="J32" s="36" t="str">
        <f t="shared" si="26"/>
        <v>*1.1759</v>
      </c>
      <c r="K32" s="36" t="str">
        <f t="shared" si="26"/>
        <v>*1.1816</v>
      </c>
      <c r="L32" s="36" t="str">
        <f t="shared" si="26"/>
        <v>*1.2463</v>
      </c>
      <c r="M32" s="36" t="str">
        <f t="shared" si="26"/>
        <v>*1.2622</v>
      </c>
      <c r="N32" s="36" t="str">
        <f t="shared" si="26"/>
        <v>*1.1051</v>
      </c>
      <c r="P32" s="34"/>
      <c r="Q32" s="34"/>
      <c r="R32" s="38" t="s">
        <v>14</v>
      </c>
      <c r="S32" s="34">
        <v>2050</v>
      </c>
      <c r="T32" s="35" t="s">
        <v>279</v>
      </c>
      <c r="U32" s="36" t="str">
        <f t="shared" ref="U32:AA32" si="27">U31</f>
        <v>*0.6126</v>
      </c>
      <c r="V32" s="36" t="str">
        <f t="shared" si="27"/>
        <v>*0.8443</v>
      </c>
      <c r="W32" s="36" t="str">
        <f t="shared" si="27"/>
        <v>*0.9538</v>
      </c>
      <c r="X32" s="36" t="str">
        <f t="shared" si="27"/>
        <v>*0.9650</v>
      </c>
      <c r="Y32" s="36" t="str">
        <f t="shared" si="27"/>
        <v>*1.0225</v>
      </c>
      <c r="Z32" s="36" t="str">
        <f t="shared" si="27"/>
        <v>*0.9109</v>
      </c>
      <c r="AA32" s="36" t="str">
        <f t="shared" si="27"/>
        <v>*1.0254</v>
      </c>
    </row>
    <row r="33" spans="3:27">
      <c r="C33" s="34"/>
      <c r="D33" s="34"/>
      <c r="E33" s="34" t="s">
        <v>39</v>
      </c>
      <c r="F33" s="34" t="s">
        <v>39</v>
      </c>
      <c r="G33" s="6"/>
      <c r="H33" s="36" t="str">
        <f t="shared" ref="H33:N33" si="28">H32</f>
        <v>*0.9739</v>
      </c>
      <c r="I33" s="36" t="str">
        <f t="shared" si="28"/>
        <v>*1.1188</v>
      </c>
      <c r="J33" s="36" t="str">
        <f t="shared" si="28"/>
        <v>*1.1759</v>
      </c>
      <c r="K33" s="36" t="str">
        <f t="shared" si="28"/>
        <v>*1.1816</v>
      </c>
      <c r="L33" s="36" t="str">
        <f t="shared" si="28"/>
        <v>*1.2463</v>
      </c>
      <c r="M33" s="36" t="str">
        <f t="shared" si="28"/>
        <v>*1.2622</v>
      </c>
      <c r="N33" s="36" t="str">
        <f t="shared" si="28"/>
        <v>*1.1051</v>
      </c>
      <c r="P33" s="34"/>
      <c r="Q33" s="34"/>
      <c r="R33" s="34" t="s">
        <v>39</v>
      </c>
      <c r="S33" s="34" t="s">
        <v>39</v>
      </c>
      <c r="T33" s="6"/>
      <c r="U33" s="36" t="str">
        <f t="shared" ref="U33:AA33" si="29">U32</f>
        <v>*0.6126</v>
      </c>
      <c r="V33" s="36" t="str">
        <f t="shared" si="29"/>
        <v>*0.8443</v>
      </c>
      <c r="W33" s="36" t="str">
        <f t="shared" si="29"/>
        <v>*0.9538</v>
      </c>
      <c r="X33" s="36" t="str">
        <f t="shared" si="29"/>
        <v>*0.9650</v>
      </c>
      <c r="Y33" s="36" t="str">
        <f t="shared" si="29"/>
        <v>*1.0225</v>
      </c>
      <c r="Z33" s="36" t="str">
        <f t="shared" si="29"/>
        <v>*0.9109</v>
      </c>
      <c r="AA33" s="36" t="str">
        <f t="shared" si="29"/>
        <v>*1.0254</v>
      </c>
    </row>
    <row r="34" spans="3:27">
      <c r="C34" s="34"/>
      <c r="D34" s="34"/>
      <c r="E34" s="38" t="s">
        <v>14</v>
      </c>
      <c r="F34" s="34">
        <v>2030</v>
      </c>
      <c r="G34" s="37" t="s">
        <v>280</v>
      </c>
      <c r="H34" s="36" t="str">
        <f t="shared" ref="H34:N34" si="30">H33</f>
        <v>*0.9739</v>
      </c>
      <c r="I34" s="36" t="str">
        <f t="shared" si="30"/>
        <v>*1.1188</v>
      </c>
      <c r="J34" s="36" t="str">
        <f t="shared" si="30"/>
        <v>*1.1759</v>
      </c>
      <c r="K34" s="36" t="str">
        <f t="shared" si="30"/>
        <v>*1.1816</v>
      </c>
      <c r="L34" s="36" t="str">
        <f t="shared" si="30"/>
        <v>*1.2463</v>
      </c>
      <c r="M34" s="36" t="str">
        <f t="shared" si="30"/>
        <v>*1.2622</v>
      </c>
      <c r="N34" s="36" t="str">
        <f t="shared" si="30"/>
        <v>*1.1051</v>
      </c>
      <c r="P34" s="34"/>
      <c r="Q34" s="34"/>
      <c r="R34" s="38" t="s">
        <v>14</v>
      </c>
      <c r="S34" s="34">
        <v>2050</v>
      </c>
      <c r="T34" s="37" t="s">
        <v>280</v>
      </c>
      <c r="U34" s="36" t="str">
        <f t="shared" ref="U34:AA34" si="31">U33</f>
        <v>*0.6126</v>
      </c>
      <c r="V34" s="36" t="str">
        <f t="shared" si="31"/>
        <v>*0.8443</v>
      </c>
      <c r="W34" s="36" t="str">
        <f t="shared" si="31"/>
        <v>*0.9538</v>
      </c>
      <c r="X34" s="36" t="str">
        <f t="shared" si="31"/>
        <v>*0.9650</v>
      </c>
      <c r="Y34" s="36" t="str">
        <f t="shared" si="31"/>
        <v>*1.0225</v>
      </c>
      <c r="Z34" s="36" t="str">
        <f t="shared" si="31"/>
        <v>*0.9109</v>
      </c>
      <c r="AA34" s="36" t="str">
        <f t="shared" si="31"/>
        <v>*1.0254</v>
      </c>
    </row>
    <row r="35" spans="3:27">
      <c r="C35" s="34"/>
      <c r="D35" s="34"/>
      <c r="E35" s="34" t="s">
        <v>39</v>
      </c>
      <c r="F35" s="34" t="s">
        <v>39</v>
      </c>
      <c r="G35" s="19"/>
      <c r="H35" s="36" t="str">
        <f t="shared" ref="H35:N35" si="32">H34</f>
        <v>*0.9739</v>
      </c>
      <c r="I35" s="36" t="str">
        <f t="shared" si="32"/>
        <v>*1.1188</v>
      </c>
      <c r="J35" s="36" t="str">
        <f t="shared" si="32"/>
        <v>*1.1759</v>
      </c>
      <c r="K35" s="36" t="str">
        <f t="shared" si="32"/>
        <v>*1.1816</v>
      </c>
      <c r="L35" s="36" t="str">
        <f t="shared" si="32"/>
        <v>*1.2463</v>
      </c>
      <c r="M35" s="36" t="str">
        <f t="shared" si="32"/>
        <v>*1.2622</v>
      </c>
      <c r="N35" s="36" t="str">
        <f t="shared" si="32"/>
        <v>*1.1051</v>
      </c>
      <c r="P35" s="34"/>
      <c r="Q35" s="34"/>
      <c r="R35" s="34" t="s">
        <v>39</v>
      </c>
      <c r="S35" s="34" t="s">
        <v>39</v>
      </c>
      <c r="T35" s="19"/>
      <c r="U35" s="36" t="str">
        <f t="shared" ref="U35:AA35" si="33">U34</f>
        <v>*0.6126</v>
      </c>
      <c r="V35" s="36" t="str">
        <f t="shared" si="33"/>
        <v>*0.8443</v>
      </c>
      <c r="W35" s="36" t="str">
        <f t="shared" si="33"/>
        <v>*0.9538</v>
      </c>
      <c r="X35" s="36" t="str">
        <f t="shared" si="33"/>
        <v>*0.9650</v>
      </c>
      <c r="Y35" s="36" t="str">
        <f t="shared" si="33"/>
        <v>*1.0225</v>
      </c>
      <c r="Z35" s="36" t="str">
        <f t="shared" si="33"/>
        <v>*0.9109</v>
      </c>
      <c r="AA35" s="36" t="str">
        <f t="shared" si="33"/>
        <v>*1.0254</v>
      </c>
    </row>
    <row r="36" spans="3:27">
      <c r="C36" s="34"/>
      <c r="D36" s="34"/>
      <c r="E36" s="34" t="s">
        <v>39</v>
      </c>
      <c r="F36" s="34" t="s">
        <v>39</v>
      </c>
      <c r="G36" s="14"/>
      <c r="H36" s="36" t="str">
        <f t="shared" ref="H36:N36" si="34">H35</f>
        <v>*0.9739</v>
      </c>
      <c r="I36" s="36" t="str">
        <f t="shared" si="34"/>
        <v>*1.1188</v>
      </c>
      <c r="J36" s="36" t="str">
        <f t="shared" si="34"/>
        <v>*1.1759</v>
      </c>
      <c r="K36" s="36" t="str">
        <f t="shared" si="34"/>
        <v>*1.1816</v>
      </c>
      <c r="L36" s="36" t="str">
        <f t="shared" si="34"/>
        <v>*1.2463</v>
      </c>
      <c r="M36" s="36" t="str">
        <f t="shared" si="34"/>
        <v>*1.2622</v>
      </c>
      <c r="N36" s="36" t="str">
        <f t="shared" si="34"/>
        <v>*1.1051</v>
      </c>
      <c r="P36" s="34"/>
      <c r="Q36" s="34"/>
      <c r="R36" s="34" t="s">
        <v>39</v>
      </c>
      <c r="S36" s="34" t="s">
        <v>39</v>
      </c>
      <c r="T36" s="14"/>
      <c r="U36" s="36" t="str">
        <f t="shared" ref="U36:AA36" si="35">U35</f>
        <v>*0.6126</v>
      </c>
      <c r="V36" s="36" t="str">
        <f t="shared" si="35"/>
        <v>*0.8443</v>
      </c>
      <c r="W36" s="36" t="str">
        <f t="shared" si="35"/>
        <v>*0.9538</v>
      </c>
      <c r="X36" s="36" t="str">
        <f t="shared" si="35"/>
        <v>*0.9650</v>
      </c>
      <c r="Y36" s="36" t="str">
        <f t="shared" si="35"/>
        <v>*1.0225</v>
      </c>
      <c r="Z36" s="36" t="str">
        <f t="shared" si="35"/>
        <v>*0.9109</v>
      </c>
      <c r="AA36" s="36" t="str">
        <f t="shared" si="35"/>
        <v>*1.0254</v>
      </c>
    </row>
    <row r="37" spans="3:27">
      <c r="C37" s="34"/>
      <c r="D37" s="34"/>
      <c r="E37" s="38" t="s">
        <v>14</v>
      </c>
      <c r="F37" s="34">
        <v>2030</v>
      </c>
      <c r="G37" s="14" t="s">
        <v>281</v>
      </c>
      <c r="H37" s="36" t="str">
        <f t="shared" ref="H37:N37" si="36">H36</f>
        <v>*0.9739</v>
      </c>
      <c r="I37" s="36" t="str">
        <f t="shared" si="36"/>
        <v>*1.1188</v>
      </c>
      <c r="J37" s="36" t="str">
        <f t="shared" si="36"/>
        <v>*1.1759</v>
      </c>
      <c r="K37" s="36" t="str">
        <f t="shared" si="36"/>
        <v>*1.1816</v>
      </c>
      <c r="L37" s="36" t="str">
        <f t="shared" si="36"/>
        <v>*1.2463</v>
      </c>
      <c r="M37" s="36" t="str">
        <f t="shared" si="36"/>
        <v>*1.2622</v>
      </c>
      <c r="N37" s="36" t="str">
        <f t="shared" si="36"/>
        <v>*1.1051</v>
      </c>
      <c r="P37" s="34"/>
      <c r="Q37" s="34"/>
      <c r="R37" s="38" t="s">
        <v>14</v>
      </c>
      <c r="S37" s="34">
        <v>2050</v>
      </c>
      <c r="T37" s="14" t="s">
        <v>281</v>
      </c>
      <c r="U37" s="36" t="str">
        <f t="shared" ref="U37:AA37" si="37">U36</f>
        <v>*0.6126</v>
      </c>
      <c r="V37" s="36" t="str">
        <f t="shared" si="37"/>
        <v>*0.8443</v>
      </c>
      <c r="W37" s="36" t="str">
        <f t="shared" si="37"/>
        <v>*0.9538</v>
      </c>
      <c r="X37" s="36" t="str">
        <f t="shared" si="37"/>
        <v>*0.9650</v>
      </c>
      <c r="Y37" s="36" t="str">
        <f t="shared" si="37"/>
        <v>*1.0225</v>
      </c>
      <c r="Z37" s="36" t="str">
        <f t="shared" si="37"/>
        <v>*0.9109</v>
      </c>
      <c r="AA37" s="36" t="str">
        <f t="shared" si="37"/>
        <v>*1.0254</v>
      </c>
    </row>
    <row r="38" spans="5:27">
      <c r="E38" s="38" t="s">
        <v>14</v>
      </c>
      <c r="F38" s="34">
        <v>2030</v>
      </c>
      <c r="G38" s="14" t="s">
        <v>282</v>
      </c>
      <c r="H38" s="36" t="str">
        <f t="shared" ref="H38:N38" si="38">H37</f>
        <v>*0.9739</v>
      </c>
      <c r="I38" s="36" t="str">
        <f t="shared" si="38"/>
        <v>*1.1188</v>
      </c>
      <c r="J38" s="36" t="str">
        <f t="shared" si="38"/>
        <v>*1.1759</v>
      </c>
      <c r="K38" s="36" t="str">
        <f t="shared" si="38"/>
        <v>*1.1816</v>
      </c>
      <c r="L38" s="36" t="str">
        <f t="shared" si="38"/>
        <v>*1.2463</v>
      </c>
      <c r="M38" s="36" t="str">
        <f t="shared" si="38"/>
        <v>*1.2622</v>
      </c>
      <c r="N38" s="36" t="str">
        <f t="shared" si="38"/>
        <v>*1.1051</v>
      </c>
      <c r="P38" s="27"/>
      <c r="Q38" s="27"/>
      <c r="R38" s="38" t="s">
        <v>14</v>
      </c>
      <c r="S38" s="34">
        <v>2050</v>
      </c>
      <c r="T38" s="14" t="s">
        <v>282</v>
      </c>
      <c r="U38" s="36" t="str">
        <f t="shared" ref="U38:AA38" si="39">U37</f>
        <v>*0.6126</v>
      </c>
      <c r="V38" s="36" t="str">
        <f t="shared" si="39"/>
        <v>*0.8443</v>
      </c>
      <c r="W38" s="36" t="str">
        <f t="shared" si="39"/>
        <v>*0.9538</v>
      </c>
      <c r="X38" s="36" t="str">
        <f t="shared" si="39"/>
        <v>*0.9650</v>
      </c>
      <c r="Y38" s="36" t="str">
        <f t="shared" si="39"/>
        <v>*1.0225</v>
      </c>
      <c r="Z38" s="36" t="str">
        <f t="shared" si="39"/>
        <v>*0.9109</v>
      </c>
      <c r="AA38" s="36" t="str">
        <f t="shared" si="39"/>
        <v>*1.0254</v>
      </c>
    </row>
    <row r="39" spans="5:27">
      <c r="E39" s="38" t="s">
        <v>14</v>
      </c>
      <c r="F39" s="34">
        <v>2030</v>
      </c>
      <c r="G39" s="14" t="s">
        <v>283</v>
      </c>
      <c r="H39" s="36" t="str">
        <f t="shared" ref="H39:N39" si="40">H38</f>
        <v>*0.9739</v>
      </c>
      <c r="I39" s="36" t="str">
        <f t="shared" si="40"/>
        <v>*1.1188</v>
      </c>
      <c r="J39" s="36" t="str">
        <f t="shared" si="40"/>
        <v>*1.1759</v>
      </c>
      <c r="K39" s="36" t="str">
        <f t="shared" si="40"/>
        <v>*1.1816</v>
      </c>
      <c r="L39" s="36" t="str">
        <f t="shared" si="40"/>
        <v>*1.2463</v>
      </c>
      <c r="M39" s="36" t="str">
        <f t="shared" si="40"/>
        <v>*1.2622</v>
      </c>
      <c r="N39" s="36" t="str">
        <f t="shared" si="40"/>
        <v>*1.1051</v>
      </c>
      <c r="P39" s="27"/>
      <c r="Q39" s="27"/>
      <c r="R39" s="38" t="s">
        <v>14</v>
      </c>
      <c r="S39" s="34">
        <v>2050</v>
      </c>
      <c r="T39" s="14" t="s">
        <v>283</v>
      </c>
      <c r="U39" s="36" t="str">
        <f t="shared" ref="U39:AA39" si="41">U38</f>
        <v>*0.6126</v>
      </c>
      <c r="V39" s="36" t="str">
        <f t="shared" si="41"/>
        <v>*0.8443</v>
      </c>
      <c r="W39" s="36" t="str">
        <f t="shared" si="41"/>
        <v>*0.9538</v>
      </c>
      <c r="X39" s="36" t="str">
        <f t="shared" si="41"/>
        <v>*0.9650</v>
      </c>
      <c r="Y39" s="36" t="str">
        <f t="shared" si="41"/>
        <v>*1.0225</v>
      </c>
      <c r="Z39" s="36" t="str">
        <f t="shared" si="41"/>
        <v>*0.9109</v>
      </c>
      <c r="AA39" s="36" t="str">
        <f t="shared" si="41"/>
        <v>*1.0254</v>
      </c>
    </row>
    <row r="40" spans="5:27">
      <c r="E40" s="38" t="s">
        <v>14</v>
      </c>
      <c r="F40" s="34">
        <v>2030</v>
      </c>
      <c r="G40" s="14" t="s">
        <v>284</v>
      </c>
      <c r="H40" s="36" t="str">
        <f t="shared" ref="H40:N40" si="42">H39</f>
        <v>*0.9739</v>
      </c>
      <c r="I40" s="36" t="str">
        <f t="shared" si="42"/>
        <v>*1.1188</v>
      </c>
      <c r="J40" s="36" t="str">
        <f t="shared" si="42"/>
        <v>*1.1759</v>
      </c>
      <c r="K40" s="36" t="str">
        <f t="shared" si="42"/>
        <v>*1.1816</v>
      </c>
      <c r="L40" s="36" t="str">
        <f t="shared" si="42"/>
        <v>*1.2463</v>
      </c>
      <c r="M40" s="36" t="str">
        <f t="shared" si="42"/>
        <v>*1.2622</v>
      </c>
      <c r="N40" s="36" t="str">
        <f t="shared" si="42"/>
        <v>*1.1051</v>
      </c>
      <c r="P40" s="27"/>
      <c r="Q40" s="27"/>
      <c r="R40" s="38" t="s">
        <v>14</v>
      </c>
      <c r="S40" s="34">
        <v>2050</v>
      </c>
      <c r="T40" s="14" t="s">
        <v>284</v>
      </c>
      <c r="U40" s="36" t="str">
        <f t="shared" ref="U40:AA40" si="43">U39</f>
        <v>*0.6126</v>
      </c>
      <c r="V40" s="36" t="str">
        <f t="shared" si="43"/>
        <v>*0.8443</v>
      </c>
      <c r="W40" s="36" t="str">
        <f t="shared" si="43"/>
        <v>*0.9538</v>
      </c>
      <c r="X40" s="36" t="str">
        <f t="shared" si="43"/>
        <v>*0.9650</v>
      </c>
      <c r="Y40" s="36" t="str">
        <f t="shared" si="43"/>
        <v>*1.0225</v>
      </c>
      <c r="Z40" s="36" t="str">
        <f t="shared" si="43"/>
        <v>*0.9109</v>
      </c>
      <c r="AA40" s="36" t="str">
        <f t="shared" si="43"/>
        <v>*1.0254</v>
      </c>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H3" workbookViewId="0">
      <selection activeCell="T34" sqref="T34:T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'!attach-TRA_CEFStated'!D112/'!attach-TRA_CEFStated'!D109</f>
        <v>0.980884679156105</v>
      </c>
      <c r="I7" s="36">
        <f>'!attach-TRA_CEFStated'!D133/'!attach-TRA_CEFStated'!D139</f>
        <v>1.12809061108132</v>
      </c>
      <c r="J7" s="36">
        <f>'!attach-TRA_CEFStated'!D142/'!attach-TRA_CEFStated'!D148</f>
        <v>1.19789887442936</v>
      </c>
      <c r="K7" s="36">
        <f>'!attach-TRA_CEFStated'!D141/'!attach-TRA_CEFStated'!D134</f>
        <v>1.19633951656683</v>
      </c>
      <c r="L7" s="36">
        <f>'!attach-TRA_CEFStated'!D135/'!attach-TRA_CEFStated'!D150</f>
        <v>1.25066250999803</v>
      </c>
      <c r="M7" s="36">
        <f>'!attach-TRA_CEFStated'!D149/'!attach-TRA_CEFStated'!D155</f>
        <v>1.24790474000074</v>
      </c>
      <c r="N7" s="36">
        <f>'!attach-TRA_CEFStated'!D119/'!attach-TRA_CEFStated'!D116</f>
        <v>1.08677255813996</v>
      </c>
      <c r="P7" s="34"/>
      <c r="Q7" s="34"/>
      <c r="S7" s="34">
        <v>2050</v>
      </c>
      <c r="T7" s="16"/>
      <c r="U7" s="36">
        <f>'!attach-TRA_CEFStated'!D115/'!attach-TRA_CEFStated'!D109</f>
        <v>0.612385581958944</v>
      </c>
      <c r="V7" s="36">
        <f>'!attach-TRA_CEFStated'!D145/'!attach-TRA_CEFStated'!D139</f>
        <v>0.829470637103489</v>
      </c>
      <c r="W7" s="36">
        <f>'!attach-TRA_CEFStated'!D153/'!attach-TRA_CEFStated'!D148</f>
        <v>0.969209317605562</v>
      </c>
      <c r="X7" s="36">
        <f>'!attach-TRA_CEFStated'!D157/'!attach-TRA_CEFStated'!D134</f>
        <v>0.950253494171014</v>
      </c>
      <c r="Y7" s="36">
        <f>'!attach-TRA_CEFStated'!D152/'!attach-TRA_CEFStated'!D150</f>
        <v>0.988707243851981</v>
      </c>
      <c r="Z7" s="36">
        <f>'!attach-TRA_CEFStated'!D127/'!attach-TRA_CEFStated'!D155</f>
        <v>0.785779867531798</v>
      </c>
      <c r="AA7" s="36">
        <f>'!attach-TRA_CEFStated'!D122/'!attach-TRA_CEFStated'!D116</f>
        <v>0.962031531851821</v>
      </c>
    </row>
    <row r="8" spans="3:27">
      <c r="C8" s="34"/>
      <c r="D8" s="34"/>
      <c r="F8" s="34">
        <v>2030</v>
      </c>
      <c r="G8" s="37" t="s">
        <v>277</v>
      </c>
      <c r="H8" s="36">
        <f t="shared" ref="H8:N8" si="0">H7</f>
        <v>0.980884679156105</v>
      </c>
      <c r="I8" s="36">
        <f t="shared" si="0"/>
        <v>1.12809061108132</v>
      </c>
      <c r="J8" s="36">
        <f t="shared" si="0"/>
        <v>1.19789887442936</v>
      </c>
      <c r="K8" s="36">
        <f t="shared" si="0"/>
        <v>1.19633951656683</v>
      </c>
      <c r="L8" s="36">
        <f t="shared" si="0"/>
        <v>1.25066250999803</v>
      </c>
      <c r="M8" s="36">
        <f t="shared" si="0"/>
        <v>1.24790474000074</v>
      </c>
      <c r="N8" s="36">
        <f t="shared" si="0"/>
        <v>1.08677255813996</v>
      </c>
      <c r="P8" s="34"/>
      <c r="Q8" s="34"/>
      <c r="S8" s="34">
        <v>2050</v>
      </c>
      <c r="T8" s="14"/>
      <c r="U8" s="36">
        <f t="shared" ref="U8:AA8" si="1">U7</f>
        <v>0.612385581958944</v>
      </c>
      <c r="V8" s="36">
        <f t="shared" si="1"/>
        <v>0.829470637103489</v>
      </c>
      <c r="W8" s="36">
        <f t="shared" si="1"/>
        <v>0.969209317605562</v>
      </c>
      <c r="X8" s="36">
        <f t="shared" si="1"/>
        <v>0.950253494171014</v>
      </c>
      <c r="Y8" s="36">
        <f t="shared" si="1"/>
        <v>0.988707243851981</v>
      </c>
      <c r="Z8" s="36">
        <f t="shared" si="1"/>
        <v>0.785779867531798</v>
      </c>
      <c r="AA8" s="36">
        <f t="shared" si="1"/>
        <v>0.962031531851821</v>
      </c>
    </row>
    <row r="9" spans="3:27">
      <c r="C9" s="34"/>
      <c r="D9" s="34"/>
      <c r="F9" s="34" t="s">
        <v>39</v>
      </c>
      <c r="G9" s="6"/>
      <c r="H9" s="36">
        <f t="shared" ref="H9:N9" si="2">H8</f>
        <v>0.980884679156105</v>
      </c>
      <c r="I9" s="36">
        <f t="shared" si="2"/>
        <v>1.12809061108132</v>
      </c>
      <c r="J9" s="36">
        <f t="shared" si="2"/>
        <v>1.19789887442936</v>
      </c>
      <c r="K9" s="36">
        <f t="shared" si="2"/>
        <v>1.19633951656683</v>
      </c>
      <c r="L9" s="36">
        <f t="shared" si="2"/>
        <v>1.25066250999803</v>
      </c>
      <c r="M9" s="36">
        <f t="shared" si="2"/>
        <v>1.24790474000074</v>
      </c>
      <c r="N9" s="36">
        <f t="shared" si="2"/>
        <v>1.08677255813996</v>
      </c>
      <c r="P9" s="34"/>
      <c r="Q9" s="34"/>
      <c r="S9" s="34" t="s">
        <v>39</v>
      </c>
      <c r="T9" s="14"/>
      <c r="U9" s="36">
        <f t="shared" ref="U9:AA9" si="3">U8</f>
        <v>0.612385581958944</v>
      </c>
      <c r="V9" s="36">
        <f t="shared" si="3"/>
        <v>0.829470637103489</v>
      </c>
      <c r="W9" s="36">
        <f t="shared" si="3"/>
        <v>0.969209317605562</v>
      </c>
      <c r="X9" s="36">
        <f t="shared" si="3"/>
        <v>0.950253494171014</v>
      </c>
      <c r="Y9" s="36">
        <f t="shared" si="3"/>
        <v>0.988707243851981</v>
      </c>
      <c r="Z9" s="36">
        <f t="shared" si="3"/>
        <v>0.785779867531798</v>
      </c>
      <c r="AA9" s="36">
        <f t="shared" si="3"/>
        <v>0.962031531851821</v>
      </c>
    </row>
    <row r="10" spans="3:27">
      <c r="C10" s="34"/>
      <c r="D10" s="34"/>
      <c r="F10" s="34">
        <v>2030</v>
      </c>
      <c r="G10" s="35" t="s">
        <v>278</v>
      </c>
      <c r="H10" s="36">
        <f t="shared" ref="H10:N10" si="4">H9</f>
        <v>0.980884679156105</v>
      </c>
      <c r="I10" s="36">
        <f t="shared" si="4"/>
        <v>1.12809061108132</v>
      </c>
      <c r="J10" s="36">
        <f t="shared" si="4"/>
        <v>1.19789887442936</v>
      </c>
      <c r="K10" s="36">
        <f t="shared" si="4"/>
        <v>1.19633951656683</v>
      </c>
      <c r="L10" s="36">
        <f t="shared" si="4"/>
        <v>1.25066250999803</v>
      </c>
      <c r="M10" s="36">
        <f t="shared" si="4"/>
        <v>1.24790474000074</v>
      </c>
      <c r="N10" s="36">
        <f t="shared" si="4"/>
        <v>1.08677255813996</v>
      </c>
      <c r="P10" s="34"/>
      <c r="Q10" s="34"/>
      <c r="S10" s="34">
        <v>2050</v>
      </c>
      <c r="T10" s="14"/>
      <c r="U10" s="36">
        <f t="shared" ref="U10:AA10" si="5">U9</f>
        <v>0.612385581958944</v>
      </c>
      <c r="V10" s="36">
        <f t="shared" si="5"/>
        <v>0.829470637103489</v>
      </c>
      <c r="W10" s="36">
        <f t="shared" si="5"/>
        <v>0.969209317605562</v>
      </c>
      <c r="X10" s="36">
        <f t="shared" si="5"/>
        <v>0.950253494171014</v>
      </c>
      <c r="Y10" s="36">
        <f t="shared" si="5"/>
        <v>0.988707243851981</v>
      </c>
      <c r="Z10" s="36">
        <f t="shared" si="5"/>
        <v>0.785779867531798</v>
      </c>
      <c r="AA10" s="36">
        <f t="shared" si="5"/>
        <v>0.962031531851821</v>
      </c>
    </row>
    <row r="11" spans="3:27">
      <c r="C11" s="34"/>
      <c r="D11" s="34"/>
      <c r="F11" s="34">
        <v>2030</v>
      </c>
      <c r="G11" s="35" t="s">
        <v>279</v>
      </c>
      <c r="H11" s="36">
        <f t="shared" ref="H11:N11" si="6">H10</f>
        <v>0.980884679156105</v>
      </c>
      <c r="I11" s="36">
        <f t="shared" si="6"/>
        <v>1.12809061108132</v>
      </c>
      <c r="J11" s="36">
        <f t="shared" si="6"/>
        <v>1.19789887442936</v>
      </c>
      <c r="K11" s="36">
        <f t="shared" si="6"/>
        <v>1.19633951656683</v>
      </c>
      <c r="L11" s="36">
        <f t="shared" si="6"/>
        <v>1.25066250999803</v>
      </c>
      <c r="M11" s="36">
        <f t="shared" si="6"/>
        <v>1.24790474000074</v>
      </c>
      <c r="N11" s="36">
        <f t="shared" si="6"/>
        <v>1.08677255813996</v>
      </c>
      <c r="P11" s="34"/>
      <c r="Q11" s="34"/>
      <c r="S11" s="34">
        <v>2050</v>
      </c>
      <c r="T11" s="19"/>
      <c r="U11" s="36">
        <f t="shared" ref="U11:AA11" si="7">U10</f>
        <v>0.612385581958944</v>
      </c>
      <c r="V11" s="36">
        <f t="shared" si="7"/>
        <v>0.829470637103489</v>
      </c>
      <c r="W11" s="36">
        <f t="shared" si="7"/>
        <v>0.969209317605562</v>
      </c>
      <c r="X11" s="36">
        <f t="shared" si="7"/>
        <v>0.950253494171014</v>
      </c>
      <c r="Y11" s="36">
        <f t="shared" si="7"/>
        <v>0.988707243851981</v>
      </c>
      <c r="Z11" s="36">
        <f t="shared" si="7"/>
        <v>0.785779867531798</v>
      </c>
      <c r="AA11" s="36">
        <f t="shared" si="7"/>
        <v>0.962031531851821</v>
      </c>
    </row>
    <row r="12" spans="3:27">
      <c r="C12" s="34"/>
      <c r="D12" s="34"/>
      <c r="F12" s="34" t="s">
        <v>39</v>
      </c>
      <c r="G12" s="6"/>
      <c r="H12" s="36">
        <f t="shared" ref="H12:N12" si="8">H11</f>
        <v>0.980884679156105</v>
      </c>
      <c r="I12" s="36">
        <f t="shared" si="8"/>
        <v>1.12809061108132</v>
      </c>
      <c r="J12" s="36">
        <f t="shared" si="8"/>
        <v>1.19789887442936</v>
      </c>
      <c r="K12" s="36">
        <f t="shared" si="8"/>
        <v>1.19633951656683</v>
      </c>
      <c r="L12" s="36">
        <f t="shared" si="8"/>
        <v>1.25066250999803</v>
      </c>
      <c r="M12" s="36">
        <f t="shared" si="8"/>
        <v>1.24790474000074</v>
      </c>
      <c r="N12" s="36">
        <f t="shared" si="8"/>
        <v>1.08677255813996</v>
      </c>
      <c r="P12" s="34"/>
      <c r="Q12" s="34"/>
      <c r="S12" s="34" t="s">
        <v>39</v>
      </c>
      <c r="T12" s="19"/>
      <c r="U12" s="36">
        <f t="shared" ref="U12:AA12" si="9">U11</f>
        <v>0.612385581958944</v>
      </c>
      <c r="V12" s="36">
        <f t="shared" si="9"/>
        <v>0.829470637103489</v>
      </c>
      <c r="W12" s="36">
        <f t="shared" si="9"/>
        <v>0.969209317605562</v>
      </c>
      <c r="X12" s="36">
        <f t="shared" si="9"/>
        <v>0.950253494171014</v>
      </c>
      <c r="Y12" s="36">
        <f t="shared" si="9"/>
        <v>0.988707243851981</v>
      </c>
      <c r="Z12" s="36">
        <f t="shared" si="9"/>
        <v>0.785779867531798</v>
      </c>
      <c r="AA12" s="36">
        <f t="shared" si="9"/>
        <v>0.962031531851821</v>
      </c>
    </row>
    <row r="13" spans="3:27">
      <c r="C13" s="34"/>
      <c r="D13" s="34"/>
      <c r="F13" s="34">
        <v>2030</v>
      </c>
      <c r="G13" s="37" t="s">
        <v>280</v>
      </c>
      <c r="H13" s="36">
        <f t="shared" ref="H13:N13" si="10">H12</f>
        <v>0.980884679156105</v>
      </c>
      <c r="I13" s="36">
        <f t="shared" si="10"/>
        <v>1.12809061108132</v>
      </c>
      <c r="J13" s="36">
        <f t="shared" si="10"/>
        <v>1.19789887442936</v>
      </c>
      <c r="K13" s="36">
        <f t="shared" si="10"/>
        <v>1.19633951656683</v>
      </c>
      <c r="L13" s="36">
        <f t="shared" si="10"/>
        <v>1.25066250999803</v>
      </c>
      <c r="M13" s="36">
        <f t="shared" si="10"/>
        <v>1.24790474000074</v>
      </c>
      <c r="N13" s="36">
        <f t="shared" si="10"/>
        <v>1.08677255813996</v>
      </c>
      <c r="P13" s="34"/>
      <c r="Q13" s="34"/>
      <c r="S13" s="34">
        <v>2050</v>
      </c>
      <c r="T13" s="19"/>
      <c r="U13" s="36">
        <f t="shared" ref="U13:AA13" si="11">U12</f>
        <v>0.612385581958944</v>
      </c>
      <c r="V13" s="36">
        <f t="shared" si="11"/>
        <v>0.829470637103489</v>
      </c>
      <c r="W13" s="36">
        <f t="shared" si="11"/>
        <v>0.969209317605562</v>
      </c>
      <c r="X13" s="36">
        <f t="shared" si="11"/>
        <v>0.950253494171014</v>
      </c>
      <c r="Y13" s="36">
        <f t="shared" si="11"/>
        <v>0.988707243851981</v>
      </c>
      <c r="Z13" s="36">
        <f t="shared" si="11"/>
        <v>0.785779867531798</v>
      </c>
      <c r="AA13" s="36">
        <f t="shared" si="11"/>
        <v>0.962031531851821</v>
      </c>
    </row>
    <row r="14" spans="3:27">
      <c r="C14" s="34"/>
      <c r="D14" s="34"/>
      <c r="F14" s="34" t="s">
        <v>39</v>
      </c>
      <c r="G14" s="19"/>
      <c r="H14" s="36">
        <f t="shared" ref="H14:N14" si="12">H13</f>
        <v>0.980884679156105</v>
      </c>
      <c r="I14" s="36">
        <f t="shared" si="12"/>
        <v>1.12809061108132</v>
      </c>
      <c r="J14" s="36">
        <f t="shared" si="12"/>
        <v>1.19789887442936</v>
      </c>
      <c r="K14" s="36">
        <f t="shared" si="12"/>
        <v>1.19633951656683</v>
      </c>
      <c r="L14" s="36">
        <f t="shared" si="12"/>
        <v>1.25066250999803</v>
      </c>
      <c r="M14" s="36">
        <f t="shared" si="12"/>
        <v>1.24790474000074</v>
      </c>
      <c r="N14" s="36">
        <f t="shared" si="12"/>
        <v>1.08677255813996</v>
      </c>
      <c r="P14" s="34"/>
      <c r="Q14" s="34"/>
      <c r="S14" s="34" t="s">
        <v>39</v>
      </c>
      <c r="T14" s="19"/>
      <c r="U14" s="36">
        <f t="shared" ref="U14:AA14" si="13">U13</f>
        <v>0.612385581958944</v>
      </c>
      <c r="V14" s="36">
        <f t="shared" si="13"/>
        <v>0.829470637103489</v>
      </c>
      <c r="W14" s="36">
        <f t="shared" si="13"/>
        <v>0.969209317605562</v>
      </c>
      <c r="X14" s="36">
        <f t="shared" si="13"/>
        <v>0.950253494171014</v>
      </c>
      <c r="Y14" s="36">
        <f t="shared" si="13"/>
        <v>0.988707243851981</v>
      </c>
      <c r="Z14" s="36">
        <f t="shared" si="13"/>
        <v>0.785779867531798</v>
      </c>
      <c r="AA14" s="36">
        <f t="shared" si="13"/>
        <v>0.962031531851821</v>
      </c>
    </row>
    <row r="15" spans="3:27">
      <c r="C15" s="34"/>
      <c r="D15" s="34"/>
      <c r="F15" s="34" t="s">
        <v>39</v>
      </c>
      <c r="G15" s="14"/>
      <c r="H15" s="36">
        <f t="shared" ref="H15:N15" si="14">H14</f>
        <v>0.980884679156105</v>
      </c>
      <c r="I15" s="36">
        <f t="shared" si="14"/>
        <v>1.12809061108132</v>
      </c>
      <c r="J15" s="36">
        <f t="shared" si="14"/>
        <v>1.19789887442936</v>
      </c>
      <c r="K15" s="36">
        <f t="shared" si="14"/>
        <v>1.19633951656683</v>
      </c>
      <c r="L15" s="36">
        <f t="shared" si="14"/>
        <v>1.25066250999803</v>
      </c>
      <c r="M15" s="36">
        <f t="shared" si="14"/>
        <v>1.24790474000074</v>
      </c>
      <c r="N15" s="36">
        <f t="shared" si="14"/>
        <v>1.08677255813996</v>
      </c>
      <c r="P15" s="34"/>
      <c r="Q15" s="34"/>
      <c r="S15" s="34" t="s">
        <v>39</v>
      </c>
      <c r="T15" s="14"/>
      <c r="U15" s="36">
        <f t="shared" ref="U15:AA15" si="15">U14</f>
        <v>0.612385581958944</v>
      </c>
      <c r="V15" s="36">
        <f t="shared" si="15"/>
        <v>0.829470637103489</v>
      </c>
      <c r="W15" s="36">
        <f t="shared" si="15"/>
        <v>0.969209317605562</v>
      </c>
      <c r="X15" s="36">
        <f t="shared" si="15"/>
        <v>0.950253494171014</v>
      </c>
      <c r="Y15" s="36">
        <f t="shared" si="15"/>
        <v>0.988707243851981</v>
      </c>
      <c r="Z15" s="36">
        <f t="shared" si="15"/>
        <v>0.785779867531798</v>
      </c>
      <c r="AA15" s="36">
        <f t="shared" si="15"/>
        <v>0.962031531851821</v>
      </c>
    </row>
    <row r="16" spans="3:27">
      <c r="C16" s="34"/>
      <c r="D16" s="34"/>
      <c r="F16" s="34">
        <v>2030</v>
      </c>
      <c r="G16" s="14" t="s">
        <v>281</v>
      </c>
      <c r="H16" s="36">
        <f t="shared" ref="H16:N16" si="16">H15</f>
        <v>0.980884679156105</v>
      </c>
      <c r="I16" s="36">
        <f t="shared" si="16"/>
        <v>1.12809061108132</v>
      </c>
      <c r="J16" s="36">
        <f t="shared" si="16"/>
        <v>1.19789887442936</v>
      </c>
      <c r="K16" s="36">
        <f t="shared" si="16"/>
        <v>1.19633951656683</v>
      </c>
      <c r="L16" s="36">
        <f t="shared" si="16"/>
        <v>1.25066250999803</v>
      </c>
      <c r="M16" s="36">
        <f t="shared" si="16"/>
        <v>1.24790474000074</v>
      </c>
      <c r="N16" s="36">
        <f t="shared" si="16"/>
        <v>1.08677255813996</v>
      </c>
      <c r="P16" s="34"/>
      <c r="Q16" s="34"/>
      <c r="S16" s="34">
        <v>2050</v>
      </c>
      <c r="T16" s="14"/>
      <c r="U16" s="36">
        <f t="shared" ref="U16:AA16" si="17">U15</f>
        <v>0.612385581958944</v>
      </c>
      <c r="V16" s="36">
        <f t="shared" si="17"/>
        <v>0.829470637103489</v>
      </c>
      <c r="W16" s="36">
        <f t="shared" si="17"/>
        <v>0.969209317605562</v>
      </c>
      <c r="X16" s="36">
        <f t="shared" si="17"/>
        <v>0.950253494171014</v>
      </c>
      <c r="Y16" s="36">
        <f t="shared" si="17"/>
        <v>0.988707243851981</v>
      </c>
      <c r="Z16" s="36">
        <f t="shared" si="17"/>
        <v>0.785779867531798</v>
      </c>
      <c r="AA16" s="36">
        <f t="shared" si="17"/>
        <v>0.962031531851821</v>
      </c>
    </row>
    <row r="17" spans="6:27">
      <c r="F17" s="34">
        <v>2030</v>
      </c>
      <c r="G17" s="14" t="s">
        <v>282</v>
      </c>
      <c r="H17" s="36">
        <f t="shared" ref="H17:N17" si="18">H16</f>
        <v>0.980884679156105</v>
      </c>
      <c r="I17" s="36">
        <f t="shared" si="18"/>
        <v>1.12809061108132</v>
      </c>
      <c r="J17" s="36">
        <f t="shared" si="18"/>
        <v>1.19789887442936</v>
      </c>
      <c r="K17" s="36">
        <f t="shared" si="18"/>
        <v>1.19633951656683</v>
      </c>
      <c r="L17" s="36">
        <f t="shared" si="18"/>
        <v>1.25066250999803</v>
      </c>
      <c r="M17" s="36">
        <f t="shared" si="18"/>
        <v>1.24790474000074</v>
      </c>
      <c r="N17" s="36">
        <f t="shared" si="18"/>
        <v>1.08677255813996</v>
      </c>
      <c r="P17" s="27"/>
      <c r="Q17" s="27"/>
      <c r="S17" s="34">
        <v>2050</v>
      </c>
      <c r="T17" s="14"/>
      <c r="U17" s="36">
        <f t="shared" ref="U17:AA17" si="19">U16</f>
        <v>0.612385581958944</v>
      </c>
      <c r="V17" s="36">
        <f t="shared" si="19"/>
        <v>0.829470637103489</v>
      </c>
      <c r="W17" s="36">
        <f t="shared" si="19"/>
        <v>0.969209317605562</v>
      </c>
      <c r="X17" s="36">
        <f t="shared" si="19"/>
        <v>0.950253494171014</v>
      </c>
      <c r="Y17" s="36">
        <f t="shared" si="19"/>
        <v>0.988707243851981</v>
      </c>
      <c r="Z17" s="36">
        <f t="shared" si="19"/>
        <v>0.785779867531798</v>
      </c>
      <c r="AA17" s="36">
        <f t="shared" si="19"/>
        <v>0.962031531851821</v>
      </c>
    </row>
    <row r="18" spans="6:27">
      <c r="F18" s="34">
        <v>2030</v>
      </c>
      <c r="G18" s="14" t="s">
        <v>283</v>
      </c>
      <c r="H18" s="36">
        <f t="shared" ref="H18:N18" si="20">H17</f>
        <v>0.980884679156105</v>
      </c>
      <c r="I18" s="36">
        <f t="shared" si="20"/>
        <v>1.12809061108132</v>
      </c>
      <c r="J18" s="36">
        <f t="shared" si="20"/>
        <v>1.19789887442936</v>
      </c>
      <c r="K18" s="36">
        <f t="shared" si="20"/>
        <v>1.19633951656683</v>
      </c>
      <c r="L18" s="36">
        <f t="shared" si="20"/>
        <v>1.25066250999803</v>
      </c>
      <c r="M18" s="36">
        <f t="shared" si="20"/>
        <v>1.24790474000074</v>
      </c>
      <c r="N18" s="36">
        <f t="shared" si="20"/>
        <v>1.08677255813996</v>
      </c>
      <c r="P18" s="27"/>
      <c r="Q18" s="27"/>
      <c r="S18" s="34">
        <v>2050</v>
      </c>
      <c r="T18" s="14"/>
      <c r="U18" s="36">
        <f t="shared" ref="U18:AA18" si="21">U17</f>
        <v>0.612385581958944</v>
      </c>
      <c r="V18" s="36">
        <f t="shared" si="21"/>
        <v>0.829470637103489</v>
      </c>
      <c r="W18" s="36">
        <f t="shared" si="21"/>
        <v>0.969209317605562</v>
      </c>
      <c r="X18" s="36">
        <f t="shared" si="21"/>
        <v>0.950253494171014</v>
      </c>
      <c r="Y18" s="36">
        <f t="shared" si="21"/>
        <v>0.988707243851981</v>
      </c>
      <c r="Z18" s="36">
        <f t="shared" si="21"/>
        <v>0.785779867531798</v>
      </c>
      <c r="AA18" s="36">
        <f t="shared" si="21"/>
        <v>0.962031531851821</v>
      </c>
    </row>
    <row r="19" spans="6:27">
      <c r="F19" s="34">
        <v>2030</v>
      </c>
      <c r="G19" s="22" t="s">
        <v>284</v>
      </c>
      <c r="H19" s="36">
        <f t="shared" ref="H19:N19" si="22">H18</f>
        <v>0.980884679156105</v>
      </c>
      <c r="I19" s="36">
        <f t="shared" si="22"/>
        <v>1.12809061108132</v>
      </c>
      <c r="J19" s="36">
        <f t="shared" si="22"/>
        <v>1.19789887442936</v>
      </c>
      <c r="K19" s="36">
        <f t="shared" si="22"/>
        <v>1.19633951656683</v>
      </c>
      <c r="L19" s="36">
        <f t="shared" si="22"/>
        <v>1.25066250999803</v>
      </c>
      <c r="M19" s="36">
        <f t="shared" si="22"/>
        <v>1.24790474000074</v>
      </c>
      <c r="N19" s="36">
        <f t="shared" si="22"/>
        <v>1.08677255813996</v>
      </c>
      <c r="P19" s="27"/>
      <c r="Q19" s="27"/>
      <c r="S19" s="34">
        <v>2050</v>
      </c>
      <c r="T19" s="22"/>
      <c r="U19" s="36">
        <f t="shared" ref="U19:AA19" si="23">U18</f>
        <v>0.612385581958944</v>
      </c>
      <c r="V19" s="36">
        <f t="shared" si="23"/>
        <v>0.829470637103489</v>
      </c>
      <c r="W19" s="36">
        <f t="shared" si="23"/>
        <v>0.969209317605562</v>
      </c>
      <c r="X19" s="36">
        <f t="shared" si="23"/>
        <v>0.950253494171014</v>
      </c>
      <c r="Y19" s="36">
        <f t="shared" si="23"/>
        <v>0.988707243851981</v>
      </c>
      <c r="Z19" s="36">
        <f t="shared" si="23"/>
        <v>0.785779867531798</v>
      </c>
      <c r="AA19" s="36">
        <f t="shared" si="23"/>
        <v>0.962031531851821</v>
      </c>
    </row>
    <row r="20" spans="5:27">
      <c r="E20" s="38"/>
      <c r="F20" s="34"/>
      <c r="G20" s="22"/>
      <c r="H20" s="39"/>
      <c r="I20" s="39"/>
      <c r="J20" s="39"/>
      <c r="K20" s="39"/>
      <c r="L20" s="39"/>
      <c r="M20" s="39"/>
      <c r="N20" s="39"/>
      <c r="P20" s="27"/>
      <c r="Q20" s="27"/>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H29" s="43"/>
      <c r="I29" s="43"/>
      <c r="J29" s="43"/>
      <c r="K29" s="43"/>
      <c r="L29" s="43"/>
      <c r="M29" s="43"/>
      <c r="N29" s="43"/>
      <c r="P29" s="27"/>
      <c r="Q29" s="27"/>
      <c r="R29" s="38"/>
      <c r="S29" s="34"/>
      <c r="T29" s="6"/>
      <c r="U29" s="27"/>
      <c r="V29" s="27"/>
      <c r="W29" s="27"/>
      <c r="X29" s="27"/>
      <c r="Y29" s="27"/>
      <c r="Z29" s="27"/>
      <c r="AA29" s="27"/>
    </row>
    <row r="30" spans="5:27">
      <c r="E30" s="38"/>
      <c r="H30" s="43"/>
      <c r="I30" s="43"/>
      <c r="J30" s="43"/>
      <c r="K30" s="43"/>
      <c r="L30" s="43"/>
      <c r="M30" s="43"/>
      <c r="N30" s="43"/>
      <c r="P30" s="27"/>
      <c r="Q30" s="27"/>
      <c r="R30" s="38"/>
      <c r="S30" s="34"/>
      <c r="T30" s="6"/>
      <c r="U30" s="27"/>
      <c r="V30" s="27"/>
      <c r="W30" s="27"/>
      <c r="X30" s="27"/>
      <c r="Y30" s="27"/>
      <c r="Z30" s="27"/>
      <c r="AA30" s="27"/>
    </row>
    <row r="31" spans="4:27">
      <c r="D31" s="34"/>
      <c r="E31" s="38"/>
      <c r="H31" s="43"/>
      <c r="I31" s="43"/>
      <c r="J31" s="43"/>
      <c r="K31" s="43"/>
      <c r="L31" s="43"/>
      <c r="M31" s="43"/>
      <c r="N31" s="43"/>
      <c r="P31" s="27"/>
      <c r="Q31" s="34"/>
      <c r="R31" s="38"/>
      <c r="S31" s="34"/>
      <c r="T31" s="6"/>
      <c r="U31" s="27"/>
      <c r="V31" s="27"/>
      <c r="W31" s="27"/>
      <c r="X31" s="27"/>
      <c r="Y31" s="27"/>
      <c r="Z31" s="27"/>
      <c r="AA31" s="27"/>
    </row>
    <row r="32" customFormat="1" spans="3:27">
      <c r="C32" s="40" t="s">
        <v>117</v>
      </c>
      <c r="D32" s="34"/>
      <c r="E32" s="34"/>
      <c r="F32" s="34"/>
      <c r="G32" s="34"/>
      <c r="H32" s="41"/>
      <c r="I32" s="27"/>
      <c r="J32" s="27"/>
      <c r="K32" s="27"/>
      <c r="L32" s="27"/>
      <c r="M32" s="27"/>
      <c r="N32" s="27"/>
      <c r="O32" s="27"/>
      <c r="P32" s="40" t="s">
        <v>117</v>
      </c>
      <c r="Q32" s="34"/>
      <c r="R32" s="34"/>
      <c r="S32" s="34"/>
      <c r="T32" s="34"/>
      <c r="U32" s="41"/>
      <c r="V32" s="27"/>
      <c r="W32" s="27"/>
      <c r="X32" s="27"/>
      <c r="Y32" s="27"/>
      <c r="Z32" s="27"/>
      <c r="AA32" s="27"/>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t="s">
        <v>14</v>
      </c>
      <c r="F34" s="34">
        <v>2030</v>
      </c>
      <c r="G34" s="35" t="s">
        <v>276</v>
      </c>
      <c r="H34" s="39" t="s">
        <v>300</v>
      </c>
      <c r="I34" s="39" t="s">
        <v>301</v>
      </c>
      <c r="J34" s="39" t="s">
        <v>302</v>
      </c>
      <c r="K34" s="39" t="s">
        <v>303</v>
      </c>
      <c r="L34" s="39" t="s">
        <v>304</v>
      </c>
      <c r="M34" s="39" t="s">
        <v>305</v>
      </c>
      <c r="N34" s="39" t="s">
        <v>306</v>
      </c>
      <c r="P34" s="34"/>
      <c r="Q34" s="34"/>
      <c r="R34" s="38" t="s">
        <v>14</v>
      </c>
      <c r="S34" s="34">
        <v>2050</v>
      </c>
      <c r="T34" s="35" t="s">
        <v>276</v>
      </c>
      <c r="U34" s="39" t="s">
        <v>307</v>
      </c>
      <c r="V34" s="39" t="s">
        <v>308</v>
      </c>
      <c r="W34" s="39" t="s">
        <v>309</v>
      </c>
      <c r="X34" s="39" t="s">
        <v>310</v>
      </c>
      <c r="Y34" s="39" t="s">
        <v>311</v>
      </c>
      <c r="Z34" s="39" t="s">
        <v>312</v>
      </c>
      <c r="AA34" s="39" t="s">
        <v>313</v>
      </c>
    </row>
    <row r="35" spans="3:27">
      <c r="C35" s="34"/>
      <c r="D35" s="34"/>
      <c r="E35" s="38" t="s">
        <v>14</v>
      </c>
      <c r="F35" s="34">
        <v>2030</v>
      </c>
      <c r="G35" s="37"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8" t="s">
        <v>14</v>
      </c>
      <c r="S35" s="34">
        <v>2050</v>
      </c>
      <c r="T35" s="37" t="s">
        <v>277</v>
      </c>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4" t="s">
        <v>39</v>
      </c>
      <c r="F36" s="34" t="s">
        <v>39</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4" t="s">
        <v>39</v>
      </c>
      <c r="S36" s="34" t="s">
        <v>39</v>
      </c>
      <c r="T36" s="6"/>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8" t="s">
        <v>14</v>
      </c>
      <c r="F37" s="34">
        <v>2030</v>
      </c>
      <c r="G37" s="35"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8" t="s">
        <v>14</v>
      </c>
      <c r="S37" s="34">
        <v>2050</v>
      </c>
      <c r="T37" s="35" t="s">
        <v>278</v>
      </c>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8" t="s">
        <v>14</v>
      </c>
      <c r="F38" s="34">
        <v>2030</v>
      </c>
      <c r="G38" s="35"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8" t="s">
        <v>14</v>
      </c>
      <c r="S38" s="34">
        <v>2050</v>
      </c>
      <c r="T38" s="35" t="s">
        <v>279</v>
      </c>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4" t="s">
        <v>39</v>
      </c>
      <c r="F39" s="34" t="s">
        <v>39</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4" t="s">
        <v>39</v>
      </c>
      <c r="S39" s="34" t="s">
        <v>39</v>
      </c>
      <c r="T39" s="6"/>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8" t="s">
        <v>14</v>
      </c>
      <c r="F40" s="34">
        <v>2030</v>
      </c>
      <c r="G40" s="37"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8" t="s">
        <v>14</v>
      </c>
      <c r="S40" s="34">
        <v>2050</v>
      </c>
      <c r="T40" s="37" t="s">
        <v>280</v>
      </c>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4" t="s">
        <v>39</v>
      </c>
      <c r="F41" s="34" t="s">
        <v>39</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4" t="s">
        <v>39</v>
      </c>
      <c r="S41" s="34" t="s">
        <v>39</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4" t="s">
        <v>39</v>
      </c>
      <c r="F42" s="34" t="s">
        <v>39</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4" t="s">
        <v>39</v>
      </c>
      <c r="S42" s="34" t="s">
        <v>39</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8" t="s">
        <v>14</v>
      </c>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8" t="s">
        <v>14</v>
      </c>
      <c r="S43" s="34">
        <v>2050</v>
      </c>
      <c r="T43" s="14" t="s">
        <v>281</v>
      </c>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8" t="s">
        <v>14</v>
      </c>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8" t="s">
        <v>14</v>
      </c>
      <c r="S44" s="34">
        <v>2050</v>
      </c>
      <c r="T44" s="14" t="s">
        <v>282</v>
      </c>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8" t="s">
        <v>14</v>
      </c>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8" t="s">
        <v>14</v>
      </c>
      <c r="S45" s="34">
        <v>2050</v>
      </c>
      <c r="T45" s="14" t="s">
        <v>283</v>
      </c>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8" t="s">
        <v>14</v>
      </c>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8" t="s">
        <v>14</v>
      </c>
      <c r="S46" s="34">
        <v>2050</v>
      </c>
      <c r="T46" s="22" t="s">
        <v>284</v>
      </c>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tabSelected="1" zoomScale="51" zoomScaleNormal="51" topLeftCell="E3" workbookViewId="0">
      <selection activeCell="O32" sqref="O32"/>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'!attach-TRA_CEFStated'!D58/'!attach-TRA_CEFStated'!D55</f>
        <v>1.05584098374463</v>
      </c>
      <c r="I7" s="36">
        <f>'!attach-TRA_CEFStated'!D98/'!attach-TRA_CEFStated'!D100</f>
        <v>1.14127999074597</v>
      </c>
      <c r="J7" s="36">
        <f>'!attach-TRA_CEFStated'!D91/'!attach-TRA_CEFStated'!D86</f>
        <v>1.22404801710168</v>
      </c>
      <c r="K7" s="36">
        <f>'!attach-TRA_CEFStated'!D82/'!attach-TRA_CEFStated'!D83</f>
        <v>1.20719813030797</v>
      </c>
      <c r="L7" s="36">
        <f>'!attach-TRA_CEFStated'!D108/'!attach-TRA_CEFStated'!D103</f>
        <v>1.2466804913012</v>
      </c>
      <c r="M7" s="36">
        <f>'!attach-TRA_CEFStated'!D70/'!attach-TRA_CEFStated'!D72</f>
        <v>1.32660894896179</v>
      </c>
      <c r="N7" s="36">
        <f>'!attach-TRA_CEFStated'!D65/'!attach-TRA_CEFStated'!D62</f>
        <v>1.18235228237129</v>
      </c>
      <c r="P7" s="34"/>
      <c r="Q7" s="34"/>
      <c r="S7" s="34">
        <v>2050</v>
      </c>
      <c r="T7" s="16"/>
      <c r="U7" s="36">
        <f>'!attach-TRA_CEFStated'!D61/'!attach-TRA_CEFStated'!D55</f>
        <v>0.810011797607403</v>
      </c>
      <c r="V7" s="36">
        <f>'!attach-TRA_CEFStated'!D94/'!attach-TRA_CEFStated'!D100</f>
        <v>1.01084599787196</v>
      </c>
      <c r="W7" s="36">
        <f>'!attach-TRA_CEFStated'!D87/'!attach-TRA_CEFStated'!D86</f>
        <v>1.22667301749621</v>
      </c>
      <c r="X7" s="36">
        <f>'!attach-TRA_CEFStated'!D78/'!attach-TRA_CEFStated'!D83</f>
        <v>1.24448040595872</v>
      </c>
      <c r="Y7" s="36">
        <f>'!attach-TRA_CEFStated'!D104/'!attach-TRA_CEFStated'!D103</f>
        <v>1.40129071765572</v>
      </c>
      <c r="Z7" s="36">
        <f>'!attach-TRA_CEFStated'!D73/'!attach-TRA_CEFStated'!D72</f>
        <v>1.48711770312047</v>
      </c>
      <c r="AA7" s="36">
        <f>'!attach-TRA_CEFStated'!D68/'!attach-TRA_CEFStated'!D62</f>
        <v>1.23686302537446</v>
      </c>
    </row>
    <row r="8" spans="3:27">
      <c r="C8" s="34"/>
      <c r="D8" s="34"/>
      <c r="F8" s="34">
        <v>2030</v>
      </c>
      <c r="G8" s="37" t="s">
        <v>277</v>
      </c>
      <c r="H8" s="36">
        <f t="shared" ref="H8:N8" si="0">H7</f>
        <v>1.05584098374463</v>
      </c>
      <c r="I8" s="36">
        <f t="shared" si="0"/>
        <v>1.14127999074597</v>
      </c>
      <c r="J8" s="36">
        <f t="shared" si="0"/>
        <v>1.22404801710168</v>
      </c>
      <c r="K8" s="36">
        <f t="shared" si="0"/>
        <v>1.20719813030797</v>
      </c>
      <c r="L8" s="36">
        <f t="shared" si="0"/>
        <v>1.2466804913012</v>
      </c>
      <c r="M8" s="36">
        <f t="shared" si="0"/>
        <v>1.32660894896179</v>
      </c>
      <c r="N8" s="36">
        <f t="shared" si="0"/>
        <v>1.18235228237129</v>
      </c>
      <c r="P8" s="34"/>
      <c r="Q8" s="34"/>
      <c r="S8" s="34">
        <v>2050</v>
      </c>
      <c r="T8" s="14"/>
      <c r="U8" s="36">
        <f t="shared" ref="U8:AA8" si="1">U7</f>
        <v>0.810011797607403</v>
      </c>
      <c r="V8" s="36">
        <f t="shared" si="1"/>
        <v>1.01084599787196</v>
      </c>
      <c r="W8" s="36">
        <f t="shared" si="1"/>
        <v>1.22667301749621</v>
      </c>
      <c r="X8" s="36">
        <f t="shared" si="1"/>
        <v>1.24448040595872</v>
      </c>
      <c r="Y8" s="36">
        <f t="shared" si="1"/>
        <v>1.40129071765572</v>
      </c>
      <c r="Z8" s="36">
        <f t="shared" si="1"/>
        <v>1.48711770312047</v>
      </c>
      <c r="AA8" s="36">
        <f t="shared" si="1"/>
        <v>1.23686302537446</v>
      </c>
    </row>
    <row r="9" spans="3:27">
      <c r="C9" s="34"/>
      <c r="D9" s="34"/>
      <c r="F9" s="34" t="s">
        <v>39</v>
      </c>
      <c r="G9" s="6"/>
      <c r="H9" s="36">
        <f t="shared" ref="H9:N9" si="2">H8</f>
        <v>1.05584098374463</v>
      </c>
      <c r="I9" s="36">
        <f t="shared" si="2"/>
        <v>1.14127999074597</v>
      </c>
      <c r="J9" s="36">
        <f t="shared" si="2"/>
        <v>1.22404801710168</v>
      </c>
      <c r="K9" s="36">
        <f t="shared" si="2"/>
        <v>1.20719813030797</v>
      </c>
      <c r="L9" s="36">
        <f t="shared" si="2"/>
        <v>1.2466804913012</v>
      </c>
      <c r="M9" s="36">
        <f t="shared" si="2"/>
        <v>1.32660894896179</v>
      </c>
      <c r="N9" s="36">
        <f t="shared" si="2"/>
        <v>1.18235228237129</v>
      </c>
      <c r="P9" s="34"/>
      <c r="Q9" s="34"/>
      <c r="S9" s="34" t="s">
        <v>39</v>
      </c>
      <c r="T9" s="14"/>
      <c r="U9" s="36">
        <f t="shared" ref="U9:AA9" si="3">U8</f>
        <v>0.810011797607403</v>
      </c>
      <c r="V9" s="36">
        <f t="shared" si="3"/>
        <v>1.01084599787196</v>
      </c>
      <c r="W9" s="36">
        <f t="shared" si="3"/>
        <v>1.22667301749621</v>
      </c>
      <c r="X9" s="36">
        <f t="shared" si="3"/>
        <v>1.24448040595872</v>
      </c>
      <c r="Y9" s="36">
        <f t="shared" si="3"/>
        <v>1.40129071765572</v>
      </c>
      <c r="Z9" s="36">
        <f t="shared" si="3"/>
        <v>1.48711770312047</v>
      </c>
      <c r="AA9" s="36">
        <f t="shared" si="3"/>
        <v>1.23686302537446</v>
      </c>
    </row>
    <row r="10" spans="3:27">
      <c r="C10" s="34"/>
      <c r="D10" s="34"/>
      <c r="F10" s="34">
        <v>2030</v>
      </c>
      <c r="G10" s="35" t="s">
        <v>278</v>
      </c>
      <c r="H10" s="36">
        <f t="shared" ref="H10:N10" si="4">H9</f>
        <v>1.05584098374463</v>
      </c>
      <c r="I10" s="36">
        <f t="shared" si="4"/>
        <v>1.14127999074597</v>
      </c>
      <c r="J10" s="36">
        <f t="shared" si="4"/>
        <v>1.22404801710168</v>
      </c>
      <c r="K10" s="36">
        <f t="shared" si="4"/>
        <v>1.20719813030797</v>
      </c>
      <c r="L10" s="36">
        <f t="shared" si="4"/>
        <v>1.2466804913012</v>
      </c>
      <c r="M10" s="36">
        <f t="shared" si="4"/>
        <v>1.32660894896179</v>
      </c>
      <c r="N10" s="36">
        <f t="shared" si="4"/>
        <v>1.18235228237129</v>
      </c>
      <c r="P10" s="34"/>
      <c r="Q10" s="34"/>
      <c r="S10" s="34">
        <v>2050</v>
      </c>
      <c r="T10" s="14"/>
      <c r="U10" s="36">
        <f t="shared" ref="U10:AA10" si="5">U9</f>
        <v>0.810011797607403</v>
      </c>
      <c r="V10" s="36">
        <f t="shared" si="5"/>
        <v>1.01084599787196</v>
      </c>
      <c r="W10" s="36">
        <f t="shared" si="5"/>
        <v>1.22667301749621</v>
      </c>
      <c r="X10" s="36">
        <f t="shared" si="5"/>
        <v>1.24448040595872</v>
      </c>
      <c r="Y10" s="36">
        <f t="shared" si="5"/>
        <v>1.40129071765572</v>
      </c>
      <c r="Z10" s="36">
        <f t="shared" si="5"/>
        <v>1.48711770312047</v>
      </c>
      <c r="AA10" s="36">
        <f t="shared" si="5"/>
        <v>1.23686302537446</v>
      </c>
    </row>
    <row r="11" spans="3:27">
      <c r="C11" s="34"/>
      <c r="D11" s="34"/>
      <c r="F11" s="34">
        <v>2030</v>
      </c>
      <c r="G11" s="35" t="s">
        <v>279</v>
      </c>
      <c r="H11" s="36">
        <f t="shared" ref="H11:N11" si="6">H10</f>
        <v>1.05584098374463</v>
      </c>
      <c r="I11" s="36">
        <f t="shared" si="6"/>
        <v>1.14127999074597</v>
      </c>
      <c r="J11" s="36">
        <f t="shared" si="6"/>
        <v>1.22404801710168</v>
      </c>
      <c r="K11" s="36">
        <f t="shared" si="6"/>
        <v>1.20719813030797</v>
      </c>
      <c r="L11" s="36">
        <f t="shared" si="6"/>
        <v>1.2466804913012</v>
      </c>
      <c r="M11" s="36">
        <f t="shared" si="6"/>
        <v>1.32660894896179</v>
      </c>
      <c r="N11" s="36">
        <f t="shared" si="6"/>
        <v>1.18235228237129</v>
      </c>
      <c r="P11" s="34"/>
      <c r="Q11" s="34"/>
      <c r="S11" s="34">
        <v>2050</v>
      </c>
      <c r="T11" s="19"/>
      <c r="U11" s="36">
        <f t="shared" ref="U11:AA11" si="7">U10</f>
        <v>0.810011797607403</v>
      </c>
      <c r="V11" s="36">
        <f t="shared" si="7"/>
        <v>1.01084599787196</v>
      </c>
      <c r="W11" s="36">
        <f t="shared" si="7"/>
        <v>1.22667301749621</v>
      </c>
      <c r="X11" s="36">
        <f t="shared" si="7"/>
        <v>1.24448040595872</v>
      </c>
      <c r="Y11" s="36">
        <f t="shared" si="7"/>
        <v>1.40129071765572</v>
      </c>
      <c r="Z11" s="36">
        <f t="shared" si="7"/>
        <v>1.48711770312047</v>
      </c>
      <c r="AA11" s="36">
        <f t="shared" si="7"/>
        <v>1.23686302537446</v>
      </c>
    </row>
    <row r="12" spans="3:27">
      <c r="C12" s="34"/>
      <c r="D12" s="34"/>
      <c r="F12" s="34" t="s">
        <v>39</v>
      </c>
      <c r="G12" s="6"/>
      <c r="H12" s="36">
        <f t="shared" ref="H12:N12" si="8">H11</f>
        <v>1.05584098374463</v>
      </c>
      <c r="I12" s="36">
        <f t="shared" si="8"/>
        <v>1.14127999074597</v>
      </c>
      <c r="J12" s="36">
        <f t="shared" si="8"/>
        <v>1.22404801710168</v>
      </c>
      <c r="K12" s="36">
        <f t="shared" si="8"/>
        <v>1.20719813030797</v>
      </c>
      <c r="L12" s="36">
        <f t="shared" si="8"/>
        <v>1.2466804913012</v>
      </c>
      <c r="M12" s="36">
        <f t="shared" si="8"/>
        <v>1.32660894896179</v>
      </c>
      <c r="N12" s="36">
        <f t="shared" si="8"/>
        <v>1.18235228237129</v>
      </c>
      <c r="P12" s="34"/>
      <c r="Q12" s="34"/>
      <c r="S12" s="34" t="s">
        <v>39</v>
      </c>
      <c r="T12" s="19"/>
      <c r="U12" s="36">
        <f t="shared" ref="U12:AA12" si="9">U11</f>
        <v>0.810011797607403</v>
      </c>
      <c r="V12" s="36">
        <f t="shared" si="9"/>
        <v>1.01084599787196</v>
      </c>
      <c r="W12" s="36">
        <f t="shared" si="9"/>
        <v>1.22667301749621</v>
      </c>
      <c r="X12" s="36">
        <f t="shared" si="9"/>
        <v>1.24448040595872</v>
      </c>
      <c r="Y12" s="36">
        <f t="shared" si="9"/>
        <v>1.40129071765572</v>
      </c>
      <c r="Z12" s="36">
        <f t="shared" si="9"/>
        <v>1.48711770312047</v>
      </c>
      <c r="AA12" s="36">
        <f t="shared" si="9"/>
        <v>1.23686302537446</v>
      </c>
    </row>
    <row r="13" spans="3:27">
      <c r="C13" s="34"/>
      <c r="D13" s="34"/>
      <c r="F13" s="34">
        <v>2030</v>
      </c>
      <c r="G13" s="37" t="s">
        <v>280</v>
      </c>
      <c r="H13" s="36">
        <f t="shared" ref="H13:N13" si="10">H12</f>
        <v>1.05584098374463</v>
      </c>
      <c r="I13" s="36">
        <f t="shared" si="10"/>
        <v>1.14127999074597</v>
      </c>
      <c r="J13" s="36">
        <f t="shared" si="10"/>
        <v>1.22404801710168</v>
      </c>
      <c r="K13" s="36">
        <f t="shared" si="10"/>
        <v>1.20719813030797</v>
      </c>
      <c r="L13" s="36">
        <f t="shared" si="10"/>
        <v>1.2466804913012</v>
      </c>
      <c r="M13" s="36">
        <f t="shared" si="10"/>
        <v>1.32660894896179</v>
      </c>
      <c r="N13" s="36">
        <f t="shared" si="10"/>
        <v>1.18235228237129</v>
      </c>
      <c r="P13" s="34"/>
      <c r="Q13" s="34"/>
      <c r="S13" s="34">
        <v>2050</v>
      </c>
      <c r="T13" s="19"/>
      <c r="U13" s="36">
        <f t="shared" ref="U13:AA13" si="11">U12</f>
        <v>0.810011797607403</v>
      </c>
      <c r="V13" s="36">
        <f t="shared" si="11"/>
        <v>1.01084599787196</v>
      </c>
      <c r="W13" s="36">
        <f t="shared" si="11"/>
        <v>1.22667301749621</v>
      </c>
      <c r="X13" s="36">
        <f t="shared" si="11"/>
        <v>1.24448040595872</v>
      </c>
      <c r="Y13" s="36">
        <f t="shared" si="11"/>
        <v>1.40129071765572</v>
      </c>
      <c r="Z13" s="36">
        <f t="shared" si="11"/>
        <v>1.48711770312047</v>
      </c>
      <c r="AA13" s="36">
        <f t="shared" si="11"/>
        <v>1.23686302537446</v>
      </c>
    </row>
    <row r="14" spans="3:27">
      <c r="C14" s="34"/>
      <c r="D14" s="34"/>
      <c r="F14" s="34" t="s">
        <v>39</v>
      </c>
      <c r="G14" s="19"/>
      <c r="H14" s="36">
        <f t="shared" ref="H14:N14" si="12">H13</f>
        <v>1.05584098374463</v>
      </c>
      <c r="I14" s="36">
        <f t="shared" si="12"/>
        <v>1.14127999074597</v>
      </c>
      <c r="J14" s="36">
        <f t="shared" si="12"/>
        <v>1.22404801710168</v>
      </c>
      <c r="K14" s="36">
        <f t="shared" si="12"/>
        <v>1.20719813030797</v>
      </c>
      <c r="L14" s="36">
        <f t="shared" si="12"/>
        <v>1.2466804913012</v>
      </c>
      <c r="M14" s="36">
        <f t="shared" si="12"/>
        <v>1.32660894896179</v>
      </c>
      <c r="N14" s="36">
        <f t="shared" si="12"/>
        <v>1.18235228237129</v>
      </c>
      <c r="P14" s="34"/>
      <c r="Q14" s="34"/>
      <c r="S14" s="34" t="s">
        <v>39</v>
      </c>
      <c r="T14" s="19"/>
      <c r="U14" s="36">
        <f t="shared" ref="U14:AA14" si="13">U13</f>
        <v>0.810011797607403</v>
      </c>
      <c r="V14" s="36">
        <f t="shared" si="13"/>
        <v>1.01084599787196</v>
      </c>
      <c r="W14" s="36">
        <f t="shared" si="13"/>
        <v>1.22667301749621</v>
      </c>
      <c r="X14" s="36">
        <f t="shared" si="13"/>
        <v>1.24448040595872</v>
      </c>
      <c r="Y14" s="36">
        <f t="shared" si="13"/>
        <v>1.40129071765572</v>
      </c>
      <c r="Z14" s="36">
        <f t="shared" si="13"/>
        <v>1.48711770312047</v>
      </c>
      <c r="AA14" s="36">
        <f t="shared" si="13"/>
        <v>1.23686302537446</v>
      </c>
    </row>
    <row r="15" spans="3:27">
      <c r="C15" s="34"/>
      <c r="D15" s="34"/>
      <c r="F15" s="34" t="s">
        <v>39</v>
      </c>
      <c r="G15" s="14"/>
      <c r="H15" s="36">
        <f t="shared" ref="H15:N15" si="14">H14</f>
        <v>1.05584098374463</v>
      </c>
      <c r="I15" s="36">
        <f t="shared" si="14"/>
        <v>1.14127999074597</v>
      </c>
      <c r="J15" s="36">
        <f t="shared" si="14"/>
        <v>1.22404801710168</v>
      </c>
      <c r="K15" s="36">
        <f t="shared" si="14"/>
        <v>1.20719813030797</v>
      </c>
      <c r="L15" s="36">
        <f t="shared" si="14"/>
        <v>1.2466804913012</v>
      </c>
      <c r="M15" s="36">
        <f t="shared" si="14"/>
        <v>1.32660894896179</v>
      </c>
      <c r="N15" s="36">
        <f t="shared" si="14"/>
        <v>1.18235228237129</v>
      </c>
      <c r="P15" s="34"/>
      <c r="Q15" s="34"/>
      <c r="S15" s="34" t="s">
        <v>39</v>
      </c>
      <c r="T15" s="14"/>
      <c r="U15" s="36">
        <f t="shared" ref="U15:AA15" si="15">U14</f>
        <v>0.810011797607403</v>
      </c>
      <c r="V15" s="36">
        <f t="shared" si="15"/>
        <v>1.01084599787196</v>
      </c>
      <c r="W15" s="36">
        <f t="shared" si="15"/>
        <v>1.22667301749621</v>
      </c>
      <c r="X15" s="36">
        <f t="shared" si="15"/>
        <v>1.24448040595872</v>
      </c>
      <c r="Y15" s="36">
        <f t="shared" si="15"/>
        <v>1.40129071765572</v>
      </c>
      <c r="Z15" s="36">
        <f t="shared" si="15"/>
        <v>1.48711770312047</v>
      </c>
      <c r="AA15" s="36">
        <f t="shared" si="15"/>
        <v>1.23686302537446</v>
      </c>
    </row>
    <row r="16" spans="3:27">
      <c r="C16" s="34"/>
      <c r="D16" s="34"/>
      <c r="F16" s="34">
        <v>2030</v>
      </c>
      <c r="G16" s="14" t="s">
        <v>281</v>
      </c>
      <c r="H16" s="36">
        <f t="shared" ref="H16:N16" si="16">H15</f>
        <v>1.05584098374463</v>
      </c>
      <c r="I16" s="36">
        <f t="shared" si="16"/>
        <v>1.14127999074597</v>
      </c>
      <c r="J16" s="36">
        <f t="shared" si="16"/>
        <v>1.22404801710168</v>
      </c>
      <c r="K16" s="36">
        <f t="shared" si="16"/>
        <v>1.20719813030797</v>
      </c>
      <c r="L16" s="36">
        <f t="shared" si="16"/>
        <v>1.2466804913012</v>
      </c>
      <c r="M16" s="36">
        <f t="shared" si="16"/>
        <v>1.32660894896179</v>
      </c>
      <c r="N16" s="36">
        <f t="shared" si="16"/>
        <v>1.18235228237129</v>
      </c>
      <c r="P16" s="34"/>
      <c r="Q16" s="34"/>
      <c r="S16" s="34">
        <v>2050</v>
      </c>
      <c r="T16" s="14"/>
      <c r="U16" s="36">
        <f t="shared" ref="U16:AA16" si="17">U15</f>
        <v>0.810011797607403</v>
      </c>
      <c r="V16" s="36">
        <f t="shared" si="17"/>
        <v>1.01084599787196</v>
      </c>
      <c r="W16" s="36">
        <f t="shared" si="17"/>
        <v>1.22667301749621</v>
      </c>
      <c r="X16" s="36">
        <f t="shared" si="17"/>
        <v>1.24448040595872</v>
      </c>
      <c r="Y16" s="36">
        <f t="shared" si="17"/>
        <v>1.40129071765572</v>
      </c>
      <c r="Z16" s="36">
        <f t="shared" si="17"/>
        <v>1.48711770312047</v>
      </c>
      <c r="AA16" s="36">
        <f t="shared" si="17"/>
        <v>1.23686302537446</v>
      </c>
    </row>
    <row r="17" spans="6:27">
      <c r="F17" s="34">
        <v>2030</v>
      </c>
      <c r="G17" s="14" t="s">
        <v>282</v>
      </c>
      <c r="H17" s="36">
        <f t="shared" ref="H17:N17" si="18">H16</f>
        <v>1.05584098374463</v>
      </c>
      <c r="I17" s="36">
        <f t="shared" si="18"/>
        <v>1.14127999074597</v>
      </c>
      <c r="J17" s="36">
        <f t="shared" si="18"/>
        <v>1.22404801710168</v>
      </c>
      <c r="K17" s="36">
        <f t="shared" si="18"/>
        <v>1.20719813030797</v>
      </c>
      <c r="L17" s="36">
        <f t="shared" si="18"/>
        <v>1.2466804913012</v>
      </c>
      <c r="M17" s="36">
        <f t="shared" si="18"/>
        <v>1.32660894896179</v>
      </c>
      <c r="N17" s="36">
        <f t="shared" si="18"/>
        <v>1.18235228237129</v>
      </c>
      <c r="P17" s="27"/>
      <c r="Q17" s="27"/>
      <c r="S17" s="34">
        <v>2050</v>
      </c>
      <c r="T17" s="14"/>
      <c r="U17" s="36">
        <f t="shared" ref="U17:AA17" si="19">U16</f>
        <v>0.810011797607403</v>
      </c>
      <c r="V17" s="36">
        <f t="shared" si="19"/>
        <v>1.01084599787196</v>
      </c>
      <c r="W17" s="36">
        <f t="shared" si="19"/>
        <v>1.22667301749621</v>
      </c>
      <c r="X17" s="36">
        <f t="shared" si="19"/>
        <v>1.24448040595872</v>
      </c>
      <c r="Y17" s="36">
        <f t="shared" si="19"/>
        <v>1.40129071765572</v>
      </c>
      <c r="Z17" s="36">
        <f t="shared" si="19"/>
        <v>1.48711770312047</v>
      </c>
      <c r="AA17" s="36">
        <f t="shared" si="19"/>
        <v>1.23686302537446</v>
      </c>
    </row>
    <row r="18" spans="6:27">
      <c r="F18" s="34">
        <v>2030</v>
      </c>
      <c r="G18" s="14" t="s">
        <v>283</v>
      </c>
      <c r="H18" s="36">
        <f t="shared" ref="H18:N18" si="20">H17</f>
        <v>1.05584098374463</v>
      </c>
      <c r="I18" s="36">
        <f t="shared" si="20"/>
        <v>1.14127999074597</v>
      </c>
      <c r="J18" s="36">
        <f t="shared" si="20"/>
        <v>1.22404801710168</v>
      </c>
      <c r="K18" s="36">
        <f t="shared" si="20"/>
        <v>1.20719813030797</v>
      </c>
      <c r="L18" s="36">
        <f t="shared" si="20"/>
        <v>1.2466804913012</v>
      </c>
      <c r="M18" s="36">
        <f t="shared" si="20"/>
        <v>1.32660894896179</v>
      </c>
      <c r="N18" s="36">
        <f t="shared" si="20"/>
        <v>1.18235228237129</v>
      </c>
      <c r="P18" s="27"/>
      <c r="Q18" s="27"/>
      <c r="S18" s="34">
        <v>2050</v>
      </c>
      <c r="T18" s="14"/>
      <c r="U18" s="36">
        <f t="shared" ref="U18:AA18" si="21">U17</f>
        <v>0.810011797607403</v>
      </c>
      <c r="V18" s="36">
        <f t="shared" si="21"/>
        <v>1.01084599787196</v>
      </c>
      <c r="W18" s="36">
        <f t="shared" si="21"/>
        <v>1.22667301749621</v>
      </c>
      <c r="X18" s="36">
        <f t="shared" si="21"/>
        <v>1.24448040595872</v>
      </c>
      <c r="Y18" s="36">
        <f t="shared" si="21"/>
        <v>1.40129071765572</v>
      </c>
      <c r="Z18" s="36">
        <f t="shared" si="21"/>
        <v>1.48711770312047</v>
      </c>
      <c r="AA18" s="36">
        <f t="shared" si="21"/>
        <v>1.23686302537446</v>
      </c>
    </row>
    <row r="19" spans="6:27">
      <c r="F19" s="34">
        <v>2030</v>
      </c>
      <c r="G19" s="22" t="s">
        <v>284</v>
      </c>
      <c r="H19" s="36">
        <f t="shared" ref="H19:N19" si="22">H18</f>
        <v>1.05584098374463</v>
      </c>
      <c r="I19" s="36">
        <f t="shared" si="22"/>
        <v>1.14127999074597</v>
      </c>
      <c r="J19" s="36">
        <f t="shared" si="22"/>
        <v>1.22404801710168</v>
      </c>
      <c r="K19" s="36">
        <f t="shared" si="22"/>
        <v>1.20719813030797</v>
      </c>
      <c r="L19" s="36">
        <f t="shared" si="22"/>
        <v>1.2466804913012</v>
      </c>
      <c r="M19" s="36">
        <f t="shared" si="22"/>
        <v>1.32660894896179</v>
      </c>
      <c r="N19" s="36">
        <f t="shared" si="22"/>
        <v>1.18235228237129</v>
      </c>
      <c r="P19" s="27"/>
      <c r="Q19" s="27"/>
      <c r="S19" s="34">
        <v>2050</v>
      </c>
      <c r="T19" s="22"/>
      <c r="U19" s="36">
        <f t="shared" ref="U19:AA19" si="23">U18</f>
        <v>0.810011797607403</v>
      </c>
      <c r="V19" s="36">
        <f t="shared" si="23"/>
        <v>1.01084599787196</v>
      </c>
      <c r="W19" s="36">
        <f t="shared" si="23"/>
        <v>1.22667301749621</v>
      </c>
      <c r="X19" s="36">
        <f t="shared" si="23"/>
        <v>1.24448040595872</v>
      </c>
      <c r="Y19" s="36">
        <f t="shared" si="23"/>
        <v>1.40129071765572</v>
      </c>
      <c r="Z19" s="36">
        <f t="shared" si="23"/>
        <v>1.48711770312047</v>
      </c>
      <c r="AA19" s="36">
        <f t="shared" si="23"/>
        <v>1.23686302537446</v>
      </c>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2</v>
      </c>
      <c r="D28" s="31" t="s">
        <v>3</v>
      </c>
      <c r="E28" s="31" t="s">
        <v>4</v>
      </c>
      <c r="F28" s="31" t="s">
        <v>5</v>
      </c>
      <c r="G28" s="32" t="s">
        <v>6</v>
      </c>
      <c r="H28" s="33" t="s">
        <v>7</v>
      </c>
      <c r="I28" s="33" t="s">
        <v>8</v>
      </c>
      <c r="J28" s="33" t="s">
        <v>9</v>
      </c>
      <c r="K28" s="33" t="s">
        <v>10</v>
      </c>
      <c r="L28" s="33" t="s">
        <v>11</v>
      </c>
      <c r="M28" s="33" t="s">
        <v>12</v>
      </c>
      <c r="N28" s="33" t="s">
        <v>13</v>
      </c>
      <c r="P28" s="31" t="s">
        <v>2</v>
      </c>
      <c r="Q28" s="31" t="s">
        <v>3</v>
      </c>
      <c r="R28" s="31" t="s">
        <v>4</v>
      </c>
      <c r="S28" s="31" t="s">
        <v>5</v>
      </c>
      <c r="T28" s="32" t="s">
        <v>6</v>
      </c>
      <c r="U28" s="33" t="s">
        <v>7</v>
      </c>
      <c r="V28" s="33" t="s">
        <v>8</v>
      </c>
      <c r="W28" s="33" t="s">
        <v>9</v>
      </c>
      <c r="X28" s="33" t="s">
        <v>10</v>
      </c>
      <c r="Y28" s="33" t="s">
        <v>11</v>
      </c>
      <c r="Z28" s="33" t="s">
        <v>12</v>
      </c>
      <c r="AA28" s="33" t="s">
        <v>13</v>
      </c>
    </row>
    <row r="29" spans="3:27">
      <c r="C29" s="34"/>
      <c r="D29" s="34"/>
      <c r="E29" s="38" t="s">
        <v>14</v>
      </c>
      <c r="F29" s="34">
        <v>2030</v>
      </c>
      <c r="G29" s="35" t="s">
        <v>276</v>
      </c>
      <c r="H29" s="39" t="s">
        <v>314</v>
      </c>
      <c r="I29" s="39" t="s">
        <v>315</v>
      </c>
      <c r="J29" s="39" t="s">
        <v>316</v>
      </c>
      <c r="K29" s="39" t="s">
        <v>317</v>
      </c>
      <c r="L29" s="39" t="s">
        <v>318</v>
      </c>
      <c r="M29" s="39" t="s">
        <v>319</v>
      </c>
      <c r="N29" s="39" t="s">
        <v>320</v>
      </c>
      <c r="P29" s="34"/>
      <c r="Q29" s="34"/>
      <c r="R29" s="38" t="s">
        <v>14</v>
      </c>
      <c r="S29" s="34">
        <v>2050</v>
      </c>
      <c r="T29" s="35" t="s">
        <v>276</v>
      </c>
      <c r="U29" s="39" t="s">
        <v>321</v>
      </c>
      <c r="V29" s="39" t="s">
        <v>322</v>
      </c>
      <c r="W29" s="39" t="s">
        <v>323</v>
      </c>
      <c r="X29" s="39" t="s">
        <v>324</v>
      </c>
      <c r="Y29" s="39" t="s">
        <v>325</v>
      </c>
      <c r="Z29" s="39" t="s">
        <v>326</v>
      </c>
      <c r="AA29" s="39" t="s">
        <v>327</v>
      </c>
    </row>
    <row r="30" spans="3:27">
      <c r="C30" s="34"/>
      <c r="D30" s="34"/>
      <c r="E30" s="38" t="s">
        <v>14</v>
      </c>
      <c r="F30" s="34">
        <v>2030</v>
      </c>
      <c r="G30" s="37"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8" t="s">
        <v>14</v>
      </c>
      <c r="S30" s="34">
        <v>2050</v>
      </c>
      <c r="T30" s="37" t="s">
        <v>277</v>
      </c>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4" t="s">
        <v>39</v>
      </c>
      <c r="F31" s="34" t="s">
        <v>39</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4" t="s">
        <v>39</v>
      </c>
      <c r="S31" s="34" t="s">
        <v>39</v>
      </c>
      <c r="T31" s="6"/>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8" t="s">
        <v>14</v>
      </c>
      <c r="F32" s="34">
        <v>2030</v>
      </c>
      <c r="G32" s="35"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8" t="s">
        <v>14</v>
      </c>
      <c r="S32" s="34">
        <v>2050</v>
      </c>
      <c r="T32" s="35" t="s">
        <v>278</v>
      </c>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8" t="s">
        <v>14</v>
      </c>
      <c r="F33" s="34">
        <v>2030</v>
      </c>
      <c r="G33" s="35"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8" t="s">
        <v>14</v>
      </c>
      <c r="S33" s="34">
        <v>2050</v>
      </c>
      <c r="T33" s="35" t="s">
        <v>279</v>
      </c>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4" t="s">
        <v>39</v>
      </c>
      <c r="F34" s="34" t="s">
        <v>39</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4" t="s">
        <v>39</v>
      </c>
      <c r="S34" s="34" t="s">
        <v>39</v>
      </c>
      <c r="T34" s="6"/>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8" t="s">
        <v>14</v>
      </c>
      <c r="F35" s="34">
        <v>2030</v>
      </c>
      <c r="G35" s="37"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8" t="s">
        <v>14</v>
      </c>
      <c r="S35" s="34">
        <v>2050</v>
      </c>
      <c r="T35" s="37" t="s">
        <v>280</v>
      </c>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4" t="s">
        <v>39</v>
      </c>
      <c r="F36" s="34" t="s">
        <v>39</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4" t="s">
        <v>39</v>
      </c>
      <c r="S36" s="34" t="s">
        <v>39</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4" t="s">
        <v>39</v>
      </c>
      <c r="F37" s="34" t="s">
        <v>39</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4" t="s">
        <v>39</v>
      </c>
      <c r="S37" s="34" t="s">
        <v>39</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8" t="s">
        <v>14</v>
      </c>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8" t="s">
        <v>14</v>
      </c>
      <c r="S38" s="34">
        <v>2050</v>
      </c>
      <c r="T38" s="14" t="s">
        <v>281</v>
      </c>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8" t="s">
        <v>14</v>
      </c>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8" t="s">
        <v>14</v>
      </c>
      <c r="S39" s="34">
        <v>2050</v>
      </c>
      <c r="T39" s="14" t="s">
        <v>282</v>
      </c>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8" t="s">
        <v>14</v>
      </c>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8" t="s">
        <v>14</v>
      </c>
      <c r="S40" s="34">
        <v>2050</v>
      </c>
      <c r="T40" s="14" t="s">
        <v>283</v>
      </c>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8" t="s">
        <v>14</v>
      </c>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8" t="s">
        <v>14</v>
      </c>
      <c r="S41" s="34">
        <v>2050</v>
      </c>
      <c r="T41" s="22" t="s">
        <v>284</v>
      </c>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368</v>
      </c>
      <c r="F6">
        <v>2020</v>
      </c>
      <c r="G6" t="s">
        <v>7</v>
      </c>
      <c r="H6" t="s">
        <v>8</v>
      </c>
      <c r="I6" t="s">
        <v>9</v>
      </c>
      <c r="J6" t="s">
        <v>10</v>
      </c>
      <c r="K6" t="s">
        <v>11</v>
      </c>
      <c r="L6" t="s">
        <v>12</v>
      </c>
      <c r="M6" t="s">
        <v>13</v>
      </c>
    </row>
    <row r="7" spans="3:6">
      <c r="C7" t="s">
        <v>39</v>
      </c>
      <c r="D7" t="s">
        <v>369</v>
      </c>
      <c r="E7" t="s">
        <v>370</v>
      </c>
      <c r="F7" t="s">
        <v>371</v>
      </c>
    </row>
    <row r="8" spans="3:6">
      <c r="C8" t="s">
        <v>372</v>
      </c>
      <c r="F8">
        <v>0</v>
      </c>
    </row>
    <row r="9" spans="3:13">
      <c r="C9" t="s">
        <v>14</v>
      </c>
      <c r="D9" t="s">
        <v>224</v>
      </c>
      <c r="E9" t="s">
        <v>373</v>
      </c>
      <c r="G9">
        <v>6</v>
      </c>
      <c r="H9">
        <v>20.2</v>
      </c>
      <c r="I9">
        <v>30.1</v>
      </c>
      <c r="J9">
        <v>7</v>
      </c>
      <c r="K9">
        <v>8.6</v>
      </c>
      <c r="L9">
        <v>17.2</v>
      </c>
      <c r="M9">
        <v>13</v>
      </c>
    </row>
    <row r="10" spans="3:13">
      <c r="C10" t="s">
        <v>14</v>
      </c>
      <c r="D10" t="s">
        <v>239</v>
      </c>
      <c r="E10" t="s">
        <v>373</v>
      </c>
      <c r="G10">
        <v>50.4</v>
      </c>
      <c r="H10">
        <v>130.5</v>
      </c>
      <c r="I10">
        <v>71.7</v>
      </c>
      <c r="J10">
        <v>5.8</v>
      </c>
      <c r="K10">
        <v>2.5</v>
      </c>
      <c r="L10">
        <v>72.9</v>
      </c>
      <c r="M10">
        <v>177.8</v>
      </c>
    </row>
    <row r="11" spans="3:13">
      <c r="C11" t="s">
        <v>14</v>
      </c>
      <c r="D11" t="s">
        <v>240</v>
      </c>
      <c r="E11" t="s">
        <v>373</v>
      </c>
      <c r="G11">
        <v>1.3</v>
      </c>
      <c r="H11">
        <v>212.6</v>
      </c>
      <c r="I11">
        <v>19.7</v>
      </c>
      <c r="J11">
        <v>3.1</v>
      </c>
      <c r="K11">
        <v>0</v>
      </c>
      <c r="L11">
        <v>1</v>
      </c>
      <c r="M11">
        <v>30.4</v>
      </c>
    </row>
    <row r="12" spans="3:13">
      <c r="C12" t="s">
        <v>39</v>
      </c>
      <c r="D12" t="s">
        <v>39</v>
      </c>
      <c r="E12" t="s">
        <v>373</v>
      </c>
      <c r="G12">
        <v>49.7</v>
      </c>
      <c r="H12">
        <v>35.4</v>
      </c>
      <c r="I12">
        <v>67.6</v>
      </c>
      <c r="J12">
        <v>0</v>
      </c>
      <c r="K12">
        <v>22.2</v>
      </c>
      <c r="L12">
        <v>90</v>
      </c>
      <c r="M12">
        <v>7.5</v>
      </c>
    </row>
    <row r="13" spans="3:13">
      <c r="C13" t="s">
        <v>14</v>
      </c>
      <c r="D13" t="s">
        <v>241</v>
      </c>
      <c r="E13" t="s">
        <v>373</v>
      </c>
      <c r="G13">
        <v>0.8</v>
      </c>
      <c r="H13">
        <v>11.2</v>
      </c>
      <c r="I13">
        <v>23.5</v>
      </c>
      <c r="J13">
        <v>0</v>
      </c>
      <c r="K13">
        <v>0</v>
      </c>
      <c r="L13">
        <v>10.9</v>
      </c>
      <c r="M13">
        <v>4.3</v>
      </c>
    </row>
    <row r="14" spans="3:13">
      <c r="C14" t="s">
        <v>14</v>
      </c>
      <c r="D14" t="s">
        <v>242</v>
      </c>
      <c r="E14" t="s">
        <v>373</v>
      </c>
      <c r="G14">
        <v>1</v>
      </c>
      <c r="H14">
        <v>29.6</v>
      </c>
      <c r="I14">
        <v>60.8</v>
      </c>
      <c r="J14">
        <v>16.6</v>
      </c>
      <c r="K14">
        <v>14.2</v>
      </c>
      <c r="L14">
        <v>117.6</v>
      </c>
      <c r="M14">
        <v>6.1</v>
      </c>
    </row>
    <row r="15" spans="3:13">
      <c r="C15" t="s">
        <v>14</v>
      </c>
      <c r="D15" t="s">
        <v>243</v>
      </c>
      <c r="E15" t="s">
        <v>373</v>
      </c>
      <c r="G15">
        <v>0</v>
      </c>
      <c r="H15">
        <v>11.6</v>
      </c>
      <c r="I15">
        <v>157.8</v>
      </c>
      <c r="J15">
        <v>1.9</v>
      </c>
      <c r="K15">
        <v>4.8</v>
      </c>
      <c r="L15">
        <v>2.5</v>
      </c>
      <c r="M15">
        <v>0.9</v>
      </c>
    </row>
    <row r="16" spans="3:13">
      <c r="C16" t="s">
        <v>14</v>
      </c>
      <c r="D16" t="s">
        <v>244</v>
      </c>
      <c r="E16" t="s">
        <v>373</v>
      </c>
      <c r="G16">
        <v>24.3</v>
      </c>
      <c r="H16">
        <v>99.8</v>
      </c>
      <c r="I16">
        <v>161.5</v>
      </c>
      <c r="J16">
        <v>19.4</v>
      </c>
      <c r="K16">
        <v>15.1</v>
      </c>
      <c r="L16">
        <v>57.8</v>
      </c>
      <c r="M16">
        <v>49.6</v>
      </c>
    </row>
    <row r="17" spans="3:13">
      <c r="C17" t="s">
        <v>14</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4</v>
      </c>
      <c r="B7" s="15" t="s">
        <v>6</v>
      </c>
      <c r="C7" s="14" t="s">
        <v>368</v>
      </c>
      <c r="D7" s="14">
        <v>2020</v>
      </c>
      <c r="E7" s="14" t="s">
        <v>7</v>
      </c>
      <c r="F7" s="14" t="s">
        <v>8</v>
      </c>
      <c r="G7" s="14" t="s">
        <v>9</v>
      </c>
      <c r="H7" s="14" t="s">
        <v>10</v>
      </c>
      <c r="I7" s="14" t="s">
        <v>11</v>
      </c>
      <c r="J7" s="14" t="s">
        <v>12</v>
      </c>
      <c r="K7" s="14" t="s">
        <v>13</v>
      </c>
      <c r="P7" s="3" t="s">
        <v>375</v>
      </c>
      <c r="Q7" s="4" t="s">
        <v>7</v>
      </c>
      <c r="R7" s="4" t="s">
        <v>8</v>
      </c>
      <c r="S7" s="4" t="s">
        <v>9</v>
      </c>
      <c r="T7" s="4" t="s">
        <v>10</v>
      </c>
      <c r="U7" s="4" t="s">
        <v>11</v>
      </c>
      <c r="V7" s="4" t="s">
        <v>12</v>
      </c>
      <c r="W7" s="4" t="s">
        <v>13</v>
      </c>
    </row>
    <row r="8" spans="1:23">
      <c r="A8" s="14" t="s">
        <v>14</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7</v>
      </c>
      <c r="I6" s="4" t="s">
        <v>8</v>
      </c>
      <c r="J6" s="4" t="s">
        <v>9</v>
      </c>
      <c r="K6" s="4" t="s">
        <v>10</v>
      </c>
      <c r="L6" s="4" t="s">
        <v>11</v>
      </c>
      <c r="M6" s="4" t="s">
        <v>12</v>
      </c>
      <c r="N6" s="4" t="s">
        <v>13</v>
      </c>
      <c r="P6" s="3" t="s">
        <v>456</v>
      </c>
      <c r="Q6" s="4" t="s">
        <v>7</v>
      </c>
      <c r="R6" s="4" t="s">
        <v>8</v>
      </c>
      <c r="S6" s="4" t="s">
        <v>9</v>
      </c>
      <c r="T6" s="4" t="s">
        <v>10</v>
      </c>
      <c r="U6" s="4" t="s">
        <v>11</v>
      </c>
      <c r="V6" s="4" t="s">
        <v>12</v>
      </c>
      <c r="W6" s="4" t="s">
        <v>13</v>
      </c>
    </row>
    <row r="7" spans="1:23">
      <c r="A7" s="5" t="s">
        <v>457</v>
      </c>
      <c r="B7" s="2" t="s">
        <v>458</v>
      </c>
      <c r="D7" s="2" t="s">
        <v>373</v>
      </c>
      <c r="G7" s="6" t="s">
        <v>15</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457</v>
      </c>
      <c r="B18" s="2" t="s">
        <v>469</v>
      </c>
      <c r="G18" s="6" t="s">
        <v>40</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471</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472</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473</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5</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37" sqref="C37"/>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118</v>
      </c>
      <c r="I7" s="1" t="s">
        <v>119</v>
      </c>
      <c r="J7" s="1" t="s">
        <v>120</v>
      </c>
      <c r="K7" s="1" t="s">
        <v>121</v>
      </c>
      <c r="L7" s="1" t="s">
        <v>122</v>
      </c>
      <c r="M7" s="1" t="s">
        <v>123</v>
      </c>
      <c r="N7" s="1" t="s">
        <v>124</v>
      </c>
      <c r="P7" s="34"/>
      <c r="Q7" s="34"/>
      <c r="R7" s="38" t="s">
        <v>14</v>
      </c>
      <c r="S7" s="34">
        <v>2050</v>
      </c>
      <c r="T7" s="6" t="s">
        <v>15</v>
      </c>
      <c r="U7" s="1" t="s">
        <v>125</v>
      </c>
      <c r="V7" s="1" t="s">
        <v>126</v>
      </c>
      <c r="W7" s="1" t="s">
        <v>127</v>
      </c>
      <c r="X7" s="1" t="s">
        <v>128</v>
      </c>
      <c r="Y7" s="1" t="s">
        <v>129</v>
      </c>
      <c r="Z7" s="1" t="s">
        <v>130</v>
      </c>
      <c r="AA7" s="1" t="s">
        <v>131</v>
      </c>
    </row>
    <row r="8" spans="3:27">
      <c r="C8" s="34"/>
      <c r="D8" s="34"/>
      <c r="E8" s="38" t="s">
        <v>14</v>
      </c>
      <c r="F8" s="34">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8" t="s">
        <v>14</v>
      </c>
      <c r="S8" s="34">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8" t="s">
        <v>14</v>
      </c>
      <c r="F9" s="34">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8" t="s">
        <v>14</v>
      </c>
      <c r="S9" s="34">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8" t="s">
        <v>14</v>
      </c>
      <c r="F10" s="34">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8" t="s">
        <v>14</v>
      </c>
      <c r="S10" s="34">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8" t="s">
        <v>14</v>
      </c>
      <c r="F11" s="34">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8" t="s">
        <v>14</v>
      </c>
      <c r="S11" s="34">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8" t="s">
        <v>14</v>
      </c>
      <c r="F12" s="34">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8" t="s">
        <v>14</v>
      </c>
      <c r="S12" s="34">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8" t="s">
        <v>14</v>
      </c>
      <c r="F13" s="34">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8" t="s">
        <v>14</v>
      </c>
      <c r="S13" s="34">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8" t="s">
        <v>14</v>
      </c>
      <c r="F14" s="34">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8" t="s">
        <v>14</v>
      </c>
      <c r="S14" s="34">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8" t="s">
        <v>14</v>
      </c>
      <c r="F15" s="34">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8" t="s">
        <v>14</v>
      </c>
      <c r="S15" s="34">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8" t="s">
        <v>14</v>
      </c>
      <c r="F16" s="34">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8" t="s">
        <v>14</v>
      </c>
      <c r="S16" s="34">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39</v>
      </c>
      <c r="F17" s="34" t="s">
        <v>39</v>
      </c>
      <c r="G17" s="34"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39</v>
      </c>
      <c r="S17" s="34" t="s">
        <v>39</v>
      </c>
      <c r="T17" s="34"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8" t="s">
        <v>14</v>
      </c>
      <c r="F18" s="34">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8" t="s">
        <v>14</v>
      </c>
      <c r="S18" s="34">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8" t="s">
        <v>14</v>
      </c>
      <c r="F19" s="34">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8" t="s">
        <v>14</v>
      </c>
      <c r="S19" s="34">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8" t="s">
        <v>14</v>
      </c>
      <c r="F20" s="34">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8" t="s">
        <v>14</v>
      </c>
      <c r="S20" s="34">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8" t="s">
        <v>14</v>
      </c>
      <c r="F21" s="34">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8" t="s">
        <v>14</v>
      </c>
      <c r="S21" s="34">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8" t="s">
        <v>14</v>
      </c>
      <c r="F22" s="34">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8" t="s">
        <v>14</v>
      </c>
      <c r="S22" s="34">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8" t="s">
        <v>14</v>
      </c>
      <c r="F23" s="34">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8" t="s">
        <v>14</v>
      </c>
      <c r="S23" s="34">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8" t="s">
        <v>14</v>
      </c>
      <c r="F24" s="34">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8" t="s">
        <v>14</v>
      </c>
      <c r="S24" s="34">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8" t="s">
        <v>14</v>
      </c>
      <c r="F25" s="34">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8" t="s">
        <v>14</v>
      </c>
      <c r="S25" s="34">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8" t="s">
        <v>14</v>
      </c>
      <c r="F26" s="34">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8" t="s">
        <v>14</v>
      </c>
      <c r="S26" s="34">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8" t="s">
        <v>14</v>
      </c>
      <c r="F27" s="34">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8" t="s">
        <v>14</v>
      </c>
      <c r="S27" s="34">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39</v>
      </c>
      <c r="F28" s="34" t="s">
        <v>39</v>
      </c>
      <c r="G28" s="34"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39</v>
      </c>
      <c r="S28" s="34" t="s">
        <v>39</v>
      </c>
      <c r="T28" s="34"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8" t="s">
        <v>14</v>
      </c>
      <c r="F29" s="34">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8" t="s">
        <v>14</v>
      </c>
      <c r="S29" s="34">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8" t="s">
        <v>14</v>
      </c>
      <c r="F30" s="34">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8" t="s">
        <v>14</v>
      </c>
      <c r="S30" s="34">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8" t="s">
        <v>14</v>
      </c>
      <c r="F31" s="34">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8" t="s">
        <v>14</v>
      </c>
      <c r="S31" s="34">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8" t="s">
        <v>14</v>
      </c>
      <c r="F32" s="34">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8" t="s">
        <v>14</v>
      </c>
      <c r="S32" s="34">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8" t="s">
        <v>14</v>
      </c>
      <c r="F33" s="34">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8" t="s">
        <v>14</v>
      </c>
      <c r="S33" s="34">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8" t="s">
        <v>14</v>
      </c>
      <c r="F34" s="34">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8" t="s">
        <v>14</v>
      </c>
      <c r="S34" s="34">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8" t="s">
        <v>14</v>
      </c>
      <c r="F35" s="34">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8" t="s">
        <v>14</v>
      </c>
      <c r="S35" s="34">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8" t="s">
        <v>14</v>
      </c>
      <c r="F36" s="34">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8" t="s">
        <v>14</v>
      </c>
      <c r="S36" s="34">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8" t="s">
        <v>14</v>
      </c>
      <c r="F37" s="34">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8" t="s">
        <v>14</v>
      </c>
      <c r="S37" s="34">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8" t="s">
        <v>14</v>
      </c>
      <c r="F38" s="34">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8" t="s">
        <v>14</v>
      </c>
      <c r="S38" s="34">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39</v>
      </c>
      <c r="F39" s="34" t="s">
        <v>39</v>
      </c>
      <c r="G39" s="34"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39</v>
      </c>
      <c r="S39" s="34" t="s">
        <v>39</v>
      </c>
      <c r="T39" s="34"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8" t="s">
        <v>14</v>
      </c>
      <c r="F40" s="34">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8" t="s">
        <v>14</v>
      </c>
      <c r="S40" s="34">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8" t="s">
        <v>14</v>
      </c>
      <c r="F41" s="34">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8" t="s">
        <v>14</v>
      </c>
      <c r="S41" s="34">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8" t="s">
        <v>14</v>
      </c>
      <c r="F42" s="34">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8" t="s">
        <v>14</v>
      </c>
      <c r="S42" s="34">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8" t="s">
        <v>14</v>
      </c>
      <c r="F43" s="34">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8" t="s">
        <v>14</v>
      </c>
      <c r="S43" s="34">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8" t="s">
        <v>14</v>
      </c>
      <c r="F44" s="34">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8" t="s">
        <v>14</v>
      </c>
      <c r="S44" s="34">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8" t="s">
        <v>14</v>
      </c>
      <c r="F45" s="34">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8" t="s">
        <v>14</v>
      </c>
      <c r="S45" s="34">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8" t="s">
        <v>14</v>
      </c>
      <c r="F46" s="34">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8" t="s">
        <v>14</v>
      </c>
      <c r="S46" s="34">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8" t="s">
        <v>14</v>
      </c>
      <c r="F47" s="34">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8" t="s">
        <v>14</v>
      </c>
      <c r="S47" s="34">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8" t="s">
        <v>14</v>
      </c>
      <c r="F48" s="34">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8" t="s">
        <v>14</v>
      </c>
      <c r="S48" s="34">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8" t="s">
        <v>14</v>
      </c>
      <c r="F49" s="34">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8" t="s">
        <v>14</v>
      </c>
      <c r="S49" s="34">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39</v>
      </c>
      <c r="F50" s="34" t="s">
        <v>39</v>
      </c>
      <c r="G50" s="34"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39</v>
      </c>
      <c r="S50" s="34" t="s">
        <v>39</v>
      </c>
      <c r="T50" s="34"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8" t="s">
        <v>14</v>
      </c>
      <c r="F51" s="34">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8" t="s">
        <v>14</v>
      </c>
      <c r="S51" s="34">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8" t="s">
        <v>14</v>
      </c>
      <c r="F52" s="34">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8" t="s">
        <v>14</v>
      </c>
      <c r="S52" s="34">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8" t="s">
        <v>14</v>
      </c>
      <c r="F53" s="34">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8" t="s">
        <v>14</v>
      </c>
      <c r="S53" s="34">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8" t="s">
        <v>14</v>
      </c>
      <c r="F54" s="34">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8" t="s">
        <v>14</v>
      </c>
      <c r="S54" s="34">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8" t="s">
        <v>14</v>
      </c>
      <c r="F55" s="34">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8" t="s">
        <v>14</v>
      </c>
      <c r="S55" s="34">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8" t="s">
        <v>14</v>
      </c>
      <c r="F56" s="34">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8" t="s">
        <v>14</v>
      </c>
      <c r="S56" s="34">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8" t="s">
        <v>14</v>
      </c>
      <c r="F57" s="34">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8" t="s">
        <v>14</v>
      </c>
      <c r="S57" s="34">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8" t="s">
        <v>14</v>
      </c>
      <c r="F58" s="34">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8" t="s">
        <v>14</v>
      </c>
      <c r="S58" s="34">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8" t="s">
        <v>14</v>
      </c>
      <c r="F59" s="34">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8" t="s">
        <v>14</v>
      </c>
      <c r="S59" s="34">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8" t="s">
        <v>14</v>
      </c>
      <c r="F60" s="34">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8" t="s">
        <v>14</v>
      </c>
      <c r="S60" s="34">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39</v>
      </c>
      <c r="F61" s="34"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39</v>
      </c>
      <c r="S61" s="34"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8" t="s">
        <v>14</v>
      </c>
      <c r="F62" s="34">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8" t="s">
        <v>14</v>
      </c>
      <c r="S62" s="34">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8" t="s">
        <v>14</v>
      </c>
      <c r="F63" s="34">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8" t="s">
        <v>14</v>
      </c>
      <c r="S63" s="34">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8" t="s">
        <v>14</v>
      </c>
      <c r="F64" s="34">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8" t="s">
        <v>14</v>
      </c>
      <c r="S64" s="34">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8" t="s">
        <v>14</v>
      </c>
      <c r="F65" s="34">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8" t="s">
        <v>14</v>
      </c>
      <c r="S65" s="34">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8" t="s">
        <v>14</v>
      </c>
      <c r="F66" s="34">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8" t="s">
        <v>14</v>
      </c>
      <c r="S66" s="34">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8" t="s">
        <v>14</v>
      </c>
      <c r="F67" s="34">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8" t="s">
        <v>14</v>
      </c>
      <c r="S67" s="34">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8" t="s">
        <v>14</v>
      </c>
      <c r="F68" s="34">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8" t="s">
        <v>14</v>
      </c>
      <c r="S68" s="34">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8" t="s">
        <v>14</v>
      </c>
      <c r="F69" s="34">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8" t="s">
        <v>14</v>
      </c>
      <c r="S69" s="34">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8" t="s">
        <v>14</v>
      </c>
      <c r="F70" s="34">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8" t="s">
        <v>14</v>
      </c>
      <c r="S70" s="34">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8" t="s">
        <v>14</v>
      </c>
      <c r="F71" s="34">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8" t="s">
        <v>14</v>
      </c>
      <c r="S71" s="34">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39</v>
      </c>
      <c r="F72" s="34">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39</v>
      </c>
      <c r="S72" s="34"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92</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132</v>
      </c>
      <c r="I7" s="1" t="s">
        <v>133</v>
      </c>
      <c r="J7" s="1" t="s">
        <v>134</v>
      </c>
      <c r="K7" s="1" t="s">
        <v>135</v>
      </c>
      <c r="L7" s="1" t="s">
        <v>136</v>
      </c>
      <c r="M7" s="1" t="s">
        <v>137</v>
      </c>
      <c r="N7" s="1" t="s">
        <v>138</v>
      </c>
      <c r="P7" s="34"/>
      <c r="Q7" s="34"/>
      <c r="R7" s="38" t="s">
        <v>14</v>
      </c>
      <c r="S7" s="34">
        <v>2050</v>
      </c>
      <c r="T7" s="6" t="s">
        <v>15</v>
      </c>
      <c r="U7" s="1" t="s">
        <v>139</v>
      </c>
      <c r="V7" s="1" t="s">
        <v>140</v>
      </c>
      <c r="W7" s="1" t="s">
        <v>141</v>
      </c>
      <c r="X7" s="1" t="s">
        <v>142</v>
      </c>
      <c r="Y7" s="1" t="s">
        <v>143</v>
      </c>
      <c r="Z7" s="1" t="s">
        <v>144</v>
      </c>
      <c r="AA7" s="1" t="s">
        <v>145</v>
      </c>
    </row>
    <row r="8" spans="3:27">
      <c r="C8" s="34"/>
      <c r="D8" s="34"/>
      <c r="E8" s="38" t="s">
        <v>14</v>
      </c>
      <c r="F8" s="34">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8" t="s">
        <v>14</v>
      </c>
      <c r="S8" s="34">
        <v>2050</v>
      </c>
      <c r="T8" s="6" t="s">
        <v>30</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8" t="s">
        <v>14</v>
      </c>
      <c r="F9" s="34">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8" t="s">
        <v>14</v>
      </c>
      <c r="S9" s="34">
        <v>2050</v>
      </c>
      <c r="T9" s="6" t="s">
        <v>31</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8" t="s">
        <v>14</v>
      </c>
      <c r="F10" s="34">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8" t="s">
        <v>14</v>
      </c>
      <c r="S10" s="34">
        <v>2050</v>
      </c>
      <c r="T10" s="6" t="s">
        <v>32</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8" t="s">
        <v>14</v>
      </c>
      <c r="F11" s="34">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8" t="s">
        <v>14</v>
      </c>
      <c r="S11" s="34">
        <v>2050</v>
      </c>
      <c r="T11" s="6" t="s">
        <v>33</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8" t="s">
        <v>14</v>
      </c>
      <c r="F12" s="34">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8" t="s">
        <v>14</v>
      </c>
      <c r="S12" s="34">
        <v>2050</v>
      </c>
      <c r="T12" s="6" t="s">
        <v>34</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8" t="s">
        <v>14</v>
      </c>
      <c r="F13" s="34">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8" t="s">
        <v>14</v>
      </c>
      <c r="S13" s="34">
        <v>2050</v>
      </c>
      <c r="T13" s="6" t="s">
        <v>35</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8" t="s">
        <v>14</v>
      </c>
      <c r="F14" s="34">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8" t="s">
        <v>14</v>
      </c>
      <c r="S14" s="34">
        <v>2050</v>
      </c>
      <c r="T14" s="6" t="s">
        <v>36</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8" t="s">
        <v>14</v>
      </c>
      <c r="F15" s="34">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8" t="s">
        <v>14</v>
      </c>
      <c r="S15" s="34">
        <v>2050</v>
      </c>
      <c r="T15" s="6" t="s">
        <v>37</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8" t="s">
        <v>14</v>
      </c>
      <c r="F16" s="34">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8" t="s">
        <v>14</v>
      </c>
      <c r="S16" s="34">
        <v>2050</v>
      </c>
      <c r="T16" s="6" t="s">
        <v>38</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39</v>
      </c>
      <c r="F17" s="34" t="s">
        <v>39</v>
      </c>
      <c r="G17" s="34"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39</v>
      </c>
      <c r="S17" s="34" t="s">
        <v>39</v>
      </c>
      <c r="T17" s="34" t="s">
        <v>39</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8" t="s">
        <v>14</v>
      </c>
      <c r="F18" s="34">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8" t="s">
        <v>14</v>
      </c>
      <c r="S18" s="34">
        <v>2050</v>
      </c>
      <c r="T18" s="9" t="s">
        <v>40</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8" t="s">
        <v>14</v>
      </c>
      <c r="F19" s="34">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8" t="s">
        <v>14</v>
      </c>
      <c r="S19" s="34">
        <v>2050</v>
      </c>
      <c r="T19" s="9" t="s">
        <v>41</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8" t="s">
        <v>14</v>
      </c>
      <c r="F20" s="34">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8" t="s">
        <v>14</v>
      </c>
      <c r="S20" s="34">
        <v>2050</v>
      </c>
      <c r="T20" s="9" t="s">
        <v>42</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8" t="s">
        <v>14</v>
      </c>
      <c r="F21" s="34">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8" t="s">
        <v>14</v>
      </c>
      <c r="S21" s="34">
        <v>2050</v>
      </c>
      <c r="T21" s="9" t="s">
        <v>43</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8" t="s">
        <v>14</v>
      </c>
      <c r="F22" s="34">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8" t="s">
        <v>14</v>
      </c>
      <c r="S22" s="34">
        <v>2050</v>
      </c>
      <c r="T22" s="9" t="s">
        <v>44</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8" t="s">
        <v>14</v>
      </c>
      <c r="F23" s="34">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8" t="s">
        <v>14</v>
      </c>
      <c r="S23" s="34">
        <v>2050</v>
      </c>
      <c r="T23" s="9" t="s">
        <v>45</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8" t="s">
        <v>14</v>
      </c>
      <c r="F24" s="34">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8" t="s">
        <v>14</v>
      </c>
      <c r="S24" s="34">
        <v>2050</v>
      </c>
      <c r="T24" s="9" t="s">
        <v>46</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8" t="s">
        <v>14</v>
      </c>
      <c r="F25" s="34">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8" t="s">
        <v>14</v>
      </c>
      <c r="S25" s="34">
        <v>2050</v>
      </c>
      <c r="T25" s="9" t="s">
        <v>47</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8" t="s">
        <v>14</v>
      </c>
      <c r="F26" s="34">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8" t="s">
        <v>14</v>
      </c>
      <c r="S26" s="34">
        <v>2050</v>
      </c>
      <c r="T26" s="9" t="s">
        <v>48</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8" t="s">
        <v>14</v>
      </c>
      <c r="F27" s="34">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8" t="s">
        <v>14</v>
      </c>
      <c r="S27" s="34">
        <v>2050</v>
      </c>
      <c r="T27" s="9" t="s">
        <v>49</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39</v>
      </c>
      <c r="F28" s="34" t="s">
        <v>39</v>
      </c>
      <c r="G28" s="34"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39</v>
      </c>
      <c r="S28" s="34" t="s">
        <v>39</v>
      </c>
      <c r="T28" s="34" t="s">
        <v>39</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8" t="s">
        <v>14</v>
      </c>
      <c r="F29" s="34">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8" t="s">
        <v>14</v>
      </c>
      <c r="S29" s="34">
        <v>2050</v>
      </c>
      <c r="T29" s="6" t="s">
        <v>50</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8" t="s">
        <v>14</v>
      </c>
      <c r="F30" s="34">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8" t="s">
        <v>14</v>
      </c>
      <c r="S30" s="34">
        <v>2050</v>
      </c>
      <c r="T30" s="6" t="s">
        <v>51</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8" t="s">
        <v>14</v>
      </c>
      <c r="F31" s="34">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8" t="s">
        <v>14</v>
      </c>
      <c r="S31" s="34">
        <v>2050</v>
      </c>
      <c r="T31" s="6" t="s">
        <v>52</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8" t="s">
        <v>14</v>
      </c>
      <c r="F32" s="34">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8" t="s">
        <v>14</v>
      </c>
      <c r="S32" s="34">
        <v>2050</v>
      </c>
      <c r="T32" s="6" t="s">
        <v>53</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8" t="s">
        <v>14</v>
      </c>
      <c r="F33" s="34">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8" t="s">
        <v>14</v>
      </c>
      <c r="S33" s="34">
        <v>2050</v>
      </c>
      <c r="T33" s="6" t="s">
        <v>54</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8" t="s">
        <v>14</v>
      </c>
      <c r="F34" s="34">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8" t="s">
        <v>14</v>
      </c>
      <c r="S34" s="34">
        <v>2050</v>
      </c>
      <c r="T34" s="6" t="s">
        <v>55</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8" t="s">
        <v>14</v>
      </c>
      <c r="F35" s="34">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8" t="s">
        <v>14</v>
      </c>
      <c r="S35" s="34">
        <v>2050</v>
      </c>
      <c r="T35" s="6" t="s">
        <v>56</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8" t="s">
        <v>14</v>
      </c>
      <c r="F36" s="34">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8" t="s">
        <v>14</v>
      </c>
      <c r="S36" s="34">
        <v>2050</v>
      </c>
      <c r="T36" s="6" t="s">
        <v>57</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8" t="s">
        <v>14</v>
      </c>
      <c r="F37" s="34">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8" t="s">
        <v>14</v>
      </c>
      <c r="S37" s="34">
        <v>2050</v>
      </c>
      <c r="T37" s="6" t="s">
        <v>58</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8" t="s">
        <v>14</v>
      </c>
      <c r="F38" s="34">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8" t="s">
        <v>14</v>
      </c>
      <c r="S38" s="34">
        <v>2050</v>
      </c>
      <c r="T38" s="6" t="s">
        <v>59</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39</v>
      </c>
      <c r="F39" s="34" t="s">
        <v>39</v>
      </c>
      <c r="G39" s="34"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39</v>
      </c>
      <c r="S39" s="34" t="s">
        <v>39</v>
      </c>
      <c r="T39" s="34" t="s">
        <v>39</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8" t="s">
        <v>14</v>
      </c>
      <c r="F40" s="34">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8" t="s">
        <v>14</v>
      </c>
      <c r="S40" s="34">
        <v>2050</v>
      </c>
      <c r="T40" s="9" t="s">
        <v>60</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8" t="s">
        <v>14</v>
      </c>
      <c r="F41" s="34">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8" t="s">
        <v>14</v>
      </c>
      <c r="S41" s="34">
        <v>2050</v>
      </c>
      <c r="T41" s="9" t="s">
        <v>61</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8" t="s">
        <v>14</v>
      </c>
      <c r="F42" s="34">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8" t="s">
        <v>14</v>
      </c>
      <c r="S42" s="34">
        <v>2050</v>
      </c>
      <c r="T42" s="9" t="s">
        <v>62</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8" t="s">
        <v>14</v>
      </c>
      <c r="F43" s="34">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8" t="s">
        <v>14</v>
      </c>
      <c r="S43" s="34">
        <v>2050</v>
      </c>
      <c r="T43" s="9" t="s">
        <v>63</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8" t="s">
        <v>14</v>
      </c>
      <c r="F44" s="34">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8" t="s">
        <v>14</v>
      </c>
      <c r="S44" s="34">
        <v>2050</v>
      </c>
      <c r="T44" s="9" t="s">
        <v>64</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8" t="s">
        <v>14</v>
      </c>
      <c r="F45" s="34">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8" t="s">
        <v>14</v>
      </c>
      <c r="S45" s="34">
        <v>2050</v>
      </c>
      <c r="T45" s="9" t="s">
        <v>65</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8" t="s">
        <v>14</v>
      </c>
      <c r="F46" s="34">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8" t="s">
        <v>14</v>
      </c>
      <c r="S46" s="34">
        <v>2050</v>
      </c>
      <c r="T46" s="9" t="s">
        <v>66</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8" t="s">
        <v>14</v>
      </c>
      <c r="F47" s="34">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8" t="s">
        <v>14</v>
      </c>
      <c r="S47" s="34">
        <v>2050</v>
      </c>
      <c r="T47" s="9" t="s">
        <v>67</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8" t="s">
        <v>14</v>
      </c>
      <c r="F48" s="34">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8" t="s">
        <v>14</v>
      </c>
      <c r="S48" s="34">
        <v>2050</v>
      </c>
      <c r="T48" s="9" t="s">
        <v>68</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8" t="s">
        <v>14</v>
      </c>
      <c r="F49" s="34">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8" t="s">
        <v>14</v>
      </c>
      <c r="S49" s="34">
        <v>2050</v>
      </c>
      <c r="T49" s="9" t="s">
        <v>69</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39</v>
      </c>
      <c r="F50" s="34" t="s">
        <v>39</v>
      </c>
      <c r="G50" s="34"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39</v>
      </c>
      <c r="S50" s="34" t="s">
        <v>39</v>
      </c>
      <c r="T50" s="34" t="s">
        <v>39</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8" t="s">
        <v>14</v>
      </c>
      <c r="F51" s="34">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8" t="s">
        <v>14</v>
      </c>
      <c r="S51" s="34">
        <v>2050</v>
      </c>
      <c r="T51" s="6" t="s">
        <v>70</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8" t="s">
        <v>14</v>
      </c>
      <c r="F52" s="34">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8" t="s">
        <v>14</v>
      </c>
      <c r="S52" s="34">
        <v>2050</v>
      </c>
      <c r="T52" s="6" t="s">
        <v>71</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8" t="s">
        <v>14</v>
      </c>
      <c r="F53" s="34">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8" t="s">
        <v>14</v>
      </c>
      <c r="S53" s="34">
        <v>2050</v>
      </c>
      <c r="T53" s="6" t="s">
        <v>72</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8" t="s">
        <v>14</v>
      </c>
      <c r="F54" s="34">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8" t="s">
        <v>14</v>
      </c>
      <c r="S54" s="34">
        <v>2050</v>
      </c>
      <c r="T54" s="6" t="s">
        <v>73</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8" t="s">
        <v>14</v>
      </c>
      <c r="F55" s="34">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8" t="s">
        <v>14</v>
      </c>
      <c r="S55" s="34">
        <v>2050</v>
      </c>
      <c r="T55" s="6" t="s">
        <v>74</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8" t="s">
        <v>14</v>
      </c>
      <c r="F56" s="34">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8" t="s">
        <v>14</v>
      </c>
      <c r="S56" s="34">
        <v>2050</v>
      </c>
      <c r="T56" s="6" t="s">
        <v>75</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8" t="s">
        <v>14</v>
      </c>
      <c r="F57" s="34">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8" t="s">
        <v>14</v>
      </c>
      <c r="S57" s="34">
        <v>2050</v>
      </c>
      <c r="T57" s="6" t="s">
        <v>76</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8" t="s">
        <v>14</v>
      </c>
      <c r="F58" s="34">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8" t="s">
        <v>14</v>
      </c>
      <c r="S58" s="34">
        <v>2050</v>
      </c>
      <c r="T58" s="6" t="s">
        <v>77</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8" t="s">
        <v>14</v>
      </c>
      <c r="F59" s="34">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8" t="s">
        <v>14</v>
      </c>
      <c r="S59" s="34">
        <v>2050</v>
      </c>
      <c r="T59" s="6" t="s">
        <v>78</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8" t="s">
        <v>14</v>
      </c>
      <c r="F60" s="34">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8" t="s">
        <v>14</v>
      </c>
      <c r="S60" s="34">
        <v>2050</v>
      </c>
      <c r="T60" s="6" t="s">
        <v>79</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39</v>
      </c>
      <c r="F61" s="34"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39</v>
      </c>
      <c r="S61" s="34" t="s">
        <v>39</v>
      </c>
      <c r="T61" s="3" t="s">
        <v>39</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8" t="s">
        <v>14</v>
      </c>
      <c r="F62" s="34">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8" t="s">
        <v>14</v>
      </c>
      <c r="S62" s="34">
        <v>2050</v>
      </c>
      <c r="T62" s="9" t="s">
        <v>80</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8" t="s">
        <v>14</v>
      </c>
      <c r="F63" s="34">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8" t="s">
        <v>14</v>
      </c>
      <c r="S63" s="34">
        <v>2050</v>
      </c>
      <c r="T63" s="9" t="s">
        <v>81</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8" t="s">
        <v>14</v>
      </c>
      <c r="F64" s="34">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8" t="s">
        <v>14</v>
      </c>
      <c r="S64" s="34">
        <v>2050</v>
      </c>
      <c r="T64" s="9" t="s">
        <v>82</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8" t="s">
        <v>14</v>
      </c>
      <c r="F65" s="34">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8" t="s">
        <v>14</v>
      </c>
      <c r="S65" s="34">
        <v>2050</v>
      </c>
      <c r="T65" s="9" t="s">
        <v>83</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8" t="s">
        <v>14</v>
      </c>
      <c r="F66" s="34">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8" t="s">
        <v>14</v>
      </c>
      <c r="S66" s="34">
        <v>2050</v>
      </c>
      <c r="T66" s="9" t="s">
        <v>84</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8" t="s">
        <v>14</v>
      </c>
      <c r="F67" s="34">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8" t="s">
        <v>14</v>
      </c>
      <c r="S67" s="34">
        <v>2050</v>
      </c>
      <c r="T67" s="9" t="s">
        <v>85</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8" t="s">
        <v>14</v>
      </c>
      <c r="F68" s="34">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8" t="s">
        <v>14</v>
      </c>
      <c r="S68" s="34">
        <v>2050</v>
      </c>
      <c r="T68" s="9" t="s">
        <v>86</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8" t="s">
        <v>14</v>
      </c>
      <c r="F69" s="34">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8" t="s">
        <v>14</v>
      </c>
      <c r="S69" s="34">
        <v>2050</v>
      </c>
      <c r="T69" s="9" t="s">
        <v>87</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8" t="s">
        <v>14</v>
      </c>
      <c r="F70" s="34">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8" t="s">
        <v>14</v>
      </c>
      <c r="S70" s="34">
        <v>2050</v>
      </c>
      <c r="T70" s="9" t="s">
        <v>88</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8" t="s">
        <v>14</v>
      </c>
      <c r="F71" s="34">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8" t="s">
        <v>14</v>
      </c>
      <c r="S71" s="34">
        <v>2050</v>
      </c>
      <c r="T71" s="9" t="s">
        <v>89</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39</v>
      </c>
      <c r="F72" s="34">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39</v>
      </c>
      <c r="S72" s="34" t="s">
        <v>39</v>
      </c>
      <c r="T72" s="3" t="s">
        <v>39</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92</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147</v>
      </c>
      <c r="I7" s="39" t="s">
        <v>148</v>
      </c>
      <c r="J7" s="39" t="s">
        <v>149</v>
      </c>
      <c r="K7" s="39" t="s">
        <v>150</v>
      </c>
      <c r="L7" s="39" t="s">
        <v>151</v>
      </c>
      <c r="M7" s="39" t="s">
        <v>152</v>
      </c>
      <c r="N7" s="39" t="s">
        <v>153</v>
      </c>
      <c r="P7" s="34"/>
      <c r="Q7" s="34"/>
      <c r="R7" s="38" t="s">
        <v>14</v>
      </c>
      <c r="S7" s="34">
        <v>2050</v>
      </c>
      <c r="T7" s="16" t="s">
        <v>146</v>
      </c>
      <c r="U7" s="1" t="s">
        <v>154</v>
      </c>
      <c r="V7" s="1" t="s">
        <v>155</v>
      </c>
      <c r="W7" s="1" t="s">
        <v>156</v>
      </c>
      <c r="X7" s="1" t="s">
        <v>157</v>
      </c>
      <c r="Y7" s="1" t="s">
        <v>158</v>
      </c>
      <c r="Z7" s="1" t="s">
        <v>159</v>
      </c>
      <c r="AA7" s="1" t="s">
        <v>160</v>
      </c>
    </row>
    <row r="8" spans="3:27">
      <c r="C8" s="34"/>
      <c r="D8" s="34"/>
      <c r="E8" s="38" t="s">
        <v>14</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8" t="s">
        <v>14</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8" t="s">
        <v>14</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8" t="s">
        <v>14</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8" t="s">
        <v>14</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8" t="s">
        <v>14</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8" t="s">
        <v>14</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8" t="s">
        <v>14</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8" t="s">
        <v>14</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8" t="s">
        <v>14</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8" t="s">
        <v>14</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8" t="s">
        <v>14</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8" t="s">
        <v>14</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8" t="s">
        <v>14</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8" t="s">
        <v>14</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8" t="s">
        <v>14</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8" t="s">
        <v>14</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8" t="s">
        <v>14</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8" t="s">
        <v>14</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8" t="s">
        <v>14</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8" t="s">
        <v>14</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8" t="s">
        <v>14</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8" t="s">
        <v>14</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8" t="s">
        <v>14</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8" t="s">
        <v>14</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8" t="s">
        <v>14</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8" t="s">
        <v>14</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8" t="s">
        <v>14</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8" t="s">
        <v>14</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8" t="s">
        <v>14</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8" t="s">
        <v>14</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8" t="s">
        <v>14</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8" t="s">
        <v>14</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8" t="s">
        <v>14</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8" t="s">
        <v>14</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8" t="s">
        <v>14</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8" t="s">
        <v>14</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8" t="s">
        <v>14</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'!attach-RSD_CEF_Stated'!D6/'!attach-RSD_CEF_Stated'!D3</f>
        <v>0.96770520764086</v>
      </c>
      <c r="I34" s="36">
        <f>'!attach-RSD_CEF_Stated'!D51/'!attach-RSD_CEF_Stated'!D34</f>
        <v>0.929623460476652</v>
      </c>
      <c r="J34" s="36">
        <f>'!attach-RSD_CEF_Stated'!D50/'!attach-RSD_CEF_Stated'!D33</f>
        <v>0.937499774699953</v>
      </c>
      <c r="K34" s="36">
        <f>'!attach-RSD_CEF_Stated'!D49/'!attach-RSD_CEF_Stated'!D32</f>
        <v>0.986405599194924</v>
      </c>
      <c r="L34" s="36">
        <f>'!attach-RSD_CEF_Stated'!D59/'!attach-RSD_CEF_Stated'!D35</f>
        <v>1.03857356426068</v>
      </c>
      <c r="M34" s="36">
        <f>'!attach-RSD_CEF_Stated'!D48/'!attach-RSD_CEF_Stated'!D31</f>
        <v>0.986672151340926</v>
      </c>
      <c r="N34" s="36">
        <f>'!attach-RSD_CEF_Stated'!D20/'!attach-RSD_CEF_Stated'!D17</f>
        <v>0.894748610696216</v>
      </c>
      <c r="P34" s="34"/>
      <c r="Q34" s="34"/>
      <c r="R34" s="38"/>
      <c r="S34" s="34">
        <v>2050</v>
      </c>
      <c r="T34" s="16" t="s">
        <v>146</v>
      </c>
      <c r="U34" s="36">
        <f>'!attach-RSD_CEF_Stated'!D9/'!attach-RSD_CEF_Stated'!D3</f>
        <v>0.72397740503098</v>
      </c>
      <c r="V34" s="36">
        <f>'!attach-RSD_CEF_Stated'!D93/'!attach-RSD_CEF_Stated'!D34</f>
        <v>0.734162899836197</v>
      </c>
      <c r="W34" s="36">
        <f>'!attach-RSD_CEF_Stated'!D92/'!attach-RSD_CEF_Stated'!D33</f>
        <v>0.718010476309913</v>
      </c>
      <c r="X34" s="36">
        <f>'!attach-RSD_CEF_Stated'!D91/'!attach-RSD_CEF_Stated'!D32</f>
        <v>0.858279987700221</v>
      </c>
      <c r="Y34" s="36">
        <f>'!attach-RSD_CEF_Stated'!D94/'!attach-RSD_CEF_Stated'!D35</f>
        <v>0.879306086822097</v>
      </c>
      <c r="Z34" s="36">
        <f>'!attach-RSD_CEF_Stated'!D90/'!attach-RSD_CEF_Stated'!D31</f>
        <v>0.763149123151234</v>
      </c>
      <c r="AA34" s="36">
        <f>'!attach-RSD_CEF_Stated'!D23/'!attach-RSD_CEF_Stated'!D17</f>
        <v>0.845594048045937</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181</v>
      </c>
      <c r="I7" s="39" t="s">
        <v>182</v>
      </c>
      <c r="J7" s="39" t="s">
        <v>183</v>
      </c>
      <c r="K7" s="39" t="s">
        <v>184</v>
      </c>
      <c r="L7" s="39" t="s">
        <v>185</v>
      </c>
      <c r="M7" s="39" t="s">
        <v>186</v>
      </c>
      <c r="N7" s="39" t="s">
        <v>187</v>
      </c>
      <c r="P7" s="34"/>
      <c r="Q7" s="34"/>
      <c r="R7" s="38" t="s">
        <v>14</v>
      </c>
      <c r="S7" s="34">
        <v>2050</v>
      </c>
      <c r="T7" s="16" t="s">
        <v>146</v>
      </c>
      <c r="U7" s="39" t="s">
        <v>188</v>
      </c>
      <c r="V7" s="39" t="s">
        <v>189</v>
      </c>
      <c r="W7" s="39" t="s">
        <v>190</v>
      </c>
      <c r="X7" s="39" t="s">
        <v>191</v>
      </c>
      <c r="Y7" s="39" t="s">
        <v>192</v>
      </c>
      <c r="Z7" s="39" t="s">
        <v>193</v>
      </c>
      <c r="AA7" s="39" t="s">
        <v>194</v>
      </c>
    </row>
    <row r="8" spans="3:27">
      <c r="C8" s="34"/>
      <c r="D8" s="34"/>
      <c r="E8" s="38" t="s">
        <v>14</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8" t="s">
        <v>14</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8" t="s">
        <v>14</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8" t="s">
        <v>14</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8" t="s">
        <v>14</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8" t="s">
        <v>14</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8" t="s">
        <v>14</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8" t="s">
        <v>14</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8" t="s">
        <v>14</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8" t="s">
        <v>14</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8" t="s">
        <v>14</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8" t="s">
        <v>14</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8" t="s">
        <v>14</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8" t="s">
        <v>14</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8" t="s">
        <v>14</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8" t="s">
        <v>14</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8" t="s">
        <v>14</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8" t="s">
        <v>14</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8" t="s">
        <v>14</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8" t="s">
        <v>14</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8" t="s">
        <v>14</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8" t="s">
        <v>14</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8" t="s">
        <v>14</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8" t="s">
        <v>14</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8" t="s">
        <v>14</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8" t="s">
        <v>14</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8" t="s">
        <v>14</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8" t="s">
        <v>14</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8" t="s">
        <v>14</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8" t="s">
        <v>14</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8" t="s">
        <v>14</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8" t="s">
        <v>14</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8" t="s">
        <v>14</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8" t="s">
        <v>14</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8" t="s">
        <v>14</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8" t="s">
        <v>14</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8" t="s">
        <v>14</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8" t="s">
        <v>14</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'!attach-RSD_CEF_Stated'!D173/'!attach-RSD_CEF_Stated'!D170</f>
        <v>0.985690832363106</v>
      </c>
      <c r="I34" s="36">
        <f>'!attach-RSD_CEF_Stated'!D204/'!attach-RSD_CEF_Stated'!D187</f>
        <v>0.928675673039381</v>
      </c>
      <c r="J34" s="36">
        <f>'!attach-RSD_CEF_Stated'!D203/'!attach-RSD_CEF_Stated'!D186</f>
        <v>0.939025743779489</v>
      </c>
      <c r="K34" s="36">
        <f>'!attach-RSD_CEF_Stated'!D202/'!attach-RSD_CEF_Stated'!D185</f>
        <v>0.986893047829368</v>
      </c>
      <c r="L34" s="36">
        <f>'!attach-RSD_CEF_Stated'!D205/'!attach-RSD_CEF_Stated'!D195</f>
        <v>1.04024010210372</v>
      </c>
      <c r="M34" s="36">
        <f>'!attach-RSD_CEF_Stated'!D201/'!attach-RSD_CEF_Stated'!D184</f>
        <v>0.983353833205463</v>
      </c>
      <c r="N34" s="36">
        <f>'!attach-RSD_CEF_Stated'!D180/'!attach-RSD_CEF_Stated'!D177</f>
        <v>0.892002575251876</v>
      </c>
      <c r="P34" s="34"/>
      <c r="Q34" s="34"/>
      <c r="R34" s="38"/>
      <c r="S34" s="34">
        <v>2050</v>
      </c>
      <c r="T34" s="16" t="s">
        <v>146</v>
      </c>
      <c r="U34" s="36">
        <f>'!attach-RSD_CEF_Stated'!D176/'!attach-RSD_CEF_Stated'!D170</f>
        <v>0.778094045314813</v>
      </c>
      <c r="V34" s="36">
        <f>'!attach-RSD_CEF_Stated'!D310/'!attach-RSD_CEF_Stated'!D187</f>
        <v>0.728868207312953</v>
      </c>
      <c r="W34" s="36">
        <f>'!attach-RSD_CEF_Stated'!D309/'!attach-RSD_CEF_Stated'!D186</f>
        <v>0.724865289544237</v>
      </c>
      <c r="X34" s="36">
        <f>'!attach-RSD_CEF_Stated'!D308/'!attach-RSD_CEF_Stated'!D185</f>
        <v>0.848915383110167</v>
      </c>
      <c r="Y34" s="36">
        <f>'!attach-RSD_CEF_Stated'!D311/'!attach-RSD_CEF_Stated'!D195</f>
        <v>0.877939299563948</v>
      </c>
      <c r="Z34" s="36">
        <f>'!attach-RSD_CEF_Stated'!D307/'!attach-RSD_CEF_Stated'!D184</f>
        <v>0.741238390735231</v>
      </c>
      <c r="AA34" s="36">
        <f>'!attach-RSD_CEF_Stated'!D183/'!attach-RSD_CEF_Stated'!D177</f>
        <v>0.831187779173912</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195</v>
      </c>
      <c r="I7" s="39" t="s">
        <v>196</v>
      </c>
      <c r="J7" s="39" t="s">
        <v>197</v>
      </c>
      <c r="K7" s="39" t="s">
        <v>198</v>
      </c>
      <c r="L7" s="39" t="s">
        <v>199</v>
      </c>
      <c r="M7" s="39" t="s">
        <v>200</v>
      </c>
      <c r="N7" s="39" t="s">
        <v>201</v>
      </c>
      <c r="P7" s="34"/>
      <c r="Q7" s="34"/>
      <c r="R7" s="38" t="s">
        <v>14</v>
      </c>
      <c r="S7" s="34">
        <v>2050</v>
      </c>
      <c r="T7" s="16" t="s">
        <v>146</v>
      </c>
      <c r="U7" s="39" t="s">
        <v>202</v>
      </c>
      <c r="V7" s="39" t="s">
        <v>203</v>
      </c>
      <c r="W7" s="39" t="s">
        <v>204</v>
      </c>
      <c r="X7" s="39" t="s">
        <v>205</v>
      </c>
      <c r="Y7" s="39" t="s">
        <v>206</v>
      </c>
      <c r="Z7" s="39" t="s">
        <v>22</v>
      </c>
      <c r="AA7" s="39" t="s">
        <v>207</v>
      </c>
    </row>
    <row r="8" spans="3:27">
      <c r="C8" s="34"/>
      <c r="D8" s="34"/>
      <c r="E8" s="38" t="s">
        <v>14</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8" t="s">
        <v>14</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8" t="s">
        <v>14</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8" t="s">
        <v>14</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8" t="s">
        <v>14</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8" t="s">
        <v>14</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8" t="s">
        <v>14</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8" t="s">
        <v>14</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8" t="s">
        <v>14</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8" t="s">
        <v>14</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8" t="s">
        <v>14</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8" t="s">
        <v>14</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8" t="s">
        <v>14</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8" t="s">
        <v>14</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8" t="s">
        <v>14</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8" t="s">
        <v>14</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8" t="s">
        <v>14</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8" t="s">
        <v>14</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8" t="s">
        <v>14</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8" t="s">
        <v>14</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8" t="s">
        <v>14</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8" t="s">
        <v>14</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8" t="s">
        <v>14</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8" t="s">
        <v>14</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8" t="s">
        <v>14</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8" t="s">
        <v>14</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8" t="s">
        <v>14</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8" t="s">
        <v>14</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8" t="s">
        <v>14</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8" t="s">
        <v>14</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8" t="s">
        <v>14</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8" t="s">
        <v>14</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8" t="s">
        <v>14</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8" t="s">
        <v>14</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8" t="s">
        <v>14</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8" t="s">
        <v>14</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8" t="s">
        <v>14</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8" t="s">
        <v>14</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'!attach-RSD_CEF_Stated'!D111/'!attach-RSD_CEF_Stated'!D108</f>
        <v>1.01922151663955</v>
      </c>
      <c r="I34" s="36">
        <f>'!attach-RSD_CEF_Stated'!D156/'!attach-RSD_CEF_Stated'!D154</f>
        <v>0.993647485266902</v>
      </c>
      <c r="J34" s="36">
        <f>'!attach-RSD_CEF_Stated'!D148/'!attach-RSD_CEF_Stated'!D145</f>
        <v>0.98128634089766</v>
      </c>
      <c r="K34" s="36">
        <f>'!attach-RSD_CEF_Stated'!D140/'!attach-RSD_CEF_Stated'!D138</f>
        <v>1.0304367120454</v>
      </c>
      <c r="L34" s="36">
        <f>'!attach-RSD_CEF_Stated'!D164/'!attach-RSD_CEF_Stated'!D162</f>
        <v>1.05332732575348</v>
      </c>
      <c r="M34" s="36">
        <f>'!attach-RSD_CEF_Stated'!D132/'!attach-RSD_CEF_Stated'!D130</f>
        <v>1.04246924004335</v>
      </c>
      <c r="N34" s="36">
        <f>'!attach-RSD_CEF_Stated'!D125/'!attach-RSD_CEF_Stated'!D122</f>
        <v>0.937712122288077</v>
      </c>
      <c r="P34" s="34"/>
      <c r="Q34" s="34"/>
      <c r="R34" s="38"/>
      <c r="S34" s="34">
        <v>2050</v>
      </c>
      <c r="T34" s="16" t="s">
        <v>146</v>
      </c>
      <c r="U34" s="36">
        <f>'!attach-RSD_CEF_Stated'!D121/'!attach-RSD_CEF_Stated'!D108</f>
        <v>0.975886334671451</v>
      </c>
      <c r="V34" s="36">
        <f>'!attach-RSD_CEF_Stated'!D160/'!attach-RSD_CEF_Stated'!D154</f>
        <v>0.987234637458016</v>
      </c>
      <c r="W34" s="36">
        <f>'!attach-RSD_CEF_Stated'!D153/'!attach-RSD_CEF_Stated'!D145</f>
        <v>0.953461263285351</v>
      </c>
      <c r="X34" s="36">
        <f>'!attach-RSD_CEF_Stated'!D144/'!attach-RSD_CEF_Stated'!D138</f>
        <v>1.10625157241495</v>
      </c>
      <c r="Y34" s="36">
        <f>'!attach-RSD_CEF_Stated'!D168/'!attach-RSD_CEF_Stated'!D162</f>
        <v>1.13526480796168</v>
      </c>
      <c r="Z34" s="36">
        <f>'!attach-RSD_CEF_Stated'!D136/'!attach-RSD_CEF_Stated'!D130</f>
        <v>1.17072537072294</v>
      </c>
      <c r="AA34" s="36">
        <f>'!attach-RSD_CEF_Stated'!D128/'!attach-RSD_CEF_Stated'!D122</f>
        <v>1.09855326950762</v>
      </c>
    </row>
    <row r="35" spans="3:27">
      <c r="C35" s="34"/>
      <c r="D35" s="34"/>
      <c r="E35" s="38"/>
      <c r="F35" s="34">
        <v>2030</v>
      </c>
      <c r="G35" s="14" t="s">
        <v>161</v>
      </c>
      <c r="H35" s="36">
        <f>H34</f>
        <v>1.01922151663955</v>
      </c>
      <c r="I35" s="36">
        <f t="shared" ref="I35:N35" si="16">I34</f>
        <v>0.993647485266902</v>
      </c>
      <c r="J35" s="36">
        <f t="shared" si="16"/>
        <v>0.98128634089766</v>
      </c>
      <c r="K35" s="36">
        <f t="shared" si="16"/>
        <v>1.0304367120454</v>
      </c>
      <c r="L35" s="36">
        <f t="shared" si="16"/>
        <v>1.05332732575348</v>
      </c>
      <c r="M35" s="36">
        <f t="shared" si="16"/>
        <v>1.04246924004335</v>
      </c>
      <c r="N35" s="36">
        <f t="shared" si="16"/>
        <v>0.937712122288077</v>
      </c>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5</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225</v>
      </c>
      <c r="I7" s="1" t="s">
        <v>226</v>
      </c>
      <c r="J7" s="1" t="s">
        <v>227</v>
      </c>
      <c r="K7" s="1" t="s">
        <v>228</v>
      </c>
      <c r="L7" s="1" t="s">
        <v>229</v>
      </c>
      <c r="M7" s="1" t="s">
        <v>230</v>
      </c>
      <c r="N7" s="1" t="s">
        <v>231</v>
      </c>
      <c r="P7" s="34"/>
      <c r="Q7" s="34"/>
      <c r="R7" s="38" t="s">
        <v>14</v>
      </c>
      <c r="S7" s="34">
        <v>2050</v>
      </c>
      <c r="T7" s="16" t="s">
        <v>224</v>
      </c>
      <c r="U7" s="1" t="s">
        <v>232</v>
      </c>
      <c r="V7" s="1" t="s">
        <v>233</v>
      </c>
      <c r="W7" s="1" t="s">
        <v>234</v>
      </c>
      <c r="X7" s="1" t="s">
        <v>235</v>
      </c>
      <c r="Y7" s="1" t="s">
        <v>236</v>
      </c>
      <c r="Z7" s="1" t="s">
        <v>237</v>
      </c>
      <c r="AA7" s="1" t="s">
        <v>238</v>
      </c>
    </row>
    <row r="8" spans="3:27">
      <c r="C8" s="34"/>
      <c r="D8" s="34"/>
      <c r="E8" s="38" t="s">
        <v>14</v>
      </c>
      <c r="F8" s="34">
        <v>2030</v>
      </c>
      <c r="G8" s="14" t="s">
        <v>239</v>
      </c>
      <c r="H8" s="39" t="str">
        <f>H7</f>
        <v>*1.1226</v>
      </c>
      <c r="I8" s="39" t="str">
        <f t="shared" ref="I8:N8" si="0">I7</f>
        <v>*1.0547</v>
      </c>
      <c r="J8" s="39" t="str">
        <f t="shared" si="0"/>
        <v>*1.0328</v>
      </c>
      <c r="K8" s="39" t="str">
        <f t="shared" si="0"/>
        <v>*1.1936</v>
      </c>
      <c r="L8" s="39" t="str">
        <f t="shared" si="0"/>
        <v>*1.1133</v>
      </c>
      <c r="M8" s="39" t="str">
        <f t="shared" si="0"/>
        <v>*1.0839</v>
      </c>
      <c r="N8" s="39" t="str">
        <f t="shared" si="0"/>
        <v>*1.4210</v>
      </c>
      <c r="P8" s="34"/>
      <c r="Q8" s="34"/>
      <c r="R8" s="38" t="s">
        <v>14</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8" t="s">
        <v>14</v>
      </c>
      <c r="F9" s="34">
        <v>2030</v>
      </c>
      <c r="G9" s="14" t="s">
        <v>240</v>
      </c>
      <c r="H9" s="39" t="str">
        <f t="shared" ref="H9:H15" si="2">H8</f>
        <v>*1.1226</v>
      </c>
      <c r="I9" s="39" t="str">
        <f t="shared" ref="I9:I15" si="3">I8</f>
        <v>*1.0547</v>
      </c>
      <c r="J9" s="39" t="str">
        <f t="shared" ref="J9:J15" si="4">J8</f>
        <v>*1.0328</v>
      </c>
      <c r="K9" s="39" t="str">
        <f t="shared" ref="K9:K15" si="5">K8</f>
        <v>*1.1936</v>
      </c>
      <c r="L9" s="39" t="str">
        <f t="shared" ref="L9:L15" si="6">L8</f>
        <v>*1.1133</v>
      </c>
      <c r="M9" s="39" t="str">
        <f t="shared" ref="M9:M15" si="7">M8</f>
        <v>*1.0839</v>
      </c>
      <c r="N9" s="39" t="str">
        <f t="shared" ref="N9:N15" si="8">N8</f>
        <v>*1.4210</v>
      </c>
      <c r="P9" s="34"/>
      <c r="Q9" s="34"/>
      <c r="R9" s="38" t="s">
        <v>14</v>
      </c>
      <c r="S9" s="34">
        <v>2050</v>
      </c>
      <c r="T9" s="14" t="s">
        <v>240</v>
      </c>
      <c r="U9" s="39" t="str">
        <f t="shared" ref="U9:AA9" si="9">U8</f>
        <v>*0.8421</v>
      </c>
      <c r="V9" s="39" t="str">
        <f t="shared" si="9"/>
        <v>*1.0176</v>
      </c>
      <c r="W9" s="39" t="str">
        <f t="shared" si="9"/>
        <v>*0.9047</v>
      </c>
      <c r="X9" s="39" t="str">
        <f t="shared" si="9"/>
        <v>*1.2054</v>
      </c>
      <c r="Y9" s="39" t="str">
        <f t="shared" si="9"/>
        <v>*1.5198</v>
      </c>
      <c r="Z9" s="39" t="str">
        <f t="shared" si="9"/>
        <v>*0.4859</v>
      </c>
      <c r="AA9" s="39" t="str">
        <f t="shared" si="9"/>
        <v>*1.7956</v>
      </c>
    </row>
    <row r="10" spans="3:27">
      <c r="C10" s="34"/>
      <c r="D10" s="34"/>
      <c r="E10" s="34" t="s">
        <v>39</v>
      </c>
      <c r="G10" s="14" t="s">
        <v>39</v>
      </c>
      <c r="H10" s="39" t="str">
        <f t="shared" si="2"/>
        <v>*1.1226</v>
      </c>
      <c r="I10" s="39" t="str">
        <f t="shared" si="3"/>
        <v>*1.0547</v>
      </c>
      <c r="J10" s="39" t="str">
        <f t="shared" si="4"/>
        <v>*1.0328</v>
      </c>
      <c r="K10" s="39" t="str">
        <f t="shared" si="5"/>
        <v>*1.1936</v>
      </c>
      <c r="L10" s="39" t="str">
        <f t="shared" si="6"/>
        <v>*1.1133</v>
      </c>
      <c r="M10" s="39" t="str">
        <f t="shared" si="7"/>
        <v>*1.0839</v>
      </c>
      <c r="N10" s="39" t="str">
        <f t="shared" si="8"/>
        <v>*1.4210</v>
      </c>
      <c r="P10" s="34"/>
      <c r="Q10" s="34"/>
      <c r="R10" s="34" t="s">
        <v>39</v>
      </c>
      <c r="S10" s="34" t="s">
        <v>39</v>
      </c>
      <c r="T10" s="14" t="s">
        <v>39</v>
      </c>
      <c r="U10" s="39" t="str">
        <f t="shared" ref="U10:AA10" si="10">U9</f>
        <v>*0.8421</v>
      </c>
      <c r="V10" s="39" t="str">
        <f t="shared" si="10"/>
        <v>*1.0176</v>
      </c>
      <c r="W10" s="39" t="str">
        <f t="shared" si="10"/>
        <v>*0.9047</v>
      </c>
      <c r="X10" s="39" t="str">
        <f t="shared" si="10"/>
        <v>*1.2054</v>
      </c>
      <c r="Y10" s="39" t="str">
        <f t="shared" si="10"/>
        <v>*1.5198</v>
      </c>
      <c r="Z10" s="39" t="str">
        <f t="shared" si="10"/>
        <v>*0.4859</v>
      </c>
      <c r="AA10" s="39" t="str">
        <f t="shared" si="10"/>
        <v>*1.7956</v>
      </c>
    </row>
    <row r="11" spans="3:27">
      <c r="C11" s="34"/>
      <c r="D11" s="34"/>
      <c r="E11" s="38" t="s">
        <v>14</v>
      </c>
      <c r="F11" s="34">
        <v>2030</v>
      </c>
      <c r="G11" s="19" t="s">
        <v>241</v>
      </c>
      <c r="H11" s="39" t="str">
        <f t="shared" si="2"/>
        <v>*1.1226</v>
      </c>
      <c r="I11" s="39" t="str">
        <f t="shared" si="3"/>
        <v>*1.0547</v>
      </c>
      <c r="J11" s="39" t="str">
        <f t="shared" si="4"/>
        <v>*1.0328</v>
      </c>
      <c r="K11" s="39" t="str">
        <f t="shared" si="5"/>
        <v>*1.1936</v>
      </c>
      <c r="L11" s="39" t="str">
        <f t="shared" si="6"/>
        <v>*1.1133</v>
      </c>
      <c r="M11" s="39" t="str">
        <f t="shared" si="7"/>
        <v>*1.0839</v>
      </c>
      <c r="N11" s="39" t="str">
        <f t="shared" si="8"/>
        <v>*1.4210</v>
      </c>
      <c r="P11" s="34"/>
      <c r="Q11" s="34"/>
      <c r="R11" s="38" t="s">
        <v>14</v>
      </c>
      <c r="S11" s="34">
        <v>2050</v>
      </c>
      <c r="T11" s="19" t="s">
        <v>241</v>
      </c>
      <c r="U11" s="39" t="str">
        <f t="shared" ref="U11:AA11" si="11">U10</f>
        <v>*0.8421</v>
      </c>
      <c r="V11" s="39" t="str">
        <f t="shared" si="11"/>
        <v>*1.0176</v>
      </c>
      <c r="W11" s="39" t="str">
        <f t="shared" si="11"/>
        <v>*0.9047</v>
      </c>
      <c r="X11" s="39" t="str">
        <f t="shared" si="11"/>
        <v>*1.2054</v>
      </c>
      <c r="Y11" s="39" t="str">
        <f t="shared" si="11"/>
        <v>*1.5198</v>
      </c>
      <c r="Z11" s="39" t="str">
        <f t="shared" si="11"/>
        <v>*0.4859</v>
      </c>
      <c r="AA11" s="39" t="str">
        <f t="shared" si="11"/>
        <v>*1.7956</v>
      </c>
    </row>
    <row r="12" spans="3:27">
      <c r="C12" s="34"/>
      <c r="D12" s="34"/>
      <c r="E12" s="38" t="s">
        <v>14</v>
      </c>
      <c r="F12" s="34">
        <v>2030</v>
      </c>
      <c r="G12" s="19" t="s">
        <v>242</v>
      </c>
      <c r="H12" s="39" t="str">
        <f t="shared" si="2"/>
        <v>*1.1226</v>
      </c>
      <c r="I12" s="39" t="str">
        <f t="shared" si="3"/>
        <v>*1.0547</v>
      </c>
      <c r="J12" s="39" t="str">
        <f t="shared" si="4"/>
        <v>*1.0328</v>
      </c>
      <c r="K12" s="39" t="str">
        <f t="shared" si="5"/>
        <v>*1.1936</v>
      </c>
      <c r="L12" s="39" t="str">
        <f t="shared" si="6"/>
        <v>*1.1133</v>
      </c>
      <c r="M12" s="39" t="str">
        <f t="shared" si="7"/>
        <v>*1.0839</v>
      </c>
      <c r="N12" s="39" t="str">
        <f t="shared" si="8"/>
        <v>*1.4210</v>
      </c>
      <c r="P12" s="34"/>
      <c r="Q12" s="34"/>
      <c r="R12" s="38" t="s">
        <v>14</v>
      </c>
      <c r="S12" s="34">
        <v>2050</v>
      </c>
      <c r="T12" s="19" t="s">
        <v>242</v>
      </c>
      <c r="U12" s="39" t="str">
        <f t="shared" ref="U12:AA12" si="12">U11</f>
        <v>*0.8421</v>
      </c>
      <c r="V12" s="39" t="str">
        <f t="shared" si="12"/>
        <v>*1.0176</v>
      </c>
      <c r="W12" s="39" t="str">
        <f t="shared" si="12"/>
        <v>*0.9047</v>
      </c>
      <c r="X12" s="39" t="str">
        <f t="shared" si="12"/>
        <v>*1.2054</v>
      </c>
      <c r="Y12" s="39" t="str">
        <f t="shared" si="12"/>
        <v>*1.5198</v>
      </c>
      <c r="Z12" s="39" t="str">
        <f t="shared" si="12"/>
        <v>*0.4859</v>
      </c>
      <c r="AA12" s="39" t="str">
        <f t="shared" si="12"/>
        <v>*1.7956</v>
      </c>
    </row>
    <row r="13" spans="3:27">
      <c r="C13" s="34"/>
      <c r="D13" s="34"/>
      <c r="E13" s="38" t="s">
        <v>14</v>
      </c>
      <c r="F13" s="34">
        <v>2030</v>
      </c>
      <c r="G13" s="19" t="s">
        <v>243</v>
      </c>
      <c r="H13" s="39" t="str">
        <f t="shared" si="2"/>
        <v>*1.1226</v>
      </c>
      <c r="I13" s="39" t="str">
        <f t="shared" si="3"/>
        <v>*1.0547</v>
      </c>
      <c r="J13" s="39" t="str">
        <f t="shared" si="4"/>
        <v>*1.0328</v>
      </c>
      <c r="K13" s="39" t="str">
        <f t="shared" si="5"/>
        <v>*1.1936</v>
      </c>
      <c r="L13" s="39" t="str">
        <f t="shared" si="6"/>
        <v>*1.1133</v>
      </c>
      <c r="M13" s="39" t="str">
        <f t="shared" si="7"/>
        <v>*1.0839</v>
      </c>
      <c r="N13" s="39" t="str">
        <f t="shared" si="8"/>
        <v>*1.4210</v>
      </c>
      <c r="P13" s="34"/>
      <c r="Q13" s="34"/>
      <c r="R13" s="38" t="s">
        <v>14</v>
      </c>
      <c r="S13" s="34">
        <v>2050</v>
      </c>
      <c r="T13" s="19" t="s">
        <v>243</v>
      </c>
      <c r="U13" s="39" t="str">
        <f t="shared" ref="U13:AA13" si="13">U12</f>
        <v>*0.8421</v>
      </c>
      <c r="V13" s="39" t="str">
        <f t="shared" si="13"/>
        <v>*1.0176</v>
      </c>
      <c r="W13" s="39" t="str">
        <f t="shared" si="13"/>
        <v>*0.9047</v>
      </c>
      <c r="X13" s="39" t="str">
        <f t="shared" si="13"/>
        <v>*1.2054</v>
      </c>
      <c r="Y13" s="39" t="str">
        <f t="shared" si="13"/>
        <v>*1.5198</v>
      </c>
      <c r="Z13" s="39" t="str">
        <f t="shared" si="13"/>
        <v>*0.4859</v>
      </c>
      <c r="AA13" s="39" t="str">
        <f t="shared" si="13"/>
        <v>*1.7956</v>
      </c>
    </row>
    <row r="14" spans="3:27">
      <c r="C14" s="34"/>
      <c r="D14" s="34"/>
      <c r="E14" s="38" t="s">
        <v>14</v>
      </c>
      <c r="F14" s="34">
        <v>2030</v>
      </c>
      <c r="G14" s="19" t="s">
        <v>244</v>
      </c>
      <c r="H14" s="39" t="str">
        <f t="shared" si="2"/>
        <v>*1.1226</v>
      </c>
      <c r="I14" s="39" t="str">
        <f t="shared" si="3"/>
        <v>*1.0547</v>
      </c>
      <c r="J14" s="39" t="str">
        <f t="shared" si="4"/>
        <v>*1.0328</v>
      </c>
      <c r="K14" s="39" t="str">
        <f t="shared" si="5"/>
        <v>*1.1936</v>
      </c>
      <c r="L14" s="39" t="str">
        <f t="shared" si="6"/>
        <v>*1.1133</v>
      </c>
      <c r="M14" s="39" t="str">
        <f t="shared" si="7"/>
        <v>*1.0839</v>
      </c>
      <c r="N14" s="39" t="str">
        <f t="shared" si="8"/>
        <v>*1.4210</v>
      </c>
      <c r="P14" s="34"/>
      <c r="Q14" s="34"/>
      <c r="R14" s="38" t="s">
        <v>14</v>
      </c>
      <c r="S14" s="34">
        <v>2050</v>
      </c>
      <c r="T14" s="19" t="s">
        <v>244</v>
      </c>
      <c r="U14" s="39" t="str">
        <f t="shared" ref="U14:AA14" si="14">U13</f>
        <v>*0.8421</v>
      </c>
      <c r="V14" s="39" t="str">
        <f t="shared" si="14"/>
        <v>*1.0176</v>
      </c>
      <c r="W14" s="39" t="str">
        <f t="shared" si="14"/>
        <v>*0.9047</v>
      </c>
      <c r="X14" s="39" t="str">
        <f t="shared" si="14"/>
        <v>*1.2054</v>
      </c>
      <c r="Y14" s="39" t="str">
        <f t="shared" si="14"/>
        <v>*1.5198</v>
      </c>
      <c r="Z14" s="39" t="str">
        <f t="shared" si="14"/>
        <v>*0.4859</v>
      </c>
      <c r="AA14" s="39" t="str">
        <f t="shared" si="14"/>
        <v>*1.7956</v>
      </c>
    </row>
    <row r="15" spans="3:27">
      <c r="C15" s="34"/>
      <c r="D15" s="34"/>
      <c r="E15" s="38" t="s">
        <v>14</v>
      </c>
      <c r="F15" s="34">
        <v>2030</v>
      </c>
      <c r="G15" s="14" t="s">
        <v>245</v>
      </c>
      <c r="H15" s="39" t="str">
        <f t="shared" si="2"/>
        <v>*1.1226</v>
      </c>
      <c r="I15" s="39" t="str">
        <f t="shared" si="3"/>
        <v>*1.0547</v>
      </c>
      <c r="J15" s="39" t="str">
        <f t="shared" si="4"/>
        <v>*1.0328</v>
      </c>
      <c r="K15" s="39" t="str">
        <f t="shared" si="5"/>
        <v>*1.1936</v>
      </c>
      <c r="L15" s="39" t="str">
        <f t="shared" si="6"/>
        <v>*1.1133</v>
      </c>
      <c r="M15" s="39" t="str">
        <f t="shared" si="7"/>
        <v>*1.0839</v>
      </c>
      <c r="N15" s="39" t="str">
        <f t="shared" si="8"/>
        <v>*1.4210</v>
      </c>
      <c r="P15" s="34"/>
      <c r="Q15" s="34"/>
      <c r="R15" s="38" t="s">
        <v>14</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C84" s="27" t="s">
        <v>90</v>
      </c>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1" t="s">
        <v>225</v>
      </c>
      <c r="I92" s="1" t="s">
        <v>226</v>
      </c>
      <c r="J92" s="1" t="s">
        <v>227</v>
      </c>
      <c r="K92" s="1" t="s">
        <v>228</v>
      </c>
      <c r="L92" s="1" t="s">
        <v>229</v>
      </c>
      <c r="M92" s="1" t="s">
        <v>230</v>
      </c>
      <c r="N92" s="1" t="s">
        <v>231</v>
      </c>
      <c r="O92" s="46"/>
    </row>
    <row r="93" spans="2:15">
      <c r="B93" s="45"/>
      <c r="D93" s="34"/>
      <c r="E93" s="38"/>
      <c r="F93" s="34"/>
      <c r="G93" s="34"/>
      <c r="H93" s="1" t="s">
        <v>232</v>
      </c>
      <c r="I93" s="1" t="s">
        <v>233</v>
      </c>
      <c r="J93" s="1" t="s">
        <v>234</v>
      </c>
      <c r="K93" s="1" t="s">
        <v>235</v>
      </c>
      <c r="L93" s="1" t="s">
        <v>236</v>
      </c>
      <c r="M93" s="1" t="s">
        <v>237</v>
      </c>
      <c r="N93" s="1" t="s">
        <v>238</v>
      </c>
      <c r="O93" s="45"/>
    </row>
    <row r="94" spans="2:15">
      <c r="B94" s="46"/>
      <c r="D94" s="34"/>
      <c r="E94" s="38"/>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2024-12-04T14:23:17Z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