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</sheets>
  <definedNames/>
  <calcPr/>
</workbook>
</file>

<file path=xl/sharedStrings.xml><?xml version="1.0" encoding="utf-8"?>
<sst xmlns="http://schemas.openxmlformats.org/spreadsheetml/2006/main" count="8" uniqueCount="6">
  <si>
    <t>Separation (m)</t>
  </si>
  <si>
    <t>Inverse separation squared (N^-2)</t>
  </si>
  <si>
    <t>Force (N)</t>
  </si>
  <si>
    <t>Plate radius (m)</t>
  </si>
  <si>
    <t>Inverse Separation squared (m^-2)</t>
  </si>
  <si>
    <t>Plate Area (m^2)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</si>
</sst>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(N) vs. Inverse separation squared (N^-2)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'Question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Force (N)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'Question 1'!$B$2:$B$8</c:f>
            </c:numRef>
          </c:xVal>
          <c:yVal>
            <c:numRef>
              <c:f>'Question 1'!$C$2:$C$8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25846"/>
        <c:axId val="1008309363"/>
      </c:scatterChart>
      <c:valAx>
        <c:axId val="5849258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Inverse separation squared (N^-2)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309363"/>
      </c:valAx>
      <c:valAx>
        <c:axId val="1008309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925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'Question 2'!$E$1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Force (N)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'Question 2'!$D$2:$D$8</c:f>
            </c:numRef>
          </c:xVal>
          <c:yVal>
            <c:numRef>
              <c:f>'Question 2'!$E$2:$E$8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22100"/>
        <c:axId val="15988100"/>
      </c:scatterChart>
      <c:valAx>
        <c:axId val="14899221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Inverse Separation squared (m^-2)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8100"/>
      </c:valAx>
      <c:valAx>
        <c:axId val="15988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922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1381125</xdr:colOff>
      <xdr:row>11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71"/>
  </cols>
  <sheetData>
    <row r="1">
      <c r="A1" s="1" t="s">
        <v>0</v>
      </c>
      <c r="B1" s="1" t="s">
        <v>1</v>
      </c>
      <c r="C1" s="1" t="s">
        <v>2</v>
      </c>
    </row>
    <row r="2">
      <c r="A2" s="2">
        <v>0.05</v>
      </c>
      <c r="B2" s="3">
        <f t="shared" ref="B2:B8" si="1">1/A2^2</f>
        <v>400</v>
      </c>
      <c r="C2" s="2">
        <f>-6.6995*10^-5</f>
        <v>-0.000066995</v>
      </c>
    </row>
    <row r="3">
      <c r="A3" s="2">
        <v>0.06</v>
      </c>
      <c r="B3" s="3">
        <f t="shared" si="1"/>
        <v>277.7777778</v>
      </c>
      <c r="C3" s="2">
        <f>-5.6264*10^-5</f>
        <v>-0.000056264</v>
      </c>
    </row>
    <row r="4">
      <c r="A4" s="2">
        <v>0.08</v>
      </c>
      <c r="B4" s="3">
        <f t="shared" si="1"/>
        <v>156.25</v>
      </c>
      <c r="C4" s="4">
        <f>-3.8396*10^-5</f>
        <v>-0.000038396</v>
      </c>
    </row>
    <row r="5">
      <c r="A5" s="2">
        <v>0.1</v>
      </c>
      <c r="B5" s="3">
        <f t="shared" si="1"/>
        <v>100</v>
      </c>
      <c r="C5" s="4">
        <f>-2.8204*10^-5</f>
        <v>-0.000028204</v>
      </c>
    </row>
    <row r="6">
      <c r="A6" s="4">
        <f>0.15</f>
        <v>0.15</v>
      </c>
      <c r="B6" s="3">
        <f t="shared" si="1"/>
        <v>44.44444444</v>
      </c>
      <c r="C6" s="4">
        <f>-1.4866*10^-5</f>
        <v>-0.000014866</v>
      </c>
    </row>
    <row r="7">
      <c r="A7" s="2">
        <v>0.2</v>
      </c>
      <c r="B7" s="3">
        <f t="shared" si="1"/>
        <v>25</v>
      </c>
      <c r="C7" s="2">
        <f>-8.344*10^-6</f>
        <v>-0.000008344</v>
      </c>
    </row>
    <row r="8">
      <c r="A8" s="2">
        <v>0.3</v>
      </c>
      <c r="B8" s="3">
        <f t="shared" si="1"/>
        <v>11.11111111</v>
      </c>
      <c r="C8" s="4">
        <f>-4.324*10^-6</f>
        <v>-0.000004324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9.71"/>
  </cols>
  <sheetData>
    <row r="1">
      <c r="A1" s="1" t="s">
        <v>3</v>
      </c>
      <c r="C1" s="1" t="s">
        <v>0</v>
      </c>
      <c r="D1" s="1" t="s">
        <v>4</v>
      </c>
      <c r="E1" s="1" t="s">
        <v>2</v>
      </c>
    </row>
    <row r="2">
      <c r="A2" s="3">
        <f>0.05</f>
        <v>0.05</v>
      </c>
      <c r="C2" s="3">
        <f>0.05</f>
        <v>0.05</v>
      </c>
      <c r="D2" s="3">
        <f t="shared" ref="D2:D8" si="1">1/C2^2</f>
        <v>400</v>
      </c>
      <c r="E2" s="4">
        <f>2.6067*10^-5</f>
        <v>0.000026067</v>
      </c>
    </row>
    <row r="3">
      <c r="A3" s="1" t="s">
        <v>5</v>
      </c>
      <c r="C3" s="1">
        <v>0.06</v>
      </c>
      <c r="D3" s="3">
        <f t="shared" si="1"/>
        <v>277.7777778</v>
      </c>
      <c r="E3" s="4">
        <f>1.7512*10^-5</f>
        <v>0.000017512</v>
      </c>
    </row>
    <row r="4">
      <c r="A4" s="3">
        <f>PI()*A2^2</f>
        <v>0.007853981634</v>
      </c>
      <c r="C4" s="3">
        <f>0.08</f>
        <v>0.08</v>
      </c>
      <c r="D4" s="3">
        <f t="shared" si="1"/>
        <v>156.25</v>
      </c>
      <c r="E4" s="4">
        <f>9.1147*10^-6</f>
        <v>0.0000091147</v>
      </c>
    </row>
    <row r="5">
      <c r="C5" s="1">
        <v>0.1</v>
      </c>
      <c r="D5" s="3">
        <f t="shared" si="1"/>
        <v>100</v>
      </c>
      <c r="E5" s="4">
        <f>7.7735*10^-6</f>
        <v>0.0000077735</v>
      </c>
    </row>
    <row r="6">
      <c r="C6" s="1">
        <v>0.15</v>
      </c>
      <c r="D6" s="3">
        <f t="shared" si="1"/>
        <v>44.44444444</v>
      </c>
      <c r="E6" s="4">
        <f>3.6455*10^-6</f>
        <v>0.0000036455</v>
      </c>
    </row>
    <row r="7">
      <c r="C7" s="1">
        <v>0.2</v>
      </c>
      <c r="D7" s="3">
        <f t="shared" si="1"/>
        <v>25</v>
      </c>
      <c r="E7" s="4">
        <f>3.4132*10^-6</f>
        <v>0.0000034132</v>
      </c>
    </row>
    <row r="8">
      <c r="C8" s="1">
        <v>0.3</v>
      </c>
      <c r="D8" s="3">
        <f t="shared" si="1"/>
        <v>11.11111111</v>
      </c>
      <c r="E8" s="4">
        <f>1.0384*10^-6</f>
        <v>0.0000010384</v>
      </c>
    </row>
    <row r="9">
      <c r="E9" s="4"/>
    </row>
  </sheetData>
  <drawing r:id="rId1"/>
</worksheet>
</file>