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MaxQ\"/>
    </mc:Choice>
  </mc:AlternateContent>
  <bookViews>
    <workbookView xWindow="0" yWindow="0" windowWidth="28800" windowHeight="13035" activeTab="1" xr2:uid="{D5B2B441-1BD3-4769-9F13-9212EC359BD6}"/>
  </bookViews>
  <sheets>
    <sheet name="Sheet1" sheetId="1" r:id="rId1"/>
    <sheet name="Max Q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1" l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63" i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46" i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33" i="1"/>
  <c r="I34" i="1"/>
  <c r="I35" i="1"/>
  <c r="I36" i="1"/>
  <c r="I37" i="1"/>
  <c r="I38" i="1"/>
  <c r="I39" i="1" s="1"/>
  <c r="I40" i="1" s="1"/>
  <c r="I41" i="1" s="1"/>
  <c r="I42" i="1" s="1"/>
  <c r="I43" i="1" s="1"/>
  <c r="I44" i="1" s="1"/>
  <c r="I45" i="1" s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5" i="1"/>
  <c r="I6" i="1" s="1"/>
  <c r="I7" i="1" s="1"/>
  <c r="I8" i="1" s="1"/>
  <c r="I9" i="1" s="1"/>
  <c r="I10" i="1" s="1"/>
  <c r="I11" i="1" s="1"/>
  <c r="I12" i="1" s="1"/>
  <c r="I4" i="1"/>
  <c r="I3" i="1"/>
  <c r="L28" i="2" l="1"/>
  <c r="G28" i="2"/>
  <c r="L27" i="2"/>
  <c r="G27" i="2"/>
  <c r="L26" i="2"/>
  <c r="G26" i="2"/>
  <c r="L25" i="2"/>
  <c r="G25" i="2"/>
  <c r="L24" i="2"/>
  <c r="G24" i="2"/>
  <c r="L23" i="2"/>
  <c r="G23" i="2"/>
  <c r="L22" i="2"/>
  <c r="G22" i="2"/>
  <c r="L21" i="2"/>
  <c r="G21" i="2"/>
  <c r="L20" i="2"/>
  <c r="G20" i="2"/>
  <c r="L19" i="2"/>
  <c r="G19" i="2"/>
  <c r="L18" i="2"/>
  <c r="G18" i="2"/>
  <c r="L17" i="2"/>
  <c r="J17" i="2"/>
  <c r="G17" i="2"/>
  <c r="L16" i="2"/>
  <c r="J16" i="2"/>
  <c r="G16" i="2"/>
  <c r="L15" i="2"/>
  <c r="J15" i="2"/>
  <c r="G15" i="2"/>
  <c r="L14" i="2"/>
  <c r="J14" i="2"/>
  <c r="G14" i="2"/>
  <c r="L13" i="2"/>
  <c r="J13" i="2"/>
  <c r="G13" i="2"/>
  <c r="L12" i="2"/>
  <c r="J12" i="2"/>
  <c r="G12" i="2"/>
  <c r="L11" i="2"/>
  <c r="J11" i="2"/>
  <c r="G11" i="2"/>
  <c r="L10" i="2"/>
  <c r="J10" i="2"/>
  <c r="G10" i="2"/>
  <c r="L9" i="2"/>
  <c r="J9" i="2"/>
  <c r="G9" i="2"/>
  <c r="L8" i="2"/>
  <c r="J8" i="2"/>
  <c r="G8" i="2"/>
  <c r="L7" i="2"/>
  <c r="J7" i="2"/>
  <c r="G7" i="2"/>
  <c r="L6" i="2"/>
  <c r="J6" i="2"/>
  <c r="G6" i="2"/>
  <c r="L5" i="2"/>
  <c r="J5" i="2"/>
  <c r="G5" i="2"/>
  <c r="L4" i="2"/>
  <c r="J4" i="2"/>
  <c r="G4" i="2"/>
  <c r="L3" i="2"/>
  <c r="J3" i="2"/>
  <c r="G3" i="2"/>
  <c r="G2" i="2"/>
  <c r="H162" i="1" l="1"/>
  <c r="K162" i="1"/>
  <c r="M162" i="1"/>
  <c r="O162" i="1"/>
  <c r="Q162" i="1"/>
  <c r="S162" i="1"/>
  <c r="F162" i="1"/>
  <c r="E162" i="1"/>
  <c r="F161" i="1"/>
  <c r="E161" i="1"/>
  <c r="F160" i="1"/>
  <c r="E160" i="1"/>
  <c r="F159" i="1"/>
  <c r="E159" i="1"/>
  <c r="F158" i="1"/>
  <c r="E158" i="1"/>
  <c r="Q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M148" i="1" s="1"/>
  <c r="E145" i="1"/>
  <c r="F144" i="1"/>
  <c r="E144" i="1"/>
  <c r="F143" i="1"/>
  <c r="E143" i="1"/>
  <c r="F142" i="1"/>
  <c r="E142" i="1"/>
  <c r="F141" i="1"/>
  <c r="E141" i="1"/>
  <c r="F140" i="1"/>
  <c r="S155" i="1" s="1"/>
  <c r="E140" i="1"/>
  <c r="F139" i="1"/>
  <c r="E139" i="1"/>
  <c r="M139" i="1"/>
  <c r="F138" i="1"/>
  <c r="E138" i="1"/>
  <c r="Q148" i="1" s="1"/>
  <c r="F137" i="1"/>
  <c r="S152" i="1" s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K138" i="1" l="1"/>
  <c r="Q152" i="1"/>
  <c r="Q145" i="1"/>
  <c r="K146" i="1"/>
  <c r="O149" i="1"/>
  <c r="M157" i="1"/>
  <c r="K157" i="1"/>
  <c r="Q142" i="1"/>
  <c r="O139" i="1"/>
  <c r="Q143" i="1"/>
  <c r="O152" i="1"/>
  <c r="M138" i="1"/>
  <c r="O158" i="1"/>
  <c r="S148" i="1"/>
  <c r="O155" i="1"/>
  <c r="K139" i="1"/>
  <c r="S147" i="1"/>
  <c r="M143" i="1"/>
  <c r="O148" i="1"/>
  <c r="Q147" i="1"/>
  <c r="M141" i="1"/>
  <c r="O147" i="1"/>
  <c r="K148" i="1"/>
  <c r="S158" i="1"/>
  <c r="O138" i="1"/>
  <c r="M147" i="1"/>
  <c r="S157" i="1"/>
  <c r="K143" i="1"/>
  <c r="O145" i="1"/>
  <c r="M149" i="1"/>
  <c r="Q157" i="1"/>
  <c r="M142" i="1"/>
  <c r="O142" i="1"/>
  <c r="K149" i="1"/>
  <c r="O157" i="1"/>
  <c r="Q160" i="1"/>
  <c r="O143" i="1"/>
  <c r="K150" i="1"/>
  <c r="M155" i="1"/>
  <c r="S156" i="1"/>
  <c r="O161" i="1"/>
  <c r="S161" i="1"/>
  <c r="Q161" i="1"/>
  <c r="M160" i="1"/>
  <c r="K161" i="1"/>
  <c r="S160" i="1"/>
  <c r="O160" i="1"/>
  <c r="M159" i="1"/>
  <c r="S159" i="1"/>
  <c r="Q159" i="1"/>
  <c r="O159" i="1"/>
  <c r="K160" i="1"/>
  <c r="M161" i="1"/>
  <c r="K158" i="1"/>
  <c r="M158" i="1"/>
  <c r="K159" i="1"/>
  <c r="K156" i="1"/>
  <c r="Q156" i="1"/>
  <c r="O156" i="1"/>
  <c r="Q155" i="1"/>
  <c r="O154" i="1"/>
  <c r="M154" i="1"/>
  <c r="K155" i="1"/>
  <c r="Q154" i="1"/>
  <c r="S154" i="1"/>
  <c r="S153" i="1"/>
  <c r="Q153" i="1"/>
  <c r="O153" i="1"/>
  <c r="M153" i="1"/>
  <c r="K153" i="1"/>
  <c r="M156" i="1"/>
  <c r="K154" i="1"/>
  <c r="M152" i="1"/>
  <c r="K152" i="1"/>
  <c r="M151" i="1"/>
  <c r="Q151" i="1"/>
  <c r="S151" i="1"/>
  <c r="O151" i="1"/>
  <c r="S150" i="1"/>
  <c r="M150" i="1"/>
  <c r="K151" i="1"/>
  <c r="Q150" i="1"/>
  <c r="O150" i="1"/>
  <c r="S149" i="1"/>
  <c r="Q149" i="1"/>
  <c r="O146" i="1"/>
  <c r="S146" i="1"/>
  <c r="M146" i="1"/>
  <c r="K147" i="1"/>
  <c r="Q146" i="1"/>
  <c r="M145" i="1"/>
  <c r="K144" i="1"/>
  <c r="O144" i="1"/>
  <c r="K145" i="1"/>
  <c r="Q144" i="1"/>
  <c r="M144" i="1"/>
  <c r="Q141" i="1"/>
  <c r="K142" i="1"/>
  <c r="O141" i="1"/>
  <c r="M140" i="1"/>
  <c r="K140" i="1"/>
  <c r="K141" i="1"/>
  <c r="O140" i="1"/>
  <c r="K137" i="1"/>
  <c r="O136" i="1"/>
  <c r="K136" i="1"/>
  <c r="M136" i="1"/>
  <c r="M134" i="1"/>
  <c r="M137" i="1"/>
  <c r="K134" i="1"/>
  <c r="K135" i="1"/>
  <c r="K133" i="1"/>
  <c r="M135" i="1"/>
  <c r="K132" i="1"/>
  <c r="O137" i="1"/>
  <c r="F130" i="1" l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S126" i="1"/>
  <c r="F123" i="1"/>
  <c r="E123" i="1"/>
  <c r="F122" i="1"/>
  <c r="E122" i="1"/>
  <c r="F121" i="1"/>
  <c r="K122" i="1" s="1"/>
  <c r="E121" i="1"/>
  <c r="F120" i="1"/>
  <c r="E120" i="1"/>
  <c r="M123" i="1" s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S117" i="1"/>
  <c r="Q121" i="1"/>
  <c r="F112" i="1"/>
  <c r="E112" i="1"/>
  <c r="F111" i="1"/>
  <c r="E111" i="1"/>
  <c r="F110" i="1"/>
  <c r="E110" i="1"/>
  <c r="F109" i="1"/>
  <c r="M109" i="1" s="1"/>
  <c r="E109" i="1"/>
  <c r="F108" i="1"/>
  <c r="E108" i="1"/>
  <c r="F107" i="1"/>
  <c r="E107" i="1"/>
  <c r="F106" i="1"/>
  <c r="K107" i="1" s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M110" i="1"/>
  <c r="S67" i="1"/>
  <c r="Q23" i="1"/>
  <c r="Q65" i="1"/>
  <c r="O23" i="1"/>
  <c r="K32" i="1"/>
  <c r="E92" i="1"/>
  <c r="F92" i="1"/>
  <c r="E93" i="1"/>
  <c r="F93" i="1"/>
  <c r="K93" i="1" s="1"/>
  <c r="E94" i="1"/>
  <c r="F94" i="1"/>
  <c r="E95" i="1"/>
  <c r="F95" i="1"/>
  <c r="E96" i="1"/>
  <c r="F96" i="1"/>
  <c r="E97" i="1"/>
  <c r="F97" i="1"/>
  <c r="O97" i="1" s="1"/>
  <c r="E98" i="1"/>
  <c r="F98" i="1"/>
  <c r="E99" i="1"/>
  <c r="F99" i="1"/>
  <c r="E80" i="1"/>
  <c r="F80" i="1"/>
  <c r="E81" i="1"/>
  <c r="F81" i="1"/>
  <c r="E82" i="1"/>
  <c r="F82" i="1"/>
  <c r="E83" i="1"/>
  <c r="F83" i="1"/>
  <c r="Q83" i="1" s="1"/>
  <c r="E84" i="1"/>
  <c r="F84" i="1"/>
  <c r="E85" i="1"/>
  <c r="F85" i="1"/>
  <c r="E86" i="1"/>
  <c r="F86" i="1"/>
  <c r="E87" i="1"/>
  <c r="F87" i="1"/>
  <c r="O87" i="1" s="1"/>
  <c r="E88" i="1"/>
  <c r="F88" i="1"/>
  <c r="E89" i="1"/>
  <c r="F89" i="1"/>
  <c r="K89" i="1" s="1"/>
  <c r="E90" i="1"/>
  <c r="Q90" i="1" s="1"/>
  <c r="F90" i="1"/>
  <c r="E91" i="1"/>
  <c r="F91" i="1"/>
  <c r="K91" i="1" s="1"/>
  <c r="E63" i="1"/>
  <c r="F63" i="1"/>
  <c r="E64" i="1"/>
  <c r="F64" i="1"/>
  <c r="K64" i="1" s="1"/>
  <c r="E65" i="1"/>
  <c r="F65" i="1"/>
  <c r="E66" i="1"/>
  <c r="F66" i="1"/>
  <c r="Q66" i="1" s="1"/>
  <c r="E67" i="1"/>
  <c r="F67" i="1"/>
  <c r="M67" i="1" s="1"/>
  <c r="E68" i="1"/>
  <c r="F68" i="1"/>
  <c r="E69" i="1"/>
  <c r="Q79" i="1" s="1"/>
  <c r="F69" i="1"/>
  <c r="E70" i="1"/>
  <c r="F70" i="1"/>
  <c r="S70" i="1" s="1"/>
  <c r="E71" i="1"/>
  <c r="F71" i="1"/>
  <c r="E72" i="1"/>
  <c r="F72" i="1"/>
  <c r="K72" i="1" s="1"/>
  <c r="E73" i="1"/>
  <c r="F73" i="1"/>
  <c r="E74" i="1"/>
  <c r="F74" i="1"/>
  <c r="Q74" i="1" s="1"/>
  <c r="E75" i="1"/>
  <c r="F75" i="1"/>
  <c r="M75" i="1" s="1"/>
  <c r="E76" i="1"/>
  <c r="F76" i="1"/>
  <c r="E77" i="1"/>
  <c r="S92" i="1" s="1"/>
  <c r="F77" i="1"/>
  <c r="E78" i="1"/>
  <c r="F78" i="1"/>
  <c r="S78" i="1" s="1"/>
  <c r="E79" i="1"/>
  <c r="F79" i="1"/>
  <c r="F52" i="1"/>
  <c r="F53" i="1"/>
  <c r="F54" i="1"/>
  <c r="F55" i="1"/>
  <c r="F56" i="1"/>
  <c r="M59" i="1" s="1"/>
  <c r="F57" i="1"/>
  <c r="O57" i="1" s="1"/>
  <c r="F58" i="1"/>
  <c r="F59" i="1"/>
  <c r="F60" i="1"/>
  <c r="F61" i="1"/>
  <c r="F62" i="1"/>
  <c r="E52" i="1"/>
  <c r="E53" i="1"/>
  <c r="Q63" i="1" s="1"/>
  <c r="E54" i="1"/>
  <c r="E55" i="1"/>
  <c r="E56" i="1"/>
  <c r="E57" i="1"/>
  <c r="E58" i="1"/>
  <c r="E59" i="1"/>
  <c r="E60" i="1"/>
  <c r="E61" i="1"/>
  <c r="Q71" i="1" s="1"/>
  <c r="E62" i="1"/>
  <c r="F29" i="1"/>
  <c r="F30" i="1"/>
  <c r="F31" i="1"/>
  <c r="F32" i="1"/>
  <c r="O32" i="1" s="1"/>
  <c r="F33" i="1"/>
  <c r="F34" i="1"/>
  <c r="F35" i="1"/>
  <c r="Q35" i="1" s="1"/>
  <c r="F36" i="1"/>
  <c r="S36" i="1" s="1"/>
  <c r="F37" i="1"/>
  <c r="F38" i="1"/>
  <c r="F39" i="1"/>
  <c r="F40" i="1"/>
  <c r="F41" i="1"/>
  <c r="F42" i="1"/>
  <c r="F43" i="1"/>
  <c r="Q43" i="1" s="1"/>
  <c r="F44" i="1"/>
  <c r="F45" i="1"/>
  <c r="F46" i="1"/>
  <c r="F47" i="1"/>
  <c r="Q47" i="1" s="1"/>
  <c r="F48" i="1"/>
  <c r="S48" i="1" s="1"/>
  <c r="F49" i="1"/>
  <c r="F50" i="1"/>
  <c r="F51" i="1"/>
  <c r="Q51" i="1" s="1"/>
  <c r="E29" i="1"/>
  <c r="K30" i="1" s="1"/>
  <c r="E30" i="1"/>
  <c r="E31" i="1"/>
  <c r="E32" i="1"/>
  <c r="E33" i="1"/>
  <c r="E34" i="1"/>
  <c r="E35" i="1"/>
  <c r="E36" i="1"/>
  <c r="E37" i="1"/>
  <c r="E38" i="1"/>
  <c r="E39" i="1"/>
  <c r="E40" i="1"/>
  <c r="E41" i="1"/>
  <c r="O46" i="1" s="1"/>
  <c r="E42" i="1"/>
  <c r="E43" i="1"/>
  <c r="E44" i="1"/>
  <c r="E45" i="1"/>
  <c r="E46" i="1"/>
  <c r="E47" i="1"/>
  <c r="E48" i="1"/>
  <c r="E49" i="1"/>
  <c r="M49" i="1" s="1"/>
  <c r="E50" i="1"/>
  <c r="E51" i="1"/>
  <c r="F28" i="1"/>
  <c r="E28" i="1"/>
  <c r="F27" i="1"/>
  <c r="M27" i="1" s="1"/>
  <c r="E27" i="1"/>
  <c r="F26" i="1"/>
  <c r="E26" i="1"/>
  <c r="F25" i="1"/>
  <c r="E25" i="1"/>
  <c r="F24" i="1"/>
  <c r="K24" i="1" s="1"/>
  <c r="E24" i="1"/>
  <c r="F23" i="1"/>
  <c r="E23" i="1"/>
  <c r="F22" i="1"/>
  <c r="E22" i="1"/>
  <c r="K22" i="1" s="1"/>
  <c r="F21" i="1"/>
  <c r="E21" i="1"/>
  <c r="F20" i="1"/>
  <c r="E20" i="1"/>
  <c r="F19" i="1"/>
  <c r="M19" i="1" s="1"/>
  <c r="E19" i="1"/>
  <c r="F18" i="1"/>
  <c r="E18" i="1"/>
  <c r="F17" i="1"/>
  <c r="E17" i="1"/>
  <c r="F16" i="1"/>
  <c r="K16" i="1" s="1"/>
  <c r="E16" i="1"/>
  <c r="F15" i="1"/>
  <c r="O15" i="1" s="1"/>
  <c r="E15" i="1"/>
  <c r="F14" i="1"/>
  <c r="E14" i="1"/>
  <c r="E3" i="1"/>
  <c r="E4" i="1"/>
  <c r="E5" i="1"/>
  <c r="Q15" i="1" s="1"/>
  <c r="E6" i="1"/>
  <c r="E7" i="1"/>
  <c r="E8" i="1"/>
  <c r="E9" i="1"/>
  <c r="E10" i="1"/>
  <c r="E11" i="1"/>
  <c r="E12" i="1"/>
  <c r="E13" i="1"/>
  <c r="E2" i="1"/>
  <c r="H2" i="1" s="1"/>
  <c r="F3" i="1"/>
  <c r="F4" i="1"/>
  <c r="S19" i="1" s="1"/>
  <c r="F5" i="1"/>
  <c r="F6" i="1"/>
  <c r="F7" i="1"/>
  <c r="F8" i="1"/>
  <c r="F9" i="1"/>
  <c r="F10" i="1"/>
  <c r="S25" i="1" s="1"/>
  <c r="F11" i="1"/>
  <c r="F12" i="1"/>
  <c r="F13" i="1"/>
  <c r="F2" i="1"/>
  <c r="S44" i="1" l="1"/>
  <c r="O29" i="1"/>
  <c r="S20" i="1"/>
  <c r="O78" i="1"/>
  <c r="M83" i="1"/>
  <c r="Q17" i="1"/>
  <c r="Q31" i="1"/>
  <c r="M25" i="1"/>
  <c r="M51" i="1"/>
  <c r="M43" i="1"/>
  <c r="S35" i="1"/>
  <c r="Q50" i="1"/>
  <c r="Q42" i="1"/>
  <c r="Q34" i="1"/>
  <c r="S55" i="1"/>
  <c r="S77" i="1"/>
  <c r="O73" i="1"/>
  <c r="S69" i="1"/>
  <c r="O65" i="1"/>
  <c r="K90" i="1"/>
  <c r="Q86" i="1"/>
  <c r="Q82" i="1"/>
  <c r="Q55" i="1"/>
  <c r="O86" i="1"/>
  <c r="O93" i="1"/>
  <c r="M113" i="1"/>
  <c r="Q117" i="1"/>
  <c r="S121" i="1"/>
  <c r="S89" i="1"/>
  <c r="S95" i="1"/>
  <c r="Q57" i="1"/>
  <c r="S17" i="1"/>
  <c r="S21" i="1"/>
  <c r="K25" i="1"/>
  <c r="O49" i="1"/>
  <c r="O41" i="1"/>
  <c r="K33" i="1"/>
  <c r="O62" i="1"/>
  <c r="S54" i="1"/>
  <c r="S73" i="1"/>
  <c r="M89" i="1"/>
  <c r="O80" i="1"/>
  <c r="Q49" i="1"/>
  <c r="S110" i="1"/>
  <c r="Q127" i="1"/>
  <c r="O24" i="1"/>
  <c r="K88" i="1"/>
  <c r="S120" i="1"/>
  <c r="K41" i="1"/>
  <c r="S61" i="1"/>
  <c r="S53" i="1"/>
  <c r="S76" i="1"/>
  <c r="S68" i="1"/>
  <c r="S85" i="1"/>
  <c r="O81" i="1"/>
  <c r="K48" i="1"/>
  <c r="O72" i="1"/>
  <c r="M114" i="1"/>
  <c r="S81" i="1"/>
  <c r="S59" i="1"/>
  <c r="M13" i="1"/>
  <c r="M14" i="1"/>
  <c r="Q18" i="1"/>
  <c r="S22" i="1"/>
  <c r="Q26" i="1"/>
  <c r="S47" i="1"/>
  <c r="S39" i="1"/>
  <c r="S31" i="1"/>
  <c r="S60" i="1"/>
  <c r="S52" i="1"/>
  <c r="K76" i="1"/>
  <c r="O64" i="1"/>
  <c r="Q41" i="1"/>
  <c r="O16" i="1"/>
  <c r="K70" i="1"/>
  <c r="O109" i="1"/>
  <c r="S33" i="1"/>
  <c r="O13" i="1"/>
  <c r="S46" i="1"/>
  <c r="S38" i="1"/>
  <c r="S30" i="1"/>
  <c r="Q59" i="1"/>
  <c r="K79" i="1"/>
  <c r="Q75" i="1"/>
  <c r="K71" i="1"/>
  <c r="Q67" i="1"/>
  <c r="K63" i="1"/>
  <c r="O88" i="1"/>
  <c r="S84" i="1"/>
  <c r="K80" i="1"/>
  <c r="K92" i="1"/>
  <c r="K68" i="1"/>
  <c r="Q81" i="1"/>
  <c r="Q39" i="1"/>
  <c r="O122" i="1"/>
  <c r="S28" i="1"/>
  <c r="S91" i="1"/>
  <c r="M101" i="1"/>
  <c r="M12" i="1"/>
  <c r="M15" i="1"/>
  <c r="Q19" i="1"/>
  <c r="S23" i="1"/>
  <c r="Q27" i="1"/>
  <c r="S45" i="1"/>
  <c r="S37" i="1"/>
  <c r="S29" i="1"/>
  <c r="Q58" i="1"/>
  <c r="O31" i="1"/>
  <c r="Q73" i="1"/>
  <c r="Q33" i="1"/>
  <c r="S75" i="1"/>
  <c r="M111" i="1"/>
  <c r="O112" i="1"/>
  <c r="H3" i="1"/>
  <c r="H4" i="1" s="1"/>
  <c r="H5" i="1" s="1"/>
  <c r="H6" i="1" s="1"/>
  <c r="H7" i="1" s="1"/>
  <c r="H8" i="1" s="1"/>
  <c r="H9" i="1" s="1"/>
  <c r="H10" i="1" s="1"/>
  <c r="H11" i="1" s="1"/>
  <c r="H12" i="1" s="1"/>
  <c r="K56" i="1"/>
  <c r="O48" i="1"/>
  <c r="Q25" i="1"/>
  <c r="M91" i="1"/>
  <c r="S83" i="1"/>
  <c r="S43" i="1"/>
  <c r="S27" i="1"/>
  <c r="S93" i="1"/>
  <c r="Q104" i="1"/>
  <c r="O113" i="1"/>
  <c r="S127" i="1"/>
  <c r="K31" i="1"/>
  <c r="K23" i="1"/>
  <c r="K15" i="1"/>
  <c r="K42" i="1"/>
  <c r="K34" i="1"/>
  <c r="K55" i="1"/>
  <c r="K85" i="1"/>
  <c r="K77" i="1"/>
  <c r="K69" i="1"/>
  <c r="O12" i="1"/>
  <c r="O30" i="1"/>
  <c r="O22" i="1"/>
  <c r="O14" i="1"/>
  <c r="O79" i="1"/>
  <c r="O71" i="1"/>
  <c r="O63" i="1"/>
  <c r="O55" i="1"/>
  <c r="O47" i="1"/>
  <c r="O39" i="1"/>
  <c r="Q80" i="1"/>
  <c r="Q72" i="1"/>
  <c r="Q64" i="1"/>
  <c r="Q56" i="1"/>
  <c r="Q48" i="1"/>
  <c r="Q40" i="1"/>
  <c r="Q32" i="1"/>
  <c r="Q24" i="1"/>
  <c r="Q16" i="1"/>
  <c r="K87" i="1"/>
  <c r="Q91" i="1"/>
  <c r="M90" i="1"/>
  <c r="M82" i="1"/>
  <c r="M74" i="1"/>
  <c r="M66" i="1"/>
  <c r="M58" i="1"/>
  <c r="M50" i="1"/>
  <c r="M42" i="1"/>
  <c r="M34" i="1"/>
  <c r="M26" i="1"/>
  <c r="M18" i="1"/>
  <c r="S90" i="1"/>
  <c r="S82" i="1"/>
  <c r="S74" i="1"/>
  <c r="S66" i="1"/>
  <c r="S58" i="1"/>
  <c r="S50" i="1"/>
  <c r="S42" i="1"/>
  <c r="S34" i="1"/>
  <c r="S26" i="1"/>
  <c r="S18" i="1"/>
  <c r="Q93" i="1"/>
  <c r="O106" i="1"/>
  <c r="Q109" i="1"/>
  <c r="O121" i="1"/>
  <c r="S131" i="1"/>
  <c r="S135" i="1"/>
  <c r="K123" i="1"/>
  <c r="K128" i="1"/>
  <c r="S142" i="1"/>
  <c r="O132" i="1"/>
  <c r="Q137" i="1"/>
  <c r="K14" i="1"/>
  <c r="K62" i="1"/>
  <c r="O70" i="1"/>
  <c r="O54" i="1"/>
  <c r="O38" i="1"/>
  <c r="M81" i="1"/>
  <c r="S49" i="1"/>
  <c r="S116" i="1"/>
  <c r="O127" i="1"/>
  <c r="K29" i="1"/>
  <c r="K21" i="1"/>
  <c r="K13" i="1"/>
  <c r="K40" i="1"/>
  <c r="K61" i="1"/>
  <c r="K53" i="1"/>
  <c r="K83" i="1"/>
  <c r="K75" i="1"/>
  <c r="K67" i="1"/>
  <c r="O36" i="1"/>
  <c r="O28" i="1"/>
  <c r="O20" i="1"/>
  <c r="O85" i="1"/>
  <c r="O77" i="1"/>
  <c r="O69" i="1"/>
  <c r="O61" i="1"/>
  <c r="O53" i="1"/>
  <c r="O45" i="1"/>
  <c r="Q12" i="1"/>
  <c r="Q78" i="1"/>
  <c r="Q70" i="1"/>
  <c r="Q62" i="1"/>
  <c r="Q54" i="1"/>
  <c r="Q46" i="1"/>
  <c r="Q38" i="1"/>
  <c r="Q30" i="1"/>
  <c r="Q22" i="1"/>
  <c r="Q14" i="1"/>
  <c r="O91" i="1"/>
  <c r="Q89" i="1"/>
  <c r="M88" i="1"/>
  <c r="M80" i="1"/>
  <c r="M72" i="1"/>
  <c r="M64" i="1"/>
  <c r="M56" i="1"/>
  <c r="M48" i="1"/>
  <c r="M40" i="1"/>
  <c r="M32" i="1"/>
  <c r="M24" i="1"/>
  <c r="M16" i="1"/>
  <c r="S88" i="1"/>
  <c r="S80" i="1"/>
  <c r="S72" i="1"/>
  <c r="S64" i="1"/>
  <c r="S56" i="1"/>
  <c r="S40" i="1"/>
  <c r="S32" i="1"/>
  <c r="S24" i="1"/>
  <c r="Q92" i="1"/>
  <c r="M93" i="1"/>
  <c r="S108" i="1"/>
  <c r="S101" i="1"/>
  <c r="K102" i="1"/>
  <c r="Q106" i="1"/>
  <c r="O116" i="1"/>
  <c r="K113" i="1"/>
  <c r="O117" i="1"/>
  <c r="S132" i="1"/>
  <c r="Q131" i="1"/>
  <c r="S136" i="1"/>
  <c r="K124" i="1"/>
  <c r="Q134" i="1"/>
  <c r="S139" i="1"/>
  <c r="M131" i="1"/>
  <c r="Q138" i="1"/>
  <c r="O133" i="1"/>
  <c r="S143" i="1"/>
  <c r="O56" i="1"/>
  <c r="S51" i="1"/>
  <c r="K54" i="1"/>
  <c r="M57" i="1"/>
  <c r="M33" i="1"/>
  <c r="M17" i="1"/>
  <c r="S65" i="1"/>
  <c r="S41" i="1"/>
  <c r="K105" i="1"/>
  <c r="K28" i="1"/>
  <c r="K20" i="1"/>
  <c r="K47" i="1"/>
  <c r="K39" i="1"/>
  <c r="K60" i="1"/>
  <c r="K52" i="1"/>
  <c r="K82" i="1"/>
  <c r="K74" i="1"/>
  <c r="K66" i="1"/>
  <c r="O35" i="1"/>
  <c r="O27" i="1"/>
  <c r="O19" i="1"/>
  <c r="O84" i="1"/>
  <c r="O76" i="1"/>
  <c r="O68" i="1"/>
  <c r="O60" i="1"/>
  <c r="O52" i="1"/>
  <c r="O44" i="1"/>
  <c r="Q85" i="1"/>
  <c r="Q77" i="1"/>
  <c r="Q69" i="1"/>
  <c r="Q61" i="1"/>
  <c r="Q53" i="1"/>
  <c r="Q45" i="1"/>
  <c r="Q37" i="1"/>
  <c r="Q29" i="1"/>
  <c r="Q21" i="1"/>
  <c r="Q13" i="1"/>
  <c r="O90" i="1"/>
  <c r="Q88" i="1"/>
  <c r="M87" i="1"/>
  <c r="M79" i="1"/>
  <c r="M71" i="1"/>
  <c r="M63" i="1"/>
  <c r="M55" i="1"/>
  <c r="M47" i="1"/>
  <c r="M39" i="1"/>
  <c r="M31" i="1"/>
  <c r="M23" i="1"/>
  <c r="S87" i="1"/>
  <c r="S79" i="1"/>
  <c r="S71" i="1"/>
  <c r="S63" i="1"/>
  <c r="O92" i="1"/>
  <c r="Q108" i="1"/>
  <c r="Q101" i="1"/>
  <c r="M102" i="1"/>
  <c r="Q120" i="1"/>
  <c r="M116" i="1"/>
  <c r="S122" i="1"/>
  <c r="S138" i="1"/>
  <c r="Q133" i="1"/>
  <c r="Q126" i="1"/>
  <c r="O125" i="1"/>
  <c r="K78" i="1"/>
  <c r="O40" i="1"/>
  <c r="K84" i="1"/>
  <c r="M73" i="1"/>
  <c r="M41" i="1"/>
  <c r="S57" i="1"/>
  <c r="O104" i="1"/>
  <c r="K121" i="1"/>
  <c r="K27" i="1"/>
  <c r="K19" i="1"/>
  <c r="K46" i="1"/>
  <c r="K38" i="1"/>
  <c r="K59" i="1"/>
  <c r="K51" i="1"/>
  <c r="K81" i="1"/>
  <c r="K73" i="1"/>
  <c r="K65" i="1"/>
  <c r="O34" i="1"/>
  <c r="O26" i="1"/>
  <c r="O18" i="1"/>
  <c r="O83" i="1"/>
  <c r="O75" i="1"/>
  <c r="O67" i="1"/>
  <c r="O59" i="1"/>
  <c r="O51" i="1"/>
  <c r="O43" i="1"/>
  <c r="Q84" i="1"/>
  <c r="Q76" i="1"/>
  <c r="Q68" i="1"/>
  <c r="Q60" i="1"/>
  <c r="Q52" i="1"/>
  <c r="Q44" i="1"/>
  <c r="Q36" i="1"/>
  <c r="Q28" i="1"/>
  <c r="Q20" i="1"/>
  <c r="O89" i="1"/>
  <c r="Q87" i="1"/>
  <c r="M86" i="1"/>
  <c r="M78" i="1"/>
  <c r="M70" i="1"/>
  <c r="M62" i="1"/>
  <c r="M54" i="1"/>
  <c r="M46" i="1"/>
  <c r="M38" i="1"/>
  <c r="M30" i="1"/>
  <c r="M22" i="1"/>
  <c r="S86" i="1"/>
  <c r="S62" i="1"/>
  <c r="M92" i="1"/>
  <c r="S107" i="1"/>
  <c r="O101" i="1"/>
  <c r="M120" i="1"/>
  <c r="Q118" i="1"/>
  <c r="S133" i="1"/>
  <c r="Q122" i="1"/>
  <c r="S128" i="1"/>
  <c r="S123" i="1"/>
  <c r="Q135" i="1"/>
  <c r="S140" i="1"/>
  <c r="K129" i="1"/>
  <c r="M132" i="1"/>
  <c r="Q139" i="1"/>
  <c r="O134" i="1"/>
  <c r="S144" i="1"/>
  <c r="K35" i="1"/>
  <c r="K12" i="1"/>
  <c r="M35" i="1"/>
  <c r="O21" i="1"/>
  <c r="K86" i="1"/>
  <c r="M65" i="1"/>
  <c r="K26" i="1"/>
  <c r="K18" i="1"/>
  <c r="K45" i="1"/>
  <c r="K37" i="1"/>
  <c r="K58" i="1"/>
  <c r="K50" i="1"/>
  <c r="O33" i="1"/>
  <c r="O25" i="1"/>
  <c r="O17" i="1"/>
  <c r="O82" i="1"/>
  <c r="O74" i="1"/>
  <c r="O66" i="1"/>
  <c r="O58" i="1"/>
  <c r="O50" i="1"/>
  <c r="O42" i="1"/>
  <c r="M85" i="1"/>
  <c r="M77" i="1"/>
  <c r="M69" i="1"/>
  <c r="M61" i="1"/>
  <c r="M53" i="1"/>
  <c r="M45" i="1"/>
  <c r="M37" i="1"/>
  <c r="M29" i="1"/>
  <c r="M21" i="1"/>
  <c r="Q107" i="1"/>
  <c r="K103" i="1"/>
  <c r="O111" i="1"/>
  <c r="S118" i="1"/>
  <c r="S113" i="1"/>
  <c r="Q128" i="1"/>
  <c r="Q123" i="1"/>
  <c r="K43" i="1"/>
  <c r="O37" i="1"/>
  <c r="Q132" i="1"/>
  <c r="S137" i="1"/>
  <c r="M95" i="1"/>
  <c r="K17" i="1"/>
  <c r="K44" i="1"/>
  <c r="K36" i="1"/>
  <c r="K57" i="1"/>
  <c r="K49" i="1"/>
  <c r="M84" i="1"/>
  <c r="M76" i="1"/>
  <c r="M68" i="1"/>
  <c r="M60" i="1"/>
  <c r="M52" i="1"/>
  <c r="M44" i="1"/>
  <c r="M36" i="1"/>
  <c r="M28" i="1"/>
  <c r="M20" i="1"/>
  <c r="O95" i="1"/>
  <c r="M107" i="1"/>
  <c r="S104" i="1"/>
  <c r="Q112" i="1"/>
  <c r="K118" i="1"/>
  <c r="Q113" i="1"/>
  <c r="Q119" i="1"/>
  <c r="S134" i="1"/>
  <c r="M122" i="1"/>
  <c r="O128" i="1"/>
  <c r="O123" i="1"/>
  <c r="M126" i="1"/>
  <c r="S141" i="1"/>
  <c r="O131" i="1"/>
  <c r="Q136" i="1"/>
  <c r="Q130" i="1"/>
  <c r="O135" i="1"/>
  <c r="K131" i="1"/>
  <c r="M133" i="1"/>
  <c r="S145" i="1"/>
  <c r="Q140" i="1"/>
  <c r="S130" i="1"/>
  <c r="M129" i="1"/>
  <c r="K130" i="1"/>
  <c r="S129" i="1"/>
  <c r="Q129" i="1"/>
  <c r="M127" i="1"/>
  <c r="M130" i="1"/>
  <c r="K127" i="1"/>
  <c r="O126" i="1"/>
  <c r="M125" i="1"/>
  <c r="M128" i="1"/>
  <c r="K126" i="1"/>
  <c r="S125" i="1"/>
  <c r="Q125" i="1"/>
  <c r="O130" i="1"/>
  <c r="K125" i="1"/>
  <c r="S124" i="1"/>
  <c r="O129" i="1"/>
  <c r="Q124" i="1"/>
  <c r="O124" i="1"/>
  <c r="M124" i="1"/>
  <c r="S119" i="1"/>
  <c r="M119" i="1"/>
  <c r="K120" i="1"/>
  <c r="K119" i="1"/>
  <c r="O118" i="1"/>
  <c r="M118" i="1"/>
  <c r="M121" i="1"/>
  <c r="K117" i="1"/>
  <c r="Q116" i="1"/>
  <c r="M115" i="1"/>
  <c r="K116" i="1"/>
  <c r="S115" i="1"/>
  <c r="Q115" i="1"/>
  <c r="O115" i="1"/>
  <c r="O120" i="1"/>
  <c r="O114" i="1"/>
  <c r="M117" i="1"/>
  <c r="K114" i="1"/>
  <c r="K115" i="1"/>
  <c r="S114" i="1"/>
  <c r="O119" i="1"/>
  <c r="Q114" i="1"/>
  <c r="S112" i="1"/>
  <c r="Q111" i="1"/>
  <c r="K111" i="1"/>
  <c r="K112" i="1"/>
  <c r="S111" i="1"/>
  <c r="K109" i="1"/>
  <c r="M112" i="1"/>
  <c r="K110" i="1"/>
  <c r="S109" i="1"/>
  <c r="K108" i="1"/>
  <c r="S106" i="1"/>
  <c r="Q105" i="1"/>
  <c r="O110" i="1"/>
  <c r="M108" i="1"/>
  <c r="K106" i="1"/>
  <c r="S105" i="1"/>
  <c r="O108" i="1"/>
  <c r="S103" i="1"/>
  <c r="Q103" i="1"/>
  <c r="O103" i="1"/>
  <c r="M106" i="1"/>
  <c r="K104" i="1"/>
  <c r="M105" i="1"/>
  <c r="S102" i="1"/>
  <c r="Q102" i="1"/>
  <c r="O102" i="1"/>
  <c r="O107" i="1"/>
  <c r="M104" i="1"/>
  <c r="K101" i="1"/>
  <c r="Q110" i="1"/>
  <c r="O105" i="1"/>
  <c r="S100" i="1"/>
  <c r="Q100" i="1"/>
  <c r="O100" i="1"/>
  <c r="M103" i="1"/>
  <c r="M100" i="1"/>
  <c r="K100" i="1"/>
  <c r="Q99" i="1"/>
  <c r="S99" i="1"/>
  <c r="S98" i="1"/>
  <c r="Q98" i="1"/>
  <c r="O98" i="1"/>
  <c r="K99" i="1"/>
  <c r="Q97" i="1"/>
  <c r="S97" i="1"/>
  <c r="K98" i="1"/>
  <c r="S96" i="1"/>
  <c r="Q96" i="1"/>
  <c r="O96" i="1"/>
  <c r="M96" i="1"/>
  <c r="M99" i="1"/>
  <c r="K97" i="1"/>
  <c r="Q95" i="1"/>
  <c r="M98" i="1"/>
  <c r="K96" i="1"/>
  <c r="Q94" i="1"/>
  <c r="O94" i="1"/>
  <c r="M94" i="1"/>
  <c r="K94" i="1"/>
  <c r="M97" i="1"/>
  <c r="K95" i="1"/>
  <c r="S94" i="1"/>
  <c r="O99" i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</calcChain>
</file>

<file path=xl/sharedStrings.xml><?xml version="1.0" encoding="utf-8"?>
<sst xmlns="http://schemas.openxmlformats.org/spreadsheetml/2006/main" count="23" uniqueCount="18">
  <si>
    <t>Time</t>
  </si>
  <si>
    <t>Telemetry Speed (km/h)</t>
  </si>
  <si>
    <t>Telemetry Altitude (km)</t>
  </si>
  <si>
    <t>Telemetry Speed (m/s)</t>
  </si>
  <si>
    <t>Telemetry Altitude (m)</t>
  </si>
  <si>
    <t>Derived Altitude</t>
  </si>
  <si>
    <t>MAX Q</t>
  </si>
  <si>
    <t>1s</t>
  </si>
  <si>
    <t>5s</t>
  </si>
  <si>
    <t>10s</t>
  </si>
  <si>
    <t>3s</t>
  </si>
  <si>
    <t>15s</t>
  </si>
  <si>
    <t>MECO</t>
  </si>
  <si>
    <t>km/h</t>
  </si>
  <si>
    <t>km</t>
  </si>
  <si>
    <t>rho</t>
  </si>
  <si>
    <t>Q</t>
  </si>
  <si>
    <t>Delta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</si>
</sst>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44BD-DC53-4AB9-91BC-FB75E6A0B3E5}">
  <dimension ref="A1:S163"/>
  <sheetViews>
    <sheetView topLeftCell="A62" workbookViewId="0">
      <selection activeCell="J83" sqref="J83"/>
    </sheetView>
  </sheetViews>
  <sheetFormatPr defaultRowHeight="15" x14ac:dyDescent="0.25"/>
  <cols>
    <col min="2" max="3" width="23.140625" bestFit="1" customWidth="1"/>
    <col min="5" max="6" width="21.85546875" bestFit="1" customWidth="1"/>
    <col min="8" max="8" width="15.855468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H1" s="1" t="s">
        <v>5</v>
      </c>
    </row>
    <row r="2" spans="1:19" x14ac:dyDescent="0.25">
      <c r="A2" s="2">
        <v>0</v>
      </c>
      <c r="B2" s="2">
        <v>0</v>
      </c>
      <c r="C2" s="2">
        <v>0</v>
      </c>
      <c r="E2">
        <f>B2*1000/(60*60)</f>
        <v>0</v>
      </c>
      <c r="F2">
        <f>C2*1000</f>
        <v>0</v>
      </c>
      <c r="H2">
        <f>(E3+E2)/2*1</f>
        <v>0.97222222222222221</v>
      </c>
    </row>
    <row r="3" spans="1:19" x14ac:dyDescent="0.25">
      <c r="A3">
        <v>1</v>
      </c>
      <c r="B3">
        <v>7</v>
      </c>
      <c r="C3" s="2">
        <v>0</v>
      </c>
      <c r="E3">
        <f t="shared" ref="E3:E62" si="0">B3*1000/(60*60)</f>
        <v>1.9444444444444444</v>
      </c>
      <c r="F3">
        <f t="shared" ref="F3:F62" si="1">C3*1000</f>
        <v>0</v>
      </c>
      <c r="H3">
        <f>(E4+E3)/2 + H2</f>
        <v>3.75</v>
      </c>
      <c r="I3" s="5">
        <f>(E3+E2)/2</f>
        <v>0.97222222222222221</v>
      </c>
    </row>
    <row r="4" spans="1:19" x14ac:dyDescent="0.25">
      <c r="A4">
        <v>2</v>
      </c>
      <c r="B4">
        <v>13</v>
      </c>
      <c r="C4" s="2">
        <v>0</v>
      </c>
      <c r="E4">
        <f t="shared" si="0"/>
        <v>3.6111111111111112</v>
      </c>
      <c r="F4">
        <f t="shared" si="1"/>
        <v>0</v>
      </c>
      <c r="H4">
        <f t="shared" ref="H4:H62" si="2">(E5+E4)/2 + H3</f>
        <v>7.7777777777777777</v>
      </c>
      <c r="I4" s="5">
        <f>I3+(E4+E3)/2</f>
        <v>3.75</v>
      </c>
    </row>
    <row r="5" spans="1:19" x14ac:dyDescent="0.25">
      <c r="A5">
        <v>3</v>
      </c>
      <c r="B5">
        <v>16</v>
      </c>
      <c r="C5" s="2">
        <v>0</v>
      </c>
      <c r="E5">
        <f t="shared" si="0"/>
        <v>4.4444444444444446</v>
      </c>
      <c r="F5">
        <f t="shared" si="1"/>
        <v>0</v>
      </c>
      <c r="H5">
        <f t="shared" si="2"/>
        <v>13.888888888888889</v>
      </c>
      <c r="I5" s="5">
        <f t="shared" ref="I5:I68" si="3">I4+(E5+E4)/2</f>
        <v>7.7777777777777777</v>
      </c>
    </row>
    <row r="6" spans="1:19" x14ac:dyDescent="0.25">
      <c r="A6">
        <v>4</v>
      </c>
      <c r="B6">
        <v>28</v>
      </c>
      <c r="C6" s="2">
        <v>0</v>
      </c>
      <c r="E6">
        <f t="shared" si="0"/>
        <v>7.7777777777777777</v>
      </c>
      <c r="F6">
        <f t="shared" si="1"/>
        <v>0</v>
      </c>
      <c r="H6">
        <f t="shared" si="2"/>
        <v>22.916666666666668</v>
      </c>
      <c r="I6" s="5">
        <f t="shared" si="3"/>
        <v>13.888888888888889</v>
      </c>
    </row>
    <row r="7" spans="1:19" x14ac:dyDescent="0.25">
      <c r="A7">
        <v>5</v>
      </c>
      <c r="B7">
        <v>37</v>
      </c>
      <c r="C7" s="2">
        <v>0</v>
      </c>
      <c r="E7">
        <f t="shared" si="0"/>
        <v>10.277777777777779</v>
      </c>
      <c r="F7">
        <f t="shared" si="1"/>
        <v>0</v>
      </c>
      <c r="H7">
        <f t="shared" si="2"/>
        <v>34.444444444444443</v>
      </c>
      <c r="I7" s="5">
        <f t="shared" si="3"/>
        <v>22.916666666666668</v>
      </c>
    </row>
    <row r="8" spans="1:19" x14ac:dyDescent="0.25">
      <c r="A8">
        <v>6</v>
      </c>
      <c r="B8">
        <v>46</v>
      </c>
      <c r="C8" s="2">
        <v>0</v>
      </c>
      <c r="E8">
        <f t="shared" si="0"/>
        <v>12.777777777777779</v>
      </c>
      <c r="F8">
        <f t="shared" si="1"/>
        <v>0</v>
      </c>
      <c r="H8">
        <f t="shared" si="2"/>
        <v>49.166666666666664</v>
      </c>
      <c r="I8" s="5">
        <f t="shared" si="3"/>
        <v>34.444444444444443</v>
      </c>
    </row>
    <row r="9" spans="1:19" x14ac:dyDescent="0.25">
      <c r="A9">
        <v>7</v>
      </c>
      <c r="B9">
        <v>60</v>
      </c>
      <c r="C9" s="2">
        <v>0</v>
      </c>
      <c r="E9">
        <f t="shared" si="0"/>
        <v>16.666666666666668</v>
      </c>
      <c r="F9">
        <f t="shared" si="1"/>
        <v>0</v>
      </c>
      <c r="H9">
        <f t="shared" si="2"/>
        <v>67.222222222222229</v>
      </c>
      <c r="I9" s="5">
        <f t="shared" si="3"/>
        <v>49.166666666666664</v>
      </c>
    </row>
    <row r="10" spans="1:19" x14ac:dyDescent="0.25">
      <c r="A10">
        <v>8</v>
      </c>
      <c r="B10">
        <v>70</v>
      </c>
      <c r="C10" s="2">
        <v>0</v>
      </c>
      <c r="E10">
        <f t="shared" si="0"/>
        <v>19.444444444444443</v>
      </c>
      <c r="F10">
        <f t="shared" si="1"/>
        <v>0</v>
      </c>
      <c r="H10">
        <f t="shared" si="2"/>
        <v>88.055555555555557</v>
      </c>
      <c r="I10" s="5">
        <f t="shared" si="3"/>
        <v>67.222222222222229</v>
      </c>
    </row>
    <row r="11" spans="1:19" x14ac:dyDescent="0.25">
      <c r="A11">
        <v>9</v>
      </c>
      <c r="B11">
        <v>80</v>
      </c>
      <c r="C11" s="2">
        <v>0.1</v>
      </c>
      <c r="E11">
        <f t="shared" si="0"/>
        <v>22.222222222222221</v>
      </c>
      <c r="F11">
        <f t="shared" si="1"/>
        <v>100</v>
      </c>
      <c r="H11">
        <f t="shared" si="2"/>
        <v>112.22222222222223</v>
      </c>
      <c r="I11" s="5">
        <f t="shared" si="3"/>
        <v>88.055555555555557</v>
      </c>
      <c r="K11" s="1" t="s">
        <v>7</v>
      </c>
      <c r="M11" s="1" t="s">
        <v>10</v>
      </c>
      <c r="O11" s="1" t="s">
        <v>8</v>
      </c>
      <c r="Q11" s="1" t="s">
        <v>9</v>
      </c>
      <c r="S11" s="1" t="s">
        <v>11</v>
      </c>
    </row>
    <row r="12" spans="1:19" x14ac:dyDescent="0.25">
      <c r="A12">
        <v>10</v>
      </c>
      <c r="B12">
        <v>94</v>
      </c>
      <c r="C12" s="2">
        <v>0.1</v>
      </c>
      <c r="E12">
        <f t="shared" si="0"/>
        <v>26.111111111111111</v>
      </c>
      <c r="F12">
        <f t="shared" si="1"/>
        <v>100</v>
      </c>
      <c r="H12">
        <f t="shared" si="2"/>
        <v>139.86111111111111</v>
      </c>
      <c r="I12" s="5">
        <f t="shared" si="3"/>
        <v>112.22222222222223</v>
      </c>
      <c r="K12">
        <f>DEGREES((ACOS(($F12-$F11)/(($E12+$E11)/2))))</f>
        <v>90</v>
      </c>
      <c r="M12" t="e">
        <f>DEGREES((ACOS(($F12-$F9)/((($E12+$E9)/2)*3))))</f>
        <v>#NUM!</v>
      </c>
      <c r="O12" t="e">
        <f>DEGREES((ACOS(($F12-$F7)/((($E12+$E7)/2)*5))))</f>
        <v>#NUM!</v>
      </c>
      <c r="Q12">
        <f t="shared" ref="Q12:Q43" si="4">DEGREES((ACOS(($F12-$F2)/((($E12+$E2)/2)*10))))</f>
        <v>40.007753913485168</v>
      </c>
    </row>
    <row r="13" spans="1:19" x14ac:dyDescent="0.25">
      <c r="A13">
        <v>11</v>
      </c>
      <c r="B13">
        <v>105</v>
      </c>
      <c r="C13" s="2">
        <v>0.2</v>
      </c>
      <c r="E13">
        <f t="shared" si="0"/>
        <v>29.166666666666668</v>
      </c>
      <c r="F13">
        <f t="shared" si="1"/>
        <v>200</v>
      </c>
      <c r="H13">
        <f t="shared" si="2"/>
        <v>170.55555555555554</v>
      </c>
      <c r="I13" s="5">
        <f t="shared" si="3"/>
        <v>139.86111111111111</v>
      </c>
      <c r="K13" t="e">
        <f t="shared" ref="K13:K76" si="5">DEGREES((ACOS((F13-F12)/((E13+E12)/2))))</f>
        <v>#NUM!</v>
      </c>
      <c r="M13" t="e">
        <f t="shared" ref="M13:M76" si="6">DEGREES((ACOS(($F13-$F10)/((($E13+$E10)/2)*3))))</f>
        <v>#NUM!</v>
      </c>
      <c r="O13" t="e">
        <f t="shared" ref="O13:O76" si="7">DEGREES((ACOS(($F13-$F8)/((($E13+$E8)/2)*5))))</f>
        <v>#NUM!</v>
      </c>
      <c r="Q13" t="e">
        <f t="shared" si="4"/>
        <v>#NUM!</v>
      </c>
    </row>
    <row r="14" spans="1:19" x14ac:dyDescent="0.25">
      <c r="A14">
        <v>12</v>
      </c>
      <c r="B14">
        <v>116</v>
      </c>
      <c r="C14" s="2">
        <v>0.2</v>
      </c>
      <c r="E14">
        <f t="shared" si="0"/>
        <v>32.222222222222221</v>
      </c>
      <c r="F14">
        <f t="shared" si="1"/>
        <v>200</v>
      </c>
      <c r="H14">
        <f t="shared" si="2"/>
        <v>204.72222222222223</v>
      </c>
      <c r="I14" s="5">
        <f t="shared" si="3"/>
        <v>170.55555555555554</v>
      </c>
      <c r="K14">
        <f t="shared" si="5"/>
        <v>90</v>
      </c>
      <c r="M14" t="e">
        <f t="shared" si="6"/>
        <v>#NUM!</v>
      </c>
      <c r="O14" t="e">
        <f t="shared" si="7"/>
        <v>#NUM!</v>
      </c>
      <c r="Q14" t="e">
        <f t="shared" si="4"/>
        <v>#NUM!</v>
      </c>
    </row>
    <row r="15" spans="1:19" x14ac:dyDescent="0.25">
      <c r="A15">
        <v>13</v>
      </c>
      <c r="B15">
        <v>130</v>
      </c>
      <c r="C15" s="2">
        <v>0.2</v>
      </c>
      <c r="E15">
        <f t="shared" si="0"/>
        <v>36.111111111111114</v>
      </c>
      <c r="F15">
        <f t="shared" si="1"/>
        <v>200</v>
      </c>
      <c r="H15">
        <f t="shared" si="2"/>
        <v>242.5</v>
      </c>
      <c r="I15" s="5">
        <f t="shared" si="3"/>
        <v>204.72222222222223</v>
      </c>
      <c r="K15">
        <f t="shared" si="5"/>
        <v>90</v>
      </c>
      <c r="M15" t="e">
        <f t="shared" si="6"/>
        <v>#NUM!</v>
      </c>
      <c r="O15" t="e">
        <f t="shared" si="7"/>
        <v>#NUM!</v>
      </c>
      <c r="Q15">
        <f t="shared" si="4"/>
        <v>9.4945245097051796</v>
      </c>
    </row>
    <row r="16" spans="1:19" x14ac:dyDescent="0.25">
      <c r="A16">
        <v>14</v>
      </c>
      <c r="B16">
        <v>142</v>
      </c>
      <c r="C16" s="2">
        <v>0.3</v>
      </c>
      <c r="E16">
        <f t="shared" si="0"/>
        <v>39.444444444444443</v>
      </c>
      <c r="F16">
        <f t="shared" si="1"/>
        <v>300</v>
      </c>
      <c r="H16">
        <f t="shared" si="2"/>
        <v>283.61111111111109</v>
      </c>
      <c r="I16" s="5">
        <f t="shared" si="3"/>
        <v>242.5</v>
      </c>
      <c r="K16" t="e">
        <f t="shared" si="5"/>
        <v>#NUM!</v>
      </c>
      <c r="M16">
        <f t="shared" si="6"/>
        <v>13.673169776853179</v>
      </c>
      <c r="O16" t="e">
        <f t="shared" si="7"/>
        <v>#NUM!</v>
      </c>
      <c r="Q16" t="e">
        <f t="shared" si="4"/>
        <v>#NUM!</v>
      </c>
    </row>
    <row r="17" spans="1:19" x14ac:dyDescent="0.25">
      <c r="A17">
        <v>15</v>
      </c>
      <c r="B17">
        <v>154</v>
      </c>
      <c r="C17" s="2">
        <v>0.3</v>
      </c>
      <c r="E17">
        <f t="shared" si="0"/>
        <v>42.777777777777779</v>
      </c>
      <c r="F17">
        <f t="shared" si="1"/>
        <v>300</v>
      </c>
      <c r="H17">
        <f t="shared" si="2"/>
        <v>328.61111111111109</v>
      </c>
      <c r="I17" s="5">
        <f t="shared" si="3"/>
        <v>283.61111111111109</v>
      </c>
      <c r="K17">
        <f t="shared" si="5"/>
        <v>90</v>
      </c>
      <c r="M17">
        <f t="shared" si="6"/>
        <v>27.266044450732831</v>
      </c>
      <c r="O17" t="e">
        <f t="shared" si="7"/>
        <v>#NUM!</v>
      </c>
      <c r="Q17" t="e">
        <f t="shared" si="4"/>
        <v>#NUM!</v>
      </c>
      <c r="S17">
        <f>DEGREES((ACOS(($F17-$F2)/((($E17+$E2)/2)*15))))</f>
        <v>20.761361805219675</v>
      </c>
    </row>
    <row r="18" spans="1:19" x14ac:dyDescent="0.25">
      <c r="A18">
        <v>16</v>
      </c>
      <c r="B18">
        <v>170</v>
      </c>
      <c r="C18" s="2">
        <v>0.4</v>
      </c>
      <c r="E18">
        <f t="shared" si="0"/>
        <v>47.222222222222221</v>
      </c>
      <c r="F18">
        <f t="shared" si="1"/>
        <v>400</v>
      </c>
      <c r="H18">
        <f t="shared" si="2"/>
        <v>377.36111111111109</v>
      </c>
      <c r="I18" s="5">
        <f t="shared" si="3"/>
        <v>328.61111111111109</v>
      </c>
      <c r="K18" t="e">
        <f t="shared" si="5"/>
        <v>#NUM!</v>
      </c>
      <c r="M18" t="e">
        <f t="shared" si="6"/>
        <v>#NUM!</v>
      </c>
      <c r="O18" t="e">
        <f t="shared" si="7"/>
        <v>#NUM!</v>
      </c>
      <c r="Q18" t="e">
        <f t="shared" si="4"/>
        <v>#NUM!</v>
      </c>
      <c r="S18" t="e">
        <f t="shared" ref="S18:S81" si="8">DEGREES((ACOS(($F18-$F3)/((($E18+$E3)/2)*15))))</f>
        <v>#NUM!</v>
      </c>
    </row>
    <row r="19" spans="1:19" x14ac:dyDescent="0.25">
      <c r="A19">
        <v>17</v>
      </c>
      <c r="B19">
        <v>181</v>
      </c>
      <c r="C19" s="2">
        <v>0.4</v>
      </c>
      <c r="E19">
        <f t="shared" si="0"/>
        <v>50.277777777777779</v>
      </c>
      <c r="F19">
        <f t="shared" si="1"/>
        <v>400</v>
      </c>
      <c r="H19">
        <f t="shared" si="2"/>
        <v>429.30555555555554</v>
      </c>
      <c r="I19" s="5">
        <f t="shared" si="3"/>
        <v>377.36111111111109</v>
      </c>
      <c r="K19">
        <f t="shared" si="5"/>
        <v>90</v>
      </c>
      <c r="M19">
        <f t="shared" si="6"/>
        <v>42.009484031685723</v>
      </c>
      <c r="O19">
        <f t="shared" si="7"/>
        <v>14.14111023393164</v>
      </c>
      <c r="Q19" t="e">
        <f t="shared" si="4"/>
        <v>#NUM!</v>
      </c>
      <c r="S19">
        <f t="shared" si="8"/>
        <v>8.234278953054055</v>
      </c>
    </row>
    <row r="20" spans="1:19" x14ac:dyDescent="0.25">
      <c r="A20">
        <v>18</v>
      </c>
      <c r="B20">
        <v>193</v>
      </c>
      <c r="C20" s="2">
        <v>0.4</v>
      </c>
      <c r="E20">
        <f t="shared" si="0"/>
        <v>53.611111111111114</v>
      </c>
      <c r="F20">
        <f t="shared" si="1"/>
        <v>400</v>
      </c>
      <c r="H20">
        <f t="shared" si="2"/>
        <v>485.13888888888886</v>
      </c>
      <c r="I20" s="5">
        <f t="shared" si="3"/>
        <v>429.30555555555554</v>
      </c>
      <c r="K20">
        <f t="shared" si="5"/>
        <v>90</v>
      </c>
      <c r="M20">
        <f t="shared" si="6"/>
        <v>46.239719983019739</v>
      </c>
      <c r="O20">
        <f t="shared" si="7"/>
        <v>26.919832811719704</v>
      </c>
      <c r="Q20" t="e">
        <f t="shared" si="4"/>
        <v>#NUM!</v>
      </c>
      <c r="S20">
        <f t="shared" si="8"/>
        <v>23.268995726075278</v>
      </c>
    </row>
    <row r="21" spans="1:19" x14ac:dyDescent="0.25">
      <c r="A21">
        <v>19</v>
      </c>
      <c r="B21">
        <v>209</v>
      </c>
      <c r="C21" s="2">
        <v>0.5</v>
      </c>
      <c r="E21">
        <f t="shared" si="0"/>
        <v>58.055555555555557</v>
      </c>
      <c r="F21">
        <f t="shared" si="1"/>
        <v>500</v>
      </c>
      <c r="H21">
        <f t="shared" si="2"/>
        <v>545</v>
      </c>
      <c r="I21" s="5">
        <f t="shared" si="3"/>
        <v>485.13888888888886</v>
      </c>
      <c r="K21" t="e">
        <f t="shared" si="5"/>
        <v>#NUM!</v>
      </c>
      <c r="M21">
        <f t="shared" si="6"/>
        <v>50.710031077906287</v>
      </c>
      <c r="O21">
        <f t="shared" si="7"/>
        <v>34.863837954303442</v>
      </c>
      <c r="Q21">
        <f t="shared" si="4"/>
        <v>4.7677559572714898</v>
      </c>
      <c r="S21" t="e">
        <f t="shared" si="8"/>
        <v>#NUM!</v>
      </c>
    </row>
    <row r="22" spans="1:19" x14ac:dyDescent="0.25">
      <c r="A22">
        <v>20</v>
      </c>
      <c r="B22">
        <v>222</v>
      </c>
      <c r="C22" s="2">
        <v>0.6</v>
      </c>
      <c r="E22">
        <f t="shared" si="0"/>
        <v>61.666666666666664</v>
      </c>
      <c r="F22">
        <f t="shared" si="1"/>
        <v>600</v>
      </c>
      <c r="H22">
        <f t="shared" si="2"/>
        <v>608.75</v>
      </c>
      <c r="I22" s="5">
        <f t="shared" si="3"/>
        <v>545</v>
      </c>
      <c r="K22" t="e">
        <f t="shared" si="5"/>
        <v>#NUM!</v>
      </c>
      <c r="M22" t="e">
        <f t="shared" si="6"/>
        <v>#NUM!</v>
      </c>
      <c r="O22" t="e">
        <f t="shared" si="7"/>
        <v>#NUM!</v>
      </c>
      <c r="Q22" t="e">
        <f t="shared" si="4"/>
        <v>#NUM!</v>
      </c>
      <c r="S22" t="e">
        <f t="shared" si="8"/>
        <v>#NUM!</v>
      </c>
    </row>
    <row r="23" spans="1:19" x14ac:dyDescent="0.25">
      <c r="A23">
        <v>21</v>
      </c>
      <c r="B23">
        <v>237</v>
      </c>
      <c r="C23" s="2">
        <v>0.6</v>
      </c>
      <c r="E23">
        <f t="shared" si="0"/>
        <v>65.833333333333329</v>
      </c>
      <c r="F23">
        <f t="shared" si="1"/>
        <v>600</v>
      </c>
      <c r="H23">
        <f t="shared" si="2"/>
        <v>676.94444444444446</v>
      </c>
      <c r="I23" s="5">
        <f t="shared" si="3"/>
        <v>608.75</v>
      </c>
      <c r="K23">
        <f t="shared" si="5"/>
        <v>90</v>
      </c>
      <c r="M23" t="e">
        <f t="shared" si="6"/>
        <v>#NUM!</v>
      </c>
      <c r="O23">
        <f t="shared" si="7"/>
        <v>44.958666529666161</v>
      </c>
      <c r="Q23">
        <f t="shared" si="4"/>
        <v>32.63689750355374</v>
      </c>
      <c r="S23" t="e">
        <f t="shared" si="8"/>
        <v>#NUM!</v>
      </c>
    </row>
    <row r="24" spans="1:19" x14ac:dyDescent="0.25">
      <c r="A24">
        <v>22</v>
      </c>
      <c r="B24">
        <v>254</v>
      </c>
      <c r="C24" s="2">
        <v>0.7</v>
      </c>
      <c r="E24">
        <f t="shared" si="0"/>
        <v>70.555555555555557</v>
      </c>
      <c r="F24">
        <f t="shared" si="1"/>
        <v>700</v>
      </c>
      <c r="H24">
        <f t="shared" si="2"/>
        <v>749.44444444444446</v>
      </c>
      <c r="I24" s="5">
        <f t="shared" si="3"/>
        <v>676.94444444444446</v>
      </c>
      <c r="K24" t="e">
        <f t="shared" si="5"/>
        <v>#NUM!</v>
      </c>
      <c r="M24" t="e">
        <f t="shared" si="6"/>
        <v>#NUM!</v>
      </c>
      <c r="O24">
        <f t="shared" si="7"/>
        <v>6.7329213268596622</v>
      </c>
      <c r="Q24">
        <f t="shared" si="4"/>
        <v>13.351184332153451</v>
      </c>
      <c r="S24" t="e">
        <f t="shared" si="8"/>
        <v>#NUM!</v>
      </c>
    </row>
    <row r="25" spans="1:19" x14ac:dyDescent="0.25">
      <c r="A25">
        <v>23</v>
      </c>
      <c r="B25">
        <v>268</v>
      </c>
      <c r="C25" s="2">
        <v>0.8</v>
      </c>
      <c r="E25">
        <f t="shared" si="0"/>
        <v>74.444444444444443</v>
      </c>
      <c r="F25">
        <f t="shared" si="1"/>
        <v>800</v>
      </c>
      <c r="H25">
        <f t="shared" si="2"/>
        <v>825.83333333333337</v>
      </c>
      <c r="I25" s="5">
        <f t="shared" si="3"/>
        <v>749.44444444444446</v>
      </c>
      <c r="K25" t="e">
        <f t="shared" si="5"/>
        <v>#NUM!</v>
      </c>
      <c r="M25">
        <f t="shared" si="6"/>
        <v>11.595272659061296</v>
      </c>
      <c r="O25" t="e">
        <f t="shared" si="7"/>
        <v>#NUM!</v>
      </c>
      <c r="Q25" t="e">
        <f t="shared" si="4"/>
        <v>#NUM!</v>
      </c>
      <c r="S25" t="e">
        <f t="shared" si="8"/>
        <v>#NUM!</v>
      </c>
    </row>
    <row r="26" spans="1:19" x14ac:dyDescent="0.25">
      <c r="A26">
        <v>24</v>
      </c>
      <c r="B26">
        <v>282</v>
      </c>
      <c r="C26" s="2">
        <v>0.8</v>
      </c>
      <c r="E26">
        <f t="shared" si="0"/>
        <v>78.333333333333329</v>
      </c>
      <c r="F26">
        <f t="shared" si="1"/>
        <v>800</v>
      </c>
      <c r="H26">
        <f t="shared" si="2"/>
        <v>906.80555555555566</v>
      </c>
      <c r="I26" s="5">
        <f t="shared" si="3"/>
        <v>825.83333333333337</v>
      </c>
      <c r="K26">
        <f t="shared" si="5"/>
        <v>90</v>
      </c>
      <c r="M26">
        <f t="shared" si="6"/>
        <v>22.353425599331221</v>
      </c>
      <c r="O26">
        <f t="shared" si="7"/>
        <v>28.377284815914653</v>
      </c>
      <c r="Q26">
        <f t="shared" si="4"/>
        <v>31.890791801845708</v>
      </c>
      <c r="S26">
        <f t="shared" si="8"/>
        <v>21.847628816796682</v>
      </c>
    </row>
    <row r="27" spans="1:19" x14ac:dyDescent="0.25">
      <c r="A27">
        <v>25</v>
      </c>
      <c r="B27">
        <v>301</v>
      </c>
      <c r="C27" s="2">
        <v>0.9</v>
      </c>
      <c r="E27">
        <f t="shared" si="0"/>
        <v>83.611111111111114</v>
      </c>
      <c r="F27">
        <f t="shared" si="1"/>
        <v>900</v>
      </c>
      <c r="H27">
        <f t="shared" si="2"/>
        <v>992.3611111111112</v>
      </c>
      <c r="I27" s="5">
        <f t="shared" si="3"/>
        <v>906.80555555555566</v>
      </c>
      <c r="K27" t="e">
        <f t="shared" si="5"/>
        <v>#NUM!</v>
      </c>
      <c r="M27">
        <f t="shared" si="6"/>
        <v>30.132721831010244</v>
      </c>
      <c r="O27">
        <f t="shared" si="7"/>
        <v>34.309603975778472</v>
      </c>
      <c r="Q27">
        <f t="shared" si="4"/>
        <v>18.295424468801208</v>
      </c>
      <c r="S27">
        <f t="shared" si="8"/>
        <v>13.553406586447597</v>
      </c>
    </row>
    <row r="28" spans="1:19" x14ac:dyDescent="0.25">
      <c r="A28">
        <v>26</v>
      </c>
      <c r="B28">
        <v>315</v>
      </c>
      <c r="C28" s="2">
        <v>1</v>
      </c>
      <c r="E28">
        <f t="shared" si="0"/>
        <v>87.5</v>
      </c>
      <c r="F28">
        <f t="shared" si="1"/>
        <v>1000</v>
      </c>
      <c r="H28">
        <f t="shared" si="2"/>
        <v>1082.0833333333335</v>
      </c>
      <c r="I28" s="5">
        <f t="shared" si="3"/>
        <v>992.3611111111112</v>
      </c>
      <c r="K28" t="e">
        <f t="shared" si="5"/>
        <v>#NUM!</v>
      </c>
      <c r="M28">
        <f t="shared" si="6"/>
        <v>34.580698323289091</v>
      </c>
      <c r="O28" t="e">
        <f t="shared" si="7"/>
        <v>#NUM!</v>
      </c>
      <c r="Q28">
        <f t="shared" si="4"/>
        <v>27.035930446018696</v>
      </c>
      <c r="S28">
        <f t="shared" si="8"/>
        <v>23.895508186161493</v>
      </c>
    </row>
    <row r="29" spans="1:19" x14ac:dyDescent="0.25">
      <c r="A29">
        <v>27</v>
      </c>
      <c r="B29">
        <v>331</v>
      </c>
      <c r="C29">
        <v>1.1000000000000001</v>
      </c>
      <c r="E29">
        <f t="shared" si="0"/>
        <v>91.944444444444443</v>
      </c>
      <c r="F29">
        <f t="shared" si="1"/>
        <v>1100</v>
      </c>
      <c r="H29">
        <f t="shared" si="2"/>
        <v>1176.8055555555557</v>
      </c>
      <c r="I29" s="5">
        <f t="shared" si="3"/>
        <v>1082.0833333333335</v>
      </c>
      <c r="K29" t="e">
        <f t="shared" si="5"/>
        <v>#NUM!</v>
      </c>
      <c r="M29" t="e">
        <f t="shared" si="6"/>
        <v>#NUM!</v>
      </c>
      <c r="O29">
        <f t="shared" si="7"/>
        <v>10.063274443449922</v>
      </c>
      <c r="Q29">
        <f t="shared" si="4"/>
        <v>10.141793365679856</v>
      </c>
      <c r="S29">
        <f t="shared" si="8"/>
        <v>14.885091535444911</v>
      </c>
    </row>
    <row r="30" spans="1:19" x14ac:dyDescent="0.25">
      <c r="A30">
        <v>28</v>
      </c>
      <c r="B30">
        <v>351</v>
      </c>
      <c r="C30">
        <v>1.2</v>
      </c>
      <c r="E30">
        <f t="shared" si="0"/>
        <v>97.5</v>
      </c>
      <c r="F30">
        <f t="shared" si="1"/>
        <v>1200</v>
      </c>
      <c r="H30">
        <f t="shared" si="2"/>
        <v>1276.3888888888889</v>
      </c>
      <c r="I30" s="5">
        <f t="shared" si="3"/>
        <v>1176.8055555555557</v>
      </c>
      <c r="K30" t="e">
        <f t="shared" si="5"/>
        <v>#NUM!</v>
      </c>
      <c r="M30" t="e">
        <f t="shared" si="6"/>
        <v>#NUM!</v>
      </c>
      <c r="O30">
        <f t="shared" si="7"/>
        <v>21.481928638471395</v>
      </c>
      <c r="Q30" t="e">
        <f t="shared" si="4"/>
        <v>#NUM!</v>
      </c>
      <c r="S30">
        <f t="shared" si="8"/>
        <v>3.6952205319892362</v>
      </c>
    </row>
    <row r="31" spans="1:19" x14ac:dyDescent="0.25">
      <c r="A31">
        <v>29</v>
      </c>
      <c r="B31">
        <v>366</v>
      </c>
      <c r="C31">
        <v>1.3</v>
      </c>
      <c r="E31">
        <f t="shared" si="0"/>
        <v>101.66666666666667</v>
      </c>
      <c r="F31">
        <f t="shared" si="1"/>
        <v>1300</v>
      </c>
      <c r="H31">
        <f t="shared" si="2"/>
        <v>1380.2777777777778</v>
      </c>
      <c r="I31" s="5">
        <f t="shared" si="3"/>
        <v>1276.3888888888889</v>
      </c>
      <c r="K31" t="e">
        <f t="shared" si="5"/>
        <v>#NUM!</v>
      </c>
      <c r="M31" t="e">
        <f t="shared" si="6"/>
        <v>#NUM!</v>
      </c>
      <c r="O31" t="e">
        <f t="shared" si="7"/>
        <v>#NUM!</v>
      </c>
      <c r="Q31" t="e">
        <f t="shared" si="4"/>
        <v>#NUM!</v>
      </c>
      <c r="S31">
        <f t="shared" si="8"/>
        <v>19.111732137198949</v>
      </c>
    </row>
    <row r="32" spans="1:19" x14ac:dyDescent="0.25">
      <c r="A32">
        <v>30</v>
      </c>
      <c r="B32">
        <v>382</v>
      </c>
      <c r="C32">
        <v>1.4</v>
      </c>
      <c r="E32">
        <f t="shared" si="0"/>
        <v>106.11111111111111</v>
      </c>
      <c r="F32">
        <f t="shared" si="1"/>
        <v>1400</v>
      </c>
      <c r="H32">
        <f t="shared" si="2"/>
        <v>1489.3055555555557</v>
      </c>
      <c r="I32" s="5">
        <f t="shared" si="3"/>
        <v>1380.2777777777778</v>
      </c>
      <c r="K32">
        <f t="shared" si="5"/>
        <v>15.726424433127436</v>
      </c>
      <c r="M32" t="e">
        <f t="shared" si="6"/>
        <v>#NUM!</v>
      </c>
      <c r="O32" t="e">
        <f t="shared" si="7"/>
        <v>#NUM!</v>
      </c>
      <c r="Q32">
        <f t="shared" si="4"/>
        <v>17.514202171133707</v>
      </c>
      <c r="S32">
        <f t="shared" si="8"/>
        <v>9.9115569419463583</v>
      </c>
    </row>
    <row r="33" spans="1:19" x14ac:dyDescent="0.25">
      <c r="A33">
        <v>31</v>
      </c>
      <c r="B33">
        <v>403</v>
      </c>
      <c r="C33">
        <v>1.5</v>
      </c>
      <c r="E33">
        <f t="shared" si="0"/>
        <v>111.94444444444444</v>
      </c>
      <c r="F33">
        <f t="shared" si="1"/>
        <v>1500</v>
      </c>
      <c r="H33">
        <f t="shared" si="2"/>
        <v>1603.4722222222224</v>
      </c>
      <c r="I33" s="5">
        <f t="shared" si="3"/>
        <v>1489.3055555555557</v>
      </c>
      <c r="K33">
        <f t="shared" si="5"/>
        <v>23.48025251402488</v>
      </c>
      <c r="M33">
        <f t="shared" si="6"/>
        <v>17.271777781291043</v>
      </c>
      <c r="O33" t="e">
        <f t="shared" si="7"/>
        <v>#NUM!</v>
      </c>
      <c r="Q33" t="e">
        <f t="shared" si="4"/>
        <v>#NUM!</v>
      </c>
      <c r="S33">
        <f t="shared" si="8"/>
        <v>22.858653737712338</v>
      </c>
    </row>
    <row r="34" spans="1:19" x14ac:dyDescent="0.25">
      <c r="A34">
        <v>32</v>
      </c>
      <c r="B34">
        <v>419</v>
      </c>
      <c r="C34">
        <v>1.6</v>
      </c>
      <c r="E34">
        <f t="shared" si="0"/>
        <v>116.38888888888889</v>
      </c>
      <c r="F34">
        <f t="shared" si="1"/>
        <v>1600</v>
      </c>
      <c r="H34">
        <f t="shared" si="2"/>
        <v>1722.0833333333335</v>
      </c>
      <c r="I34" s="5">
        <f t="shared" si="3"/>
        <v>1603.4722222222224</v>
      </c>
      <c r="K34">
        <f t="shared" si="5"/>
        <v>28.846856504924034</v>
      </c>
      <c r="M34">
        <f t="shared" si="6"/>
        <v>23.48025251402488</v>
      </c>
      <c r="O34">
        <f t="shared" si="7"/>
        <v>16.260204708311917</v>
      </c>
      <c r="Q34">
        <f t="shared" si="4"/>
        <v>15.665842342527064</v>
      </c>
      <c r="S34">
        <f t="shared" si="8"/>
        <v>16.260204708311971</v>
      </c>
    </row>
    <row r="35" spans="1:19" x14ac:dyDescent="0.25">
      <c r="A35">
        <v>33</v>
      </c>
      <c r="B35">
        <v>435</v>
      </c>
      <c r="C35">
        <v>1.7</v>
      </c>
      <c r="E35">
        <f t="shared" si="0"/>
        <v>120.83333333333333</v>
      </c>
      <c r="F35">
        <f t="shared" si="1"/>
        <v>1700</v>
      </c>
      <c r="H35">
        <f t="shared" si="2"/>
        <v>1845.9722222222224</v>
      </c>
      <c r="I35" s="5">
        <f t="shared" si="3"/>
        <v>1722.0833333333335</v>
      </c>
      <c r="K35">
        <f t="shared" si="5"/>
        <v>32.531988779249204</v>
      </c>
      <c r="M35">
        <f t="shared" si="6"/>
        <v>28.203698110470185</v>
      </c>
      <c r="O35">
        <f t="shared" si="7"/>
        <v>23.647496918497911</v>
      </c>
      <c r="Q35">
        <f t="shared" si="4"/>
        <v>22.814674850585551</v>
      </c>
      <c r="S35">
        <f t="shared" si="8"/>
        <v>6.4702131938950682</v>
      </c>
    </row>
    <row r="36" spans="1:19" x14ac:dyDescent="0.25">
      <c r="A36">
        <v>34</v>
      </c>
      <c r="B36">
        <v>457</v>
      </c>
      <c r="C36">
        <v>1.9</v>
      </c>
      <c r="E36">
        <f t="shared" si="0"/>
        <v>126.94444444444444</v>
      </c>
      <c r="F36">
        <f t="shared" si="1"/>
        <v>1900</v>
      </c>
      <c r="H36">
        <f t="shared" si="2"/>
        <v>1975.2777777777778</v>
      </c>
      <c r="I36" s="5">
        <f t="shared" si="3"/>
        <v>1845.9722222222224</v>
      </c>
      <c r="K36" t="e">
        <f t="shared" si="5"/>
        <v>#NUM!</v>
      </c>
      <c r="M36" t="e">
        <f t="shared" si="6"/>
        <v>#NUM!</v>
      </c>
      <c r="O36" t="e">
        <f t="shared" si="7"/>
        <v>#NUM!</v>
      </c>
      <c r="Q36" t="e">
        <f t="shared" si="4"/>
        <v>#NUM!</v>
      </c>
      <c r="S36" t="e">
        <f t="shared" si="8"/>
        <v>#NUM!</v>
      </c>
    </row>
    <row r="37" spans="1:19" x14ac:dyDescent="0.25">
      <c r="A37">
        <v>35</v>
      </c>
      <c r="B37">
        <v>474</v>
      </c>
      <c r="C37">
        <v>2</v>
      </c>
      <c r="E37">
        <f t="shared" si="0"/>
        <v>131.66666666666666</v>
      </c>
      <c r="F37">
        <f t="shared" si="1"/>
        <v>2000</v>
      </c>
      <c r="H37">
        <f t="shared" si="2"/>
        <v>2109.5833333333335</v>
      </c>
      <c r="I37" s="5">
        <f t="shared" si="3"/>
        <v>1975.2777777777778</v>
      </c>
      <c r="K37">
        <f t="shared" si="5"/>
        <v>39.343241168083075</v>
      </c>
      <c r="M37" t="e">
        <f t="shared" si="6"/>
        <v>#NUM!</v>
      </c>
      <c r="O37" t="e">
        <f t="shared" si="7"/>
        <v>#NUM!</v>
      </c>
      <c r="Q37" t="e">
        <f t="shared" si="4"/>
        <v>#NUM!</v>
      </c>
      <c r="S37">
        <f t="shared" si="8"/>
        <v>15.090185179437274</v>
      </c>
    </row>
    <row r="38" spans="1:19" x14ac:dyDescent="0.25">
      <c r="A38">
        <v>36</v>
      </c>
      <c r="B38">
        <v>493</v>
      </c>
      <c r="C38">
        <v>2.1</v>
      </c>
      <c r="E38">
        <f t="shared" si="0"/>
        <v>136.94444444444446</v>
      </c>
      <c r="F38">
        <f t="shared" si="1"/>
        <v>2100</v>
      </c>
      <c r="H38">
        <f t="shared" si="2"/>
        <v>2249.8611111111113</v>
      </c>
      <c r="I38" s="5">
        <f t="shared" si="3"/>
        <v>2109.5833333333335</v>
      </c>
      <c r="K38">
        <f t="shared" si="5"/>
        <v>41.877749632785374</v>
      </c>
      <c r="M38" t="e">
        <f t="shared" si="6"/>
        <v>#NUM!</v>
      </c>
      <c r="O38">
        <f t="shared" si="7"/>
        <v>15.358885580822735</v>
      </c>
      <c r="Q38">
        <f t="shared" si="4"/>
        <v>11.421186274999254</v>
      </c>
      <c r="S38">
        <f t="shared" si="8"/>
        <v>9.4945245097051796</v>
      </c>
    </row>
    <row r="39" spans="1:19" x14ac:dyDescent="0.25">
      <c r="A39">
        <v>37</v>
      </c>
      <c r="B39">
        <v>517</v>
      </c>
      <c r="C39">
        <v>2.2999999999999998</v>
      </c>
      <c r="E39">
        <f t="shared" si="0"/>
        <v>143.61111111111111</v>
      </c>
      <c r="F39">
        <f t="shared" si="1"/>
        <v>2300</v>
      </c>
      <c r="H39">
        <f t="shared" si="2"/>
        <v>2395.9722222222226</v>
      </c>
      <c r="I39" s="5">
        <f t="shared" si="3"/>
        <v>2249.8611111111113</v>
      </c>
      <c r="K39" t="e">
        <f t="shared" si="5"/>
        <v>#NUM!</v>
      </c>
      <c r="M39">
        <f t="shared" si="6"/>
        <v>9.7262123700573984</v>
      </c>
      <c r="O39" t="e">
        <f t="shared" si="7"/>
        <v>#NUM!</v>
      </c>
      <c r="Q39" t="e">
        <f t="shared" si="4"/>
        <v>#NUM!</v>
      </c>
      <c r="S39">
        <f t="shared" si="8"/>
        <v>5.0560573444764225</v>
      </c>
    </row>
    <row r="40" spans="1:19" x14ac:dyDescent="0.25">
      <c r="A40">
        <v>38</v>
      </c>
      <c r="B40">
        <v>535</v>
      </c>
      <c r="C40">
        <v>2.4</v>
      </c>
      <c r="E40">
        <f t="shared" si="0"/>
        <v>148.61111111111111</v>
      </c>
      <c r="F40">
        <f t="shared" si="1"/>
        <v>2400</v>
      </c>
      <c r="H40">
        <f t="shared" si="2"/>
        <v>2547.2222222222226</v>
      </c>
      <c r="I40" s="5">
        <f t="shared" si="3"/>
        <v>2395.9722222222226</v>
      </c>
      <c r="K40">
        <f t="shared" si="5"/>
        <v>46.810724561295224</v>
      </c>
      <c r="M40">
        <f t="shared" si="6"/>
        <v>17.929306807975536</v>
      </c>
      <c r="O40" t="e">
        <f t="shared" si="7"/>
        <v>#NUM!</v>
      </c>
      <c r="Q40">
        <f t="shared" si="4"/>
        <v>12.794840662076066</v>
      </c>
      <c r="S40">
        <f t="shared" si="8"/>
        <v>16.978686460915434</v>
      </c>
    </row>
    <row r="41" spans="1:19" x14ac:dyDescent="0.25">
      <c r="A41">
        <v>39</v>
      </c>
      <c r="B41">
        <v>554</v>
      </c>
      <c r="C41">
        <v>2.6</v>
      </c>
      <c r="E41">
        <f t="shared" si="0"/>
        <v>153.88888888888889</v>
      </c>
      <c r="F41">
        <f t="shared" si="1"/>
        <v>2600</v>
      </c>
      <c r="H41">
        <f t="shared" si="2"/>
        <v>2704.5833333333339</v>
      </c>
      <c r="I41" s="5">
        <f t="shared" si="3"/>
        <v>2547.2222222222226</v>
      </c>
      <c r="K41" t="e">
        <f t="shared" si="5"/>
        <v>#NUM!</v>
      </c>
      <c r="M41" t="e">
        <f t="shared" si="6"/>
        <v>#NUM!</v>
      </c>
      <c r="O41">
        <f t="shared" si="7"/>
        <v>4.4149941308964724</v>
      </c>
      <c r="Q41" t="e">
        <f t="shared" si="4"/>
        <v>#NUM!</v>
      </c>
      <c r="S41" t="e">
        <f t="shared" si="8"/>
        <v>#NUM!</v>
      </c>
    </row>
    <row r="42" spans="1:19" x14ac:dyDescent="0.25">
      <c r="A42">
        <v>40</v>
      </c>
      <c r="B42">
        <v>579</v>
      </c>
      <c r="C42">
        <v>2.7</v>
      </c>
      <c r="E42">
        <f t="shared" si="0"/>
        <v>160.83333333333334</v>
      </c>
      <c r="F42">
        <f t="shared" si="1"/>
        <v>2700</v>
      </c>
      <c r="H42">
        <f t="shared" si="2"/>
        <v>2868.1944444444453</v>
      </c>
      <c r="I42" s="5">
        <f t="shared" si="3"/>
        <v>2704.5833333333339</v>
      </c>
      <c r="K42">
        <f t="shared" si="5"/>
        <v>50.544329758315229</v>
      </c>
      <c r="M42">
        <f t="shared" si="6"/>
        <v>28.846856504924045</v>
      </c>
      <c r="O42">
        <f t="shared" si="7"/>
        <v>16.81080833055076</v>
      </c>
      <c r="Q42">
        <f t="shared" si="4"/>
        <v>13.097607213600343</v>
      </c>
      <c r="S42">
        <f t="shared" si="8"/>
        <v>10.942498906866886</v>
      </c>
    </row>
    <row r="43" spans="1:19" x14ac:dyDescent="0.25">
      <c r="A43">
        <v>41</v>
      </c>
      <c r="B43">
        <v>599</v>
      </c>
      <c r="C43">
        <v>2.9</v>
      </c>
      <c r="E43">
        <f t="shared" si="0"/>
        <v>166.38888888888889</v>
      </c>
      <c r="F43">
        <f t="shared" si="1"/>
        <v>2900</v>
      </c>
      <c r="H43">
        <f t="shared" si="2"/>
        <v>3037.3611111111118</v>
      </c>
      <c r="I43" s="5">
        <f t="shared" si="3"/>
        <v>2868.1944444444453</v>
      </c>
      <c r="K43" t="e">
        <f t="shared" si="5"/>
        <v>#NUM!</v>
      </c>
      <c r="M43" t="e">
        <f t="shared" si="6"/>
        <v>#NUM!</v>
      </c>
      <c r="O43" t="e">
        <f t="shared" si="7"/>
        <v>#NUM!</v>
      </c>
      <c r="Q43" t="e">
        <f t="shared" si="4"/>
        <v>#NUM!</v>
      </c>
      <c r="S43">
        <f t="shared" si="8"/>
        <v>3.79104338895046</v>
      </c>
    </row>
    <row r="44" spans="1:19" x14ac:dyDescent="0.25">
      <c r="A44">
        <v>42</v>
      </c>
      <c r="B44">
        <v>619</v>
      </c>
      <c r="C44">
        <v>3</v>
      </c>
      <c r="E44">
        <f t="shared" si="0"/>
        <v>171.94444444444446</v>
      </c>
      <c r="F44">
        <f t="shared" si="1"/>
        <v>3000</v>
      </c>
      <c r="H44">
        <f t="shared" si="2"/>
        <v>3213.0555555555561</v>
      </c>
      <c r="I44" s="5">
        <f t="shared" si="3"/>
        <v>3037.3611111111118</v>
      </c>
      <c r="K44">
        <f t="shared" si="5"/>
        <v>53.7625490465932</v>
      </c>
      <c r="M44">
        <f t="shared" si="6"/>
        <v>35.073625098451345</v>
      </c>
      <c r="O44">
        <f t="shared" si="7"/>
        <v>27.461122546495965</v>
      </c>
      <c r="Q44">
        <f t="shared" ref="Q44:Q75" si="9">DEGREES((ACOS(($F44-$F34)/((($E44+$E34)/2)*10))))</f>
        <v>13.80864791555886</v>
      </c>
      <c r="S44">
        <f t="shared" si="8"/>
        <v>16.260204708311981</v>
      </c>
    </row>
    <row r="45" spans="1:19" x14ac:dyDescent="0.25">
      <c r="A45">
        <v>43</v>
      </c>
      <c r="B45">
        <v>646</v>
      </c>
      <c r="C45">
        <v>3.2</v>
      </c>
      <c r="E45">
        <f t="shared" si="0"/>
        <v>179.44444444444446</v>
      </c>
      <c r="F45">
        <f t="shared" si="1"/>
        <v>3200</v>
      </c>
      <c r="H45">
        <f t="shared" si="2"/>
        <v>3395.1388888888896</v>
      </c>
      <c r="I45" s="5">
        <f t="shared" si="3"/>
        <v>3213.0555555555561</v>
      </c>
      <c r="K45" t="e">
        <f t="shared" si="5"/>
        <v>#NUM!</v>
      </c>
      <c r="M45">
        <f t="shared" si="6"/>
        <v>11.595272659061296</v>
      </c>
      <c r="O45">
        <f t="shared" si="7"/>
        <v>12.72343572457746</v>
      </c>
      <c r="Q45">
        <f t="shared" si="9"/>
        <v>2.4646671025361524</v>
      </c>
      <c r="S45">
        <f t="shared" si="8"/>
        <v>15.658250976952415</v>
      </c>
    </row>
    <row r="46" spans="1:19" x14ac:dyDescent="0.25">
      <c r="A46">
        <v>44</v>
      </c>
      <c r="B46">
        <v>665</v>
      </c>
      <c r="C46">
        <v>3.4</v>
      </c>
      <c r="E46">
        <f t="shared" si="0"/>
        <v>184.72222222222223</v>
      </c>
      <c r="F46">
        <f t="shared" si="1"/>
        <v>3400</v>
      </c>
      <c r="H46">
        <f t="shared" si="2"/>
        <v>3582.7777777777783</v>
      </c>
      <c r="I46" s="5">
        <f t="shared" si="3"/>
        <v>3395.1388888888896</v>
      </c>
      <c r="K46" t="e">
        <f t="shared" si="5"/>
        <v>#NUM!</v>
      </c>
      <c r="M46">
        <f t="shared" si="6"/>
        <v>18.310651546491108</v>
      </c>
      <c r="O46">
        <f t="shared" si="7"/>
        <v>19.084584645214985</v>
      </c>
      <c r="Q46">
        <f t="shared" si="9"/>
        <v>15.726424433127463</v>
      </c>
      <c r="S46">
        <f t="shared" si="8"/>
        <v>12.125032389757049</v>
      </c>
    </row>
    <row r="47" spans="1:19" x14ac:dyDescent="0.25">
      <c r="A47">
        <v>45</v>
      </c>
      <c r="B47">
        <v>686</v>
      </c>
      <c r="C47">
        <v>3.6</v>
      </c>
      <c r="E47">
        <f t="shared" si="0"/>
        <v>190.55555555555554</v>
      </c>
      <c r="F47">
        <f t="shared" si="1"/>
        <v>3600</v>
      </c>
      <c r="H47">
        <f t="shared" si="2"/>
        <v>3777.2222222222226</v>
      </c>
      <c r="I47" s="5">
        <f t="shared" si="3"/>
        <v>3582.7777777777783</v>
      </c>
      <c r="K47" t="e">
        <f t="shared" si="5"/>
        <v>#NUM!</v>
      </c>
      <c r="M47" t="e">
        <f t="shared" si="6"/>
        <v>#NUM!</v>
      </c>
      <c r="O47" t="e">
        <f t="shared" si="7"/>
        <v>#NUM!</v>
      </c>
      <c r="Q47">
        <f t="shared" si="9"/>
        <v>6.732921326859497</v>
      </c>
      <c r="S47">
        <f t="shared" si="8"/>
        <v>8.5970630129243766</v>
      </c>
    </row>
    <row r="48" spans="1:19" x14ac:dyDescent="0.25">
      <c r="A48">
        <v>46</v>
      </c>
      <c r="B48">
        <v>714</v>
      </c>
      <c r="C48">
        <v>3.8</v>
      </c>
      <c r="E48">
        <f t="shared" si="0"/>
        <v>198.33333333333334</v>
      </c>
      <c r="F48">
        <f t="shared" si="1"/>
        <v>3800</v>
      </c>
      <c r="H48">
        <f t="shared" si="2"/>
        <v>3978.6111111111113</v>
      </c>
      <c r="I48" s="5">
        <f t="shared" si="3"/>
        <v>3777.2222222222226</v>
      </c>
      <c r="K48" t="e">
        <f t="shared" si="5"/>
        <v>#NUM!</v>
      </c>
      <c r="M48" t="e">
        <f t="shared" si="6"/>
        <v>#NUM!</v>
      </c>
      <c r="O48">
        <f t="shared" si="7"/>
        <v>9.2299516905112018</v>
      </c>
      <c r="Q48" t="e">
        <f t="shared" si="9"/>
        <v>#NUM!</v>
      </c>
      <c r="S48">
        <f t="shared" si="8"/>
        <v>8.7499349871769319</v>
      </c>
    </row>
    <row r="49" spans="1:19" x14ac:dyDescent="0.25">
      <c r="A49">
        <v>47</v>
      </c>
      <c r="B49">
        <v>736</v>
      </c>
      <c r="C49">
        <v>3.9</v>
      </c>
      <c r="E49">
        <f t="shared" si="0"/>
        <v>204.44444444444446</v>
      </c>
      <c r="F49">
        <f t="shared" si="1"/>
        <v>3900</v>
      </c>
      <c r="H49">
        <f t="shared" si="2"/>
        <v>4186.1111111111113</v>
      </c>
      <c r="I49" s="5">
        <f t="shared" si="3"/>
        <v>3978.6111111111113</v>
      </c>
      <c r="K49">
        <f t="shared" si="5"/>
        <v>60.227875070068983</v>
      </c>
      <c r="M49">
        <f t="shared" si="6"/>
        <v>31.07070765468816</v>
      </c>
      <c r="O49">
        <f t="shared" si="7"/>
        <v>16.970028613188777</v>
      </c>
      <c r="Q49">
        <f t="shared" si="9"/>
        <v>23.162430232819158</v>
      </c>
      <c r="S49">
        <f t="shared" si="8"/>
        <v>17.090031996952092</v>
      </c>
    </row>
    <row r="50" spans="1:19" x14ac:dyDescent="0.25">
      <c r="A50">
        <v>48</v>
      </c>
      <c r="B50">
        <v>758</v>
      </c>
      <c r="C50">
        <v>4.0999999999999996</v>
      </c>
      <c r="E50">
        <f t="shared" si="0"/>
        <v>210.55555555555554</v>
      </c>
      <c r="F50">
        <f t="shared" si="1"/>
        <v>4100</v>
      </c>
      <c r="H50">
        <f t="shared" si="2"/>
        <v>4400.9722222222226</v>
      </c>
      <c r="I50" s="5">
        <f t="shared" si="3"/>
        <v>4186.1111111111113</v>
      </c>
      <c r="K50">
        <f t="shared" si="5"/>
        <v>15.451693430944532</v>
      </c>
      <c r="M50">
        <f t="shared" si="6"/>
        <v>33.795832435922172</v>
      </c>
      <c r="O50">
        <f t="shared" si="7"/>
        <v>22.619864948040416</v>
      </c>
      <c r="Q50">
        <f t="shared" si="9"/>
        <v>18.802405225128155</v>
      </c>
      <c r="S50">
        <f t="shared" si="8"/>
        <v>15.064719054924032</v>
      </c>
    </row>
    <row r="51" spans="1:19" x14ac:dyDescent="0.25">
      <c r="A51">
        <v>49</v>
      </c>
      <c r="B51">
        <v>789</v>
      </c>
      <c r="C51">
        <v>4.4000000000000004</v>
      </c>
      <c r="E51">
        <f t="shared" si="0"/>
        <v>219.16666666666666</v>
      </c>
      <c r="F51">
        <f t="shared" si="1"/>
        <v>4400</v>
      </c>
      <c r="H51">
        <f t="shared" si="2"/>
        <v>4623.1944444444453</v>
      </c>
      <c r="I51" s="5">
        <f t="shared" si="3"/>
        <v>4400.9722222222226</v>
      </c>
      <c r="K51" t="e">
        <f t="shared" si="5"/>
        <v>#NUM!</v>
      </c>
      <c r="M51">
        <f t="shared" si="6"/>
        <v>16.647813634323121</v>
      </c>
      <c r="O51">
        <f t="shared" si="7"/>
        <v>7.9573513179736493</v>
      </c>
      <c r="Q51">
        <f t="shared" si="9"/>
        <v>15.202790677372295</v>
      </c>
      <c r="S51">
        <f t="shared" si="8"/>
        <v>15.617185658903194</v>
      </c>
    </row>
    <row r="52" spans="1:19" x14ac:dyDescent="0.25">
      <c r="A52">
        <v>50</v>
      </c>
      <c r="B52">
        <v>811</v>
      </c>
      <c r="C52">
        <v>4.5999999999999996</v>
      </c>
      <c r="E52">
        <f t="shared" si="0"/>
        <v>225.27777777777777</v>
      </c>
      <c r="F52">
        <f t="shared" si="1"/>
        <v>4600</v>
      </c>
      <c r="H52">
        <f t="shared" si="2"/>
        <v>4850.9722222222226</v>
      </c>
      <c r="I52" s="5">
        <f t="shared" si="3"/>
        <v>4623.1944444444453</v>
      </c>
      <c r="K52">
        <f t="shared" si="5"/>
        <v>25.841932763167126</v>
      </c>
      <c r="M52" t="e">
        <f t="shared" si="6"/>
        <v>#NUM!</v>
      </c>
      <c r="O52">
        <f t="shared" si="7"/>
        <v>15.861779250995385</v>
      </c>
      <c r="Q52">
        <f t="shared" si="9"/>
        <v>10.207421540413677</v>
      </c>
      <c r="S52">
        <f t="shared" si="8"/>
        <v>13.782707988983439</v>
      </c>
    </row>
    <row r="53" spans="1:19" x14ac:dyDescent="0.25">
      <c r="A53">
        <v>51</v>
      </c>
      <c r="B53">
        <v>829</v>
      </c>
      <c r="C53">
        <v>4.7</v>
      </c>
      <c r="E53">
        <f t="shared" si="0"/>
        <v>230.27777777777777</v>
      </c>
      <c r="F53">
        <f t="shared" si="1"/>
        <v>4700</v>
      </c>
      <c r="H53">
        <f t="shared" si="2"/>
        <v>5084.4444444444453</v>
      </c>
      <c r="I53" s="5">
        <f t="shared" si="3"/>
        <v>4850.9722222222226</v>
      </c>
      <c r="K53">
        <f t="shared" si="5"/>
        <v>63.958350044049709</v>
      </c>
      <c r="M53">
        <f t="shared" si="6"/>
        <v>24.855274602414902</v>
      </c>
      <c r="O53">
        <f t="shared" si="7"/>
        <v>32.868091848200656</v>
      </c>
      <c r="Q53">
        <f t="shared" si="9"/>
        <v>24.829277433559497</v>
      </c>
      <c r="S53">
        <f t="shared" si="8"/>
        <v>19.261260740691586</v>
      </c>
    </row>
    <row r="54" spans="1:19" x14ac:dyDescent="0.25">
      <c r="A54">
        <v>52</v>
      </c>
      <c r="B54">
        <v>852</v>
      </c>
      <c r="C54">
        <v>5</v>
      </c>
      <c r="E54">
        <f t="shared" si="0"/>
        <v>236.66666666666666</v>
      </c>
      <c r="F54">
        <f t="shared" si="1"/>
        <v>5000</v>
      </c>
      <c r="H54">
        <f t="shared" si="2"/>
        <v>5323.3333333333339</v>
      </c>
      <c r="I54" s="5">
        <f t="shared" si="3"/>
        <v>5084.4444444444453</v>
      </c>
      <c r="K54" t="e">
        <f t="shared" si="5"/>
        <v>#NUM!</v>
      </c>
      <c r="M54">
        <f t="shared" si="6"/>
        <v>28.656116974460019</v>
      </c>
      <c r="O54">
        <f t="shared" si="7"/>
        <v>4.0675563739427565</v>
      </c>
      <c r="Q54">
        <f t="shared" si="9"/>
        <v>11.783594847762441</v>
      </c>
      <c r="S54">
        <f t="shared" si="8"/>
        <v>18.795173098205236</v>
      </c>
    </row>
    <row r="55" spans="1:19" x14ac:dyDescent="0.25">
      <c r="A55">
        <v>53</v>
      </c>
      <c r="B55">
        <v>868</v>
      </c>
      <c r="C55">
        <v>5.2</v>
      </c>
      <c r="E55">
        <f t="shared" si="0"/>
        <v>241.11111111111111</v>
      </c>
      <c r="F55">
        <f t="shared" si="1"/>
        <v>5200</v>
      </c>
      <c r="H55">
        <f t="shared" si="2"/>
        <v>5566.8055555555566</v>
      </c>
      <c r="I55" s="5">
        <f t="shared" si="3"/>
        <v>5323.3333333333339</v>
      </c>
      <c r="K55">
        <f t="shared" si="5"/>
        <v>33.15340841563944</v>
      </c>
      <c r="M55">
        <f t="shared" si="6"/>
        <v>30.945884878567703</v>
      </c>
      <c r="O55">
        <f t="shared" si="7"/>
        <v>13.050924934813587</v>
      </c>
      <c r="Q55">
        <f t="shared" si="9"/>
        <v>17.987696175785668</v>
      </c>
      <c r="S55">
        <f t="shared" si="8"/>
        <v>16.675106320276555</v>
      </c>
    </row>
    <row r="56" spans="1:19" x14ac:dyDescent="0.25">
      <c r="A56">
        <v>54</v>
      </c>
      <c r="B56">
        <v>885</v>
      </c>
      <c r="C56">
        <v>5.4</v>
      </c>
      <c r="E56">
        <f t="shared" si="0"/>
        <v>245.83333333333334</v>
      </c>
      <c r="F56">
        <f t="shared" si="1"/>
        <v>5400</v>
      </c>
      <c r="H56">
        <f t="shared" si="2"/>
        <v>5815.8333333333339</v>
      </c>
      <c r="I56" s="5">
        <f t="shared" si="3"/>
        <v>5566.8055555555566</v>
      </c>
      <c r="K56">
        <f t="shared" si="5"/>
        <v>34.769897201827689</v>
      </c>
      <c r="M56">
        <f t="shared" si="6"/>
        <v>11.431210367341397</v>
      </c>
      <c r="O56">
        <f t="shared" si="7"/>
        <v>30.65926230535004</v>
      </c>
      <c r="Q56">
        <f t="shared" si="9"/>
        <v>21.715539231971622</v>
      </c>
      <c r="S56">
        <f t="shared" si="8"/>
        <v>20.935713449159934</v>
      </c>
    </row>
    <row r="57" spans="1:19" x14ac:dyDescent="0.25">
      <c r="A57">
        <v>55</v>
      </c>
      <c r="B57">
        <v>908</v>
      </c>
      <c r="C57">
        <v>5.7</v>
      </c>
      <c r="E57">
        <f t="shared" si="0"/>
        <v>252.22222222222223</v>
      </c>
      <c r="F57">
        <f t="shared" si="1"/>
        <v>5700</v>
      </c>
      <c r="H57">
        <f t="shared" si="2"/>
        <v>6070.416666666667</v>
      </c>
      <c r="I57" s="5">
        <f t="shared" si="3"/>
        <v>5815.8333333333339</v>
      </c>
      <c r="K57" t="e">
        <f t="shared" si="5"/>
        <v>#NUM!</v>
      </c>
      <c r="M57">
        <f t="shared" si="6"/>
        <v>17.341442802759779</v>
      </c>
      <c r="O57">
        <f t="shared" si="7"/>
        <v>22.858653737712338</v>
      </c>
      <c r="Q57">
        <f t="shared" si="9"/>
        <v>18.457802342412712</v>
      </c>
      <c r="S57">
        <f t="shared" si="8"/>
        <v>14.443806671964365</v>
      </c>
    </row>
    <row r="58" spans="1:19" x14ac:dyDescent="0.25">
      <c r="A58">
        <v>56</v>
      </c>
      <c r="B58">
        <v>925</v>
      </c>
      <c r="C58">
        <v>5.9</v>
      </c>
      <c r="E58">
        <f t="shared" si="0"/>
        <v>256.94444444444446</v>
      </c>
      <c r="F58">
        <f t="shared" si="1"/>
        <v>5900</v>
      </c>
      <c r="H58">
        <f t="shared" si="2"/>
        <v>6329.8611111111113</v>
      </c>
      <c r="I58" s="5">
        <f t="shared" si="3"/>
        <v>6070.416666666667</v>
      </c>
      <c r="K58">
        <f t="shared" si="5"/>
        <v>38.224037465923118</v>
      </c>
      <c r="M58">
        <f t="shared" si="6"/>
        <v>20.450051303377307</v>
      </c>
      <c r="O58">
        <f t="shared" si="7"/>
        <v>9.8775092559667339</v>
      </c>
      <c r="Q58">
        <f t="shared" si="9"/>
        <v>22.703616709452682</v>
      </c>
      <c r="S58">
        <f t="shared" si="8"/>
        <v>19.111732137198988</v>
      </c>
    </row>
    <row r="59" spans="1:19" x14ac:dyDescent="0.25">
      <c r="A59">
        <v>57</v>
      </c>
      <c r="B59">
        <v>943</v>
      </c>
      <c r="C59">
        <v>6.1</v>
      </c>
      <c r="E59">
        <f t="shared" si="0"/>
        <v>261.94444444444446</v>
      </c>
      <c r="F59">
        <f t="shared" si="1"/>
        <v>6100</v>
      </c>
      <c r="H59">
        <f t="shared" si="2"/>
        <v>6595.1388888888887</v>
      </c>
      <c r="I59" s="5">
        <f t="shared" si="3"/>
        <v>6329.8611111111113</v>
      </c>
      <c r="K59">
        <f t="shared" si="5"/>
        <v>39.567206926714597</v>
      </c>
      <c r="M59">
        <f t="shared" si="6"/>
        <v>23.214269571135326</v>
      </c>
      <c r="O59">
        <f t="shared" si="7"/>
        <v>28.060514720097753</v>
      </c>
      <c r="Q59">
        <f t="shared" si="9"/>
        <v>19.366155270907246</v>
      </c>
      <c r="S59">
        <f t="shared" si="8"/>
        <v>17.706903840889318</v>
      </c>
    </row>
    <row r="60" spans="1:19" x14ac:dyDescent="0.25">
      <c r="A60">
        <v>58</v>
      </c>
      <c r="B60">
        <v>967</v>
      </c>
      <c r="C60">
        <v>6.4</v>
      </c>
      <c r="E60">
        <f t="shared" si="0"/>
        <v>268.61111111111109</v>
      </c>
      <c r="F60">
        <f t="shared" si="1"/>
        <v>6400</v>
      </c>
      <c r="H60">
        <f t="shared" si="2"/>
        <v>6866.3888888888887</v>
      </c>
      <c r="I60" s="5">
        <f t="shared" si="3"/>
        <v>6595.1388888888887</v>
      </c>
      <c r="K60" t="e">
        <f t="shared" si="5"/>
        <v>#NUM!</v>
      </c>
      <c r="M60">
        <f t="shared" si="6"/>
        <v>26.362833079025062</v>
      </c>
      <c r="O60">
        <f t="shared" si="7"/>
        <v>19.66277213726239</v>
      </c>
      <c r="Q60">
        <f t="shared" si="9"/>
        <v>16.260204708311942</v>
      </c>
      <c r="S60">
        <f t="shared" si="8"/>
        <v>17.774966707524229</v>
      </c>
    </row>
    <row r="61" spans="1:19" x14ac:dyDescent="0.25">
      <c r="A61">
        <v>59</v>
      </c>
      <c r="B61">
        <v>986</v>
      </c>
      <c r="C61">
        <v>6.6</v>
      </c>
      <c r="E61">
        <f t="shared" si="0"/>
        <v>273.88888888888891</v>
      </c>
      <c r="F61">
        <f t="shared" si="1"/>
        <v>6600</v>
      </c>
      <c r="H61">
        <f t="shared" si="2"/>
        <v>7142.9166666666661</v>
      </c>
      <c r="I61" s="5">
        <f t="shared" si="3"/>
        <v>6866.3888888888887</v>
      </c>
      <c r="K61">
        <f t="shared" si="5"/>
        <v>42.495771946316616</v>
      </c>
      <c r="M61">
        <f t="shared" si="6"/>
        <v>28.463503231911385</v>
      </c>
      <c r="O61">
        <f t="shared" si="7"/>
        <v>22.546256059921589</v>
      </c>
      <c r="Q61">
        <f t="shared" si="9"/>
        <v>26.824318798154522</v>
      </c>
      <c r="S61">
        <f t="shared" si="8"/>
        <v>21.511303500287241</v>
      </c>
    </row>
    <row r="62" spans="1:19" x14ac:dyDescent="0.25">
      <c r="A62">
        <v>60</v>
      </c>
      <c r="B62">
        <v>1005</v>
      </c>
      <c r="C62">
        <v>6.9</v>
      </c>
      <c r="E62">
        <f t="shared" si="0"/>
        <v>279.16666666666669</v>
      </c>
      <c r="F62">
        <f t="shared" si="1"/>
        <v>6900</v>
      </c>
      <c r="H62">
        <f t="shared" si="2"/>
        <v>7424.8611111111104</v>
      </c>
      <c r="I62" s="5">
        <f t="shared" si="3"/>
        <v>7142.9166666666661</v>
      </c>
      <c r="K62" t="e">
        <f t="shared" si="5"/>
        <v>#NUM!</v>
      </c>
      <c r="M62">
        <f t="shared" si="6"/>
        <v>9.7262123700573984</v>
      </c>
      <c r="O62">
        <f t="shared" si="7"/>
        <v>25.405614481249557</v>
      </c>
      <c r="Q62">
        <f t="shared" si="9"/>
        <v>24.231547220114223</v>
      </c>
      <c r="S62">
        <f t="shared" si="8"/>
        <v>20.491549297354538</v>
      </c>
    </row>
    <row r="63" spans="1:19" x14ac:dyDescent="0.25">
      <c r="A63">
        <v>61</v>
      </c>
      <c r="B63">
        <v>1025</v>
      </c>
      <c r="C63">
        <v>7.1</v>
      </c>
      <c r="E63">
        <f t="shared" ref="E63:E79" si="10">B63*1000/(60*60)</f>
        <v>284.72222222222223</v>
      </c>
      <c r="F63">
        <f t="shared" ref="F63:F79" si="11">C63*1000</f>
        <v>7100</v>
      </c>
      <c r="H63">
        <f t="shared" ref="H63:H79" si="12">(E64+E63)/2 + H62</f>
        <v>7713.333333333333</v>
      </c>
      <c r="I63" s="5">
        <f t="shared" si="3"/>
        <v>7424.8611111111104</v>
      </c>
      <c r="K63">
        <f t="shared" si="5"/>
        <v>44.817165033016671</v>
      </c>
      <c r="M63">
        <f t="shared" si="6"/>
        <v>32.501914271865466</v>
      </c>
      <c r="O63">
        <f t="shared" si="7"/>
        <v>27.60614985394928</v>
      </c>
      <c r="Q63">
        <f t="shared" si="9"/>
        <v>21.245104274721026</v>
      </c>
      <c r="S63">
        <f t="shared" si="8"/>
        <v>24.374376621379419</v>
      </c>
    </row>
    <row r="64" spans="1:19" x14ac:dyDescent="0.25">
      <c r="A64">
        <v>62</v>
      </c>
      <c r="B64">
        <v>1052</v>
      </c>
      <c r="C64">
        <v>7.4</v>
      </c>
      <c r="E64">
        <f t="shared" si="10"/>
        <v>292.22222222222223</v>
      </c>
      <c r="F64">
        <f t="shared" si="11"/>
        <v>7400</v>
      </c>
      <c r="H64">
        <f t="shared" si="12"/>
        <v>8008.8888888888887</v>
      </c>
      <c r="I64" s="5">
        <f t="shared" si="3"/>
        <v>7713.333333333333</v>
      </c>
      <c r="K64" t="e">
        <f t="shared" si="5"/>
        <v>#NUM!</v>
      </c>
      <c r="M64">
        <f t="shared" si="6"/>
        <v>19.592714791003004</v>
      </c>
      <c r="O64">
        <f t="shared" si="7"/>
        <v>20.224404009840391</v>
      </c>
      <c r="Q64">
        <f t="shared" si="9"/>
        <v>24.829277433559525</v>
      </c>
      <c r="S64">
        <f t="shared" si="8"/>
        <v>20.015959602882678</v>
      </c>
    </row>
    <row r="65" spans="1:19" x14ac:dyDescent="0.25">
      <c r="A65">
        <v>63</v>
      </c>
      <c r="B65">
        <v>1076</v>
      </c>
      <c r="C65">
        <v>7.6</v>
      </c>
      <c r="E65">
        <f t="shared" si="10"/>
        <v>298.88888888888891</v>
      </c>
      <c r="F65">
        <f t="shared" si="11"/>
        <v>7600</v>
      </c>
      <c r="H65">
        <f t="shared" si="12"/>
        <v>8312.9166666666661</v>
      </c>
      <c r="I65" s="5">
        <f t="shared" si="3"/>
        <v>8008.8888888888887</v>
      </c>
      <c r="K65">
        <f t="shared" si="5"/>
        <v>47.414339114760253</v>
      </c>
      <c r="M65">
        <f t="shared" si="6"/>
        <v>36.166627377409633</v>
      </c>
      <c r="O65">
        <f t="shared" si="7"/>
        <v>32.240640560193164</v>
      </c>
      <c r="Q65">
        <f t="shared" si="9"/>
        <v>27.266044450732831</v>
      </c>
      <c r="S65">
        <f t="shared" si="8"/>
        <v>23.647496918497922</v>
      </c>
    </row>
    <row r="66" spans="1:19" x14ac:dyDescent="0.25">
      <c r="A66">
        <v>64</v>
      </c>
      <c r="B66">
        <v>1113</v>
      </c>
      <c r="C66">
        <v>8</v>
      </c>
      <c r="E66">
        <f t="shared" si="10"/>
        <v>309.16666666666669</v>
      </c>
      <c r="F66">
        <f t="shared" si="11"/>
        <v>8000</v>
      </c>
      <c r="H66">
        <f t="shared" si="12"/>
        <v>8626.25</v>
      </c>
      <c r="I66" s="5">
        <f t="shared" si="3"/>
        <v>8312.9166666666661</v>
      </c>
      <c r="K66" t="e">
        <f t="shared" si="5"/>
        <v>#NUM!</v>
      </c>
      <c r="M66" t="e">
        <f t="shared" si="6"/>
        <v>#NUM!</v>
      </c>
      <c r="O66">
        <f t="shared" si="7"/>
        <v>16.166352428300506</v>
      </c>
      <c r="Q66">
        <f t="shared" si="9"/>
        <v>20.456641995855183</v>
      </c>
      <c r="S66">
        <f t="shared" si="8"/>
        <v>24.698742266097675</v>
      </c>
    </row>
    <row r="67" spans="1:19" x14ac:dyDescent="0.25">
      <c r="A67">
        <v>65</v>
      </c>
      <c r="B67">
        <v>1143</v>
      </c>
      <c r="C67">
        <v>8.1999999999999993</v>
      </c>
      <c r="E67">
        <f t="shared" si="10"/>
        <v>317.5</v>
      </c>
      <c r="F67">
        <f t="shared" si="11"/>
        <v>8200</v>
      </c>
      <c r="H67">
        <f t="shared" si="12"/>
        <v>8947.9166666666661</v>
      </c>
      <c r="I67" s="5">
        <f t="shared" si="3"/>
        <v>8626.25</v>
      </c>
      <c r="K67">
        <f t="shared" si="5"/>
        <v>50.334987092406855</v>
      </c>
      <c r="M67">
        <f t="shared" si="6"/>
        <v>28.988705130032638</v>
      </c>
      <c r="O67">
        <f t="shared" si="7"/>
        <v>29.365601109553026</v>
      </c>
      <c r="Q67">
        <f t="shared" si="9"/>
        <v>28.643334814367353</v>
      </c>
      <c r="S67">
        <f t="shared" si="8"/>
        <v>27.829612019932057</v>
      </c>
    </row>
    <row r="68" spans="1:19" x14ac:dyDescent="0.25">
      <c r="A68">
        <v>66</v>
      </c>
      <c r="B68">
        <v>1173</v>
      </c>
      <c r="C68">
        <v>8.5</v>
      </c>
      <c r="E68">
        <f t="shared" si="10"/>
        <v>325.83333333333331</v>
      </c>
      <c r="F68">
        <f t="shared" si="11"/>
        <v>8500</v>
      </c>
      <c r="H68">
        <f t="shared" si="12"/>
        <v>9279.4444444444434</v>
      </c>
      <c r="I68" s="5">
        <f t="shared" si="3"/>
        <v>8947.9166666666661</v>
      </c>
      <c r="K68">
        <f t="shared" si="5"/>
        <v>21.149449934698794</v>
      </c>
      <c r="M68">
        <f t="shared" si="6"/>
        <v>16.17262852548507</v>
      </c>
      <c r="O68">
        <f t="shared" si="7"/>
        <v>23.48025251402488</v>
      </c>
      <c r="Q68">
        <f t="shared" si="9"/>
        <v>26.839044257903733</v>
      </c>
      <c r="S68">
        <f t="shared" si="8"/>
        <v>24.343732640202745</v>
      </c>
    </row>
    <row r="69" spans="1:19" x14ac:dyDescent="0.25">
      <c r="A69">
        <v>67</v>
      </c>
      <c r="B69">
        <v>1214</v>
      </c>
      <c r="C69">
        <v>8.8000000000000007</v>
      </c>
      <c r="E69">
        <f t="shared" si="10"/>
        <v>337.22222222222223</v>
      </c>
      <c r="F69">
        <f t="shared" si="11"/>
        <v>8800</v>
      </c>
      <c r="H69">
        <f t="shared" si="12"/>
        <v>9621.1111111111095</v>
      </c>
      <c r="I69" s="5">
        <f t="shared" ref="I69:I114" si="13">I68+(E69+E68)/2</f>
        <v>9279.4444444444434</v>
      </c>
      <c r="K69">
        <f t="shared" si="5"/>
        <v>25.18997322830835</v>
      </c>
      <c r="M69">
        <f t="shared" si="6"/>
        <v>34.401704460841515</v>
      </c>
      <c r="O69">
        <f t="shared" si="7"/>
        <v>27.167760682545634</v>
      </c>
      <c r="Q69">
        <f t="shared" si="9"/>
        <v>25.676906393386076</v>
      </c>
      <c r="S69">
        <f t="shared" si="8"/>
        <v>28.010024486188208</v>
      </c>
    </row>
    <row r="70" spans="1:19" x14ac:dyDescent="0.25">
      <c r="A70">
        <v>68</v>
      </c>
      <c r="B70">
        <v>1246</v>
      </c>
      <c r="C70">
        <v>9.1</v>
      </c>
      <c r="E70">
        <f t="shared" si="10"/>
        <v>346.11111111111109</v>
      </c>
      <c r="F70">
        <f t="shared" si="11"/>
        <v>9100</v>
      </c>
      <c r="H70">
        <f t="shared" si="12"/>
        <v>9971.5277777777756</v>
      </c>
      <c r="I70" s="5">
        <f t="shared" si="13"/>
        <v>9621.1111111111095</v>
      </c>
      <c r="K70">
        <f t="shared" si="5"/>
        <v>28.592122640928988</v>
      </c>
      <c r="M70">
        <f t="shared" si="6"/>
        <v>25.291761010562084</v>
      </c>
      <c r="O70">
        <f t="shared" si="7"/>
        <v>21.528904405571982</v>
      </c>
      <c r="Q70">
        <f t="shared" si="9"/>
        <v>28.544584292616832</v>
      </c>
      <c r="S70">
        <f t="shared" si="8"/>
        <v>27.683793882868731</v>
      </c>
    </row>
    <row r="71" spans="1:19" x14ac:dyDescent="0.25">
      <c r="A71">
        <v>69</v>
      </c>
      <c r="B71">
        <v>1277</v>
      </c>
      <c r="C71">
        <v>9.3000000000000007</v>
      </c>
      <c r="E71">
        <f t="shared" si="10"/>
        <v>354.72222222222223</v>
      </c>
      <c r="F71">
        <f t="shared" si="11"/>
        <v>9300</v>
      </c>
      <c r="H71">
        <f t="shared" si="12"/>
        <v>10332.222222222221</v>
      </c>
      <c r="I71" s="5">
        <f t="shared" si="13"/>
        <v>9971.5277777777756</v>
      </c>
      <c r="K71">
        <f t="shared" si="5"/>
        <v>55.197520118866002</v>
      </c>
      <c r="M71">
        <f t="shared" si="6"/>
        <v>38.401843685646078</v>
      </c>
      <c r="O71">
        <f t="shared" si="7"/>
        <v>38.439633668969108</v>
      </c>
      <c r="Q71">
        <f t="shared" si="9"/>
        <v>30.791407504379201</v>
      </c>
      <c r="S71">
        <f t="shared" si="8"/>
        <v>30.018382702666415</v>
      </c>
    </row>
    <row r="72" spans="1:19" x14ac:dyDescent="0.25">
      <c r="A72">
        <v>70</v>
      </c>
      <c r="B72">
        <v>1320</v>
      </c>
      <c r="C72">
        <v>9.6999999999999993</v>
      </c>
      <c r="E72">
        <f t="shared" si="10"/>
        <v>366.66666666666669</v>
      </c>
      <c r="F72">
        <f t="shared" si="11"/>
        <v>9700</v>
      </c>
      <c r="H72">
        <f t="shared" si="12"/>
        <v>10703.472222222221</v>
      </c>
      <c r="I72" s="5">
        <f t="shared" si="13"/>
        <v>10332.222222222221</v>
      </c>
      <c r="K72" t="e">
        <f t="shared" si="5"/>
        <v>#NUM!</v>
      </c>
      <c r="M72">
        <f t="shared" si="6"/>
        <v>31.525530243756116</v>
      </c>
      <c r="O72">
        <f t="shared" si="7"/>
        <v>28.719903074276619</v>
      </c>
      <c r="Q72">
        <f t="shared" si="9"/>
        <v>29.877001229959355</v>
      </c>
      <c r="S72">
        <f t="shared" si="8"/>
        <v>30.485291231000726</v>
      </c>
    </row>
    <row r="73" spans="1:19" x14ac:dyDescent="0.25">
      <c r="A73">
        <v>71</v>
      </c>
      <c r="B73">
        <v>1353</v>
      </c>
      <c r="C73">
        <v>10</v>
      </c>
      <c r="E73">
        <f t="shared" si="10"/>
        <v>375.83333333333331</v>
      </c>
      <c r="F73">
        <f t="shared" si="11"/>
        <v>10000</v>
      </c>
      <c r="H73">
        <f t="shared" si="12"/>
        <v>11083.888888888887</v>
      </c>
      <c r="I73" s="5">
        <f t="shared" si="13"/>
        <v>10703.472222222221</v>
      </c>
      <c r="K73">
        <f t="shared" si="5"/>
        <v>36.091157237758189</v>
      </c>
      <c r="M73">
        <f t="shared" si="6"/>
        <v>33.789244653302191</v>
      </c>
      <c r="O73">
        <f t="shared" si="7"/>
        <v>31.228454645196877</v>
      </c>
      <c r="Q73">
        <f t="shared" si="9"/>
        <v>28.592122640929002</v>
      </c>
      <c r="S73">
        <f t="shared" si="8"/>
        <v>30.240876183655867</v>
      </c>
    </row>
    <row r="74" spans="1:19" x14ac:dyDescent="0.25">
      <c r="A74">
        <v>72</v>
      </c>
      <c r="B74">
        <v>1386</v>
      </c>
      <c r="C74">
        <v>10.3</v>
      </c>
      <c r="E74">
        <f t="shared" si="10"/>
        <v>385</v>
      </c>
      <c r="F74">
        <f t="shared" si="11"/>
        <v>10300</v>
      </c>
      <c r="H74">
        <f t="shared" si="12"/>
        <v>11475.138888888887</v>
      </c>
      <c r="I74" s="5">
        <f t="shared" si="13"/>
        <v>11083.888888888887</v>
      </c>
      <c r="K74">
        <f t="shared" si="5"/>
        <v>37.944291994260681</v>
      </c>
      <c r="M74">
        <f t="shared" si="6"/>
        <v>25.678563827260618</v>
      </c>
      <c r="O74">
        <f t="shared" si="7"/>
        <v>33.822162131330195</v>
      </c>
      <c r="Q74">
        <f t="shared" si="9"/>
        <v>31.080847038230857</v>
      </c>
      <c r="S74">
        <f t="shared" si="8"/>
        <v>30.047847128995091</v>
      </c>
    </row>
    <row r="75" spans="1:19" x14ac:dyDescent="0.25">
      <c r="A75">
        <v>73</v>
      </c>
      <c r="B75">
        <v>1431</v>
      </c>
      <c r="C75">
        <v>10.7</v>
      </c>
      <c r="E75">
        <f t="shared" si="10"/>
        <v>397.5</v>
      </c>
      <c r="F75">
        <f t="shared" si="11"/>
        <v>10700</v>
      </c>
      <c r="H75">
        <f t="shared" si="12"/>
        <v>11877.499999999998</v>
      </c>
      <c r="I75" s="5">
        <f t="shared" si="13"/>
        <v>11475.138888888887</v>
      </c>
      <c r="K75" t="e">
        <f t="shared" si="5"/>
        <v>#NUM!</v>
      </c>
      <c r="M75">
        <f t="shared" si="6"/>
        <v>29.260079779264796</v>
      </c>
      <c r="O75">
        <f t="shared" si="7"/>
        <v>30.608677377010039</v>
      </c>
      <c r="Q75">
        <f t="shared" si="9"/>
        <v>27.088132642618746</v>
      </c>
      <c r="S75">
        <f t="shared" si="8"/>
        <v>30.602787072035959</v>
      </c>
    </row>
    <row r="76" spans="1:19" x14ac:dyDescent="0.25">
      <c r="A76">
        <v>74</v>
      </c>
      <c r="B76">
        <v>1466</v>
      </c>
      <c r="C76">
        <v>11</v>
      </c>
      <c r="E76">
        <f t="shared" si="10"/>
        <v>407.22222222222223</v>
      </c>
      <c r="F76">
        <f t="shared" si="11"/>
        <v>11000</v>
      </c>
      <c r="H76">
        <f t="shared" si="12"/>
        <v>12289.583333333332</v>
      </c>
      <c r="I76" s="5">
        <f t="shared" si="13"/>
        <v>11877.499999999998</v>
      </c>
      <c r="K76">
        <f t="shared" si="5"/>
        <v>41.789434674274879</v>
      </c>
      <c r="M76">
        <f t="shared" si="6"/>
        <v>31.639473863447705</v>
      </c>
      <c r="O76">
        <f t="shared" si="7"/>
        <v>26.816807345582564</v>
      </c>
      <c r="Q76">
        <f>DEGREES((ACOS(($F76-$F66)/((($E76+$E66)/2)*10))))</f>
        <v>33.119382586968761</v>
      </c>
      <c r="S76">
        <f t="shared" si="8"/>
        <v>30.532888676347373</v>
      </c>
    </row>
    <row r="77" spans="1:19" x14ac:dyDescent="0.25">
      <c r="A77">
        <v>75</v>
      </c>
      <c r="B77">
        <v>1501</v>
      </c>
      <c r="C77">
        <v>11.3</v>
      </c>
      <c r="E77">
        <f t="shared" si="10"/>
        <v>416.94444444444446</v>
      </c>
      <c r="F77">
        <f t="shared" si="11"/>
        <v>11300</v>
      </c>
      <c r="H77">
        <f t="shared" si="12"/>
        <v>12713.333333333332</v>
      </c>
      <c r="I77" s="5">
        <f t="shared" si="13"/>
        <v>12289.583333333332</v>
      </c>
      <c r="K77">
        <f t="shared" ref="K77:K91" si="14">DEGREES((ACOS((F77-F76)/((E77+E76)/2))))</f>
        <v>43.280335977462983</v>
      </c>
      <c r="M77">
        <f t="shared" ref="M77:M140" si="15">DEGREES((ACOS(($F77-$F74)/((($E77+$E74)/2)*3))))</f>
        <v>33.766170502177246</v>
      </c>
      <c r="O77">
        <f t="shared" ref="O77:O140" si="16">DEGREES((ACOS(($F77-$F72)/((($E77+$E72)/2)*5))))</f>
        <v>35.241054354838859</v>
      </c>
      <c r="Q77">
        <f t="shared" ref="Q77:Q140" si="17">DEGREES((ACOS(($F77-$F67)/((($E77+$E67)/2)*10))))</f>
        <v>32.416296046041815</v>
      </c>
      <c r="S77">
        <f t="shared" si="8"/>
        <v>32.565428100984953</v>
      </c>
    </row>
    <row r="78" spans="1:19" x14ac:dyDescent="0.25">
      <c r="A78">
        <v>76</v>
      </c>
      <c r="B78">
        <v>1550</v>
      </c>
      <c r="C78">
        <v>11.7</v>
      </c>
      <c r="E78">
        <f t="shared" si="10"/>
        <v>430.55555555555554</v>
      </c>
      <c r="F78">
        <f t="shared" si="11"/>
        <v>11700</v>
      </c>
      <c r="H78">
        <f t="shared" si="12"/>
        <v>13148.611111111109</v>
      </c>
      <c r="I78" s="5">
        <f t="shared" si="13"/>
        <v>12713.333333333332</v>
      </c>
      <c r="K78">
        <f t="shared" si="14"/>
        <v>19.27365886672602</v>
      </c>
      <c r="M78">
        <f t="shared" si="15"/>
        <v>36.380186481771915</v>
      </c>
      <c r="O78">
        <f t="shared" si="16"/>
        <v>32.513418649437071</v>
      </c>
      <c r="Q78">
        <f t="shared" si="17"/>
        <v>32.207264443181444</v>
      </c>
      <c r="S78">
        <f t="shared" si="8"/>
        <v>30.965671649914977</v>
      </c>
    </row>
    <row r="79" spans="1:19" x14ac:dyDescent="0.25">
      <c r="A79">
        <v>77</v>
      </c>
      <c r="B79">
        <v>1584</v>
      </c>
      <c r="C79">
        <v>12</v>
      </c>
      <c r="E79">
        <f t="shared" si="10"/>
        <v>440</v>
      </c>
      <c r="F79">
        <f t="shared" si="11"/>
        <v>12000</v>
      </c>
      <c r="H79">
        <f t="shared" si="12"/>
        <v>13593.888888888887</v>
      </c>
      <c r="I79" s="5">
        <f t="shared" si="13"/>
        <v>13148.611111111109</v>
      </c>
      <c r="K79">
        <f t="shared" si="14"/>
        <v>46.431993808964016</v>
      </c>
      <c r="M79">
        <f t="shared" si="15"/>
        <v>38.104621791969087</v>
      </c>
      <c r="O79">
        <f t="shared" si="16"/>
        <v>34.488240233478727</v>
      </c>
      <c r="Q79">
        <f t="shared" si="17"/>
        <v>34.568814498254248</v>
      </c>
      <c r="S79">
        <f t="shared" si="8"/>
        <v>33.109015508940516</v>
      </c>
    </row>
    <row r="80" spans="1:19" x14ac:dyDescent="0.25">
      <c r="A80">
        <v>78</v>
      </c>
      <c r="B80">
        <v>1622</v>
      </c>
      <c r="C80">
        <v>12.3</v>
      </c>
      <c r="E80">
        <f t="shared" ref="E80:E91" si="18">B80*1000/(60*60)</f>
        <v>450.55555555555554</v>
      </c>
      <c r="F80">
        <f t="shared" ref="F80:F91" si="19">C80*1000</f>
        <v>12300</v>
      </c>
      <c r="H80">
        <f t="shared" ref="H80:H91" si="20">(E81+E80)/2 + H79</f>
        <v>14051.527777777776</v>
      </c>
      <c r="I80" s="5">
        <f t="shared" si="13"/>
        <v>13593.888888888887</v>
      </c>
      <c r="K80">
        <f t="shared" si="14"/>
        <v>47.643872239654833</v>
      </c>
      <c r="M80">
        <f t="shared" si="15"/>
        <v>39.781350566083418</v>
      </c>
      <c r="O80">
        <f t="shared" si="16"/>
        <v>41.00367136389427</v>
      </c>
      <c r="Q80">
        <f t="shared" si="17"/>
        <v>36.549056495331158</v>
      </c>
      <c r="S80">
        <f t="shared" si="8"/>
        <v>33.261619623885991</v>
      </c>
    </row>
    <row r="81" spans="1:19" x14ac:dyDescent="0.25">
      <c r="A81">
        <v>79</v>
      </c>
      <c r="B81">
        <v>1673</v>
      </c>
      <c r="C81">
        <v>12.7</v>
      </c>
      <c r="E81">
        <f t="shared" si="18"/>
        <v>464.72222222222223</v>
      </c>
      <c r="F81">
        <f t="shared" si="19"/>
        <v>12700</v>
      </c>
      <c r="H81">
        <f t="shared" si="20"/>
        <v>14521.666666666664</v>
      </c>
      <c r="I81" s="5">
        <f t="shared" si="13"/>
        <v>14051.527777777776</v>
      </c>
      <c r="K81">
        <f t="shared" si="14"/>
        <v>29.067070033430952</v>
      </c>
      <c r="M81">
        <f t="shared" si="15"/>
        <v>41.871139723575418</v>
      </c>
      <c r="O81">
        <f t="shared" si="16"/>
        <v>38.751673619695467</v>
      </c>
      <c r="Q81">
        <f t="shared" si="17"/>
        <v>33.918668938062993</v>
      </c>
      <c r="S81">
        <f t="shared" si="8"/>
        <v>35.927207779458733</v>
      </c>
    </row>
    <row r="82" spans="1:19" x14ac:dyDescent="0.25">
      <c r="A82">
        <v>80</v>
      </c>
      <c r="B82">
        <v>1712</v>
      </c>
      <c r="C82">
        <v>13.1</v>
      </c>
      <c r="E82">
        <f t="shared" si="18"/>
        <v>475.55555555555554</v>
      </c>
      <c r="F82">
        <f t="shared" si="19"/>
        <v>13100</v>
      </c>
      <c r="H82">
        <f t="shared" si="20"/>
        <v>15002.638888888887</v>
      </c>
      <c r="I82" s="5">
        <f t="shared" si="13"/>
        <v>14521.666666666664</v>
      </c>
      <c r="J82" t="s">
        <v>6</v>
      </c>
      <c r="K82">
        <f t="shared" si="14"/>
        <v>31.69985844186002</v>
      </c>
      <c r="M82">
        <f t="shared" si="15"/>
        <v>36.777085758960844</v>
      </c>
      <c r="O82">
        <f t="shared" si="16"/>
        <v>36.223045933846898</v>
      </c>
      <c r="Q82">
        <f t="shared" si="17"/>
        <v>36.15850196083494</v>
      </c>
      <c r="S82">
        <f t="shared" ref="S82:S145" si="21">DEGREES((ACOS(($F82-$F67)/((($E82+$E67)/2)*15))))</f>
        <v>34.531176818610234</v>
      </c>
    </row>
    <row r="83" spans="1:19" x14ac:dyDescent="0.25">
      <c r="A83">
        <v>81</v>
      </c>
      <c r="B83">
        <v>1751</v>
      </c>
      <c r="C83">
        <v>13.4</v>
      </c>
      <c r="E83">
        <f t="shared" si="18"/>
        <v>486.38888888888891</v>
      </c>
      <c r="F83">
        <f t="shared" si="19"/>
        <v>13400</v>
      </c>
      <c r="H83">
        <f t="shared" si="20"/>
        <v>15496.527777777776</v>
      </c>
      <c r="I83" s="5">
        <f t="shared" si="13"/>
        <v>15002.638888888887</v>
      </c>
      <c r="K83">
        <f t="shared" si="14"/>
        <v>51.410479519225412</v>
      </c>
      <c r="M83">
        <f t="shared" si="15"/>
        <v>38.49283148236475</v>
      </c>
      <c r="O83">
        <f t="shared" si="16"/>
        <v>42.132668908271278</v>
      </c>
      <c r="Q83">
        <f t="shared" si="17"/>
        <v>37.939557052070967</v>
      </c>
      <c r="S83">
        <f t="shared" si="21"/>
        <v>36.449813902495521</v>
      </c>
    </row>
    <row r="84" spans="1:19" x14ac:dyDescent="0.25">
      <c r="A84">
        <v>82</v>
      </c>
      <c r="B84">
        <v>1805</v>
      </c>
      <c r="C84">
        <v>13.9</v>
      </c>
      <c r="E84">
        <f t="shared" si="18"/>
        <v>501.38888888888891</v>
      </c>
      <c r="F84">
        <f t="shared" si="19"/>
        <v>13900</v>
      </c>
      <c r="H84">
        <f t="shared" si="20"/>
        <v>16003.472222222221</v>
      </c>
      <c r="I84" s="5">
        <f t="shared" si="13"/>
        <v>15496.527777777776</v>
      </c>
      <c r="K84" t="e">
        <f t="shared" si="14"/>
        <v>#NUM!</v>
      </c>
      <c r="M84">
        <f t="shared" si="15"/>
        <v>34.099819106781943</v>
      </c>
      <c r="O84">
        <f t="shared" si="16"/>
        <v>36.165305761385234</v>
      </c>
      <c r="Q84">
        <f t="shared" si="17"/>
        <v>35.680257512366687</v>
      </c>
      <c r="S84">
        <f t="shared" si="21"/>
        <v>35.819515988778946</v>
      </c>
    </row>
    <row r="85" spans="1:19" x14ac:dyDescent="0.25">
      <c r="A85">
        <v>83</v>
      </c>
      <c r="B85">
        <v>1845</v>
      </c>
      <c r="C85">
        <v>14.2</v>
      </c>
      <c r="E85">
        <f t="shared" si="18"/>
        <v>512.5</v>
      </c>
      <c r="F85">
        <f t="shared" si="19"/>
        <v>14200</v>
      </c>
      <c r="H85">
        <f t="shared" si="20"/>
        <v>16521.527777777777</v>
      </c>
      <c r="I85" s="5">
        <f t="shared" si="13"/>
        <v>16003.472222222221</v>
      </c>
      <c r="J85" t="s">
        <v>6</v>
      </c>
      <c r="K85">
        <f t="shared" si="14"/>
        <v>53.716517176119879</v>
      </c>
      <c r="M85">
        <f t="shared" si="15"/>
        <v>42.080969239111489</v>
      </c>
      <c r="O85">
        <f t="shared" si="16"/>
        <v>37.893395449655657</v>
      </c>
      <c r="Q85">
        <f t="shared" si="17"/>
        <v>39.715137231826198</v>
      </c>
      <c r="S85">
        <f t="shared" si="21"/>
        <v>37.629376601396153</v>
      </c>
    </row>
    <row r="86" spans="1:19" x14ac:dyDescent="0.25">
      <c r="A86">
        <v>84</v>
      </c>
      <c r="B86">
        <v>1885</v>
      </c>
      <c r="C86">
        <v>14.6</v>
      </c>
      <c r="E86">
        <f t="shared" si="18"/>
        <v>523.61111111111109</v>
      </c>
      <c r="F86">
        <f t="shared" si="19"/>
        <v>14600</v>
      </c>
      <c r="H86">
        <f t="shared" si="20"/>
        <v>17051.111111111109</v>
      </c>
      <c r="I86" s="5">
        <f t="shared" si="13"/>
        <v>16521.527777777777</v>
      </c>
      <c r="K86">
        <f t="shared" si="14"/>
        <v>39.455537144650705</v>
      </c>
      <c r="M86">
        <f t="shared" si="15"/>
        <v>37.619756550587375</v>
      </c>
      <c r="O86">
        <f t="shared" si="16"/>
        <v>39.738394960505076</v>
      </c>
      <c r="Q86">
        <f t="shared" si="17"/>
        <v>39.330724894122902</v>
      </c>
      <c r="S86">
        <f t="shared" si="21"/>
        <v>36.432787696112776</v>
      </c>
    </row>
    <row r="87" spans="1:19" x14ac:dyDescent="0.25">
      <c r="A87">
        <v>85</v>
      </c>
      <c r="B87">
        <v>1928</v>
      </c>
      <c r="C87">
        <v>14.9</v>
      </c>
      <c r="E87">
        <f t="shared" si="18"/>
        <v>535.55555555555554</v>
      </c>
      <c r="F87">
        <f t="shared" si="19"/>
        <v>14900</v>
      </c>
      <c r="H87">
        <f t="shared" si="20"/>
        <v>17594.166666666664</v>
      </c>
      <c r="I87" s="5">
        <f t="shared" si="13"/>
        <v>17051.111111111109</v>
      </c>
      <c r="K87">
        <f t="shared" si="14"/>
        <v>55.494657171586205</v>
      </c>
      <c r="M87">
        <f t="shared" si="15"/>
        <v>49.990505227901018</v>
      </c>
      <c r="O87">
        <f t="shared" si="16"/>
        <v>44.594951492973905</v>
      </c>
      <c r="Q87">
        <f t="shared" si="17"/>
        <v>40.895445586129043</v>
      </c>
      <c r="S87">
        <f t="shared" si="21"/>
        <v>39.783045463647525</v>
      </c>
    </row>
    <row r="88" spans="1:19" x14ac:dyDescent="0.25">
      <c r="A88">
        <v>86</v>
      </c>
      <c r="B88">
        <v>1982</v>
      </c>
      <c r="C88">
        <v>15.4</v>
      </c>
      <c r="E88">
        <f t="shared" si="18"/>
        <v>550.55555555555554</v>
      </c>
      <c r="F88">
        <f t="shared" si="19"/>
        <v>15400</v>
      </c>
      <c r="H88">
        <f t="shared" si="20"/>
        <v>18150.833333333332</v>
      </c>
      <c r="I88" s="5">
        <f t="shared" si="13"/>
        <v>17594.166666666664</v>
      </c>
      <c r="K88">
        <f t="shared" si="14"/>
        <v>22.969001771032001</v>
      </c>
      <c r="M88">
        <f t="shared" si="15"/>
        <v>41.188448989557237</v>
      </c>
      <c r="O88">
        <f t="shared" si="16"/>
        <v>39.511449896658405</v>
      </c>
      <c r="Q88">
        <f t="shared" si="17"/>
        <v>41.040392256953169</v>
      </c>
      <c r="S88">
        <f t="shared" si="21"/>
        <v>38.994042356352807</v>
      </c>
    </row>
    <row r="89" spans="1:19" x14ac:dyDescent="0.25">
      <c r="A89">
        <v>87</v>
      </c>
      <c r="B89">
        <v>2026</v>
      </c>
      <c r="C89">
        <v>15.8</v>
      </c>
      <c r="E89">
        <f t="shared" si="18"/>
        <v>562.77777777777783</v>
      </c>
      <c r="F89">
        <f t="shared" si="19"/>
        <v>15800</v>
      </c>
      <c r="H89">
        <f t="shared" si="20"/>
        <v>18721.805555555555</v>
      </c>
      <c r="I89" s="5">
        <f t="shared" si="13"/>
        <v>18150.833333333332</v>
      </c>
      <c r="K89">
        <f t="shared" si="14"/>
        <v>44.064044210912435</v>
      </c>
      <c r="M89">
        <f t="shared" si="15"/>
        <v>42.575660856802955</v>
      </c>
      <c r="O89">
        <f t="shared" si="16"/>
        <v>44.424466387490241</v>
      </c>
      <c r="Q89">
        <f t="shared" si="17"/>
        <v>40.721047592192662</v>
      </c>
      <c r="S89">
        <f t="shared" si="21"/>
        <v>39.309087445377607</v>
      </c>
    </row>
    <row r="90" spans="1:19" x14ac:dyDescent="0.25">
      <c r="A90">
        <v>88</v>
      </c>
      <c r="B90">
        <v>2085</v>
      </c>
      <c r="C90">
        <v>16.3</v>
      </c>
      <c r="E90">
        <f t="shared" si="18"/>
        <v>579.16666666666663</v>
      </c>
      <c r="F90">
        <f t="shared" si="19"/>
        <v>16300</v>
      </c>
      <c r="H90">
        <f t="shared" si="20"/>
        <v>19307.222222222223</v>
      </c>
      <c r="I90" s="5">
        <f t="shared" si="13"/>
        <v>18721.805555555555</v>
      </c>
      <c r="K90">
        <f t="shared" si="14"/>
        <v>28.872148984188186</v>
      </c>
      <c r="M90">
        <f t="shared" si="15"/>
        <v>33.146121991771636</v>
      </c>
      <c r="O90">
        <f t="shared" si="16"/>
        <v>39.694071191175951</v>
      </c>
      <c r="Q90">
        <f t="shared" si="17"/>
        <v>39.021609705346243</v>
      </c>
      <c r="S90">
        <f t="shared" si="21"/>
        <v>40.137014675390894</v>
      </c>
    </row>
    <row r="91" spans="1:19" x14ac:dyDescent="0.25">
      <c r="A91">
        <v>89</v>
      </c>
      <c r="B91">
        <v>2130</v>
      </c>
      <c r="C91">
        <v>16.600000000000001</v>
      </c>
      <c r="E91">
        <f t="shared" si="18"/>
        <v>591.66666666666663</v>
      </c>
      <c r="F91">
        <f t="shared" si="19"/>
        <v>16600</v>
      </c>
      <c r="H91">
        <f t="shared" si="20"/>
        <v>19905.277777777777</v>
      </c>
      <c r="I91" s="5">
        <f t="shared" si="13"/>
        <v>19307.222222222223</v>
      </c>
      <c r="K91">
        <f t="shared" si="14"/>
        <v>59.172470709773506</v>
      </c>
      <c r="M91">
        <f t="shared" si="15"/>
        <v>45.541769704073566</v>
      </c>
      <c r="O91">
        <f t="shared" si="16"/>
        <v>44.167159516260739</v>
      </c>
      <c r="Q91">
        <f t="shared" si="17"/>
        <v>42.407722522603592</v>
      </c>
      <c r="S91">
        <f t="shared" si="21"/>
        <v>41.625958099718829</v>
      </c>
    </row>
    <row r="92" spans="1:19" x14ac:dyDescent="0.25">
      <c r="A92">
        <v>90</v>
      </c>
      <c r="B92">
        <v>2176</v>
      </c>
      <c r="C92">
        <v>17</v>
      </c>
      <c r="E92">
        <f t="shared" ref="E92:E162" si="22">B92*1000/(60*60)</f>
        <v>604.44444444444446</v>
      </c>
      <c r="F92">
        <f t="shared" ref="F92:F162" si="23">C92*1000</f>
        <v>17000</v>
      </c>
      <c r="H92">
        <f t="shared" ref="H92:H99" si="24">(E93+E92)/2 + H91</f>
        <v>20518.611111111109</v>
      </c>
      <c r="I92" s="5">
        <f t="shared" si="13"/>
        <v>19905.277777777777</v>
      </c>
      <c r="K92">
        <f>DEGREES((ACOS((F92-F91)/((E92+E91)/2))))</f>
        <v>48.022849721974453</v>
      </c>
      <c r="M92">
        <f t="shared" si="15"/>
        <v>46.733878247620346</v>
      </c>
      <c r="O92">
        <f t="shared" si="16"/>
        <v>42.536898362986214</v>
      </c>
      <c r="Q92">
        <f t="shared" si="17"/>
        <v>43.761742692679796</v>
      </c>
      <c r="S92">
        <f t="shared" si="21"/>
        <v>41.919445262660894</v>
      </c>
    </row>
    <row r="93" spans="1:19" x14ac:dyDescent="0.25">
      <c r="A93">
        <v>91</v>
      </c>
      <c r="B93">
        <v>2240</v>
      </c>
      <c r="C93">
        <v>17.600000000000001</v>
      </c>
      <c r="E93">
        <f t="shared" si="22"/>
        <v>622.22222222222217</v>
      </c>
      <c r="F93">
        <f t="shared" si="23"/>
        <v>17600</v>
      </c>
      <c r="H93">
        <f t="shared" si="24"/>
        <v>21147.222222222219</v>
      </c>
      <c r="I93" s="5">
        <f t="shared" si="13"/>
        <v>20518.611111111109</v>
      </c>
      <c r="K93">
        <f t="shared" ref="K93:K99" si="25">DEGREES((ACOS((F93-F92)/((E93+E92)/2))))</f>
        <v>11.968745554685599</v>
      </c>
      <c r="M93">
        <f t="shared" si="15"/>
        <v>43.830863798929627</v>
      </c>
      <c r="O93">
        <f t="shared" si="16"/>
        <v>41.378837122613241</v>
      </c>
      <c r="Q93">
        <f t="shared" si="17"/>
        <v>40.737723052804014</v>
      </c>
      <c r="S93">
        <f t="shared" si="21"/>
        <v>41.649040385883794</v>
      </c>
    </row>
    <row r="94" spans="1:19" x14ac:dyDescent="0.25">
      <c r="A94">
        <v>92</v>
      </c>
      <c r="B94">
        <v>2286</v>
      </c>
      <c r="C94">
        <v>17.899999999999999</v>
      </c>
      <c r="E94">
        <f t="shared" si="22"/>
        <v>635</v>
      </c>
      <c r="F94">
        <f t="shared" si="23"/>
        <v>17900</v>
      </c>
      <c r="H94">
        <f t="shared" si="24"/>
        <v>21788.749999999996</v>
      </c>
      <c r="I94" s="5">
        <f t="shared" si="13"/>
        <v>21147.222222222219</v>
      </c>
      <c r="K94">
        <f t="shared" si="25"/>
        <v>61.494533912209931</v>
      </c>
      <c r="M94">
        <f t="shared" si="15"/>
        <v>45.047385472527772</v>
      </c>
      <c r="O94">
        <f t="shared" si="16"/>
        <v>45.468707924570325</v>
      </c>
      <c r="Q94">
        <f t="shared" si="17"/>
        <v>45.252449998389494</v>
      </c>
      <c r="S94">
        <f t="shared" si="21"/>
        <v>42.963926330811532</v>
      </c>
    </row>
    <row r="95" spans="1:19" x14ac:dyDescent="0.25">
      <c r="A95">
        <v>93</v>
      </c>
      <c r="B95">
        <v>2333</v>
      </c>
      <c r="C95">
        <v>18.3</v>
      </c>
      <c r="E95">
        <f t="shared" si="22"/>
        <v>648.05555555555554</v>
      </c>
      <c r="F95">
        <f t="shared" si="23"/>
        <v>18300</v>
      </c>
      <c r="H95">
        <f t="shared" si="24"/>
        <v>22446.111111111106</v>
      </c>
      <c r="I95" s="5">
        <f t="shared" si="13"/>
        <v>21788.749999999996</v>
      </c>
      <c r="K95">
        <f t="shared" si="25"/>
        <v>51.426975230317105</v>
      </c>
      <c r="M95">
        <f t="shared" si="15"/>
        <v>46.215377713631327</v>
      </c>
      <c r="O95">
        <f t="shared" si="16"/>
        <v>49.316603635767102</v>
      </c>
      <c r="Q95">
        <f t="shared" si="17"/>
        <v>45.044436561414152</v>
      </c>
      <c r="S95">
        <f t="shared" si="21"/>
        <v>43.264950059919478</v>
      </c>
    </row>
    <row r="96" spans="1:19" x14ac:dyDescent="0.25">
      <c r="A96">
        <v>94</v>
      </c>
      <c r="B96">
        <v>2400</v>
      </c>
      <c r="C96">
        <v>18.899999999999999</v>
      </c>
      <c r="E96">
        <f t="shared" si="22"/>
        <v>666.66666666666663</v>
      </c>
      <c r="F96">
        <f t="shared" si="23"/>
        <v>18900</v>
      </c>
      <c r="H96">
        <f t="shared" si="24"/>
        <v>23119.583333333328</v>
      </c>
      <c r="I96" s="5">
        <f t="shared" si="13"/>
        <v>22446.111111111106</v>
      </c>
      <c r="K96">
        <f t="shared" si="25"/>
        <v>24.113164461582191</v>
      </c>
      <c r="M96">
        <f t="shared" si="15"/>
        <v>47.746363020529074</v>
      </c>
      <c r="O96">
        <f t="shared" si="16"/>
        <v>43.019140616818682</v>
      </c>
      <c r="Q96">
        <f t="shared" si="17"/>
        <v>43.737035033871535</v>
      </c>
      <c r="S96">
        <f t="shared" si="21"/>
        <v>43.057797667721204</v>
      </c>
    </row>
    <row r="97" spans="1:19" x14ac:dyDescent="0.25">
      <c r="A97">
        <v>95</v>
      </c>
      <c r="B97">
        <v>2449</v>
      </c>
      <c r="C97">
        <v>19.3</v>
      </c>
      <c r="E97">
        <f t="shared" si="22"/>
        <v>680.27777777777783</v>
      </c>
      <c r="F97">
        <f t="shared" si="23"/>
        <v>19300</v>
      </c>
      <c r="H97">
        <f t="shared" si="24"/>
        <v>23806.805555555551</v>
      </c>
      <c r="I97" s="5">
        <f t="shared" si="13"/>
        <v>23119.583333333328</v>
      </c>
      <c r="K97">
        <f t="shared" si="25"/>
        <v>53.56311725094622</v>
      </c>
      <c r="M97">
        <f t="shared" si="15"/>
        <v>44.796864820117179</v>
      </c>
      <c r="O97">
        <f t="shared" si="16"/>
        <v>44.26591360636354</v>
      </c>
      <c r="Q97">
        <f t="shared" si="17"/>
        <v>43.632263966320217</v>
      </c>
      <c r="S97">
        <f t="shared" si="21"/>
        <v>44.339367471014434</v>
      </c>
    </row>
    <row r="98" spans="1:19" x14ac:dyDescent="0.25">
      <c r="A98">
        <v>96</v>
      </c>
      <c r="B98">
        <v>2499</v>
      </c>
      <c r="C98">
        <v>19.7</v>
      </c>
      <c r="E98">
        <f t="shared" si="22"/>
        <v>694.16666666666663</v>
      </c>
      <c r="F98">
        <f t="shared" si="23"/>
        <v>19700</v>
      </c>
      <c r="H98">
        <f t="shared" si="24"/>
        <v>24510.555555555551</v>
      </c>
      <c r="I98" s="5">
        <f t="shared" si="13"/>
        <v>23806.805555555551</v>
      </c>
      <c r="K98">
        <f t="shared" si="25"/>
        <v>54.404905343735017</v>
      </c>
      <c r="M98">
        <f t="shared" si="15"/>
        <v>45.943750587322711</v>
      </c>
      <c r="O98">
        <f t="shared" si="16"/>
        <v>50.349020763566081</v>
      </c>
      <c r="Q98">
        <f t="shared" si="17"/>
        <v>46.297242409971297</v>
      </c>
      <c r="S98">
        <f t="shared" si="21"/>
        <v>44.640510897211819</v>
      </c>
    </row>
    <row r="99" spans="1:19" x14ac:dyDescent="0.25">
      <c r="A99">
        <v>97</v>
      </c>
      <c r="B99">
        <v>2568</v>
      </c>
      <c r="C99">
        <v>20.3</v>
      </c>
      <c r="E99">
        <f t="shared" si="22"/>
        <v>713.33333333333337</v>
      </c>
      <c r="F99">
        <f t="shared" si="23"/>
        <v>20300</v>
      </c>
      <c r="H99">
        <f t="shared" si="24"/>
        <v>25231.527777777774</v>
      </c>
      <c r="I99" s="5">
        <f t="shared" si="13"/>
        <v>24510.555555555551</v>
      </c>
      <c r="K99">
        <f t="shared" si="25"/>
        <v>31.507091468085182</v>
      </c>
      <c r="M99">
        <f t="shared" si="15"/>
        <v>47.442598793487157</v>
      </c>
      <c r="O99">
        <f t="shared" si="16"/>
        <v>44.60293220353347</v>
      </c>
      <c r="Q99">
        <f t="shared" si="17"/>
        <v>45.148821538726857</v>
      </c>
      <c r="S99">
        <f t="shared" si="21"/>
        <v>45.372673253793344</v>
      </c>
    </row>
    <row r="100" spans="1:19" x14ac:dyDescent="0.25">
      <c r="A100">
        <v>98</v>
      </c>
      <c r="B100">
        <v>2623</v>
      </c>
      <c r="C100">
        <v>20.7</v>
      </c>
      <c r="E100">
        <f t="shared" si="22"/>
        <v>728.61111111111109</v>
      </c>
      <c r="F100">
        <f t="shared" si="23"/>
        <v>20700</v>
      </c>
      <c r="H100">
        <f t="shared" ref="H100:H112" si="26">(E101+E100)/2 + H99</f>
        <v>25967.499999999996</v>
      </c>
      <c r="I100" s="5">
        <f t="shared" si="13"/>
        <v>25231.527777777774</v>
      </c>
      <c r="K100">
        <f t="shared" ref="K100:K112" si="27">DEGREES((ACOS((F100-F99)/((E100+E99)/2))))</f>
        <v>56.302619166422168</v>
      </c>
      <c r="M100">
        <f t="shared" si="15"/>
        <v>48.512199243108086</v>
      </c>
      <c r="O100">
        <f t="shared" si="16"/>
        <v>45.786295343740541</v>
      </c>
      <c r="Q100">
        <f t="shared" si="17"/>
        <v>47.708932457114614</v>
      </c>
      <c r="S100">
        <f t="shared" si="21"/>
        <v>45.709307436198117</v>
      </c>
    </row>
    <row r="101" spans="1:19" x14ac:dyDescent="0.25">
      <c r="A101">
        <v>99</v>
      </c>
      <c r="B101">
        <v>2676</v>
      </c>
      <c r="C101">
        <v>21.1</v>
      </c>
      <c r="E101">
        <f t="shared" si="22"/>
        <v>743.33333333333337</v>
      </c>
      <c r="F101">
        <f t="shared" si="23"/>
        <v>21100</v>
      </c>
      <c r="H101">
        <f t="shared" si="26"/>
        <v>26721.527777777774</v>
      </c>
      <c r="I101" s="5">
        <f t="shared" si="13"/>
        <v>25967.499999999996</v>
      </c>
      <c r="K101">
        <f t="shared" si="27"/>
        <v>57.077865358126751</v>
      </c>
      <c r="M101">
        <f t="shared" si="15"/>
        <v>49.513010445493073</v>
      </c>
      <c r="O101">
        <f t="shared" si="16"/>
        <v>51.382851568417529</v>
      </c>
      <c r="Q101">
        <f t="shared" si="17"/>
        <v>47.61125588393508</v>
      </c>
      <c r="S101">
        <f t="shared" si="21"/>
        <v>46.838233453527877</v>
      </c>
    </row>
    <row r="102" spans="1:19" x14ac:dyDescent="0.25">
      <c r="A102">
        <v>100</v>
      </c>
      <c r="B102">
        <v>2753</v>
      </c>
      <c r="C102">
        <v>21.7</v>
      </c>
      <c r="E102">
        <f t="shared" si="22"/>
        <v>764.72222222222217</v>
      </c>
      <c r="F102">
        <f t="shared" si="23"/>
        <v>21700</v>
      </c>
      <c r="H102">
        <f t="shared" si="26"/>
        <v>27494.027777777774</v>
      </c>
      <c r="I102" s="5">
        <f t="shared" si="13"/>
        <v>26721.527777777774</v>
      </c>
      <c r="K102">
        <f t="shared" si="27"/>
        <v>37.276056167542571</v>
      </c>
      <c r="M102">
        <f t="shared" si="15"/>
        <v>50.842060376072567</v>
      </c>
      <c r="O102">
        <f t="shared" si="16"/>
        <v>48.366765554497825</v>
      </c>
      <c r="Q102">
        <f t="shared" si="17"/>
        <v>46.642451022869324</v>
      </c>
      <c r="S102">
        <f t="shared" si="21"/>
        <v>45.790264759347735</v>
      </c>
    </row>
    <row r="103" spans="1:19" x14ac:dyDescent="0.25">
      <c r="A103">
        <v>101</v>
      </c>
      <c r="B103">
        <v>2809</v>
      </c>
      <c r="C103">
        <v>22.2</v>
      </c>
      <c r="E103">
        <f t="shared" si="22"/>
        <v>780.27777777777783</v>
      </c>
      <c r="F103">
        <f t="shared" si="23"/>
        <v>22200</v>
      </c>
      <c r="H103">
        <f t="shared" si="26"/>
        <v>28282.361111111106</v>
      </c>
      <c r="I103" s="5">
        <f t="shared" si="13"/>
        <v>27494.027777777774</v>
      </c>
      <c r="K103">
        <f t="shared" si="27"/>
        <v>49.665477700754941</v>
      </c>
      <c r="M103">
        <f t="shared" si="15"/>
        <v>48.490874765577459</v>
      </c>
      <c r="O103">
        <f t="shared" si="16"/>
        <v>47.295175297661388</v>
      </c>
      <c r="Q103">
        <f t="shared" si="17"/>
        <v>49.006646216639851</v>
      </c>
      <c r="S103">
        <f t="shared" si="21"/>
        <v>47.056455974648024</v>
      </c>
    </row>
    <row r="104" spans="1:19" x14ac:dyDescent="0.25">
      <c r="A104">
        <v>102</v>
      </c>
      <c r="B104">
        <v>2867</v>
      </c>
      <c r="C104">
        <v>22.6</v>
      </c>
      <c r="E104">
        <f t="shared" si="22"/>
        <v>796.38888888888891</v>
      </c>
      <c r="F104">
        <f t="shared" si="23"/>
        <v>22600</v>
      </c>
      <c r="H104">
        <f t="shared" si="26"/>
        <v>29089.166666666661</v>
      </c>
      <c r="I104" s="5">
        <f t="shared" si="13"/>
        <v>28282.361111111106</v>
      </c>
      <c r="K104">
        <f t="shared" si="27"/>
        <v>59.509228405253467</v>
      </c>
      <c r="M104">
        <f t="shared" si="15"/>
        <v>49.498511925555022</v>
      </c>
      <c r="O104">
        <f t="shared" si="16"/>
        <v>52.455051652989347</v>
      </c>
      <c r="Q104">
        <f t="shared" si="17"/>
        <v>48.950953887115887</v>
      </c>
      <c r="S104">
        <f t="shared" si="21"/>
        <v>48.158256851565042</v>
      </c>
    </row>
    <row r="105" spans="1:19" x14ac:dyDescent="0.25">
      <c r="A105">
        <v>103</v>
      </c>
      <c r="B105">
        <v>2942</v>
      </c>
      <c r="C105">
        <v>23.2</v>
      </c>
      <c r="E105">
        <f t="shared" si="22"/>
        <v>817.22222222222217</v>
      </c>
      <c r="F105">
        <f t="shared" si="23"/>
        <v>23200</v>
      </c>
      <c r="H105">
        <f t="shared" si="26"/>
        <v>29914.583333333328</v>
      </c>
      <c r="I105" s="5">
        <f t="shared" si="13"/>
        <v>29089.166666666661</v>
      </c>
      <c r="K105">
        <f t="shared" si="27"/>
        <v>41.954701777882306</v>
      </c>
      <c r="M105">
        <f t="shared" si="15"/>
        <v>50.792299380717573</v>
      </c>
      <c r="O105">
        <f t="shared" si="16"/>
        <v>49.691698879854208</v>
      </c>
      <c r="Q105">
        <f t="shared" si="17"/>
        <v>48.024315524778444</v>
      </c>
      <c r="S105">
        <f t="shared" si="21"/>
        <v>48.788364001011018</v>
      </c>
    </row>
    <row r="106" spans="1:19" x14ac:dyDescent="0.25">
      <c r="A106">
        <v>104</v>
      </c>
      <c r="B106">
        <v>3001</v>
      </c>
      <c r="C106">
        <v>23.6</v>
      </c>
      <c r="E106">
        <f t="shared" si="22"/>
        <v>833.61111111111109</v>
      </c>
      <c r="F106">
        <f t="shared" si="23"/>
        <v>23600</v>
      </c>
      <c r="H106">
        <f t="shared" si="26"/>
        <v>30756.527777777774</v>
      </c>
      <c r="I106" s="5">
        <f t="shared" si="13"/>
        <v>29914.583333333328</v>
      </c>
      <c r="K106">
        <f t="shared" si="27"/>
        <v>61.013486499636812</v>
      </c>
      <c r="M106">
        <f t="shared" si="15"/>
        <v>54.668006913700388</v>
      </c>
      <c r="O106">
        <f t="shared" si="16"/>
        <v>50.643937793079182</v>
      </c>
      <c r="Q106">
        <f t="shared" si="17"/>
        <v>51.203909063584668</v>
      </c>
      <c r="S106">
        <f t="shared" si="21"/>
        <v>49.092245166501748</v>
      </c>
    </row>
    <row r="107" spans="1:19" x14ac:dyDescent="0.25">
      <c r="A107">
        <v>105</v>
      </c>
      <c r="B107">
        <v>3061</v>
      </c>
      <c r="C107">
        <v>24.1</v>
      </c>
      <c r="E107">
        <f t="shared" si="22"/>
        <v>850.27777777777783</v>
      </c>
      <c r="F107">
        <f t="shared" si="23"/>
        <v>24100</v>
      </c>
      <c r="H107">
        <f t="shared" si="26"/>
        <v>31618.333333333328</v>
      </c>
      <c r="I107" s="5">
        <f t="shared" si="13"/>
        <v>30756.527777777774</v>
      </c>
      <c r="K107">
        <f t="shared" si="27"/>
        <v>53.568350378236751</v>
      </c>
      <c r="M107">
        <f t="shared" si="15"/>
        <v>52.60637472848542</v>
      </c>
      <c r="O107">
        <f t="shared" si="16"/>
        <v>53.528187572494225</v>
      </c>
      <c r="Q107">
        <f t="shared" si="17"/>
        <v>51.15444665346844</v>
      </c>
      <c r="S107">
        <f t="shared" si="21"/>
        <v>49.401506848046331</v>
      </c>
    </row>
    <row r="108" spans="1:19" x14ac:dyDescent="0.25">
      <c r="A108">
        <v>106</v>
      </c>
      <c r="B108">
        <v>3144</v>
      </c>
      <c r="C108">
        <v>24.8</v>
      </c>
      <c r="E108">
        <f t="shared" si="22"/>
        <v>873.33333333333337</v>
      </c>
      <c r="F108">
        <f t="shared" si="23"/>
        <v>24800</v>
      </c>
      <c r="H108">
        <f t="shared" si="26"/>
        <v>32499.999999999996</v>
      </c>
      <c r="I108" s="5">
        <f t="shared" si="13"/>
        <v>31618.333333333328</v>
      </c>
      <c r="K108">
        <f t="shared" si="27"/>
        <v>35.683829455065592</v>
      </c>
      <c r="M108">
        <f t="shared" si="15"/>
        <v>50.879288599331389</v>
      </c>
      <c r="O108">
        <f t="shared" si="16"/>
        <v>51.029027260283996</v>
      </c>
      <c r="Q108">
        <f t="shared" si="17"/>
        <v>49.40426449096104</v>
      </c>
      <c r="S108">
        <f t="shared" si="21"/>
        <v>50.066211606773372</v>
      </c>
    </row>
    <row r="109" spans="1:19" x14ac:dyDescent="0.25">
      <c r="A109">
        <v>107</v>
      </c>
      <c r="B109">
        <v>3204</v>
      </c>
      <c r="C109">
        <v>25.2</v>
      </c>
      <c r="E109">
        <f t="shared" si="22"/>
        <v>890</v>
      </c>
      <c r="F109">
        <f t="shared" si="23"/>
        <v>25200</v>
      </c>
      <c r="H109">
        <f t="shared" si="26"/>
        <v>33398.611111111109</v>
      </c>
      <c r="I109" s="5">
        <f t="shared" si="13"/>
        <v>32499.999999999996</v>
      </c>
      <c r="K109">
        <f t="shared" si="27"/>
        <v>63.019566133660049</v>
      </c>
      <c r="M109">
        <f t="shared" si="15"/>
        <v>51.767375820827979</v>
      </c>
      <c r="O109">
        <f t="shared" si="16"/>
        <v>51.924279128496487</v>
      </c>
      <c r="Q109">
        <f t="shared" si="17"/>
        <v>52.321752116912315</v>
      </c>
      <c r="S109">
        <f t="shared" si="21"/>
        <v>50.338448484788714</v>
      </c>
    </row>
    <row r="110" spans="1:19" x14ac:dyDescent="0.25">
      <c r="A110">
        <v>108</v>
      </c>
      <c r="B110">
        <v>3266</v>
      </c>
      <c r="C110">
        <v>25.7</v>
      </c>
      <c r="E110">
        <f t="shared" si="22"/>
        <v>907.22222222222217</v>
      </c>
      <c r="F110">
        <f t="shared" si="23"/>
        <v>25700</v>
      </c>
      <c r="H110">
        <f t="shared" si="26"/>
        <v>34317.638888888891</v>
      </c>
      <c r="I110" s="5">
        <f t="shared" si="13"/>
        <v>33398.611111111109</v>
      </c>
      <c r="K110">
        <f t="shared" si="27"/>
        <v>56.191821950822458</v>
      </c>
      <c r="M110">
        <f t="shared" si="15"/>
        <v>52.632673918169459</v>
      </c>
      <c r="O110">
        <f t="shared" si="16"/>
        <v>54.556708030930345</v>
      </c>
      <c r="Q110">
        <f t="shared" si="17"/>
        <v>52.31577154403891</v>
      </c>
      <c r="S110">
        <f t="shared" si="21"/>
        <v>50.624576352352712</v>
      </c>
    </row>
    <row r="111" spans="1:19" x14ac:dyDescent="0.25">
      <c r="A111">
        <v>109</v>
      </c>
      <c r="B111">
        <v>3351</v>
      </c>
      <c r="C111">
        <v>26.3</v>
      </c>
      <c r="E111">
        <f t="shared" si="22"/>
        <v>930.83333333333337</v>
      </c>
      <c r="F111">
        <f t="shared" si="23"/>
        <v>26300</v>
      </c>
      <c r="H111">
        <f t="shared" si="26"/>
        <v>35257.638888888891</v>
      </c>
      <c r="I111" s="5">
        <f t="shared" si="13"/>
        <v>34317.638888888891</v>
      </c>
      <c r="K111">
        <f t="shared" si="27"/>
        <v>49.242127571586501</v>
      </c>
      <c r="M111">
        <f t="shared" si="15"/>
        <v>56.339377809772074</v>
      </c>
      <c r="O111">
        <f t="shared" si="16"/>
        <v>52.259173249005748</v>
      </c>
      <c r="Q111">
        <f t="shared" si="17"/>
        <v>51.595847301026218</v>
      </c>
      <c r="S111">
        <f t="shared" si="21"/>
        <v>51.856604647465652</v>
      </c>
    </row>
    <row r="112" spans="1:19" x14ac:dyDescent="0.25">
      <c r="A112">
        <v>110</v>
      </c>
      <c r="B112">
        <v>3417</v>
      </c>
      <c r="C112">
        <v>26.8</v>
      </c>
      <c r="E112">
        <f t="shared" si="22"/>
        <v>949.16666666666663</v>
      </c>
      <c r="F112">
        <f t="shared" si="23"/>
        <v>26800</v>
      </c>
      <c r="H112">
        <f t="shared" si="26"/>
        <v>36215.694444444445</v>
      </c>
      <c r="I112" s="5">
        <f t="shared" si="13"/>
        <v>35257.638888888891</v>
      </c>
      <c r="K112">
        <f t="shared" si="27"/>
        <v>57.865071995851814</v>
      </c>
      <c r="M112">
        <f t="shared" si="15"/>
        <v>54.551369472271531</v>
      </c>
      <c r="O112">
        <f t="shared" si="16"/>
        <v>53.116834195152357</v>
      </c>
      <c r="Q112">
        <f t="shared" si="17"/>
        <v>53.47754643977467</v>
      </c>
      <c r="S112">
        <f t="shared" si="21"/>
        <v>52.142036523870892</v>
      </c>
    </row>
    <row r="113" spans="1:19" x14ac:dyDescent="0.25">
      <c r="A113">
        <v>111</v>
      </c>
      <c r="B113">
        <v>3481</v>
      </c>
      <c r="C113">
        <v>27.3</v>
      </c>
      <c r="E113">
        <f t="shared" si="22"/>
        <v>966.94444444444446</v>
      </c>
      <c r="F113">
        <f t="shared" si="23"/>
        <v>27300</v>
      </c>
      <c r="H113">
        <f t="shared" ref="H113:H121" si="28">(E114+E113)/2 + H112</f>
        <v>37195</v>
      </c>
      <c r="I113" s="5">
        <f t="shared" si="13"/>
        <v>36215.694444444445</v>
      </c>
      <c r="K113">
        <f t="shared" ref="K113:K121" si="29">DEGREES((ACOS((F113-F112)/((E113+E112)/2))))</f>
        <v>58.540858372836965</v>
      </c>
      <c r="M113">
        <f t="shared" si="15"/>
        <v>55.309594639056961</v>
      </c>
      <c r="O113">
        <f t="shared" si="16"/>
        <v>57.084864648936914</v>
      </c>
      <c r="Q113">
        <f t="shared" si="17"/>
        <v>54.282883696103774</v>
      </c>
      <c r="S113">
        <f t="shared" si="21"/>
        <v>52.408078717979237</v>
      </c>
    </row>
    <row r="114" spans="1:19" x14ac:dyDescent="0.25">
      <c r="A114">
        <v>112</v>
      </c>
      <c r="B114">
        <v>3570</v>
      </c>
      <c r="C114">
        <v>28</v>
      </c>
      <c r="E114">
        <f t="shared" si="22"/>
        <v>991.66666666666663</v>
      </c>
      <c r="F114">
        <f t="shared" si="23"/>
        <v>28000</v>
      </c>
      <c r="H114">
        <f t="shared" si="28"/>
        <v>38195.833333333336</v>
      </c>
      <c r="I114" s="5">
        <f t="shared" si="13"/>
        <v>37195</v>
      </c>
      <c r="K114">
        <f t="shared" si="29"/>
        <v>44.37382591476954</v>
      </c>
      <c r="M114">
        <f t="shared" si="15"/>
        <v>53.877742757451344</v>
      </c>
      <c r="O114">
        <f t="shared" si="16"/>
        <v>53.47189647513737</v>
      </c>
      <c r="Q114">
        <f t="shared" si="17"/>
        <v>52.842502324162147</v>
      </c>
      <c r="S114">
        <f t="shared" si="21"/>
        <v>52.975925678303277</v>
      </c>
    </row>
    <row r="115" spans="1:19" x14ac:dyDescent="0.25">
      <c r="A115">
        <v>113</v>
      </c>
      <c r="B115">
        <v>3636</v>
      </c>
      <c r="C115">
        <v>28.5</v>
      </c>
      <c r="E115">
        <f t="shared" si="22"/>
        <v>1010</v>
      </c>
      <c r="F115">
        <f t="shared" si="23"/>
        <v>28500</v>
      </c>
      <c r="H115">
        <f t="shared" si="28"/>
        <v>39215.277777777781</v>
      </c>
      <c r="K115">
        <f t="shared" si="29"/>
        <v>60.027539671682177</v>
      </c>
      <c r="M115">
        <f t="shared" si="15"/>
        <v>54.656488802681963</v>
      </c>
      <c r="O115">
        <f t="shared" si="16"/>
        <v>54.255024089216555</v>
      </c>
      <c r="Q115">
        <f t="shared" si="17"/>
        <v>54.541330719396115</v>
      </c>
      <c r="S115">
        <f t="shared" si="21"/>
        <v>53.260437819053642</v>
      </c>
    </row>
    <row r="116" spans="1:19" x14ac:dyDescent="0.25">
      <c r="A116">
        <v>114</v>
      </c>
      <c r="B116">
        <v>3704</v>
      </c>
      <c r="C116">
        <v>29</v>
      </c>
      <c r="E116">
        <f t="shared" si="22"/>
        <v>1028.8888888888889</v>
      </c>
      <c r="F116">
        <f t="shared" si="23"/>
        <v>29000</v>
      </c>
      <c r="H116">
        <f t="shared" si="28"/>
        <v>40257.361111111117</v>
      </c>
      <c r="K116">
        <f t="shared" si="29"/>
        <v>60.628968083851873</v>
      </c>
      <c r="M116">
        <f t="shared" si="15"/>
        <v>55.399586410456237</v>
      </c>
      <c r="O116">
        <f t="shared" si="16"/>
        <v>56.557591855752072</v>
      </c>
      <c r="Q116">
        <f t="shared" si="17"/>
        <v>54.5588977022134</v>
      </c>
      <c r="S116">
        <f t="shared" si="21"/>
        <v>53.533166218368002</v>
      </c>
    </row>
    <row r="117" spans="1:19" x14ac:dyDescent="0.25">
      <c r="A117">
        <v>115</v>
      </c>
      <c r="B117">
        <v>3799</v>
      </c>
      <c r="C117">
        <v>29.8</v>
      </c>
      <c r="E117">
        <f t="shared" si="22"/>
        <v>1055.2777777777778</v>
      </c>
      <c r="F117">
        <f t="shared" si="23"/>
        <v>29800</v>
      </c>
      <c r="H117">
        <f t="shared" si="28"/>
        <v>41321.944444444453</v>
      </c>
      <c r="K117">
        <f t="shared" si="29"/>
        <v>39.852835037343979</v>
      </c>
      <c r="M117">
        <f t="shared" si="15"/>
        <v>54.109385858513612</v>
      </c>
      <c r="O117">
        <f t="shared" si="16"/>
        <v>53.225324283004703</v>
      </c>
      <c r="Q117">
        <f t="shared" si="17"/>
        <v>53.255282210617246</v>
      </c>
      <c r="S117">
        <f t="shared" si="21"/>
        <v>53.600875077367746</v>
      </c>
    </row>
    <row r="118" spans="1:19" x14ac:dyDescent="0.25">
      <c r="A118">
        <v>116</v>
      </c>
      <c r="B118">
        <v>3866</v>
      </c>
      <c r="C118">
        <v>30.3</v>
      </c>
      <c r="E118">
        <f t="shared" si="22"/>
        <v>1073.8888888888889</v>
      </c>
      <c r="F118">
        <f t="shared" si="23"/>
        <v>30300</v>
      </c>
      <c r="H118">
        <f t="shared" si="28"/>
        <v>42405.555555555562</v>
      </c>
      <c r="K118">
        <f t="shared" si="29"/>
        <v>61.987296340997808</v>
      </c>
      <c r="M118">
        <f t="shared" si="15"/>
        <v>54.841069455084046</v>
      </c>
      <c r="O118">
        <f t="shared" si="16"/>
        <v>53.985136871428516</v>
      </c>
      <c r="Q118">
        <f t="shared" si="17"/>
        <v>55.604147409393079</v>
      </c>
      <c r="S118">
        <f t="shared" si="21"/>
        <v>54.375407894655304</v>
      </c>
    </row>
    <row r="119" spans="1:19" x14ac:dyDescent="0.25">
      <c r="A119">
        <v>117</v>
      </c>
      <c r="B119">
        <v>3936</v>
      </c>
      <c r="C119">
        <v>30.8</v>
      </c>
      <c r="E119">
        <f t="shared" si="22"/>
        <v>1093.3333333333333</v>
      </c>
      <c r="F119">
        <f t="shared" si="23"/>
        <v>30800</v>
      </c>
      <c r="H119">
        <f t="shared" si="28"/>
        <v>43512.083333333343</v>
      </c>
      <c r="K119">
        <f t="shared" si="29"/>
        <v>62.521214870091441</v>
      </c>
      <c r="M119">
        <f t="shared" si="15"/>
        <v>55.566799570809934</v>
      </c>
      <c r="O119">
        <f t="shared" si="16"/>
        <v>57.508786590541277</v>
      </c>
      <c r="Q119">
        <f t="shared" si="17"/>
        <v>55.618130251219711</v>
      </c>
      <c r="S119">
        <f t="shared" si="21"/>
        <v>54.650094128513615</v>
      </c>
    </row>
    <row r="120" spans="1:19" x14ac:dyDescent="0.25">
      <c r="A120">
        <v>118</v>
      </c>
      <c r="B120">
        <v>4031</v>
      </c>
      <c r="C120">
        <v>31.6</v>
      </c>
      <c r="E120">
        <f t="shared" si="22"/>
        <v>1119.7222222222222</v>
      </c>
      <c r="F120">
        <f t="shared" si="23"/>
        <v>31600</v>
      </c>
      <c r="H120">
        <f t="shared" si="28"/>
        <v>44641.944444444453</v>
      </c>
      <c r="K120">
        <f t="shared" si="29"/>
        <v>43.698743071578022</v>
      </c>
      <c r="M120">
        <f t="shared" si="15"/>
        <v>56.514623377007531</v>
      </c>
      <c r="O120">
        <f t="shared" si="16"/>
        <v>54.392066229636512</v>
      </c>
      <c r="Q120">
        <f t="shared" si="17"/>
        <v>54.397598441870706</v>
      </c>
      <c r="S120">
        <f t="shared" si="21"/>
        <v>54.673831416890764</v>
      </c>
    </row>
    <row r="121" spans="1:19" x14ac:dyDescent="0.25">
      <c r="A121">
        <v>119</v>
      </c>
      <c r="B121">
        <v>4104</v>
      </c>
      <c r="C121">
        <v>32.1</v>
      </c>
      <c r="E121">
        <f t="shared" si="22"/>
        <v>1140</v>
      </c>
      <c r="F121">
        <f t="shared" si="23"/>
        <v>32100</v>
      </c>
      <c r="H121">
        <f t="shared" si="28"/>
        <v>45792.083333333343</v>
      </c>
      <c r="K121">
        <f t="shared" si="29"/>
        <v>63.734438246601059</v>
      </c>
      <c r="M121">
        <f t="shared" si="15"/>
        <v>57.177884258214164</v>
      </c>
      <c r="O121">
        <f t="shared" si="16"/>
        <v>55.129654531197147</v>
      </c>
      <c r="Q121">
        <f t="shared" si="17"/>
        <v>55.933069669979204</v>
      </c>
      <c r="S121">
        <f t="shared" si="21"/>
        <v>54.953329428418733</v>
      </c>
    </row>
    <row r="122" spans="1:19" x14ac:dyDescent="0.25">
      <c r="A122">
        <v>120</v>
      </c>
      <c r="B122">
        <v>4177</v>
      </c>
      <c r="C122">
        <v>32.700000000000003</v>
      </c>
      <c r="E122">
        <f t="shared" si="22"/>
        <v>1160.2777777777778</v>
      </c>
      <c r="F122">
        <f t="shared" si="23"/>
        <v>32700.000000000004</v>
      </c>
      <c r="H122">
        <f>(E123+E122)/2 + H121</f>
        <v>46965.972222222234</v>
      </c>
      <c r="K122">
        <f>DEGREES((ACOS((F122-F121)/((E122+E121)/2))))</f>
        <v>58.55524997983418</v>
      </c>
      <c r="M122">
        <f t="shared" si="15"/>
        <v>55.801557830251561</v>
      </c>
      <c r="O122">
        <f t="shared" si="16"/>
        <v>58.427925956457464</v>
      </c>
      <c r="Q122">
        <f t="shared" si="17"/>
        <v>55.986447053347128</v>
      </c>
      <c r="S122">
        <f t="shared" si="21"/>
        <v>55.22722691463354</v>
      </c>
    </row>
    <row r="123" spans="1:19" x14ac:dyDescent="0.25">
      <c r="A123">
        <v>121</v>
      </c>
      <c r="B123">
        <v>4275</v>
      </c>
      <c r="C123">
        <v>33.4</v>
      </c>
      <c r="E123">
        <f t="shared" si="22"/>
        <v>1187.5</v>
      </c>
      <c r="F123">
        <f t="shared" si="23"/>
        <v>33400</v>
      </c>
      <c r="H123">
        <f t="shared" ref="H123:H130" si="30">(E124+E123)/2 + H122</f>
        <v>48164.166666666679</v>
      </c>
      <c r="K123">
        <f t="shared" ref="K123:K130" si="31">DEGREES((ACOS((F123-F122)/((E123+E122)/2))))</f>
        <v>53.394026874122382</v>
      </c>
      <c r="M123">
        <f t="shared" si="15"/>
        <v>58.660641485244383</v>
      </c>
      <c r="O123">
        <f t="shared" si="16"/>
        <v>56.747098064787735</v>
      </c>
      <c r="Q123">
        <f t="shared" si="17"/>
        <v>55.509382518661333</v>
      </c>
      <c r="S123">
        <f t="shared" si="21"/>
        <v>56.192166722787697</v>
      </c>
    </row>
    <row r="124" spans="1:19" x14ac:dyDescent="0.25">
      <c r="A124">
        <v>122</v>
      </c>
      <c r="B124">
        <v>4352</v>
      </c>
      <c r="C124">
        <v>34</v>
      </c>
      <c r="E124">
        <f t="shared" si="22"/>
        <v>1208.8888888888889</v>
      </c>
      <c r="F124">
        <f t="shared" si="23"/>
        <v>34000</v>
      </c>
      <c r="H124">
        <f t="shared" si="30"/>
        <v>49383.472222222234</v>
      </c>
      <c r="K124">
        <f t="shared" si="31"/>
        <v>59.950139718270236</v>
      </c>
      <c r="M124">
        <f t="shared" si="15"/>
        <v>57.366581641896659</v>
      </c>
      <c r="O124">
        <f t="shared" si="16"/>
        <v>56.221444643081739</v>
      </c>
      <c r="Q124">
        <f t="shared" si="17"/>
        <v>56.95368202913528</v>
      </c>
      <c r="S124">
        <f t="shared" si="21"/>
        <v>56.011538286005838</v>
      </c>
    </row>
    <row r="125" spans="1:19" x14ac:dyDescent="0.25">
      <c r="A125">
        <v>123</v>
      </c>
      <c r="B125">
        <v>4427</v>
      </c>
      <c r="C125">
        <v>34.6</v>
      </c>
      <c r="E125">
        <f t="shared" si="22"/>
        <v>1229.7222222222222</v>
      </c>
      <c r="F125">
        <f t="shared" si="23"/>
        <v>34600</v>
      </c>
      <c r="H125">
        <f t="shared" si="30"/>
        <v>50627.361111111124</v>
      </c>
      <c r="K125">
        <f t="shared" si="31"/>
        <v>60.522391632156584</v>
      </c>
      <c r="M125">
        <f t="shared" si="15"/>
        <v>57.995487510009653</v>
      </c>
      <c r="O125">
        <f t="shared" si="16"/>
        <v>59.285597436852797</v>
      </c>
      <c r="Q125">
        <f t="shared" si="17"/>
        <v>56.995124016562499</v>
      </c>
      <c r="S125">
        <f t="shared" si="21"/>
        <v>56.267929012847581</v>
      </c>
    </row>
    <row r="126" spans="1:19" x14ac:dyDescent="0.25">
      <c r="A126">
        <v>124</v>
      </c>
      <c r="B126">
        <v>4529</v>
      </c>
      <c r="C126">
        <v>35.4</v>
      </c>
      <c r="E126">
        <f t="shared" si="22"/>
        <v>1258.0555555555557</v>
      </c>
      <c r="F126">
        <f t="shared" si="23"/>
        <v>35400</v>
      </c>
      <c r="H126">
        <f t="shared" si="30"/>
        <v>51896.527777777788</v>
      </c>
      <c r="K126">
        <f t="shared" si="31"/>
        <v>49.973319303685926</v>
      </c>
      <c r="M126">
        <f t="shared" si="15"/>
        <v>56.96120842784925</v>
      </c>
      <c r="O126">
        <f t="shared" si="16"/>
        <v>56.602386714378326</v>
      </c>
      <c r="Q126">
        <f t="shared" si="17"/>
        <v>55.965031535344423</v>
      </c>
      <c r="S126">
        <f t="shared" si="21"/>
        <v>56.33647258289767</v>
      </c>
    </row>
    <row r="127" spans="1:19" x14ac:dyDescent="0.25">
      <c r="A127">
        <v>125</v>
      </c>
      <c r="B127">
        <v>4609</v>
      </c>
      <c r="C127">
        <v>36</v>
      </c>
      <c r="E127">
        <f t="shared" si="22"/>
        <v>1280.2777777777778</v>
      </c>
      <c r="F127">
        <f t="shared" si="23"/>
        <v>36000</v>
      </c>
      <c r="H127">
        <f t="shared" si="30"/>
        <v>53187.500000000007</v>
      </c>
      <c r="K127">
        <f t="shared" si="31"/>
        <v>61.786971720401517</v>
      </c>
      <c r="M127">
        <f t="shared" si="15"/>
        <v>57.611690923339964</v>
      </c>
      <c r="O127">
        <f t="shared" si="16"/>
        <v>57.257766697529256</v>
      </c>
      <c r="Q127">
        <f t="shared" si="17"/>
        <v>57.932165243031875</v>
      </c>
      <c r="S127">
        <f t="shared" si="21"/>
        <v>56.618454656656219</v>
      </c>
    </row>
    <row r="128" spans="1:19" x14ac:dyDescent="0.25">
      <c r="A128">
        <v>126</v>
      </c>
      <c r="B128">
        <v>4686</v>
      </c>
      <c r="C128">
        <v>36.6</v>
      </c>
      <c r="E128">
        <f t="shared" si="22"/>
        <v>1301.6666666666667</v>
      </c>
      <c r="F128">
        <f t="shared" si="23"/>
        <v>36600</v>
      </c>
      <c r="H128">
        <f t="shared" si="30"/>
        <v>54503.472222222226</v>
      </c>
      <c r="K128">
        <f t="shared" si="31"/>
        <v>62.304920767216572</v>
      </c>
      <c r="M128">
        <f t="shared" si="15"/>
        <v>58.215890126023858</v>
      </c>
      <c r="O128">
        <f t="shared" si="16"/>
        <v>59.054111057473243</v>
      </c>
      <c r="Q128">
        <f t="shared" si="17"/>
        <v>57.967363063455068</v>
      </c>
      <c r="S128">
        <f t="shared" si="21"/>
        <v>56.866618666473784</v>
      </c>
    </row>
    <row r="129" spans="1:19" x14ac:dyDescent="0.25">
      <c r="A129">
        <v>127</v>
      </c>
      <c r="B129">
        <v>4789</v>
      </c>
      <c r="C129">
        <v>37.4</v>
      </c>
      <c r="E129">
        <f t="shared" si="22"/>
        <v>1330.2777777777778</v>
      </c>
      <c r="F129">
        <f t="shared" si="23"/>
        <v>37400</v>
      </c>
      <c r="H129">
        <f t="shared" si="30"/>
        <v>55845.277777777781</v>
      </c>
      <c r="K129">
        <f t="shared" si="31"/>
        <v>52.561062965574273</v>
      </c>
      <c r="M129">
        <f t="shared" si="15"/>
        <v>58.993721370372143</v>
      </c>
      <c r="O129">
        <f t="shared" si="16"/>
        <v>57.614792149600945</v>
      </c>
      <c r="Q129">
        <f t="shared" si="17"/>
        <v>56.999808793380318</v>
      </c>
      <c r="S129">
        <f t="shared" si="21"/>
        <v>57.331507404849013</v>
      </c>
    </row>
    <row r="130" spans="1:19" x14ac:dyDescent="0.25">
      <c r="A130">
        <v>128</v>
      </c>
      <c r="B130">
        <v>4872</v>
      </c>
      <c r="C130">
        <v>38.1</v>
      </c>
      <c r="E130">
        <f t="shared" si="22"/>
        <v>1353.3333333333333</v>
      </c>
      <c r="F130">
        <f t="shared" si="23"/>
        <v>38100</v>
      </c>
      <c r="H130">
        <f t="shared" si="30"/>
        <v>57209.722222222226</v>
      </c>
      <c r="K130">
        <f t="shared" si="31"/>
        <v>58.554645572785802</v>
      </c>
      <c r="M130">
        <f t="shared" si="15"/>
        <v>57.887086378192116</v>
      </c>
      <c r="O130">
        <f t="shared" si="16"/>
        <v>57.18053367340724</v>
      </c>
      <c r="Q130">
        <f t="shared" si="17"/>
        <v>58.286944397753693</v>
      </c>
      <c r="S130">
        <f t="shared" si="21"/>
        <v>57.206837321075611</v>
      </c>
    </row>
    <row r="131" spans="1:19" x14ac:dyDescent="0.25">
      <c r="A131">
        <v>129</v>
      </c>
      <c r="B131">
        <v>4952</v>
      </c>
      <c r="C131">
        <v>38.700000000000003</v>
      </c>
      <c r="E131">
        <f t="shared" si="22"/>
        <v>1375.5555555555557</v>
      </c>
      <c r="F131">
        <f t="shared" si="23"/>
        <v>38700</v>
      </c>
      <c r="H131">
        <f t="shared" ref="H131:H137" si="32">(E132+E131)/2 + H130</f>
        <v>58600.555555555562</v>
      </c>
      <c r="K131">
        <f t="shared" ref="K131:K137" si="33">DEGREES((ACOS((F131-F130)/((E131+E130)/2))))</f>
        <v>63.9127441101339</v>
      </c>
      <c r="M131">
        <f t="shared" si="15"/>
        <v>58.470999277986316</v>
      </c>
      <c r="O131">
        <f t="shared" si="16"/>
        <v>59.919719228744981</v>
      </c>
      <c r="Q131">
        <f t="shared" si="17"/>
        <v>58.349595891563709</v>
      </c>
      <c r="S131">
        <f t="shared" si="21"/>
        <v>57.459693105182851</v>
      </c>
    </row>
    <row r="132" spans="1:19" x14ac:dyDescent="0.25">
      <c r="A132">
        <v>130</v>
      </c>
      <c r="B132">
        <v>5062</v>
      </c>
      <c r="C132">
        <v>39.6</v>
      </c>
      <c r="E132">
        <f t="shared" si="22"/>
        <v>1406.1111111111111</v>
      </c>
      <c r="F132">
        <f t="shared" si="23"/>
        <v>39600</v>
      </c>
      <c r="H132">
        <f t="shared" si="32"/>
        <v>60018.472222222226</v>
      </c>
      <c r="K132">
        <f t="shared" si="33"/>
        <v>49.677136306858053</v>
      </c>
      <c r="M132">
        <f t="shared" si="15"/>
        <v>57.589182573489332</v>
      </c>
      <c r="O132">
        <f t="shared" si="16"/>
        <v>57.585831474941884</v>
      </c>
      <c r="Q132">
        <f t="shared" si="17"/>
        <v>57.471399976473819</v>
      </c>
      <c r="S132">
        <f t="shared" si="21"/>
        <v>57.936042016873216</v>
      </c>
    </row>
    <row r="133" spans="1:19" x14ac:dyDescent="0.25">
      <c r="A133">
        <v>131</v>
      </c>
      <c r="B133">
        <v>5147</v>
      </c>
      <c r="C133">
        <v>40.200000000000003</v>
      </c>
      <c r="E133">
        <f t="shared" si="22"/>
        <v>1429.7222222222222</v>
      </c>
      <c r="F133">
        <f t="shared" si="23"/>
        <v>40200</v>
      </c>
      <c r="H133">
        <f t="shared" si="32"/>
        <v>61460.277777777781</v>
      </c>
      <c r="K133">
        <f t="shared" si="33"/>
        <v>64.965997620869473</v>
      </c>
      <c r="M133">
        <f t="shared" si="15"/>
        <v>59.798391086695581</v>
      </c>
      <c r="O133">
        <f t="shared" si="16"/>
        <v>58.183244662872021</v>
      </c>
      <c r="Q133">
        <f t="shared" si="17"/>
        <v>58.692235699762939</v>
      </c>
      <c r="S133">
        <f t="shared" si="21"/>
        <v>58.180943914651429</v>
      </c>
    </row>
    <row r="134" spans="1:19" x14ac:dyDescent="0.25">
      <c r="A134">
        <v>132</v>
      </c>
      <c r="B134">
        <v>5234</v>
      </c>
      <c r="C134">
        <v>40.9</v>
      </c>
      <c r="E134">
        <f t="shared" si="22"/>
        <v>1453.8888888888889</v>
      </c>
      <c r="F134">
        <f t="shared" si="23"/>
        <v>40900</v>
      </c>
      <c r="H134">
        <f t="shared" si="32"/>
        <v>62930.138888888891</v>
      </c>
      <c r="K134">
        <f t="shared" si="33"/>
        <v>60.95460908388128</v>
      </c>
      <c r="M134">
        <f t="shared" si="15"/>
        <v>58.777790703439003</v>
      </c>
      <c r="O134">
        <f t="shared" si="16"/>
        <v>59.811699214043145</v>
      </c>
      <c r="Q134">
        <f t="shared" si="17"/>
        <v>58.784674121462004</v>
      </c>
      <c r="S134">
        <f t="shared" si="21"/>
        <v>58.083656552273602</v>
      </c>
    </row>
    <row r="135" spans="1:19" x14ac:dyDescent="0.25">
      <c r="A135">
        <v>133</v>
      </c>
      <c r="B135">
        <v>5349</v>
      </c>
      <c r="C135">
        <v>41.8</v>
      </c>
      <c r="E135">
        <f t="shared" si="22"/>
        <v>1485.8333333333333</v>
      </c>
      <c r="F135">
        <f t="shared" si="23"/>
        <v>41800</v>
      </c>
      <c r="H135">
        <f t="shared" si="32"/>
        <v>64428.333333333336</v>
      </c>
      <c r="K135">
        <f t="shared" si="33"/>
        <v>52.243806348499653</v>
      </c>
      <c r="M135">
        <f t="shared" si="15"/>
        <v>59.525429805772895</v>
      </c>
      <c r="O135">
        <f t="shared" si="16"/>
        <v>58.581868325686884</v>
      </c>
      <c r="Q135">
        <f t="shared" si="17"/>
        <v>57.975744202800207</v>
      </c>
      <c r="S135">
        <f t="shared" si="21"/>
        <v>58.536074663897857</v>
      </c>
    </row>
    <row r="136" spans="1:19" x14ac:dyDescent="0.25">
      <c r="A136">
        <v>134</v>
      </c>
      <c r="B136">
        <v>5438</v>
      </c>
      <c r="C136">
        <v>42.5</v>
      </c>
      <c r="E136">
        <f t="shared" si="22"/>
        <v>1510.5555555555557</v>
      </c>
      <c r="F136">
        <f t="shared" si="23"/>
        <v>42500</v>
      </c>
      <c r="H136">
        <f t="shared" si="32"/>
        <v>65951.111111111109</v>
      </c>
      <c r="K136">
        <f t="shared" si="33"/>
        <v>62.145420585295746</v>
      </c>
      <c r="M136">
        <f t="shared" si="15"/>
        <v>58.567569231929639</v>
      </c>
      <c r="O136">
        <f t="shared" si="16"/>
        <v>58.219922128030625</v>
      </c>
      <c r="Q136">
        <f t="shared" si="17"/>
        <v>59.14330645868786</v>
      </c>
      <c r="S136">
        <f t="shared" si="21"/>
        <v>58.455490953933648</v>
      </c>
    </row>
    <row r="137" spans="1:19" x14ac:dyDescent="0.25">
      <c r="A137">
        <v>135</v>
      </c>
      <c r="B137">
        <v>5526</v>
      </c>
      <c r="C137">
        <v>43.2</v>
      </c>
      <c r="E137">
        <f t="shared" si="22"/>
        <v>1535</v>
      </c>
      <c r="F137">
        <f t="shared" si="23"/>
        <v>43200</v>
      </c>
      <c r="H137">
        <f t="shared" si="32"/>
        <v>67502.5</v>
      </c>
      <c r="K137">
        <f t="shared" si="33"/>
        <v>62.633136622015947</v>
      </c>
      <c r="M137">
        <f t="shared" si="15"/>
        <v>59.135389935063529</v>
      </c>
      <c r="O137">
        <f t="shared" si="16"/>
        <v>60.684990927679507</v>
      </c>
      <c r="Q137">
        <f t="shared" si="17"/>
        <v>59.236549663153205</v>
      </c>
      <c r="S137">
        <f t="shared" si="21"/>
        <v>58.706177615049604</v>
      </c>
    </row>
    <row r="138" spans="1:19" x14ac:dyDescent="0.25">
      <c r="A138">
        <v>136</v>
      </c>
      <c r="B138">
        <v>5644</v>
      </c>
      <c r="C138">
        <v>44.1</v>
      </c>
      <c r="E138">
        <f t="shared" si="22"/>
        <v>1567.7777777777778</v>
      </c>
      <c r="F138">
        <f t="shared" si="23"/>
        <v>44100</v>
      </c>
      <c r="H138">
        <f t="shared" ref="H138:H162" si="34">(E139+E138)/2 + H137</f>
        <v>69083.194444444438</v>
      </c>
      <c r="K138">
        <f t="shared" ref="K138:K162" si="35">DEGREES((ACOS((F138-F137)/((E138+E137)/2))))</f>
        <v>54.540641431546753</v>
      </c>
      <c r="M138">
        <f t="shared" si="15"/>
        <v>59.858468250301605</v>
      </c>
      <c r="O138">
        <f t="shared" si="16"/>
        <v>58.63865261983247</v>
      </c>
      <c r="Q138">
        <f t="shared" si="17"/>
        <v>58.483151302590585</v>
      </c>
      <c r="S138">
        <f t="shared" si="21"/>
        <v>58.815597756981099</v>
      </c>
    </row>
    <row r="139" spans="1:19" x14ac:dyDescent="0.25">
      <c r="A139">
        <v>137</v>
      </c>
      <c r="B139">
        <v>5737</v>
      </c>
      <c r="C139">
        <v>44.9</v>
      </c>
      <c r="E139">
        <f t="shared" si="22"/>
        <v>1593.6111111111111</v>
      </c>
      <c r="F139">
        <f t="shared" si="23"/>
        <v>44900</v>
      </c>
      <c r="H139">
        <f t="shared" si="34"/>
        <v>70689.861111111109</v>
      </c>
      <c r="K139">
        <f t="shared" si="35"/>
        <v>59.59515689297929</v>
      </c>
      <c r="M139">
        <f t="shared" si="15"/>
        <v>58.973381559385047</v>
      </c>
      <c r="O139">
        <f t="shared" si="16"/>
        <v>58.330376106506378</v>
      </c>
      <c r="Q139">
        <f t="shared" si="17"/>
        <v>59.13510705111775</v>
      </c>
      <c r="S139">
        <f t="shared" si="21"/>
        <v>58.76264312747508</v>
      </c>
    </row>
    <row r="140" spans="1:19" x14ac:dyDescent="0.25">
      <c r="A140">
        <v>138</v>
      </c>
      <c r="B140">
        <v>5831</v>
      </c>
      <c r="C140">
        <v>45.6</v>
      </c>
      <c r="E140">
        <f t="shared" si="22"/>
        <v>1619.7222222222222</v>
      </c>
      <c r="F140">
        <f t="shared" si="23"/>
        <v>45600</v>
      </c>
      <c r="H140">
        <f t="shared" si="34"/>
        <v>72326.527777777781</v>
      </c>
      <c r="K140">
        <f t="shared" si="35"/>
        <v>64.171132948526079</v>
      </c>
      <c r="M140">
        <f t="shared" si="15"/>
        <v>59.524080386404663</v>
      </c>
      <c r="O140">
        <f t="shared" si="16"/>
        <v>60.695861641030454</v>
      </c>
      <c r="Q140">
        <f t="shared" si="17"/>
        <v>59.699746768261775</v>
      </c>
      <c r="S140">
        <f t="shared" si="21"/>
        <v>59.021244172985689</v>
      </c>
    </row>
    <row r="141" spans="1:19" x14ac:dyDescent="0.25">
      <c r="A141">
        <v>139</v>
      </c>
      <c r="B141">
        <v>5953</v>
      </c>
      <c r="C141">
        <v>46.5</v>
      </c>
      <c r="E141">
        <f t="shared" si="22"/>
        <v>1653.6111111111111</v>
      </c>
      <c r="F141">
        <f t="shared" si="23"/>
        <v>46500</v>
      </c>
      <c r="H141">
        <f t="shared" si="34"/>
        <v>73993.472222222219</v>
      </c>
      <c r="K141">
        <f t="shared" si="35"/>
        <v>56.639972918536401</v>
      </c>
      <c r="M141">
        <f t="shared" ref="M141:M162" si="36">DEGREES((ACOS(($F141-$F138)/((($E141+$E138)/2)*3))))</f>
        <v>60.219395812749063</v>
      </c>
      <c r="O141">
        <f t="shared" ref="O141:O162" si="37">DEGREES((ACOS(($F141-$F136)/((($E141+$E136)/2)*5))))</f>
        <v>59.624668494964936</v>
      </c>
      <c r="Q141">
        <f t="shared" ref="Q141:Q162" si="38">DEGREES((ACOS(($F141-$F131)/((($E141+$E131)/2)*10))))</f>
        <v>59.003004719530715</v>
      </c>
      <c r="S141">
        <f t="shared" si="21"/>
        <v>59.449344008866234</v>
      </c>
    </row>
    <row r="142" spans="1:19" x14ac:dyDescent="0.25">
      <c r="A142">
        <v>140</v>
      </c>
      <c r="B142">
        <v>6049</v>
      </c>
      <c r="C142">
        <v>47.3</v>
      </c>
      <c r="E142">
        <f t="shared" si="22"/>
        <v>1680.2777777777778</v>
      </c>
      <c r="F142">
        <f t="shared" si="23"/>
        <v>47300</v>
      </c>
      <c r="H142">
        <f t="shared" si="34"/>
        <v>75686.666666666657</v>
      </c>
      <c r="K142">
        <f t="shared" si="35"/>
        <v>61.319821910260281</v>
      </c>
      <c r="M142">
        <f t="shared" si="36"/>
        <v>60.743814888627469</v>
      </c>
      <c r="O142">
        <f t="shared" si="37"/>
        <v>59.33185421144811</v>
      </c>
      <c r="Q142">
        <f t="shared" si="38"/>
        <v>60.068452141767033</v>
      </c>
      <c r="S142">
        <f t="shared" si="21"/>
        <v>59.408514928448739</v>
      </c>
    </row>
    <row r="143" spans="1:19" x14ac:dyDescent="0.25">
      <c r="A143">
        <v>141</v>
      </c>
      <c r="B143">
        <v>6142</v>
      </c>
      <c r="C143">
        <v>48</v>
      </c>
      <c r="E143">
        <f t="shared" si="22"/>
        <v>1706.1111111111111</v>
      </c>
      <c r="F143">
        <f t="shared" si="23"/>
        <v>48000</v>
      </c>
      <c r="H143">
        <f t="shared" si="34"/>
        <v>77410.416666666657</v>
      </c>
      <c r="K143">
        <f t="shared" si="35"/>
        <v>65.5801609211467</v>
      </c>
      <c r="M143">
        <f t="shared" si="36"/>
        <v>61.243878530731038</v>
      </c>
      <c r="O143">
        <f t="shared" si="37"/>
        <v>61.543100469130167</v>
      </c>
      <c r="Q143">
        <f t="shared" si="38"/>
        <v>60.16688488002805</v>
      </c>
      <c r="S143">
        <f t="shared" si="21"/>
        <v>59.644980629889389</v>
      </c>
    </row>
    <row r="144" spans="1:19" x14ac:dyDescent="0.25">
      <c r="A144">
        <v>142</v>
      </c>
      <c r="B144">
        <v>6269</v>
      </c>
      <c r="C144">
        <v>49</v>
      </c>
      <c r="E144">
        <f t="shared" si="22"/>
        <v>1741.3888888888889</v>
      </c>
      <c r="F144">
        <f t="shared" si="23"/>
        <v>49000</v>
      </c>
      <c r="H144">
        <f t="shared" si="34"/>
        <v>79166.249999999985</v>
      </c>
      <c r="K144">
        <f t="shared" si="35"/>
        <v>54.540276097150354</v>
      </c>
      <c r="M144">
        <f t="shared" si="36"/>
        <v>60.599061977874129</v>
      </c>
      <c r="O144">
        <f t="shared" si="37"/>
        <v>60.544059671450668</v>
      </c>
      <c r="Q144">
        <f t="shared" si="38"/>
        <v>59.535914307339404</v>
      </c>
      <c r="S144">
        <f t="shared" si="21"/>
        <v>59.766389319063293</v>
      </c>
    </row>
    <row r="145" spans="1:19" x14ac:dyDescent="0.25">
      <c r="A145">
        <v>143</v>
      </c>
      <c r="B145">
        <v>6373</v>
      </c>
      <c r="C145">
        <v>49.8</v>
      </c>
      <c r="E145">
        <f t="shared" si="22"/>
        <v>1770.2777777777778</v>
      </c>
      <c r="F145">
        <f t="shared" si="23"/>
        <v>49800</v>
      </c>
      <c r="H145">
        <f t="shared" si="34"/>
        <v>80950.555555555547</v>
      </c>
      <c r="K145">
        <f t="shared" si="35"/>
        <v>62.894902237093049</v>
      </c>
      <c r="M145">
        <f t="shared" si="36"/>
        <v>61.117562679431764</v>
      </c>
      <c r="O145">
        <f t="shared" si="37"/>
        <v>60.292311769280396</v>
      </c>
      <c r="Q145">
        <f t="shared" si="38"/>
        <v>60.568429694398795</v>
      </c>
      <c r="S145">
        <f t="shared" si="21"/>
        <v>60.038235103918922</v>
      </c>
    </row>
    <row r="146" spans="1:19" x14ac:dyDescent="0.25">
      <c r="A146">
        <v>144</v>
      </c>
      <c r="B146">
        <v>6474</v>
      </c>
      <c r="C146">
        <v>50.6</v>
      </c>
      <c r="E146">
        <f t="shared" si="22"/>
        <v>1798.3333333333333</v>
      </c>
      <c r="F146">
        <f t="shared" si="23"/>
        <v>50600</v>
      </c>
      <c r="H146">
        <f t="shared" si="34"/>
        <v>82767.777777777766</v>
      </c>
      <c r="K146">
        <f t="shared" si="35"/>
        <v>63.361891903342283</v>
      </c>
      <c r="M146">
        <f t="shared" si="36"/>
        <v>60.355962160661619</v>
      </c>
      <c r="O146">
        <f t="shared" si="37"/>
        <v>61.634493510818572</v>
      </c>
      <c r="Q146">
        <f t="shared" si="38"/>
        <v>60.686341348162628</v>
      </c>
      <c r="S146">
        <f t="shared" ref="S146:S162" si="39">DEGREES((ACOS(($F146-$F131)/((($E146+$E131)/2)*15))))</f>
        <v>60.005790087308796</v>
      </c>
    </row>
    <row r="147" spans="1:19" x14ac:dyDescent="0.25">
      <c r="A147">
        <v>145</v>
      </c>
      <c r="B147">
        <v>6610</v>
      </c>
      <c r="C147">
        <v>51.7</v>
      </c>
      <c r="E147">
        <f t="shared" si="22"/>
        <v>1836.1111111111111</v>
      </c>
      <c r="F147">
        <f t="shared" si="23"/>
        <v>51700</v>
      </c>
      <c r="H147">
        <f t="shared" si="34"/>
        <v>84617.777777777766</v>
      </c>
      <c r="K147">
        <f t="shared" si="35"/>
        <v>52.748165500695848</v>
      </c>
      <c r="M147">
        <f t="shared" si="36"/>
        <v>59.791732362130041</v>
      </c>
      <c r="O147">
        <f t="shared" si="37"/>
        <v>59.966023367384395</v>
      </c>
      <c r="Q147">
        <f t="shared" si="38"/>
        <v>59.716114523426747</v>
      </c>
      <c r="S147">
        <f t="shared" si="39"/>
        <v>60.158583663337318</v>
      </c>
    </row>
    <row r="148" spans="1:19" x14ac:dyDescent="0.25">
      <c r="A148">
        <v>146</v>
      </c>
      <c r="B148">
        <v>6710</v>
      </c>
      <c r="C148">
        <v>52.4</v>
      </c>
      <c r="E148">
        <f t="shared" si="22"/>
        <v>1863.8888888888889</v>
      </c>
      <c r="F148">
        <f t="shared" si="23"/>
        <v>52400</v>
      </c>
      <c r="H148">
        <f t="shared" si="34"/>
        <v>86496.111111111095</v>
      </c>
      <c r="K148">
        <f t="shared" si="35"/>
        <v>67.766728201700133</v>
      </c>
      <c r="M148">
        <f t="shared" si="36"/>
        <v>61.5132949008349</v>
      </c>
      <c r="O148">
        <f t="shared" si="37"/>
        <v>60.462230139239104</v>
      </c>
      <c r="Q148">
        <f t="shared" si="38"/>
        <v>61.070703297992118</v>
      </c>
      <c r="S148">
        <f t="shared" si="39"/>
        <v>60.403716309988575</v>
      </c>
    </row>
    <row r="149" spans="1:19" x14ac:dyDescent="0.25">
      <c r="A149">
        <v>147</v>
      </c>
      <c r="B149">
        <v>6814</v>
      </c>
      <c r="C149">
        <v>53.2</v>
      </c>
      <c r="E149">
        <f t="shared" si="22"/>
        <v>1892.7777777777778</v>
      </c>
      <c r="F149">
        <f t="shared" si="23"/>
        <v>53200</v>
      </c>
      <c r="H149">
        <f t="shared" si="34"/>
        <v>88408.472222222204</v>
      </c>
      <c r="K149">
        <f t="shared" si="35"/>
        <v>64.79175498133219</v>
      </c>
      <c r="M149">
        <f t="shared" si="36"/>
        <v>61.991883992158193</v>
      </c>
      <c r="O149">
        <f t="shared" si="37"/>
        <v>62.465715761059307</v>
      </c>
      <c r="Q149">
        <f t="shared" si="38"/>
        <v>61.566570743139359</v>
      </c>
      <c r="S149">
        <f t="shared" si="39"/>
        <v>60.65679978214245</v>
      </c>
    </row>
    <row r="150" spans="1:19" x14ac:dyDescent="0.25">
      <c r="A150">
        <v>148</v>
      </c>
      <c r="B150">
        <v>6955</v>
      </c>
      <c r="C150">
        <v>54.3</v>
      </c>
      <c r="E150">
        <f t="shared" si="22"/>
        <v>1931.9444444444443</v>
      </c>
      <c r="F150">
        <f t="shared" si="23"/>
        <v>54300</v>
      </c>
      <c r="H150">
        <f t="shared" si="34"/>
        <v>90355.972222222204</v>
      </c>
      <c r="K150">
        <f t="shared" si="35"/>
        <v>54.88599828593415</v>
      </c>
      <c r="M150">
        <f t="shared" si="36"/>
        <v>62.612416800293545</v>
      </c>
      <c r="O150">
        <f t="shared" si="37"/>
        <v>60.909238979805487</v>
      </c>
      <c r="Q150">
        <f t="shared" si="38"/>
        <v>60.665278485188026</v>
      </c>
      <c r="S150">
        <f t="shared" si="39"/>
        <v>60.81400364810451</v>
      </c>
    </row>
    <row r="151" spans="1:19" x14ac:dyDescent="0.25">
      <c r="A151">
        <v>149</v>
      </c>
      <c r="B151">
        <v>7067</v>
      </c>
      <c r="C151">
        <v>55.1</v>
      </c>
      <c r="E151">
        <f t="shared" si="22"/>
        <v>1963.0555555555557</v>
      </c>
      <c r="F151">
        <f t="shared" si="23"/>
        <v>55100</v>
      </c>
      <c r="H151">
        <f t="shared" si="34"/>
        <v>92334.444444444423</v>
      </c>
      <c r="K151">
        <f t="shared" si="35"/>
        <v>65.745965399574089</v>
      </c>
      <c r="M151">
        <f t="shared" si="36"/>
        <v>61.943038127018994</v>
      </c>
      <c r="O151">
        <f t="shared" si="37"/>
        <v>61.409476517509717</v>
      </c>
      <c r="Q151">
        <f t="shared" si="38"/>
        <v>61.603137642916558</v>
      </c>
      <c r="S151">
        <f t="shared" si="39"/>
        <v>61.076164516270246</v>
      </c>
    </row>
    <row r="152" spans="1:19" x14ac:dyDescent="0.25">
      <c r="A152">
        <v>150</v>
      </c>
      <c r="B152">
        <v>7178</v>
      </c>
      <c r="C152">
        <v>56</v>
      </c>
      <c r="E152">
        <f t="shared" si="22"/>
        <v>1993.8888888888889</v>
      </c>
      <c r="F152">
        <f t="shared" si="23"/>
        <v>56000</v>
      </c>
      <c r="H152">
        <f t="shared" si="34"/>
        <v>94347.777777777752</v>
      </c>
      <c r="K152">
        <f t="shared" si="35"/>
        <v>62.941727846687726</v>
      </c>
      <c r="M152">
        <f t="shared" si="36"/>
        <v>61.296672179066732</v>
      </c>
      <c r="O152">
        <f t="shared" si="37"/>
        <v>63.314931850713201</v>
      </c>
      <c r="Q152">
        <f t="shared" si="38"/>
        <v>61.733275638050337</v>
      </c>
      <c r="S152">
        <f t="shared" si="39"/>
        <v>61.077430354600764</v>
      </c>
    </row>
    <row r="153" spans="1:19" x14ac:dyDescent="0.25">
      <c r="A153">
        <v>151</v>
      </c>
      <c r="B153">
        <v>7318</v>
      </c>
      <c r="C153">
        <v>57.1</v>
      </c>
      <c r="E153">
        <f t="shared" si="22"/>
        <v>2032.7777777777778</v>
      </c>
      <c r="F153">
        <f t="shared" si="23"/>
        <v>57100</v>
      </c>
      <c r="H153">
        <f t="shared" si="34"/>
        <v>96394.86111111108</v>
      </c>
      <c r="K153">
        <f t="shared" si="35"/>
        <v>56.882512742161964</v>
      </c>
      <c r="M153">
        <f t="shared" si="36"/>
        <v>61.912525383346583</v>
      </c>
      <c r="O153">
        <f t="shared" si="37"/>
        <v>61.153569503327716</v>
      </c>
      <c r="Q153">
        <f t="shared" si="38"/>
        <v>60.871127409375028</v>
      </c>
      <c r="S153">
        <f t="shared" si="39"/>
        <v>61.222651779678039</v>
      </c>
    </row>
    <row r="154" spans="1:19" x14ac:dyDescent="0.25">
      <c r="A154">
        <v>152</v>
      </c>
      <c r="B154">
        <v>7421</v>
      </c>
      <c r="C154">
        <v>57.9</v>
      </c>
      <c r="E154">
        <f t="shared" si="22"/>
        <v>2061.3888888888887</v>
      </c>
      <c r="F154">
        <f t="shared" si="23"/>
        <v>57900</v>
      </c>
      <c r="H154">
        <f t="shared" si="34"/>
        <v>98470.555555555518</v>
      </c>
      <c r="K154">
        <f t="shared" si="35"/>
        <v>66.995718170776883</v>
      </c>
      <c r="M154">
        <f t="shared" si="36"/>
        <v>62.365333888299844</v>
      </c>
      <c r="O154">
        <f t="shared" si="37"/>
        <v>61.611487161703302</v>
      </c>
      <c r="Q154">
        <f t="shared" si="38"/>
        <v>62.090334796072405</v>
      </c>
      <c r="S154">
        <f t="shared" si="39"/>
        <v>61.69036887107783</v>
      </c>
    </row>
    <row r="155" spans="1:19" x14ac:dyDescent="0.25">
      <c r="A155">
        <v>153</v>
      </c>
      <c r="B155">
        <v>7524</v>
      </c>
      <c r="C155">
        <v>58.7</v>
      </c>
      <c r="E155">
        <f t="shared" si="22"/>
        <v>2090</v>
      </c>
      <c r="F155">
        <f t="shared" si="23"/>
        <v>58700</v>
      </c>
      <c r="H155">
        <f t="shared" si="34"/>
        <v>100580.8333333333</v>
      </c>
      <c r="K155">
        <f t="shared" si="35"/>
        <v>67.330606521917616</v>
      </c>
      <c r="M155">
        <f t="shared" si="36"/>
        <v>63.847850181068615</v>
      </c>
      <c r="O155">
        <f t="shared" si="37"/>
        <v>64.049194093532606</v>
      </c>
      <c r="Q155">
        <f t="shared" si="38"/>
        <v>62.54145520256597</v>
      </c>
      <c r="S155">
        <f t="shared" si="39"/>
        <v>61.911495078801813</v>
      </c>
    </row>
    <row r="156" spans="1:19" x14ac:dyDescent="0.25">
      <c r="A156">
        <v>154</v>
      </c>
      <c r="B156">
        <v>7670</v>
      </c>
      <c r="C156">
        <v>59.9</v>
      </c>
      <c r="E156">
        <f t="shared" si="22"/>
        <v>2130.5555555555557</v>
      </c>
      <c r="F156">
        <f t="shared" si="23"/>
        <v>59900</v>
      </c>
      <c r="H156">
        <f t="shared" si="34"/>
        <v>102726.38888888886</v>
      </c>
      <c r="K156">
        <f t="shared" si="35"/>
        <v>55.344172487551049</v>
      </c>
      <c r="M156">
        <f t="shared" si="36"/>
        <v>63.361572322017039</v>
      </c>
      <c r="O156">
        <f t="shared" si="37"/>
        <v>62.02906854311717</v>
      </c>
      <c r="Q156">
        <f t="shared" si="38"/>
        <v>61.743715203146081</v>
      </c>
      <c r="S156">
        <f t="shared" si="39"/>
        <v>61.826526053827365</v>
      </c>
    </row>
    <row r="157" spans="1:19" x14ac:dyDescent="0.25">
      <c r="A157">
        <v>155</v>
      </c>
      <c r="B157">
        <v>7778</v>
      </c>
      <c r="C157">
        <v>60.7</v>
      </c>
      <c r="E157">
        <f t="shared" si="22"/>
        <v>2160.5555555555557</v>
      </c>
      <c r="F157">
        <f t="shared" si="23"/>
        <v>60700</v>
      </c>
      <c r="H157">
        <f t="shared" si="34"/>
        <v>104901.94444444442</v>
      </c>
      <c r="K157">
        <f t="shared" si="35"/>
        <v>68.107655900769245</v>
      </c>
      <c r="M157">
        <f t="shared" si="36"/>
        <v>63.759859385289957</v>
      </c>
      <c r="O157">
        <f t="shared" si="37"/>
        <v>63.094043812882234</v>
      </c>
      <c r="Q157">
        <f t="shared" si="38"/>
        <v>63.232233823818682</v>
      </c>
      <c r="S157">
        <f t="shared" si="39"/>
        <v>62.278333350833393</v>
      </c>
    </row>
    <row r="158" spans="1:19" x14ac:dyDescent="0.25">
      <c r="A158">
        <v>156</v>
      </c>
      <c r="B158">
        <v>7886</v>
      </c>
      <c r="C158">
        <v>61.5</v>
      </c>
      <c r="E158">
        <f t="shared" si="22"/>
        <v>2190.5555555555557</v>
      </c>
      <c r="F158">
        <f t="shared" si="23"/>
        <v>61500</v>
      </c>
      <c r="H158">
        <f t="shared" si="34"/>
        <v>107112.2222222222</v>
      </c>
      <c r="K158">
        <f t="shared" si="35"/>
        <v>68.424794254338906</v>
      </c>
      <c r="M158">
        <f t="shared" si="36"/>
        <v>64.145934368542328</v>
      </c>
      <c r="O158">
        <f t="shared" si="37"/>
        <v>65.37153612092709</v>
      </c>
      <c r="Q158">
        <f t="shared" si="38"/>
        <v>63.327503367201224</v>
      </c>
      <c r="S158">
        <f t="shared" si="39"/>
        <v>62.488071185174334</v>
      </c>
    </row>
    <row r="159" spans="1:19" x14ac:dyDescent="0.25">
      <c r="A159">
        <v>157</v>
      </c>
      <c r="B159">
        <v>8028</v>
      </c>
      <c r="C159">
        <v>62.7</v>
      </c>
      <c r="E159">
        <f t="shared" si="22"/>
        <v>2230</v>
      </c>
      <c r="F159">
        <f t="shared" si="23"/>
        <v>62700</v>
      </c>
      <c r="H159">
        <f t="shared" si="34"/>
        <v>109356.11111111109</v>
      </c>
      <c r="K159">
        <f t="shared" si="35"/>
        <v>57.117485814212898</v>
      </c>
      <c r="M159">
        <f t="shared" si="36"/>
        <v>64.654225659237653</v>
      </c>
      <c r="O159">
        <f t="shared" si="37"/>
        <v>63.422520537997265</v>
      </c>
      <c r="Q159">
        <f t="shared" si="38"/>
        <v>62.557750245225165</v>
      </c>
      <c r="S159">
        <f t="shared" si="39"/>
        <v>62.615690773701992</v>
      </c>
    </row>
    <row r="160" spans="1:19" x14ac:dyDescent="0.25">
      <c r="A160">
        <v>158</v>
      </c>
      <c r="B160">
        <v>8128</v>
      </c>
      <c r="C160">
        <v>63.5</v>
      </c>
      <c r="E160">
        <f t="shared" si="22"/>
        <v>2257.7777777777778</v>
      </c>
      <c r="F160">
        <f t="shared" si="23"/>
        <v>63500</v>
      </c>
      <c r="H160">
        <f t="shared" si="34"/>
        <v>111628.61111111109</v>
      </c>
      <c r="K160">
        <f t="shared" si="35"/>
        <v>69.113130857805913</v>
      </c>
      <c r="M160">
        <f t="shared" si="36"/>
        <v>65.008608816843946</v>
      </c>
      <c r="O160">
        <f t="shared" si="37"/>
        <v>63.793674590886283</v>
      </c>
      <c r="Q160">
        <f t="shared" si="38"/>
        <v>63.94906883238982</v>
      </c>
      <c r="S160">
        <f t="shared" si="39"/>
        <v>63.032439109999942</v>
      </c>
    </row>
    <row r="161" spans="1:19" x14ac:dyDescent="0.25">
      <c r="A161">
        <v>159</v>
      </c>
      <c r="B161">
        <v>8234</v>
      </c>
      <c r="C161">
        <v>64.400000000000006</v>
      </c>
      <c r="E161">
        <f t="shared" si="22"/>
        <v>2287.2222222222222</v>
      </c>
      <c r="F161">
        <f t="shared" si="23"/>
        <v>64400.000000000007</v>
      </c>
      <c r="H161">
        <f t="shared" si="34"/>
        <v>113930.83333333331</v>
      </c>
      <c r="K161">
        <f t="shared" si="35"/>
        <v>66.669172717132653</v>
      </c>
      <c r="M161">
        <f t="shared" si="36"/>
        <v>64.420580395638439</v>
      </c>
      <c r="O161">
        <f t="shared" si="37"/>
        <v>65.95558639621342</v>
      </c>
      <c r="Q161">
        <f t="shared" si="38"/>
        <v>64.047972268119338</v>
      </c>
      <c r="S161">
        <f t="shared" si="39"/>
        <v>63.232757831922264</v>
      </c>
    </row>
    <row r="162" spans="1:19" x14ac:dyDescent="0.25">
      <c r="A162">
        <v>160</v>
      </c>
      <c r="B162">
        <v>8342</v>
      </c>
      <c r="C162">
        <v>65.7</v>
      </c>
      <c r="E162">
        <f t="shared" si="22"/>
        <v>2317.2222222222222</v>
      </c>
      <c r="F162">
        <f t="shared" si="23"/>
        <v>65700</v>
      </c>
      <c r="H162">
        <f t="shared" si="34"/>
        <v>115089.44444444442</v>
      </c>
      <c r="K162">
        <f t="shared" si="35"/>
        <v>55.620495361065664</v>
      </c>
      <c r="M162">
        <f t="shared" si="36"/>
        <v>63.907031669369672</v>
      </c>
      <c r="O162">
        <f t="shared" si="37"/>
        <v>63.471038349546312</v>
      </c>
      <c r="Q162">
        <f t="shared" si="38"/>
        <v>63.256316049596997</v>
      </c>
      <c r="S162">
        <f t="shared" si="39"/>
        <v>63.292354697863523</v>
      </c>
    </row>
    <row r="163" spans="1:19" x14ac:dyDescent="0.25">
      <c r="A163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133B-594B-48C5-AE55-9FDEC5E2D735}">
  <dimension ref="A1:L28"/>
  <sheetViews>
    <sheetView tabSelected="1" workbookViewId="0">
      <selection activeCell="K12" sqref="K12"/>
    </sheetView>
  </sheetViews>
  <sheetFormatPr defaultRowHeight="15" x14ac:dyDescent="0.25"/>
  <sheetData>
    <row r="1" spans="1:12" x14ac:dyDescent="0.25">
      <c r="A1" s="1" t="s">
        <v>0</v>
      </c>
      <c r="B1" s="1" t="s">
        <v>13</v>
      </c>
      <c r="C1" s="1" t="s">
        <v>14</v>
      </c>
      <c r="E1" s="1" t="s">
        <v>15</v>
      </c>
      <c r="G1" s="1" t="s">
        <v>16</v>
      </c>
      <c r="H1" s="1"/>
      <c r="I1" s="1" t="s">
        <v>15</v>
      </c>
      <c r="J1" s="1" t="s">
        <v>16</v>
      </c>
      <c r="L1" s="1" t="s">
        <v>17</v>
      </c>
    </row>
    <row r="2" spans="1:12" x14ac:dyDescent="0.25">
      <c r="A2">
        <v>70</v>
      </c>
      <c r="B2">
        <v>1320</v>
      </c>
      <c r="C2">
        <v>9.6999999999999993</v>
      </c>
      <c r="E2">
        <v>0.42827500000000002</v>
      </c>
      <c r="G2" s="3">
        <f>0.5*E2*(B2*1000/3600)^2</f>
        <v>28789.59722222223</v>
      </c>
      <c r="H2" s="3"/>
      <c r="J2" s="3"/>
    </row>
    <row r="3" spans="1:12" x14ac:dyDescent="0.25">
      <c r="A3">
        <v>71</v>
      </c>
      <c r="B3">
        <v>1353</v>
      </c>
      <c r="C3">
        <v>10</v>
      </c>
      <c r="E3">
        <v>0.41270699999999999</v>
      </c>
      <c r="G3" s="3">
        <f>0.5*E3*($B3*1000/3600)^2</f>
        <v>29147.575176041664</v>
      </c>
      <c r="H3" s="3"/>
      <c r="I3">
        <v>0.42102000000000001</v>
      </c>
      <c r="J3" s="3">
        <f>0.5*I3*($B3*1000/3600)^2</f>
        <v>29734.683687500001</v>
      </c>
      <c r="L3">
        <f>B3-B2</f>
        <v>33</v>
      </c>
    </row>
    <row r="4" spans="1:12" x14ac:dyDescent="0.25">
      <c r="A4">
        <v>72</v>
      </c>
      <c r="B4">
        <v>1386</v>
      </c>
      <c r="C4">
        <v>10.3</v>
      </c>
      <c r="E4">
        <v>0.39757500000000001</v>
      </c>
      <c r="G4" s="3">
        <f t="shared" ref="G4:G28" si="0">0.5*E4*(B4*1000/3600)^2</f>
        <v>29465.2771875</v>
      </c>
      <c r="H4" s="3"/>
      <c r="I4">
        <v>0.4087866</v>
      </c>
      <c r="J4" s="3">
        <f t="shared" ref="J4:J17" si="1">0.5*I4*($B4*1000/3600)^2</f>
        <v>30296.1968925</v>
      </c>
      <c r="L4">
        <f t="shared" ref="L4:L28" si="2">B4-B3</f>
        <v>33</v>
      </c>
    </row>
    <row r="5" spans="1:12" x14ac:dyDescent="0.25">
      <c r="A5">
        <v>73</v>
      </c>
      <c r="B5">
        <v>1431</v>
      </c>
      <c r="C5">
        <v>10.7</v>
      </c>
      <c r="E5">
        <v>0.37806400000000001</v>
      </c>
      <c r="G5" s="3">
        <f t="shared" si="0"/>
        <v>29868.237450000001</v>
      </c>
      <c r="H5" s="3"/>
      <c r="I5">
        <v>0.39247539999999997</v>
      </c>
      <c r="J5" s="3">
        <f t="shared" si="1"/>
        <v>31006.783085624997</v>
      </c>
      <c r="L5">
        <f t="shared" si="2"/>
        <v>45</v>
      </c>
    </row>
    <row r="6" spans="1:12" x14ac:dyDescent="0.25">
      <c r="A6">
        <v>74</v>
      </c>
      <c r="B6">
        <v>1466</v>
      </c>
      <c r="C6">
        <v>11</v>
      </c>
      <c r="E6">
        <v>0.36391800000000002</v>
      </c>
      <c r="G6" s="3">
        <f t="shared" si="0"/>
        <v>30174.249737962964</v>
      </c>
      <c r="H6" s="3"/>
      <c r="I6">
        <v>0.38024200000000002</v>
      </c>
      <c r="J6" s="3">
        <f t="shared" si="1"/>
        <v>31527.753694135805</v>
      </c>
      <c r="L6">
        <f t="shared" si="2"/>
        <v>35</v>
      </c>
    </row>
    <row r="7" spans="1:12" x14ac:dyDescent="0.25">
      <c r="A7">
        <v>75</v>
      </c>
      <c r="B7">
        <v>1501</v>
      </c>
      <c r="C7">
        <v>11.3</v>
      </c>
      <c r="E7">
        <v>0.34710299999999999</v>
      </c>
      <c r="G7" s="3">
        <f t="shared" si="0"/>
        <v>30170.656099652781</v>
      </c>
      <c r="H7" s="3"/>
      <c r="I7">
        <v>0.36800860000000002</v>
      </c>
      <c r="J7" s="3">
        <f t="shared" si="1"/>
        <v>31987.798758047844</v>
      </c>
      <c r="L7">
        <f t="shared" si="2"/>
        <v>35</v>
      </c>
    </row>
    <row r="8" spans="1:12" x14ac:dyDescent="0.25">
      <c r="A8">
        <v>76</v>
      </c>
      <c r="B8">
        <v>1550</v>
      </c>
      <c r="C8">
        <v>11.7</v>
      </c>
      <c r="E8">
        <v>0.32588600000000001</v>
      </c>
      <c r="G8" s="4">
        <f t="shared" si="0"/>
        <v>30206.061535493827</v>
      </c>
      <c r="H8" s="3"/>
      <c r="I8">
        <v>0.35169739999999999</v>
      </c>
      <c r="J8" s="3">
        <f t="shared" si="1"/>
        <v>32598.495505401235</v>
      </c>
      <c r="L8">
        <f t="shared" si="2"/>
        <v>49</v>
      </c>
    </row>
    <row r="9" spans="1:12" x14ac:dyDescent="0.25">
      <c r="A9">
        <v>77</v>
      </c>
      <c r="B9">
        <v>1584</v>
      </c>
      <c r="C9">
        <v>12</v>
      </c>
      <c r="E9">
        <v>0.31082799999999999</v>
      </c>
      <c r="G9" s="3">
        <f t="shared" si="0"/>
        <v>30088.150399999999</v>
      </c>
      <c r="H9" s="3"/>
      <c r="I9">
        <v>0.33946399999999999</v>
      </c>
      <c r="J9" s="3">
        <f t="shared" si="1"/>
        <v>32860.1152</v>
      </c>
      <c r="L9">
        <f t="shared" si="2"/>
        <v>34</v>
      </c>
    </row>
    <row r="10" spans="1:12" x14ac:dyDescent="0.25">
      <c r="A10">
        <v>78</v>
      </c>
      <c r="B10">
        <v>1622</v>
      </c>
      <c r="C10">
        <v>12.3</v>
      </c>
      <c r="E10">
        <v>0.29646600000000001</v>
      </c>
      <c r="G10" s="3">
        <f t="shared" si="0"/>
        <v>30091.344750925928</v>
      </c>
      <c r="H10" s="3"/>
      <c r="I10">
        <v>0.32723059999999998</v>
      </c>
      <c r="J10" s="3">
        <f t="shared" si="1"/>
        <v>33213.956398549381</v>
      </c>
      <c r="L10">
        <f t="shared" si="2"/>
        <v>38</v>
      </c>
    </row>
    <row r="11" spans="1:12" x14ac:dyDescent="0.25">
      <c r="A11">
        <v>79</v>
      </c>
      <c r="B11">
        <v>1673</v>
      </c>
      <c r="C11">
        <v>12.7</v>
      </c>
      <c r="E11">
        <v>0.27834399999999998</v>
      </c>
      <c r="G11" s="3">
        <f t="shared" si="0"/>
        <v>30056.523671913579</v>
      </c>
      <c r="H11" s="3"/>
      <c r="I11">
        <v>0.31091940000000001</v>
      </c>
      <c r="J11" s="4">
        <f t="shared" si="1"/>
        <v>33574.125205347227</v>
      </c>
      <c r="L11">
        <f t="shared" si="2"/>
        <v>51</v>
      </c>
    </row>
    <row r="12" spans="1:12" x14ac:dyDescent="0.25">
      <c r="A12">
        <v>80</v>
      </c>
      <c r="B12">
        <v>1712</v>
      </c>
      <c r="C12">
        <v>13.1</v>
      </c>
      <c r="E12">
        <v>0.26133000000000001</v>
      </c>
      <c r="G12" s="3">
        <f t="shared" si="0"/>
        <v>29550.293037037034</v>
      </c>
      <c r="H12" s="3"/>
      <c r="I12">
        <v>0.29460819999999999</v>
      </c>
      <c r="J12" s="3">
        <f t="shared" si="1"/>
        <v>33313.276857283949</v>
      </c>
      <c r="K12" t="s">
        <v>6</v>
      </c>
      <c r="L12">
        <f t="shared" si="2"/>
        <v>39</v>
      </c>
    </row>
    <row r="13" spans="1:12" x14ac:dyDescent="0.25">
      <c r="A13">
        <v>81</v>
      </c>
      <c r="B13">
        <v>1751</v>
      </c>
      <c r="C13">
        <v>13.4</v>
      </c>
      <c r="E13">
        <v>0.249255</v>
      </c>
      <c r="G13" s="3">
        <f t="shared" si="0"/>
        <v>29483.645032986115</v>
      </c>
      <c r="H13" s="3"/>
      <c r="I13">
        <v>0.28237479999999998</v>
      </c>
      <c r="J13" s="3">
        <f t="shared" si="1"/>
        <v>33401.289320015436</v>
      </c>
      <c r="L13">
        <f t="shared" si="2"/>
        <v>39</v>
      </c>
    </row>
    <row r="14" spans="1:12" x14ac:dyDescent="0.25">
      <c r="A14">
        <v>82</v>
      </c>
      <c r="B14">
        <v>1805</v>
      </c>
      <c r="C14">
        <v>13.9</v>
      </c>
      <c r="E14">
        <v>0.23035700000000001</v>
      </c>
      <c r="G14" s="3">
        <f t="shared" si="0"/>
        <v>28954.817319637346</v>
      </c>
      <c r="H14" s="3"/>
      <c r="I14">
        <v>0.26606359999999901</v>
      </c>
      <c r="J14" s="4">
        <f t="shared" si="1"/>
        <v>33442.973008873334</v>
      </c>
      <c r="L14">
        <f t="shared" si="2"/>
        <v>54</v>
      </c>
    </row>
    <row r="15" spans="1:12" x14ac:dyDescent="0.25">
      <c r="A15" s="1">
        <v>83</v>
      </c>
      <c r="B15" s="1">
        <v>1845</v>
      </c>
      <c r="C15" s="1">
        <v>14.2</v>
      </c>
      <c r="D15" s="1"/>
      <c r="E15" s="1">
        <v>0.21971399999999999</v>
      </c>
      <c r="F15" s="1"/>
      <c r="G15" s="4">
        <f t="shared" si="0"/>
        <v>28854.627656249999</v>
      </c>
      <c r="H15" s="4"/>
      <c r="I15">
        <v>0.24975239999999899</v>
      </c>
      <c r="J15" s="3">
        <f t="shared" si="1"/>
        <v>32799.514406249866</v>
      </c>
      <c r="K15" s="1"/>
      <c r="L15">
        <f t="shared" si="2"/>
        <v>40</v>
      </c>
    </row>
    <row r="16" spans="1:12" x14ac:dyDescent="0.25">
      <c r="A16">
        <v>84</v>
      </c>
      <c r="B16">
        <v>1885</v>
      </c>
      <c r="C16">
        <v>14.6</v>
      </c>
      <c r="E16">
        <v>0.20628299999999999</v>
      </c>
      <c r="G16" s="3">
        <f t="shared" si="0"/>
        <v>28278.160211226848</v>
      </c>
      <c r="H16" s="3"/>
      <c r="I16">
        <v>0.23344119999999999</v>
      </c>
      <c r="J16" s="3">
        <f t="shared" si="1"/>
        <v>32001.122988811723</v>
      </c>
      <c r="L16">
        <f t="shared" si="2"/>
        <v>40</v>
      </c>
    </row>
    <row r="17" spans="1:12" x14ac:dyDescent="0.25">
      <c r="A17">
        <v>85</v>
      </c>
      <c r="B17">
        <v>1928</v>
      </c>
      <c r="C17">
        <v>14.9</v>
      </c>
      <c r="E17">
        <v>0.19675200000000001</v>
      </c>
      <c r="G17" s="3">
        <f t="shared" si="0"/>
        <v>28216.180029629628</v>
      </c>
      <c r="H17" s="3"/>
      <c r="I17">
        <v>0.22120779999999901</v>
      </c>
      <c r="J17" s="3">
        <f t="shared" si="1"/>
        <v>31723.383288394914</v>
      </c>
      <c r="L17">
        <f t="shared" si="2"/>
        <v>43</v>
      </c>
    </row>
    <row r="18" spans="1:12" x14ac:dyDescent="0.25">
      <c r="A18">
        <v>86</v>
      </c>
      <c r="B18">
        <v>1982</v>
      </c>
      <c r="C18">
        <v>15.4</v>
      </c>
      <c r="E18">
        <v>0.181835</v>
      </c>
      <c r="G18" s="3">
        <f t="shared" si="0"/>
        <v>27558.132505401234</v>
      </c>
      <c r="H18" s="3"/>
      <c r="J18" s="3"/>
      <c r="L18">
        <f t="shared" si="2"/>
        <v>54</v>
      </c>
    </row>
    <row r="19" spans="1:12" x14ac:dyDescent="0.25">
      <c r="A19">
        <v>87</v>
      </c>
      <c r="B19">
        <v>2026</v>
      </c>
      <c r="C19">
        <v>15.8</v>
      </c>
      <c r="E19">
        <v>0.17072000000000001</v>
      </c>
      <c r="G19" s="3">
        <f t="shared" si="0"/>
        <v>27035.11908641976</v>
      </c>
      <c r="H19" s="3"/>
      <c r="J19" s="3"/>
      <c r="L19">
        <f t="shared" si="2"/>
        <v>44</v>
      </c>
    </row>
    <row r="20" spans="1:12" x14ac:dyDescent="0.25">
      <c r="A20">
        <v>88</v>
      </c>
      <c r="B20">
        <v>2085</v>
      </c>
      <c r="C20">
        <v>16.3</v>
      </c>
      <c r="E20">
        <v>0.157777</v>
      </c>
      <c r="G20" s="3">
        <f t="shared" si="0"/>
        <v>26461.887300347222</v>
      </c>
      <c r="H20" s="3"/>
      <c r="J20" s="3"/>
      <c r="L20">
        <f t="shared" si="2"/>
        <v>59</v>
      </c>
    </row>
    <row r="21" spans="1:12" x14ac:dyDescent="0.25">
      <c r="A21">
        <v>89</v>
      </c>
      <c r="B21">
        <v>2130</v>
      </c>
      <c r="C21">
        <v>16.600000000000001</v>
      </c>
      <c r="E21">
        <v>0.15048700000000001</v>
      </c>
      <c r="G21" s="3">
        <f t="shared" si="0"/>
        <v>26340.450243055551</v>
      </c>
      <c r="H21" s="3"/>
      <c r="J21" s="3"/>
      <c r="L21">
        <f t="shared" si="2"/>
        <v>45</v>
      </c>
    </row>
    <row r="22" spans="1:12" x14ac:dyDescent="0.25">
      <c r="A22">
        <v>90</v>
      </c>
      <c r="B22">
        <v>2176</v>
      </c>
      <c r="C22">
        <v>17</v>
      </c>
      <c r="E22">
        <v>0.141288</v>
      </c>
      <c r="G22" s="3">
        <f t="shared" si="0"/>
        <v>25810.003437037038</v>
      </c>
      <c r="H22" s="3"/>
      <c r="J22" s="3"/>
      <c r="L22">
        <f t="shared" si="2"/>
        <v>46</v>
      </c>
    </row>
    <row r="23" spans="1:12" x14ac:dyDescent="0.25">
      <c r="A23">
        <v>91</v>
      </c>
      <c r="B23">
        <v>2240</v>
      </c>
      <c r="C23">
        <v>17.600000000000001</v>
      </c>
      <c r="E23">
        <v>0.12853300000000001</v>
      </c>
      <c r="G23" s="3">
        <f t="shared" si="0"/>
        <v>24881.449876543207</v>
      </c>
      <c r="H23" s="3"/>
      <c r="J23" s="3"/>
      <c r="L23">
        <f t="shared" si="2"/>
        <v>64</v>
      </c>
    </row>
    <row r="24" spans="1:12" x14ac:dyDescent="0.25">
      <c r="A24">
        <v>92</v>
      </c>
      <c r="B24">
        <v>2286</v>
      </c>
      <c r="C24">
        <v>17.899999999999999</v>
      </c>
      <c r="E24">
        <v>0.12259399999999999</v>
      </c>
      <c r="G24" s="3">
        <f t="shared" si="0"/>
        <v>24716.482824999999</v>
      </c>
      <c r="H24" s="3"/>
      <c r="J24" s="3"/>
      <c r="L24">
        <f t="shared" si="2"/>
        <v>46</v>
      </c>
    </row>
    <row r="25" spans="1:12" x14ac:dyDescent="0.25">
      <c r="A25">
        <v>93</v>
      </c>
      <c r="B25">
        <v>2333</v>
      </c>
      <c r="C25">
        <v>18.3</v>
      </c>
      <c r="E25">
        <v>0.11509999999999999</v>
      </c>
      <c r="G25" s="3">
        <f t="shared" si="0"/>
        <v>24169.618977623453</v>
      </c>
      <c r="H25" s="3"/>
      <c r="J25" s="3"/>
      <c r="L25">
        <f t="shared" si="2"/>
        <v>47</v>
      </c>
    </row>
    <row r="26" spans="1:12" x14ac:dyDescent="0.25">
      <c r="A26">
        <v>94</v>
      </c>
      <c r="B26">
        <v>2400</v>
      </c>
      <c r="C26">
        <v>18.899999999999999</v>
      </c>
      <c r="E26">
        <v>0.10471</v>
      </c>
      <c r="G26" s="3">
        <f t="shared" si="0"/>
        <v>23268.888888888883</v>
      </c>
      <c r="H26" s="3"/>
      <c r="J26" s="3"/>
      <c r="L26">
        <f t="shared" si="2"/>
        <v>67</v>
      </c>
    </row>
    <row r="27" spans="1:12" x14ac:dyDescent="0.25">
      <c r="A27">
        <v>95</v>
      </c>
      <c r="B27">
        <v>2449</v>
      </c>
      <c r="C27">
        <v>19.3</v>
      </c>
      <c r="E27">
        <v>9.8308900000000005E-2</v>
      </c>
      <c r="G27" s="3">
        <f t="shared" si="0"/>
        <v>22747.590931670529</v>
      </c>
      <c r="H27" s="3"/>
      <c r="J27" s="3"/>
      <c r="L27">
        <f t="shared" si="2"/>
        <v>49</v>
      </c>
    </row>
    <row r="28" spans="1:12" x14ac:dyDescent="0.25">
      <c r="A28">
        <v>96</v>
      </c>
      <c r="B28">
        <v>2499</v>
      </c>
      <c r="C28">
        <v>19.7</v>
      </c>
      <c r="E28">
        <v>9.2299599999999996E-2</v>
      </c>
      <c r="G28" s="3">
        <f t="shared" si="0"/>
        <v>22238.082341805552</v>
      </c>
      <c r="H28" s="3"/>
      <c r="J28" s="3"/>
      <c r="L28">
        <f t="shared" si="2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Max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McLeod</dc:creator>
  <cp:lastModifiedBy>Sean McLeod</cp:lastModifiedBy>
  <dcterms:created xsi:type="dcterms:W3CDTF">2017-08-08T13:39:47Z</dcterms:created>
  <dcterms:modified xsi:type="dcterms:W3CDTF">2018-01-10T22:41:19Z</dcterms:modified>
</cp:coreProperties>
</file>