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935" activeTab="1"/>
  </bookViews>
  <sheets>
    <sheet name="Data" sheetId="1" r:id="rId1"/>
    <sheet name="Sheet6" sheetId="7" r:id="rId2"/>
    <sheet name="Rules" sheetId="2" r:id="rId3"/>
    <sheet name="Rule1" sheetId="5" r:id="rId4"/>
    <sheet name="Rule2" sheetId="6" r:id="rId5"/>
    <sheet name="Rule3" sheetId="4" r:id="rId6"/>
    <sheet name="EVs_Thresholds" sheetId="3" r:id="rId7"/>
  </sheets>
  <definedNames>
    <definedName name="ExternalData_1" localSheetId="0" hidden="1">Data!$A$1:$A$52</definedName>
    <definedName name="ExternalData_1" localSheetId="1" hidden="1">Sheet6!$A$1:$A$52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B3" i="4"/>
  <c r="G3" i="4" s="1"/>
  <c r="I3" i="4" s="1"/>
  <c r="C3" i="4"/>
  <c r="D3" i="4"/>
  <c r="E3" i="4"/>
  <c r="F3" i="4"/>
  <c r="H3" i="4"/>
  <c r="B4" i="4"/>
  <c r="G4" i="4" s="1"/>
  <c r="I4" i="4" s="1"/>
  <c r="C4" i="4"/>
  <c r="D4" i="4"/>
  <c r="E4" i="4"/>
  <c r="F4" i="4"/>
  <c r="H4" i="4"/>
  <c r="B5" i="4"/>
  <c r="G5" i="4" s="1"/>
  <c r="I5" i="4" s="1"/>
  <c r="C5" i="4"/>
  <c r="D5" i="4"/>
  <c r="E5" i="4"/>
  <c r="F5" i="4"/>
  <c r="H5" i="4"/>
  <c r="B6" i="4"/>
  <c r="G6" i="4" s="1"/>
  <c r="I6" i="4" s="1"/>
  <c r="C6" i="4"/>
  <c r="D6" i="4"/>
  <c r="E6" i="4"/>
  <c r="F6" i="4"/>
  <c r="H6" i="4"/>
  <c r="B7" i="4"/>
  <c r="G7" i="4" s="1"/>
  <c r="I7" i="4" s="1"/>
  <c r="C7" i="4"/>
  <c r="D7" i="4"/>
  <c r="E7" i="4"/>
  <c r="F7" i="4"/>
  <c r="H7" i="4"/>
  <c r="B8" i="4"/>
  <c r="G8" i="4" s="1"/>
  <c r="I8" i="4" s="1"/>
  <c r="C8" i="4"/>
  <c r="D8" i="4"/>
  <c r="E8" i="4"/>
  <c r="F8" i="4"/>
  <c r="H8" i="4"/>
  <c r="B9" i="4"/>
  <c r="G9" i="4" s="1"/>
  <c r="I9" i="4" s="1"/>
  <c r="C9" i="4"/>
  <c r="D9" i="4"/>
  <c r="E9" i="4"/>
  <c r="F9" i="4"/>
  <c r="H9" i="4"/>
  <c r="B10" i="4"/>
  <c r="G10" i="4" s="1"/>
  <c r="I10" i="4" s="1"/>
  <c r="C10" i="4"/>
  <c r="D10" i="4"/>
  <c r="E10" i="4"/>
  <c r="F10" i="4"/>
  <c r="H10" i="4"/>
  <c r="B11" i="4"/>
  <c r="G11" i="4" s="1"/>
  <c r="I11" i="4" s="1"/>
  <c r="C11" i="4"/>
  <c r="D11" i="4"/>
  <c r="E11" i="4"/>
  <c r="F11" i="4"/>
  <c r="H11" i="4"/>
  <c r="B12" i="4"/>
  <c r="G12" i="4" s="1"/>
  <c r="I12" i="4" s="1"/>
  <c r="C12" i="4"/>
  <c r="D12" i="4"/>
  <c r="E12" i="4"/>
  <c r="F12" i="4"/>
  <c r="H12" i="4"/>
  <c r="B13" i="4"/>
  <c r="G13" i="4" s="1"/>
  <c r="I13" i="4" s="1"/>
  <c r="C13" i="4"/>
  <c r="D13" i="4"/>
  <c r="E13" i="4"/>
  <c r="F13" i="4"/>
  <c r="H13" i="4"/>
  <c r="B14" i="4"/>
  <c r="G14" i="4" s="1"/>
  <c r="I14" i="4" s="1"/>
  <c r="C14" i="4"/>
  <c r="D14" i="4"/>
  <c r="E14" i="4"/>
  <c r="F14" i="4"/>
  <c r="H14" i="4"/>
  <c r="B15" i="4"/>
  <c r="G15" i="4" s="1"/>
  <c r="I15" i="4" s="1"/>
  <c r="C15" i="4"/>
  <c r="D15" i="4"/>
  <c r="E15" i="4"/>
  <c r="F15" i="4"/>
  <c r="H15" i="4"/>
  <c r="B16" i="4"/>
  <c r="G16" i="4" s="1"/>
  <c r="I16" i="4" s="1"/>
  <c r="C16" i="4"/>
  <c r="D16" i="4"/>
  <c r="E16" i="4"/>
  <c r="F16" i="4"/>
  <c r="H16" i="4"/>
  <c r="B17" i="4"/>
  <c r="G17" i="4" s="1"/>
  <c r="I17" i="4" s="1"/>
  <c r="C17" i="4"/>
  <c r="D17" i="4"/>
  <c r="E17" i="4"/>
  <c r="F17" i="4"/>
  <c r="H17" i="4"/>
  <c r="B18" i="4"/>
  <c r="G18" i="4" s="1"/>
  <c r="I18" i="4" s="1"/>
  <c r="C18" i="4"/>
  <c r="D18" i="4"/>
  <c r="E18" i="4"/>
  <c r="F18" i="4"/>
  <c r="H18" i="4"/>
  <c r="B19" i="4"/>
  <c r="G19" i="4" s="1"/>
  <c r="I19" i="4" s="1"/>
  <c r="C19" i="4"/>
  <c r="D19" i="4"/>
  <c r="E19" i="4"/>
  <c r="F19" i="4"/>
  <c r="H19" i="4"/>
  <c r="B20" i="4"/>
  <c r="G20" i="4" s="1"/>
  <c r="I20" i="4" s="1"/>
  <c r="C20" i="4"/>
  <c r="D20" i="4"/>
  <c r="E20" i="4"/>
  <c r="F20" i="4"/>
  <c r="H20" i="4"/>
  <c r="B21" i="4"/>
  <c r="G21" i="4" s="1"/>
  <c r="I21" i="4" s="1"/>
  <c r="C21" i="4"/>
  <c r="D21" i="4"/>
  <c r="E21" i="4"/>
  <c r="F21" i="4"/>
  <c r="H21" i="4"/>
  <c r="B22" i="4"/>
  <c r="G22" i="4" s="1"/>
  <c r="I22" i="4" s="1"/>
  <c r="C22" i="4"/>
  <c r="D22" i="4"/>
  <c r="E22" i="4"/>
  <c r="F22" i="4"/>
  <c r="H22" i="4"/>
  <c r="B23" i="4"/>
  <c r="G23" i="4" s="1"/>
  <c r="I23" i="4" s="1"/>
  <c r="C23" i="4"/>
  <c r="D23" i="4"/>
  <c r="E23" i="4"/>
  <c r="F23" i="4"/>
  <c r="H23" i="4"/>
  <c r="B24" i="4"/>
  <c r="G24" i="4" s="1"/>
  <c r="I24" i="4" s="1"/>
  <c r="C24" i="4"/>
  <c r="D24" i="4"/>
  <c r="E24" i="4"/>
  <c r="F24" i="4"/>
  <c r="H24" i="4"/>
  <c r="B25" i="4"/>
  <c r="G25" i="4" s="1"/>
  <c r="I25" i="4" s="1"/>
  <c r="C25" i="4"/>
  <c r="D25" i="4"/>
  <c r="E25" i="4"/>
  <c r="F25" i="4"/>
  <c r="H25" i="4"/>
  <c r="B26" i="4"/>
  <c r="G26" i="4" s="1"/>
  <c r="I26" i="4" s="1"/>
  <c r="C26" i="4"/>
  <c r="D26" i="4"/>
  <c r="E26" i="4"/>
  <c r="F26" i="4"/>
  <c r="H26" i="4"/>
  <c r="B27" i="4"/>
  <c r="G27" i="4" s="1"/>
  <c r="I27" i="4" s="1"/>
  <c r="C27" i="4"/>
  <c r="D27" i="4"/>
  <c r="E27" i="4"/>
  <c r="F27" i="4"/>
  <c r="H27" i="4"/>
  <c r="B28" i="4"/>
  <c r="G28" i="4" s="1"/>
  <c r="I28" i="4" s="1"/>
  <c r="C28" i="4"/>
  <c r="D28" i="4"/>
  <c r="E28" i="4"/>
  <c r="F28" i="4"/>
  <c r="H28" i="4"/>
  <c r="B29" i="4"/>
  <c r="G29" i="4" s="1"/>
  <c r="I29" i="4" s="1"/>
  <c r="C29" i="4"/>
  <c r="D29" i="4"/>
  <c r="E29" i="4"/>
  <c r="F29" i="4"/>
  <c r="H29" i="4"/>
  <c r="B30" i="4"/>
  <c r="G30" i="4" s="1"/>
  <c r="I30" i="4" s="1"/>
  <c r="C30" i="4"/>
  <c r="D30" i="4"/>
  <c r="E30" i="4"/>
  <c r="F30" i="4"/>
  <c r="H30" i="4"/>
  <c r="B31" i="4"/>
  <c r="G31" i="4" s="1"/>
  <c r="I31" i="4" s="1"/>
  <c r="C31" i="4"/>
  <c r="D31" i="4"/>
  <c r="E31" i="4"/>
  <c r="F31" i="4"/>
  <c r="H31" i="4"/>
  <c r="B32" i="4"/>
  <c r="G32" i="4" s="1"/>
  <c r="I32" i="4" s="1"/>
  <c r="C32" i="4"/>
  <c r="D32" i="4"/>
  <c r="E32" i="4"/>
  <c r="F32" i="4"/>
  <c r="H32" i="4"/>
  <c r="B33" i="4"/>
  <c r="G33" i="4" s="1"/>
  <c r="I33" i="4" s="1"/>
  <c r="C33" i="4"/>
  <c r="D33" i="4"/>
  <c r="E33" i="4"/>
  <c r="F33" i="4"/>
  <c r="H33" i="4"/>
  <c r="B34" i="4"/>
  <c r="G34" i="4" s="1"/>
  <c r="I34" i="4" s="1"/>
  <c r="C34" i="4"/>
  <c r="D34" i="4"/>
  <c r="E34" i="4"/>
  <c r="F34" i="4"/>
  <c r="H34" i="4"/>
  <c r="B35" i="4"/>
  <c r="G35" i="4" s="1"/>
  <c r="I35" i="4" s="1"/>
  <c r="C35" i="4"/>
  <c r="D35" i="4"/>
  <c r="E35" i="4"/>
  <c r="F35" i="4"/>
  <c r="H35" i="4"/>
  <c r="B36" i="4"/>
  <c r="G36" i="4" s="1"/>
  <c r="I36" i="4" s="1"/>
  <c r="C36" i="4"/>
  <c r="D36" i="4"/>
  <c r="E36" i="4"/>
  <c r="F36" i="4"/>
  <c r="H36" i="4"/>
  <c r="B37" i="4"/>
  <c r="G37" i="4" s="1"/>
  <c r="I37" i="4" s="1"/>
  <c r="C37" i="4"/>
  <c r="D37" i="4"/>
  <c r="E37" i="4"/>
  <c r="F37" i="4"/>
  <c r="H37" i="4"/>
  <c r="B38" i="4"/>
  <c r="G38" i="4" s="1"/>
  <c r="I38" i="4" s="1"/>
  <c r="C38" i="4"/>
  <c r="D38" i="4"/>
  <c r="E38" i="4"/>
  <c r="F38" i="4"/>
  <c r="H38" i="4"/>
  <c r="B39" i="4"/>
  <c r="G39" i="4" s="1"/>
  <c r="I39" i="4" s="1"/>
  <c r="C39" i="4"/>
  <c r="D39" i="4"/>
  <c r="E39" i="4"/>
  <c r="F39" i="4"/>
  <c r="H39" i="4"/>
  <c r="B40" i="4"/>
  <c r="G40" i="4" s="1"/>
  <c r="I40" i="4" s="1"/>
  <c r="C40" i="4"/>
  <c r="D40" i="4"/>
  <c r="E40" i="4"/>
  <c r="F40" i="4"/>
  <c r="H40" i="4"/>
  <c r="B41" i="4"/>
  <c r="G41" i="4" s="1"/>
  <c r="I41" i="4" s="1"/>
  <c r="C41" i="4"/>
  <c r="D41" i="4"/>
  <c r="E41" i="4"/>
  <c r="F41" i="4"/>
  <c r="H41" i="4"/>
  <c r="B42" i="4"/>
  <c r="G42" i="4" s="1"/>
  <c r="I42" i="4" s="1"/>
  <c r="C42" i="4"/>
  <c r="D42" i="4"/>
  <c r="E42" i="4"/>
  <c r="F42" i="4"/>
  <c r="H42" i="4"/>
  <c r="B43" i="4"/>
  <c r="G43" i="4" s="1"/>
  <c r="I43" i="4" s="1"/>
  <c r="C43" i="4"/>
  <c r="D43" i="4"/>
  <c r="E43" i="4"/>
  <c r="F43" i="4"/>
  <c r="H43" i="4"/>
  <c r="B44" i="4"/>
  <c r="G44" i="4" s="1"/>
  <c r="I44" i="4" s="1"/>
  <c r="C44" i="4"/>
  <c r="D44" i="4"/>
  <c r="E44" i="4"/>
  <c r="F44" i="4"/>
  <c r="H44" i="4"/>
  <c r="B45" i="4"/>
  <c r="G45" i="4" s="1"/>
  <c r="I45" i="4" s="1"/>
  <c r="C45" i="4"/>
  <c r="D45" i="4"/>
  <c r="E45" i="4"/>
  <c r="F45" i="4"/>
  <c r="H45" i="4"/>
  <c r="B46" i="4"/>
  <c r="G46" i="4" s="1"/>
  <c r="I46" i="4" s="1"/>
  <c r="C46" i="4"/>
  <c r="D46" i="4"/>
  <c r="E46" i="4"/>
  <c r="F46" i="4"/>
  <c r="H46" i="4"/>
  <c r="B47" i="4"/>
  <c r="G47" i="4" s="1"/>
  <c r="I47" i="4" s="1"/>
  <c r="C47" i="4"/>
  <c r="D47" i="4"/>
  <c r="E47" i="4"/>
  <c r="F47" i="4"/>
  <c r="H47" i="4"/>
  <c r="B48" i="4"/>
  <c r="G48" i="4" s="1"/>
  <c r="I48" i="4" s="1"/>
  <c r="C48" i="4"/>
  <c r="D48" i="4"/>
  <c r="E48" i="4"/>
  <c r="F48" i="4"/>
  <c r="H48" i="4"/>
  <c r="B49" i="4"/>
  <c r="G49" i="4" s="1"/>
  <c r="I49" i="4" s="1"/>
  <c r="C49" i="4"/>
  <c r="D49" i="4"/>
  <c r="E49" i="4"/>
  <c r="F49" i="4"/>
  <c r="H49" i="4"/>
  <c r="B50" i="4"/>
  <c r="G50" i="4" s="1"/>
  <c r="I50" i="4" s="1"/>
  <c r="C50" i="4"/>
  <c r="D50" i="4"/>
  <c r="E50" i="4"/>
  <c r="F50" i="4"/>
  <c r="H50" i="4"/>
  <c r="B51" i="4"/>
  <c r="G51" i="4" s="1"/>
  <c r="I51" i="4" s="1"/>
  <c r="C51" i="4"/>
  <c r="D51" i="4"/>
  <c r="E51" i="4"/>
  <c r="F51" i="4"/>
  <c r="H51" i="4"/>
  <c r="B52" i="4"/>
  <c r="G52" i="4" s="1"/>
  <c r="I52" i="4" s="1"/>
  <c r="C52" i="4"/>
  <c r="D52" i="4"/>
  <c r="E52" i="4"/>
  <c r="F52" i="4"/>
  <c r="H52" i="4"/>
  <c r="I2" i="4"/>
  <c r="H2" i="4"/>
  <c r="G2" i="4"/>
  <c r="F2" i="4"/>
  <c r="E2" i="4"/>
  <c r="D2" i="4"/>
  <c r="C2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2" i="4"/>
  <c r="G3" i="6"/>
  <c r="I3" i="6" s="1"/>
  <c r="H3" i="6"/>
  <c r="G4" i="6"/>
  <c r="H4" i="6"/>
  <c r="I4" i="6"/>
  <c r="G5" i="6"/>
  <c r="H5" i="6"/>
  <c r="I5" i="6"/>
  <c r="G6" i="6"/>
  <c r="I6" i="6" s="1"/>
  <c r="H6" i="6"/>
  <c r="G7" i="6"/>
  <c r="I7" i="6" s="1"/>
  <c r="H7" i="6"/>
  <c r="G8" i="6"/>
  <c r="H8" i="6"/>
  <c r="I8" i="6"/>
  <c r="G9" i="6"/>
  <c r="H9" i="6"/>
  <c r="I9" i="6"/>
  <c r="G10" i="6"/>
  <c r="I10" i="6" s="1"/>
  <c r="H10" i="6"/>
  <c r="G11" i="6"/>
  <c r="I11" i="6" s="1"/>
  <c r="H11" i="6"/>
  <c r="G12" i="6"/>
  <c r="H12" i="6"/>
  <c r="I12" i="6"/>
  <c r="G13" i="6"/>
  <c r="H13" i="6"/>
  <c r="I13" i="6"/>
  <c r="G14" i="6"/>
  <c r="I14" i="6" s="1"/>
  <c r="H14" i="6"/>
  <c r="G15" i="6"/>
  <c r="I15" i="6" s="1"/>
  <c r="H15" i="6"/>
  <c r="G16" i="6"/>
  <c r="H16" i="6"/>
  <c r="I16" i="6"/>
  <c r="G17" i="6"/>
  <c r="H17" i="6"/>
  <c r="I17" i="6"/>
  <c r="G18" i="6"/>
  <c r="I18" i="6" s="1"/>
  <c r="H18" i="6"/>
  <c r="G19" i="6"/>
  <c r="I19" i="6" s="1"/>
  <c r="H19" i="6"/>
  <c r="G20" i="6"/>
  <c r="H20" i="6"/>
  <c r="I20" i="6"/>
  <c r="G21" i="6"/>
  <c r="H21" i="6"/>
  <c r="I21" i="6"/>
  <c r="G22" i="6"/>
  <c r="I22" i="6" s="1"/>
  <c r="H22" i="6"/>
  <c r="G23" i="6"/>
  <c r="I23" i="6" s="1"/>
  <c r="H23" i="6"/>
  <c r="G24" i="6"/>
  <c r="H24" i="6"/>
  <c r="I24" i="6"/>
  <c r="G25" i="6"/>
  <c r="H25" i="6"/>
  <c r="I25" i="6"/>
  <c r="G26" i="6"/>
  <c r="I26" i="6" s="1"/>
  <c r="H26" i="6"/>
  <c r="G27" i="6"/>
  <c r="I27" i="6" s="1"/>
  <c r="H27" i="6"/>
  <c r="G28" i="6"/>
  <c r="H28" i="6"/>
  <c r="I28" i="6"/>
  <c r="G29" i="6"/>
  <c r="H29" i="6"/>
  <c r="I29" i="6"/>
  <c r="G30" i="6"/>
  <c r="I30" i="6" s="1"/>
  <c r="H30" i="6"/>
  <c r="G31" i="6"/>
  <c r="I31" i="6" s="1"/>
  <c r="H31" i="6"/>
  <c r="G32" i="6"/>
  <c r="H32" i="6"/>
  <c r="I32" i="6"/>
  <c r="G33" i="6"/>
  <c r="H33" i="6"/>
  <c r="I33" i="6"/>
  <c r="G34" i="6"/>
  <c r="I34" i="6" s="1"/>
  <c r="H34" i="6"/>
  <c r="G35" i="6"/>
  <c r="I35" i="6" s="1"/>
  <c r="H35" i="6"/>
  <c r="G36" i="6"/>
  <c r="H36" i="6"/>
  <c r="I36" i="6"/>
  <c r="G37" i="6"/>
  <c r="H37" i="6"/>
  <c r="I37" i="6"/>
  <c r="G38" i="6"/>
  <c r="I38" i="6" s="1"/>
  <c r="H38" i="6"/>
  <c r="G39" i="6"/>
  <c r="I39" i="6" s="1"/>
  <c r="H39" i="6"/>
  <c r="G40" i="6"/>
  <c r="H40" i="6"/>
  <c r="I40" i="6"/>
  <c r="G41" i="6"/>
  <c r="H41" i="6"/>
  <c r="I41" i="6"/>
  <c r="G42" i="6"/>
  <c r="I42" i="6" s="1"/>
  <c r="H42" i="6"/>
  <c r="G43" i="6"/>
  <c r="I43" i="6" s="1"/>
  <c r="H43" i="6"/>
  <c r="G44" i="6"/>
  <c r="H44" i="6"/>
  <c r="I44" i="6"/>
  <c r="G45" i="6"/>
  <c r="H45" i="6"/>
  <c r="I45" i="6"/>
  <c r="G46" i="6"/>
  <c r="I46" i="6" s="1"/>
  <c r="H46" i="6"/>
  <c r="G47" i="6"/>
  <c r="I47" i="6" s="1"/>
  <c r="H47" i="6"/>
  <c r="G48" i="6"/>
  <c r="H48" i="6"/>
  <c r="I48" i="6"/>
  <c r="G49" i="6"/>
  <c r="H49" i="6"/>
  <c r="I49" i="6"/>
  <c r="G50" i="6"/>
  <c r="I50" i="6" s="1"/>
  <c r="H50" i="6"/>
  <c r="G51" i="6"/>
  <c r="I51" i="6" s="1"/>
  <c r="H51" i="6"/>
  <c r="G52" i="6"/>
  <c r="H52" i="6"/>
  <c r="I52" i="6"/>
  <c r="I2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2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E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2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>
  <connection id="1" keepAlive="1" name="MySQL.ucc_ierg.cd170" description="Created by MySQL for Excel, for its internal use only." type="5" refreshedVersion="0" saveData="1">
    <dbPr connection="Driver={MySQL ODBC 5.3 ANSI Driver};Provider=MSDASQL;Server=eu-cdbr-azure-west-c.cloudapp.net;Port=3306;Database=ucc_ierg;User=b4eff1157b749e;Option=3;" command="SELECT * FROM ucc_ierg.cd170" commandType="4"/>
  </connection>
  <connection id="2" keepAlive="1" name="MySQL.ucc_ierg.zt37vsd" description="Created by MySQL for Excel, for its internal use only." type="5" refreshedVersion="0" saveData="1">
    <dbPr connection="Driver={MySQL ODBC 5.3 ANSI Driver};Provider=MSDASQL;Server=eu-cdbr-azure-west-c.cloudapp.net;Port=3306;Database=ucc_ierg;User=b4eff1157b749e;Option=3;" command="SELECT * FROM ucc_ierg.zt37vsd" commandType="4"/>
  </connection>
</connections>
</file>

<file path=xl/sharedStrings.xml><?xml version="1.0" encoding="utf-8"?>
<sst xmlns="http://schemas.openxmlformats.org/spreadsheetml/2006/main" count="469" uniqueCount="57">
  <si>
    <t>No</t>
  </si>
  <si>
    <t>closed</t>
  </si>
  <si>
    <t>open</t>
  </si>
  <si>
    <t>Yes</t>
  </si>
  <si>
    <t xml:space="preserve"> closed</t>
  </si>
  <si>
    <t xml:space="preserve"> closes</t>
  </si>
  <si>
    <t>Closed</t>
  </si>
  <si>
    <t>Open</t>
  </si>
  <si>
    <t>P_Id</t>
  </si>
  <si>
    <t>Time</t>
  </si>
  <si>
    <t>MachineRunning</t>
  </si>
  <si>
    <t>CompressorOutletP_Bar</t>
  </si>
  <si>
    <t>OilPressure_Bar</t>
  </si>
  <si>
    <t>IntercoolerPressure_Bar</t>
  </si>
  <si>
    <t>Element1Outlet_C</t>
  </si>
  <si>
    <t>Element2Outlet_C</t>
  </si>
  <si>
    <t>ConverterCabinetTemp_C</t>
  </si>
  <si>
    <t>EmergencyStop</t>
  </si>
  <si>
    <t>Remote_StartStop</t>
  </si>
  <si>
    <t>OverloadFanmotor</t>
  </si>
  <si>
    <t>PB1open_PB2closed</t>
  </si>
  <si>
    <t>RunningHours</t>
  </si>
  <si>
    <t>MotorStarts</t>
  </si>
  <si>
    <t>ModuleHours</t>
  </si>
  <si>
    <t>AccumulatedVolume</t>
  </si>
  <si>
    <t>LoadRelay</t>
  </si>
  <si>
    <t>VSD1_20_RPM</t>
  </si>
  <si>
    <t>VSD20_40_RPM</t>
  </si>
  <si>
    <t>VSD40_60_RPM</t>
  </si>
  <si>
    <t>VSD60_80_RPM</t>
  </si>
  <si>
    <t>VSD_80_100_RPM</t>
  </si>
  <si>
    <t>DryerStarts</t>
  </si>
  <si>
    <t>FanStarts</t>
  </si>
  <si>
    <t>Element2_InletTemp</t>
  </si>
  <si>
    <t>Rule 1</t>
  </si>
  <si>
    <t>Rule 2</t>
  </si>
  <si>
    <t>Rule 3</t>
  </si>
  <si>
    <t>Element 1 Outlet Temperature Error Threshold</t>
  </si>
  <si>
    <t>Element 1 Outlet Temperature Expected Value</t>
  </si>
  <si>
    <t>Error Thresholds</t>
  </si>
  <si>
    <t>Element 1 Outlet Temperature EV Error Threshold</t>
  </si>
  <si>
    <t>Element 2 Inlet Temperature Error Threshold</t>
  </si>
  <si>
    <t>Element 2 Inlet Temperature EV Error Threshold</t>
  </si>
  <si>
    <t>Element 2 Inlet Temperature Expected Value</t>
  </si>
  <si>
    <t>Expected Values (EVs)</t>
  </si>
  <si>
    <t xml:space="preserve"> 2 - 5</t>
  </si>
  <si>
    <t xml:space="preserve"> 1 + 4</t>
  </si>
  <si>
    <t>Rule Fired</t>
  </si>
  <si>
    <t>1 - 4</t>
  </si>
  <si>
    <t>2 + 5</t>
  </si>
  <si>
    <t>Machine_Running</t>
  </si>
  <si>
    <t>Vessel_A_Pressure_Bar</t>
  </si>
  <si>
    <t>Vessel_B_Pressure_Bar</t>
  </si>
  <si>
    <t>InletDryer_Temp_C</t>
  </si>
  <si>
    <t>DryerPDP_C</t>
  </si>
  <si>
    <t>Emergency_Stop</t>
  </si>
  <si>
    <t>Rem_StartStop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</si>
</sst>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2" fillId="0" borderId="0" xfId="0" quotePrefix="1" applyFont="1"/>
    <xf numFmtId="16" fontId="2" fillId="0" borderId="0" xfId="0" quotePrefix="1" applyNumberFormat="1" applyFont="1"/>
  </cellXfs>
  <cellStyles count="1">
    <cellStyle name="Normal" xfId="0" builtinId="0"/>
  </cellStyles>
  <dxfs count="4"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Firing 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Rules!$B$1</c:f>
              <c:strCache>
                <c:ptCount val="1"/>
                <c:pt idx="0">
                  <c:v>Rule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Rules!$A$2:$A$51</c:f>
              <c:numCache>
                <c:formatCode>dd\-mmm\-yyyy\ hh:mm:ss</c:formatCode>
                <c:ptCount val="50"/>
                <c:pt idx="0">
                  <c:v>42201.423425925925</c:v>
                </c:pt>
                <c:pt idx="1">
                  <c:v>42201.432847222219</c:v>
                </c:pt>
                <c:pt idx="2">
                  <c:v>42201.438981481479</c:v>
                </c:pt>
                <c:pt idx="3">
                  <c:v>42201.445486111108</c:v>
                </c:pt>
                <c:pt idx="4">
                  <c:v>42201.455381944441</c:v>
                </c:pt>
                <c:pt idx="5">
                  <c:v>42201.468564814815</c:v>
                </c:pt>
                <c:pt idx="6">
                  <c:v>42201.475821759261</c:v>
                </c:pt>
                <c:pt idx="7">
                  <c:v>42201.482905092591</c:v>
                </c:pt>
                <c:pt idx="8">
                  <c:v>42201.489328703705</c:v>
                </c:pt>
                <c:pt idx="9">
                  <c:v>42201.493067129632</c:v>
                </c:pt>
                <c:pt idx="10">
                  <c:v>42201.516828703701</c:v>
                </c:pt>
                <c:pt idx="11">
                  <c:v>42201.519548611112</c:v>
                </c:pt>
                <c:pt idx="12">
                  <c:v>42201.524710648147</c:v>
                </c:pt>
                <c:pt idx="13">
                  <c:v>42201.529756944445</c:v>
                </c:pt>
                <c:pt idx="14">
                  <c:v>42201.534953703704</c:v>
                </c:pt>
                <c:pt idx="15">
                  <c:v>42201.557025462964</c:v>
                </c:pt>
                <c:pt idx="16">
                  <c:v>42201.565428240741</c:v>
                </c:pt>
                <c:pt idx="17">
                  <c:v>42201.569861111115</c:v>
                </c:pt>
                <c:pt idx="18">
                  <c:v>42201.573518518519</c:v>
                </c:pt>
                <c:pt idx="19">
                  <c:v>42201.579074074078</c:v>
                </c:pt>
                <c:pt idx="20">
                  <c:v>42201.597280092596</c:v>
                </c:pt>
                <c:pt idx="21">
                  <c:v>42201.601550925923</c:v>
                </c:pt>
                <c:pt idx="22">
                  <c:v>42201.6094212963</c:v>
                </c:pt>
                <c:pt idx="23">
                  <c:v>42201.6094212963</c:v>
                </c:pt>
                <c:pt idx="24">
                  <c:v>42201.619340277779</c:v>
                </c:pt>
                <c:pt idx="25">
                  <c:v>42201.620729166665</c:v>
                </c:pt>
                <c:pt idx="26">
                  <c:v>42201.636932870373</c:v>
                </c:pt>
                <c:pt idx="27">
                  <c:v>42201.644421296296</c:v>
                </c:pt>
                <c:pt idx="28">
                  <c:v>42201.650983796295</c:v>
                </c:pt>
                <c:pt idx="29">
                  <c:v>42201.656678240739</c:v>
                </c:pt>
                <c:pt idx="30">
                  <c:v>42201.666539351849</c:v>
                </c:pt>
                <c:pt idx="31">
                  <c:v>42201.670057870368</c:v>
                </c:pt>
                <c:pt idx="32">
                  <c:v>42201.687060185184</c:v>
                </c:pt>
                <c:pt idx="33">
                  <c:v>42201.69190972222</c:v>
                </c:pt>
                <c:pt idx="34">
                  <c:v>42201.699270833335</c:v>
                </c:pt>
                <c:pt idx="35">
                  <c:v>42201.715497685182</c:v>
                </c:pt>
                <c:pt idx="36">
                  <c:v>42201.718275462961</c:v>
                </c:pt>
                <c:pt idx="37">
                  <c:v>42201.721273148149</c:v>
                </c:pt>
                <c:pt idx="38">
                  <c:v>42201.72587962963</c:v>
                </c:pt>
                <c:pt idx="39">
                  <c:v>42201.7421412037</c:v>
                </c:pt>
                <c:pt idx="40">
                  <c:v>42201.744039351855</c:v>
                </c:pt>
                <c:pt idx="41">
                  <c:v>42201.747453703705</c:v>
                </c:pt>
                <c:pt idx="42">
                  <c:v>42201.755486111113</c:v>
                </c:pt>
                <c:pt idx="43">
                  <c:v>42201.758761574078</c:v>
                </c:pt>
                <c:pt idx="44">
                  <c:v>42201.762303240743</c:v>
                </c:pt>
                <c:pt idx="45">
                  <c:v>42201.782453703701</c:v>
                </c:pt>
                <c:pt idx="46">
                  <c:v>42201.785729166666</c:v>
                </c:pt>
                <c:pt idx="47">
                  <c:v>42201.789398148147</c:v>
                </c:pt>
                <c:pt idx="48">
                  <c:v>42201.793773148151</c:v>
                </c:pt>
                <c:pt idx="49">
                  <c:v>42201.798819444448</c:v>
                </c:pt>
              </c:numCache>
            </c:numRef>
          </c:xVal>
          <c:yVal>
            <c:numRef>
              <c:f>Rules!$B$2:$B$51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Rules!$C$1</c:f>
              <c:strCache>
                <c:ptCount val="1"/>
                <c:pt idx="0">
                  <c:v>Rule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Rules!$A$2:$A$51</c:f>
              <c:numCache>
                <c:formatCode>dd\-mmm\-yyyy\ hh:mm:ss</c:formatCode>
                <c:ptCount val="50"/>
                <c:pt idx="0">
                  <c:v>42201.423425925925</c:v>
                </c:pt>
                <c:pt idx="1">
                  <c:v>42201.432847222219</c:v>
                </c:pt>
                <c:pt idx="2">
                  <c:v>42201.438981481479</c:v>
                </c:pt>
                <c:pt idx="3">
                  <c:v>42201.445486111108</c:v>
                </c:pt>
                <c:pt idx="4">
                  <c:v>42201.455381944441</c:v>
                </c:pt>
                <c:pt idx="5">
                  <c:v>42201.468564814815</c:v>
                </c:pt>
                <c:pt idx="6">
                  <c:v>42201.475821759261</c:v>
                </c:pt>
                <c:pt idx="7">
                  <c:v>42201.482905092591</c:v>
                </c:pt>
                <c:pt idx="8">
                  <c:v>42201.489328703705</c:v>
                </c:pt>
                <c:pt idx="9">
                  <c:v>42201.493067129632</c:v>
                </c:pt>
                <c:pt idx="10">
                  <c:v>42201.516828703701</c:v>
                </c:pt>
                <c:pt idx="11">
                  <c:v>42201.519548611112</c:v>
                </c:pt>
                <c:pt idx="12">
                  <c:v>42201.524710648147</c:v>
                </c:pt>
                <c:pt idx="13">
                  <c:v>42201.529756944445</c:v>
                </c:pt>
                <c:pt idx="14">
                  <c:v>42201.534953703704</c:v>
                </c:pt>
                <c:pt idx="15">
                  <c:v>42201.557025462964</c:v>
                </c:pt>
                <c:pt idx="16">
                  <c:v>42201.565428240741</c:v>
                </c:pt>
                <c:pt idx="17">
                  <c:v>42201.569861111115</c:v>
                </c:pt>
                <c:pt idx="18">
                  <c:v>42201.573518518519</c:v>
                </c:pt>
                <c:pt idx="19">
                  <c:v>42201.579074074078</c:v>
                </c:pt>
                <c:pt idx="20">
                  <c:v>42201.597280092596</c:v>
                </c:pt>
                <c:pt idx="21">
                  <c:v>42201.601550925923</c:v>
                </c:pt>
                <c:pt idx="22">
                  <c:v>42201.6094212963</c:v>
                </c:pt>
                <c:pt idx="23">
                  <c:v>42201.6094212963</c:v>
                </c:pt>
                <c:pt idx="24">
                  <c:v>42201.619340277779</c:v>
                </c:pt>
                <c:pt idx="25">
                  <c:v>42201.620729166665</c:v>
                </c:pt>
                <c:pt idx="26">
                  <c:v>42201.636932870373</c:v>
                </c:pt>
                <c:pt idx="27">
                  <c:v>42201.644421296296</c:v>
                </c:pt>
                <c:pt idx="28">
                  <c:v>42201.650983796295</c:v>
                </c:pt>
                <c:pt idx="29">
                  <c:v>42201.656678240739</c:v>
                </c:pt>
                <c:pt idx="30">
                  <c:v>42201.666539351849</c:v>
                </c:pt>
                <c:pt idx="31">
                  <c:v>42201.670057870368</c:v>
                </c:pt>
                <c:pt idx="32">
                  <c:v>42201.687060185184</c:v>
                </c:pt>
                <c:pt idx="33">
                  <c:v>42201.69190972222</c:v>
                </c:pt>
                <c:pt idx="34">
                  <c:v>42201.699270833335</c:v>
                </c:pt>
                <c:pt idx="35">
                  <c:v>42201.715497685182</c:v>
                </c:pt>
                <c:pt idx="36">
                  <c:v>42201.718275462961</c:v>
                </c:pt>
                <c:pt idx="37">
                  <c:v>42201.721273148149</c:v>
                </c:pt>
                <c:pt idx="38">
                  <c:v>42201.72587962963</c:v>
                </c:pt>
                <c:pt idx="39">
                  <c:v>42201.7421412037</c:v>
                </c:pt>
                <c:pt idx="40">
                  <c:v>42201.744039351855</c:v>
                </c:pt>
                <c:pt idx="41">
                  <c:v>42201.747453703705</c:v>
                </c:pt>
                <c:pt idx="42">
                  <c:v>42201.755486111113</c:v>
                </c:pt>
                <c:pt idx="43">
                  <c:v>42201.758761574078</c:v>
                </c:pt>
                <c:pt idx="44">
                  <c:v>42201.762303240743</c:v>
                </c:pt>
                <c:pt idx="45">
                  <c:v>42201.782453703701</c:v>
                </c:pt>
                <c:pt idx="46">
                  <c:v>42201.785729166666</c:v>
                </c:pt>
                <c:pt idx="47">
                  <c:v>42201.789398148147</c:v>
                </c:pt>
                <c:pt idx="48">
                  <c:v>42201.793773148151</c:v>
                </c:pt>
                <c:pt idx="49">
                  <c:v>42201.798819444448</c:v>
                </c:pt>
              </c:numCache>
            </c:numRef>
          </c:xVal>
          <c:yVal>
            <c:numRef>
              <c:f>Rules!$C$2:$C$51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Rules!$D$1</c:f>
              <c:strCache>
                <c:ptCount val="1"/>
                <c:pt idx="0">
                  <c:v>Rule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Rules!$A$2:$A$51</c:f>
              <c:numCache>
                <c:formatCode>dd\-mmm\-yyyy\ hh:mm:ss</c:formatCode>
                <c:ptCount val="50"/>
                <c:pt idx="0">
                  <c:v>42201.423425925925</c:v>
                </c:pt>
                <c:pt idx="1">
                  <c:v>42201.432847222219</c:v>
                </c:pt>
                <c:pt idx="2">
                  <c:v>42201.438981481479</c:v>
                </c:pt>
                <c:pt idx="3">
                  <c:v>42201.445486111108</c:v>
                </c:pt>
                <c:pt idx="4">
                  <c:v>42201.455381944441</c:v>
                </c:pt>
                <c:pt idx="5">
                  <c:v>42201.468564814815</c:v>
                </c:pt>
                <c:pt idx="6">
                  <c:v>42201.475821759261</c:v>
                </c:pt>
                <c:pt idx="7">
                  <c:v>42201.482905092591</c:v>
                </c:pt>
                <c:pt idx="8">
                  <c:v>42201.489328703705</c:v>
                </c:pt>
                <c:pt idx="9">
                  <c:v>42201.493067129632</c:v>
                </c:pt>
                <c:pt idx="10">
                  <c:v>42201.516828703701</c:v>
                </c:pt>
                <c:pt idx="11">
                  <c:v>42201.519548611112</c:v>
                </c:pt>
                <c:pt idx="12">
                  <c:v>42201.524710648147</c:v>
                </c:pt>
                <c:pt idx="13">
                  <c:v>42201.529756944445</c:v>
                </c:pt>
                <c:pt idx="14">
                  <c:v>42201.534953703704</c:v>
                </c:pt>
                <c:pt idx="15">
                  <c:v>42201.557025462964</c:v>
                </c:pt>
                <c:pt idx="16">
                  <c:v>42201.565428240741</c:v>
                </c:pt>
                <c:pt idx="17">
                  <c:v>42201.569861111115</c:v>
                </c:pt>
                <c:pt idx="18">
                  <c:v>42201.573518518519</c:v>
                </c:pt>
                <c:pt idx="19">
                  <c:v>42201.579074074078</c:v>
                </c:pt>
                <c:pt idx="20">
                  <c:v>42201.597280092596</c:v>
                </c:pt>
                <c:pt idx="21">
                  <c:v>42201.601550925923</c:v>
                </c:pt>
                <c:pt idx="22">
                  <c:v>42201.6094212963</c:v>
                </c:pt>
                <c:pt idx="23">
                  <c:v>42201.6094212963</c:v>
                </c:pt>
                <c:pt idx="24">
                  <c:v>42201.619340277779</c:v>
                </c:pt>
                <c:pt idx="25">
                  <c:v>42201.620729166665</c:v>
                </c:pt>
                <c:pt idx="26">
                  <c:v>42201.636932870373</c:v>
                </c:pt>
                <c:pt idx="27">
                  <c:v>42201.644421296296</c:v>
                </c:pt>
                <c:pt idx="28">
                  <c:v>42201.650983796295</c:v>
                </c:pt>
                <c:pt idx="29">
                  <c:v>42201.656678240739</c:v>
                </c:pt>
                <c:pt idx="30">
                  <c:v>42201.666539351849</c:v>
                </c:pt>
                <c:pt idx="31">
                  <c:v>42201.670057870368</c:v>
                </c:pt>
                <c:pt idx="32">
                  <c:v>42201.687060185184</c:v>
                </c:pt>
                <c:pt idx="33">
                  <c:v>42201.69190972222</c:v>
                </c:pt>
                <c:pt idx="34">
                  <c:v>42201.699270833335</c:v>
                </c:pt>
                <c:pt idx="35">
                  <c:v>42201.715497685182</c:v>
                </c:pt>
                <c:pt idx="36">
                  <c:v>42201.718275462961</c:v>
                </c:pt>
                <c:pt idx="37">
                  <c:v>42201.721273148149</c:v>
                </c:pt>
                <c:pt idx="38">
                  <c:v>42201.72587962963</c:v>
                </c:pt>
                <c:pt idx="39">
                  <c:v>42201.7421412037</c:v>
                </c:pt>
                <c:pt idx="40">
                  <c:v>42201.744039351855</c:v>
                </c:pt>
                <c:pt idx="41">
                  <c:v>42201.747453703705</c:v>
                </c:pt>
                <c:pt idx="42">
                  <c:v>42201.755486111113</c:v>
                </c:pt>
                <c:pt idx="43">
                  <c:v>42201.758761574078</c:v>
                </c:pt>
                <c:pt idx="44">
                  <c:v>42201.762303240743</c:v>
                </c:pt>
                <c:pt idx="45">
                  <c:v>42201.782453703701</c:v>
                </c:pt>
                <c:pt idx="46">
                  <c:v>42201.785729166666</c:v>
                </c:pt>
                <c:pt idx="47">
                  <c:v>42201.789398148147</c:v>
                </c:pt>
                <c:pt idx="48">
                  <c:v>42201.793773148151</c:v>
                </c:pt>
                <c:pt idx="49">
                  <c:v>42201.798819444448</c:v>
                </c:pt>
              </c:numCache>
            </c:numRef>
          </c:xVal>
          <c:yVal>
            <c:numRef>
              <c:f>Rules!$D$2:$D$51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14928"/>
        <c:axId val="501598184"/>
      </c:scatterChart>
      <c:valAx>
        <c:axId val="414314928"/>
        <c:scaling>
          <c:orientation val="minMax"/>
          <c:max val="4220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\-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5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184"/>
        <c:crosses val="autoZero"/>
        <c:crossBetween val="midCat"/>
      </c:valAx>
      <c:valAx>
        <c:axId val="5015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1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609599</xdr:colOff>
      <xdr:row>32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3537</xdr:rowOff>
    </xdr:from>
    <xdr:to>
      <xdr:col>23</xdr:col>
      <xdr:colOff>25276</xdr:colOff>
      <xdr:row>26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94037"/>
          <a:ext cx="6730876" cy="47589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84512</xdr:rowOff>
    </xdr:from>
    <xdr:to>
      <xdr:col>23</xdr:col>
      <xdr:colOff>304800</xdr:colOff>
      <xdr:row>25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75012"/>
          <a:ext cx="6400800" cy="4525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3</xdr:row>
      <xdr:rowOff>0</xdr:rowOff>
    </xdr:from>
    <xdr:to>
      <xdr:col>21</xdr:col>
      <xdr:colOff>0</xdr:colOff>
      <xdr:row>24</xdr:row>
      <xdr:rowOff>94079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571500"/>
          <a:ext cx="5791200" cy="409457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27" unboundColumnsRight="25">
    <queryTableFields count="26">
      <queryTableField id="1" name="ExternalData_1: Getting Data ..." tableColumnId="1"/>
      <queryTableField id="26" dataBound="0" tableColumnId="2"/>
      <queryTableField id="25" dataBound="0" tableColumnId="3"/>
      <queryTableField id="24" dataBound="0" tableColumnId="4"/>
      <queryTableField id="23" dataBound="0" tableColumnId="5"/>
      <queryTableField id="22" dataBound="0" tableColumnId="6"/>
      <queryTableField id="21" dataBound="0" tableColumnId="7"/>
      <queryTableField id="20" dataBound="0" tableColumnId="8"/>
      <queryTableField id="19" dataBound="0" tableColumnId="9"/>
      <queryTableField id="18" dataBound="0" tableColumnId="10"/>
      <queryTableField id="17" dataBound="0" tableColumnId="11"/>
      <queryTableField id="16" dataBound="0" tableColumnId="12"/>
      <queryTableField id="15" dataBound="0" tableColumnId="13"/>
      <queryTableField id="14" dataBound="0" tableColumnId="14"/>
      <queryTableField id="13" dataBound="0" tableColumnId="15"/>
      <queryTableField id="12" dataBound="0" tableColumnId="16"/>
      <queryTableField id="11" dataBound="0" tableColumnId="17"/>
      <queryTableField id="10" dataBound="0" tableColumnId="18"/>
      <queryTableField id="9" dataBound="0" tableColumnId="19"/>
      <queryTableField id="8" dataBound="0" tableColumnId="20"/>
      <queryTableField id="7" dataBound="0" tableColumnId="21"/>
      <queryTableField id="6" dataBound="0" tableColumnId="22"/>
      <queryTableField id="5" dataBound="0" tableColumnId="23"/>
      <queryTableField id="4" dataBound="0" tableColumnId="24"/>
      <queryTableField id="3" dataBound="0" tableColumnId="25"/>
      <queryTableField id="2" dataBound="0" tableColumnId="26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ExternalData_1: Getting Data ..." tableColumnId="1"/>
      <queryTableField id="11" dataBound="0" tableColumnId="2"/>
      <queryTableField id="10" dataBound="0" tableColumnId="3"/>
      <queryTableField id="9" dataBound="0" tableColumnId="4"/>
      <queryTableField id="8" dataBound="0" tableColumnId="5"/>
      <queryTableField id="7" dataBound="0" tableColumnId="6"/>
      <queryTableField id="6" dataBound="0" tableColumnId="7"/>
      <queryTableField id="5" dataBound="0" tableColumnId="8"/>
      <queryTableField id="4" dataBound="0" tableColumnId="9"/>
      <queryTableField id="3" dataBound="0" tableColumnId="10"/>
      <queryTableField id="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ucc_ierg.zt37vsd" displayName="ucc_ierg.zt37vsd" comment="036b98c8-7c8b-4ba2-95fa-51bb2e64dd5f" ref="A1:Z52" tableType="queryTable" totalsRowShown="0">
  <autoFilter ref="A1:Z52"/>
  <tableColumns count="26">
    <tableColumn id="1" uniqueName="1" name="P_Id" queryTableFieldId="1"/>
    <tableColumn id="2" uniqueName="2" name="Time" queryTableFieldId="26" dataDxfId="1"/>
    <tableColumn id="3" uniqueName="3" name="MachineRunning" queryTableFieldId="25"/>
    <tableColumn id="4" uniqueName="4" name="CompressorOutletP_Bar" queryTableFieldId="24"/>
    <tableColumn id="5" uniqueName="5" name="OilPressure_Bar" queryTableFieldId="23"/>
    <tableColumn id="6" uniqueName="6" name="IntercoolerPressure_Bar" queryTableFieldId="22"/>
    <tableColumn id="7" uniqueName="7" name="Element1Outlet_C" queryTableFieldId="21"/>
    <tableColumn id="8" uniqueName="8" name="Element2Outlet_C" queryTableFieldId="20"/>
    <tableColumn id="9" uniqueName="9" name="ConverterCabinetTemp_C" queryTableFieldId="19"/>
    <tableColumn id="10" uniqueName="10" name="EmergencyStop" queryTableFieldId="18"/>
    <tableColumn id="11" uniqueName="11" name="Remote_StartStop" queryTableFieldId="17"/>
    <tableColumn id="12" uniqueName="12" name="OverloadFanmotor" queryTableFieldId="16"/>
    <tableColumn id="13" uniqueName="13" name="PB1open_PB2closed" queryTableFieldId="15"/>
    <tableColumn id="14" uniqueName="14" name="RunningHours" queryTableFieldId="14"/>
    <tableColumn id="15" uniqueName="15" name="MotorStarts" queryTableFieldId="13"/>
    <tableColumn id="16" uniqueName="16" name="ModuleHours" queryTableFieldId="12"/>
    <tableColumn id="17" uniqueName="17" name="AccumulatedVolume" queryTableFieldId="11"/>
    <tableColumn id="18" uniqueName="18" name="LoadRelay" queryTableFieldId="10"/>
    <tableColumn id="19" uniqueName="19" name="VSD1_20_RPM" queryTableFieldId="9"/>
    <tableColumn id="20" uniqueName="20" name="VSD20_40_RPM" queryTableFieldId="8"/>
    <tableColumn id="21" uniqueName="21" name="VSD40_60_RPM" queryTableFieldId="7"/>
    <tableColumn id="22" uniqueName="22" name="VSD60_80_RPM" queryTableFieldId="6"/>
    <tableColumn id="23" uniqueName="23" name="VSD_80_100_RPM" queryTableFieldId="5"/>
    <tableColumn id="24" uniqueName="24" name="DryerStarts" queryTableFieldId="4"/>
    <tableColumn id="25" uniqueName="25" name="FanStarts" queryTableFieldId="3"/>
    <tableColumn id="26" uniqueName="26" name="Element2_InletTemp" queryTableFieldId="2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ucc_ierg.cd170" displayName="ucc_ierg.cd170" comment="979d506c-faa7-40a0-a829-c9fb89ff4345" ref="A1:K52" tableType="queryTable" totalsRowShown="0">
  <autoFilter ref="A1:K52"/>
  <tableColumns count="11">
    <tableColumn id="1" uniqueName="1" name="P_Id" queryTableFieldId="1"/>
    <tableColumn id="2" uniqueName="2" name="Time" queryTableFieldId="11" dataDxfId="0"/>
    <tableColumn id="3" uniqueName="3" name="Machine_Running" queryTableFieldId="10"/>
    <tableColumn id="4" uniqueName="4" name="Vessel_A_Pressure_Bar" queryTableFieldId="9"/>
    <tableColumn id="5" uniqueName="5" name="Vessel_B_Pressure_Bar" queryTableFieldId="8"/>
    <tableColumn id="6" uniqueName="6" name="InletDryer_Temp_C" queryTableFieldId="7"/>
    <tableColumn id="7" uniqueName="7" name="DryerPDP_C" queryTableFieldId="6"/>
    <tableColumn id="8" uniqueName="8" name="Emergency_Stop" queryTableFieldId="5"/>
    <tableColumn id="9" uniqueName="9" name="Rem_StartStop" queryTableFieldId="4"/>
    <tableColumn id="10" uniqueName="10" name="RunningHours" queryTableFieldId="3"/>
    <tableColumn id="11" uniqueName="11" name="ModuleHours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H11" sqref="H11"/>
    </sheetView>
  </sheetViews>
  <sheetFormatPr defaultRowHeight="15" x14ac:dyDescent="0.25"/>
  <cols>
    <col min="1" max="1" width="7.140625" bestFit="1" customWidth="1"/>
    <col min="2" max="2" width="27" customWidth="1"/>
    <col min="3" max="3" width="18.42578125" bestFit="1" customWidth="1"/>
    <col min="4" max="4" width="25" bestFit="1" customWidth="1"/>
    <col min="5" max="5" width="17.5703125" bestFit="1" customWidth="1"/>
    <col min="6" max="6" width="25.140625" bestFit="1" customWidth="1"/>
    <col min="7" max="8" width="19.85546875" bestFit="1" customWidth="1"/>
    <col min="9" max="9" width="26.5703125" bestFit="1" customWidth="1"/>
    <col min="10" max="10" width="17.140625" bestFit="1" customWidth="1"/>
    <col min="11" max="11" width="19.7109375" bestFit="1" customWidth="1"/>
    <col min="12" max="12" width="20.28515625" bestFit="1" customWidth="1"/>
    <col min="13" max="13" width="21.42578125" bestFit="1" customWidth="1"/>
    <col min="14" max="14" width="15.85546875" bestFit="1" customWidth="1"/>
    <col min="15" max="15" width="13.85546875" bestFit="1" customWidth="1"/>
    <col min="16" max="16" width="15.5703125" bestFit="1" customWidth="1"/>
    <col min="17" max="17" width="22.140625" bestFit="1" customWidth="1"/>
    <col min="18" max="18" width="12.28515625" bestFit="1" customWidth="1"/>
    <col min="19" max="19" width="16.140625" bestFit="1" customWidth="1"/>
    <col min="20" max="22" width="17.140625" bestFit="1" customWidth="1"/>
    <col min="23" max="23" width="19.140625" bestFit="1" customWidth="1"/>
    <col min="24" max="24" width="13.140625" bestFit="1" customWidth="1"/>
    <col min="25" max="25" width="11.42578125" bestFit="1" customWidth="1"/>
    <col min="26" max="26" width="22.140625" bestFit="1" customWidth="1"/>
  </cols>
  <sheetData>
    <row r="1" spans="1:2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5">
      <c r="A2">
        <v>1</v>
      </c>
      <c r="B2" s="1">
        <v>42201.423425925925</v>
      </c>
      <c r="C2" t="s">
        <v>0</v>
      </c>
      <c r="D2">
        <v>7.2</v>
      </c>
      <c r="E2">
        <v>3.1</v>
      </c>
      <c r="F2">
        <v>-0.1</v>
      </c>
      <c r="G2">
        <v>109</v>
      </c>
      <c r="H2">
        <v>55</v>
      </c>
      <c r="I2">
        <v>27</v>
      </c>
      <c r="J2" t="s">
        <v>1</v>
      </c>
      <c r="K2" t="s">
        <v>2</v>
      </c>
      <c r="L2" t="s">
        <v>1</v>
      </c>
      <c r="M2" t="s">
        <v>2</v>
      </c>
      <c r="N2">
        <v>35803</v>
      </c>
      <c r="O2">
        <v>547259</v>
      </c>
      <c r="P2">
        <v>83858</v>
      </c>
      <c r="Q2">
        <v>3426000</v>
      </c>
      <c r="R2">
        <v>0</v>
      </c>
      <c r="S2">
        <v>2</v>
      </c>
      <c r="T2">
        <v>98</v>
      </c>
      <c r="U2">
        <v>0</v>
      </c>
      <c r="V2">
        <v>0</v>
      </c>
      <c r="W2">
        <v>0</v>
      </c>
      <c r="X2">
        <v>0</v>
      </c>
      <c r="Y2">
        <v>0</v>
      </c>
      <c r="Z2">
        <v>26</v>
      </c>
    </row>
    <row r="3" spans="1:26" x14ac:dyDescent="0.25">
      <c r="A3">
        <v>2</v>
      </c>
      <c r="B3" s="1">
        <v>42201.432847222219</v>
      </c>
      <c r="C3" t="s">
        <v>0</v>
      </c>
      <c r="D3">
        <v>7.4</v>
      </c>
      <c r="E3">
        <v>3.1</v>
      </c>
      <c r="F3">
        <v>-0.09</v>
      </c>
      <c r="G3">
        <v>118</v>
      </c>
      <c r="H3">
        <v>60</v>
      </c>
      <c r="I3">
        <v>27</v>
      </c>
      <c r="J3" t="s">
        <v>1</v>
      </c>
      <c r="K3" t="s">
        <v>2</v>
      </c>
      <c r="L3" t="s">
        <v>1</v>
      </c>
      <c r="M3" t="s">
        <v>2</v>
      </c>
      <c r="N3">
        <v>35803</v>
      </c>
      <c r="O3">
        <v>547262</v>
      </c>
      <c r="P3">
        <v>83858</v>
      </c>
      <c r="Q3">
        <v>3426000</v>
      </c>
      <c r="R3">
        <v>0</v>
      </c>
      <c r="S3">
        <v>2</v>
      </c>
      <c r="T3">
        <v>98</v>
      </c>
      <c r="U3">
        <v>0</v>
      </c>
      <c r="V3">
        <v>0</v>
      </c>
      <c r="W3">
        <v>0</v>
      </c>
      <c r="X3">
        <v>0</v>
      </c>
      <c r="Y3">
        <v>0</v>
      </c>
      <c r="Z3">
        <v>29</v>
      </c>
    </row>
    <row r="4" spans="1:26" x14ac:dyDescent="0.25">
      <c r="A4">
        <v>3</v>
      </c>
      <c r="B4" s="1">
        <v>42201.438981481479</v>
      </c>
      <c r="C4" t="s">
        <v>3</v>
      </c>
      <c r="D4">
        <v>7.3</v>
      </c>
      <c r="E4">
        <v>3.1</v>
      </c>
      <c r="F4">
        <v>-0.1</v>
      </c>
      <c r="G4">
        <v>123</v>
      </c>
      <c r="H4">
        <v>62</v>
      </c>
      <c r="I4">
        <v>27</v>
      </c>
      <c r="J4" t="s">
        <v>1</v>
      </c>
      <c r="K4" t="s">
        <v>2</v>
      </c>
      <c r="L4" t="s">
        <v>1</v>
      </c>
      <c r="M4" t="s">
        <v>2</v>
      </c>
      <c r="N4">
        <v>35803</v>
      </c>
      <c r="O4">
        <v>547263</v>
      </c>
      <c r="P4">
        <v>83858</v>
      </c>
      <c r="Q4">
        <v>3426000</v>
      </c>
      <c r="R4">
        <v>0</v>
      </c>
      <c r="S4">
        <v>2</v>
      </c>
      <c r="T4">
        <v>98</v>
      </c>
      <c r="U4">
        <v>0</v>
      </c>
      <c r="V4">
        <v>0</v>
      </c>
      <c r="W4">
        <v>0</v>
      </c>
      <c r="X4">
        <v>0</v>
      </c>
      <c r="Y4">
        <v>0</v>
      </c>
      <c r="Z4">
        <v>27</v>
      </c>
    </row>
    <row r="5" spans="1:26" x14ac:dyDescent="0.25">
      <c r="A5">
        <v>4</v>
      </c>
      <c r="B5" s="1">
        <v>42201.445486111108</v>
      </c>
      <c r="C5" t="s">
        <v>0</v>
      </c>
      <c r="D5">
        <v>7.1</v>
      </c>
      <c r="E5">
        <v>0</v>
      </c>
      <c r="F5">
        <v>-0.06</v>
      </c>
      <c r="G5">
        <v>85</v>
      </c>
      <c r="H5">
        <v>50</v>
      </c>
      <c r="I5">
        <v>27</v>
      </c>
      <c r="J5" t="s">
        <v>1</v>
      </c>
      <c r="K5" t="s">
        <v>2</v>
      </c>
      <c r="L5" t="s">
        <v>1</v>
      </c>
      <c r="M5" t="s">
        <v>2</v>
      </c>
      <c r="N5">
        <v>35804</v>
      </c>
      <c r="O5">
        <v>547266</v>
      </c>
      <c r="P5">
        <v>83858</v>
      </c>
      <c r="Q5">
        <v>3426000</v>
      </c>
      <c r="R5">
        <v>0</v>
      </c>
      <c r="S5">
        <v>2</v>
      </c>
      <c r="T5">
        <v>98</v>
      </c>
      <c r="U5">
        <v>0</v>
      </c>
      <c r="V5">
        <v>0</v>
      </c>
      <c r="W5">
        <v>0</v>
      </c>
      <c r="X5">
        <v>0</v>
      </c>
      <c r="Y5">
        <v>0</v>
      </c>
      <c r="Z5">
        <v>30</v>
      </c>
    </row>
    <row r="6" spans="1:26" x14ac:dyDescent="0.25">
      <c r="A6">
        <v>5</v>
      </c>
      <c r="B6" s="1">
        <v>42201.455381944441</v>
      </c>
      <c r="C6" t="s">
        <v>3</v>
      </c>
      <c r="D6">
        <v>7.1</v>
      </c>
      <c r="E6">
        <v>3</v>
      </c>
      <c r="F6">
        <v>2.52</v>
      </c>
      <c r="G6">
        <v>148</v>
      </c>
      <c r="H6">
        <v>94</v>
      </c>
      <c r="I6">
        <v>27</v>
      </c>
      <c r="J6" t="s">
        <v>1</v>
      </c>
      <c r="K6" t="s">
        <v>2</v>
      </c>
      <c r="L6" t="s">
        <v>1</v>
      </c>
      <c r="M6" t="s">
        <v>2</v>
      </c>
      <c r="N6">
        <v>35804</v>
      </c>
      <c r="O6">
        <v>547267</v>
      </c>
      <c r="P6">
        <v>83858</v>
      </c>
      <c r="Q6">
        <v>3426000</v>
      </c>
      <c r="R6">
        <v>0</v>
      </c>
      <c r="S6">
        <v>2</v>
      </c>
      <c r="T6">
        <v>98</v>
      </c>
      <c r="U6">
        <v>0</v>
      </c>
      <c r="V6">
        <v>0</v>
      </c>
      <c r="W6">
        <v>0</v>
      </c>
      <c r="X6">
        <v>0</v>
      </c>
      <c r="Y6">
        <v>0</v>
      </c>
      <c r="Z6">
        <v>22</v>
      </c>
    </row>
    <row r="7" spans="1:26" x14ac:dyDescent="0.25">
      <c r="A7">
        <v>6</v>
      </c>
      <c r="B7" s="1">
        <v>42201.468564814815</v>
      </c>
      <c r="C7" t="s">
        <v>0</v>
      </c>
      <c r="D7">
        <v>7.3</v>
      </c>
      <c r="E7">
        <v>3.1</v>
      </c>
      <c r="F7">
        <v>-0.1</v>
      </c>
      <c r="G7">
        <v>118</v>
      </c>
      <c r="H7">
        <v>60</v>
      </c>
      <c r="I7">
        <v>27</v>
      </c>
      <c r="J7" t="s">
        <v>1</v>
      </c>
      <c r="K7" t="s">
        <v>2</v>
      </c>
      <c r="L7" t="s">
        <v>1</v>
      </c>
      <c r="M7" t="s">
        <v>2</v>
      </c>
      <c r="N7">
        <v>35804</v>
      </c>
      <c r="O7">
        <v>547271</v>
      </c>
      <c r="P7">
        <v>83859</v>
      </c>
      <c r="Q7">
        <v>3426000</v>
      </c>
      <c r="R7">
        <v>0</v>
      </c>
      <c r="S7">
        <v>2</v>
      </c>
      <c r="T7">
        <v>98</v>
      </c>
      <c r="U7">
        <v>0</v>
      </c>
      <c r="V7">
        <v>0</v>
      </c>
      <c r="W7">
        <v>0</v>
      </c>
      <c r="X7">
        <v>0</v>
      </c>
      <c r="Y7">
        <v>0</v>
      </c>
      <c r="Z7">
        <v>23</v>
      </c>
    </row>
    <row r="8" spans="1:26" x14ac:dyDescent="0.25">
      <c r="A8">
        <v>7</v>
      </c>
      <c r="B8" s="1">
        <v>42201.475821759261</v>
      </c>
      <c r="C8" t="s">
        <v>0</v>
      </c>
      <c r="D8">
        <v>7.3</v>
      </c>
      <c r="E8">
        <v>3.1</v>
      </c>
      <c r="F8">
        <v>-0.09</v>
      </c>
      <c r="G8">
        <v>118</v>
      </c>
      <c r="H8">
        <v>60</v>
      </c>
      <c r="I8">
        <v>27</v>
      </c>
      <c r="J8" t="s">
        <v>1</v>
      </c>
      <c r="K8" t="s">
        <v>2</v>
      </c>
      <c r="L8" t="s">
        <v>1</v>
      </c>
      <c r="M8" t="s">
        <v>2</v>
      </c>
      <c r="N8">
        <v>35804</v>
      </c>
      <c r="O8">
        <v>547273</v>
      </c>
      <c r="P8">
        <v>83859</v>
      </c>
      <c r="Q8">
        <v>3426000</v>
      </c>
      <c r="R8">
        <v>0</v>
      </c>
      <c r="S8">
        <v>2</v>
      </c>
      <c r="T8">
        <v>98</v>
      </c>
      <c r="U8">
        <v>0</v>
      </c>
      <c r="V8">
        <v>0</v>
      </c>
      <c r="W8">
        <v>0</v>
      </c>
      <c r="X8">
        <v>0</v>
      </c>
      <c r="Y8">
        <v>0</v>
      </c>
      <c r="Z8">
        <v>24</v>
      </c>
    </row>
    <row r="9" spans="1:26" x14ac:dyDescent="0.25">
      <c r="A9">
        <v>8</v>
      </c>
      <c r="B9" s="1">
        <v>42201.482905092591</v>
      </c>
      <c r="C9" t="s">
        <v>0</v>
      </c>
      <c r="D9">
        <v>7.2</v>
      </c>
      <c r="E9">
        <v>3.1</v>
      </c>
      <c r="F9">
        <v>-0.1</v>
      </c>
      <c r="G9">
        <v>118</v>
      </c>
      <c r="H9">
        <v>59</v>
      </c>
      <c r="I9">
        <v>27</v>
      </c>
      <c r="J9" t="s">
        <v>1</v>
      </c>
      <c r="K9" t="s">
        <v>2</v>
      </c>
      <c r="L9" t="s">
        <v>1</v>
      </c>
      <c r="M9" t="s">
        <v>2</v>
      </c>
      <c r="N9">
        <v>35804</v>
      </c>
      <c r="O9">
        <v>547275</v>
      </c>
      <c r="P9">
        <v>83859</v>
      </c>
      <c r="Q9">
        <v>3426000</v>
      </c>
      <c r="R9">
        <v>0</v>
      </c>
      <c r="S9">
        <v>2</v>
      </c>
      <c r="T9">
        <v>98</v>
      </c>
      <c r="U9">
        <v>0</v>
      </c>
      <c r="V9">
        <v>0</v>
      </c>
      <c r="W9">
        <v>0</v>
      </c>
      <c r="X9">
        <v>0</v>
      </c>
      <c r="Y9">
        <v>0</v>
      </c>
      <c r="Z9">
        <v>26</v>
      </c>
    </row>
    <row r="10" spans="1:26" x14ac:dyDescent="0.25">
      <c r="A10">
        <v>9</v>
      </c>
      <c r="B10" s="1">
        <v>42201.489328703705</v>
      </c>
      <c r="C10" t="s">
        <v>3</v>
      </c>
      <c r="D10">
        <v>7.4</v>
      </c>
      <c r="E10">
        <v>3.1</v>
      </c>
      <c r="F10">
        <v>-0.09</v>
      </c>
      <c r="G10">
        <v>130</v>
      </c>
      <c r="H10">
        <v>70</v>
      </c>
      <c r="I10">
        <v>27</v>
      </c>
      <c r="J10" t="s">
        <v>1</v>
      </c>
      <c r="K10" t="s">
        <v>2</v>
      </c>
      <c r="L10" t="s">
        <v>1</v>
      </c>
      <c r="M10" t="s">
        <v>2</v>
      </c>
      <c r="N10">
        <v>35804</v>
      </c>
      <c r="O10">
        <v>547277</v>
      </c>
      <c r="P10">
        <v>83859</v>
      </c>
      <c r="Q10">
        <v>3426000</v>
      </c>
      <c r="R10">
        <v>0</v>
      </c>
      <c r="S10">
        <v>2</v>
      </c>
      <c r="T10">
        <v>98</v>
      </c>
      <c r="U10">
        <v>0</v>
      </c>
      <c r="V10">
        <v>0</v>
      </c>
      <c r="W10">
        <v>0</v>
      </c>
      <c r="X10">
        <v>0</v>
      </c>
      <c r="Y10">
        <v>0</v>
      </c>
      <c r="Z10">
        <v>27</v>
      </c>
    </row>
    <row r="11" spans="1:26" x14ac:dyDescent="0.25">
      <c r="A11">
        <v>10</v>
      </c>
      <c r="B11" s="1">
        <v>42201.493067129632</v>
      </c>
      <c r="C11" t="s">
        <v>3</v>
      </c>
      <c r="D11">
        <v>7</v>
      </c>
      <c r="E11">
        <v>3.2</v>
      </c>
      <c r="F11">
        <v>2.5299999999999998</v>
      </c>
      <c r="G11">
        <v>132</v>
      </c>
      <c r="H11">
        <v>100</v>
      </c>
      <c r="I11">
        <v>27</v>
      </c>
      <c r="J11" t="s">
        <v>1</v>
      </c>
      <c r="K11" t="s">
        <v>2</v>
      </c>
      <c r="L11" t="s">
        <v>1</v>
      </c>
      <c r="M11" t="s">
        <v>2</v>
      </c>
      <c r="N11">
        <v>35804</v>
      </c>
      <c r="O11">
        <v>547278</v>
      </c>
      <c r="P11">
        <v>83859</v>
      </c>
      <c r="Q11">
        <v>3426000</v>
      </c>
      <c r="R11">
        <v>0</v>
      </c>
      <c r="S11">
        <v>2</v>
      </c>
      <c r="T11">
        <v>98</v>
      </c>
      <c r="U11">
        <v>0</v>
      </c>
      <c r="V11">
        <v>0</v>
      </c>
      <c r="W11">
        <v>0</v>
      </c>
      <c r="X11">
        <v>0</v>
      </c>
      <c r="Y11">
        <v>0</v>
      </c>
      <c r="Z11">
        <v>21</v>
      </c>
    </row>
    <row r="12" spans="1:26" x14ac:dyDescent="0.25">
      <c r="A12">
        <v>11</v>
      </c>
      <c r="B12" s="1">
        <v>42201.516828703701</v>
      </c>
      <c r="C12" t="s">
        <v>0</v>
      </c>
      <c r="D12">
        <v>7</v>
      </c>
      <c r="E12">
        <v>3.1</v>
      </c>
      <c r="F12">
        <v>2.6</v>
      </c>
      <c r="G12">
        <v>128</v>
      </c>
      <c r="H12">
        <v>96</v>
      </c>
      <c r="I12">
        <v>27</v>
      </c>
      <c r="J12" t="s">
        <v>1</v>
      </c>
      <c r="K12" t="s">
        <v>2</v>
      </c>
      <c r="L12" t="s">
        <v>1</v>
      </c>
      <c r="M12" t="s">
        <v>2</v>
      </c>
      <c r="N12">
        <v>35805</v>
      </c>
      <c r="O12">
        <v>547282</v>
      </c>
      <c r="P12">
        <v>83860</v>
      </c>
      <c r="Q12">
        <v>3426000</v>
      </c>
      <c r="R12">
        <v>0</v>
      </c>
      <c r="S12">
        <v>2</v>
      </c>
      <c r="T12">
        <v>98</v>
      </c>
      <c r="U12">
        <v>0</v>
      </c>
      <c r="V12">
        <v>0</v>
      </c>
      <c r="W12">
        <v>0</v>
      </c>
      <c r="X12">
        <v>0</v>
      </c>
      <c r="Y12">
        <v>0</v>
      </c>
      <c r="Z12">
        <v>26</v>
      </c>
    </row>
    <row r="13" spans="1:26" x14ac:dyDescent="0.25">
      <c r="A13">
        <v>12</v>
      </c>
      <c r="B13" s="1">
        <v>42201.519548611112</v>
      </c>
      <c r="C13" t="s">
        <v>3</v>
      </c>
      <c r="D13">
        <v>7</v>
      </c>
      <c r="E13">
        <v>3.2</v>
      </c>
      <c r="F13">
        <v>2.57</v>
      </c>
      <c r="G13">
        <v>127</v>
      </c>
      <c r="H13">
        <v>100</v>
      </c>
      <c r="I13">
        <v>27</v>
      </c>
      <c r="J13" t="s">
        <v>1</v>
      </c>
      <c r="K13" t="s">
        <v>2</v>
      </c>
      <c r="L13" t="s">
        <v>1</v>
      </c>
      <c r="M13" t="s">
        <v>2</v>
      </c>
      <c r="N13">
        <v>35805</v>
      </c>
      <c r="O13">
        <v>547283</v>
      </c>
      <c r="P13">
        <v>83860</v>
      </c>
      <c r="Q13">
        <v>3426000</v>
      </c>
      <c r="R13">
        <v>0</v>
      </c>
      <c r="S13">
        <v>2</v>
      </c>
      <c r="T13">
        <v>98</v>
      </c>
      <c r="U13">
        <v>0</v>
      </c>
      <c r="V13">
        <v>0</v>
      </c>
      <c r="W13">
        <v>0</v>
      </c>
      <c r="X13">
        <v>0</v>
      </c>
      <c r="Y13">
        <v>0</v>
      </c>
      <c r="Z13">
        <v>28</v>
      </c>
    </row>
    <row r="14" spans="1:26" x14ac:dyDescent="0.25">
      <c r="A14">
        <v>13</v>
      </c>
      <c r="B14" s="1">
        <v>42201.524710648147</v>
      </c>
      <c r="C14" t="s">
        <v>0</v>
      </c>
      <c r="D14">
        <v>7</v>
      </c>
      <c r="E14">
        <v>0.35</v>
      </c>
      <c r="F14">
        <v>0.35</v>
      </c>
      <c r="G14">
        <v>108</v>
      </c>
      <c r="H14">
        <v>55</v>
      </c>
      <c r="I14">
        <v>27</v>
      </c>
      <c r="J14" t="s">
        <v>1</v>
      </c>
      <c r="K14" t="s">
        <v>2</v>
      </c>
      <c r="L14" t="s">
        <v>1</v>
      </c>
      <c r="M14" t="s">
        <v>2</v>
      </c>
      <c r="N14">
        <v>35805</v>
      </c>
      <c r="O14">
        <v>547285</v>
      </c>
      <c r="P14">
        <v>83860</v>
      </c>
      <c r="Q14">
        <v>3426000</v>
      </c>
      <c r="R14">
        <v>0</v>
      </c>
      <c r="S14">
        <v>2</v>
      </c>
      <c r="T14">
        <v>98</v>
      </c>
      <c r="U14">
        <v>0</v>
      </c>
      <c r="V14">
        <v>0</v>
      </c>
      <c r="W14">
        <v>0</v>
      </c>
      <c r="X14">
        <v>0</v>
      </c>
      <c r="Y14">
        <v>0</v>
      </c>
      <c r="Z14">
        <v>25</v>
      </c>
    </row>
    <row r="15" spans="1:26" x14ac:dyDescent="0.25">
      <c r="A15">
        <v>14</v>
      </c>
      <c r="B15" s="1">
        <v>42201.529756944445</v>
      </c>
      <c r="C15" t="s">
        <v>0</v>
      </c>
      <c r="D15">
        <v>7.4</v>
      </c>
      <c r="E15">
        <v>3.1</v>
      </c>
      <c r="F15">
        <v>-0.09</v>
      </c>
      <c r="G15">
        <v>122</v>
      </c>
      <c r="H15">
        <v>62</v>
      </c>
      <c r="I15">
        <v>57</v>
      </c>
      <c r="J15" t="s">
        <v>1</v>
      </c>
      <c r="K15" t="s">
        <v>2</v>
      </c>
      <c r="L15" t="s">
        <v>1</v>
      </c>
      <c r="M15" t="s">
        <v>2</v>
      </c>
      <c r="N15">
        <v>35805</v>
      </c>
      <c r="O15">
        <v>547285</v>
      </c>
      <c r="P15">
        <v>83860</v>
      </c>
      <c r="Q15">
        <v>3426000</v>
      </c>
      <c r="R15">
        <v>0</v>
      </c>
      <c r="S15">
        <v>2</v>
      </c>
      <c r="T15">
        <v>98</v>
      </c>
      <c r="U15">
        <v>0</v>
      </c>
      <c r="V15">
        <v>0</v>
      </c>
      <c r="W15">
        <v>0</v>
      </c>
      <c r="X15">
        <v>0</v>
      </c>
      <c r="Y15">
        <v>0</v>
      </c>
      <c r="Z15">
        <v>22</v>
      </c>
    </row>
    <row r="16" spans="1:26" x14ac:dyDescent="0.25">
      <c r="A16">
        <v>15</v>
      </c>
      <c r="B16" s="1">
        <v>42201.534953703704</v>
      </c>
      <c r="C16" t="s">
        <v>0</v>
      </c>
      <c r="D16">
        <v>7.1</v>
      </c>
      <c r="E16">
        <v>0</v>
      </c>
      <c r="F16">
        <v>-0.06</v>
      </c>
      <c r="G16">
        <v>104</v>
      </c>
      <c r="H16">
        <v>55</v>
      </c>
      <c r="I16">
        <v>27</v>
      </c>
      <c r="J16" t="s">
        <v>1</v>
      </c>
      <c r="K16" t="s">
        <v>2</v>
      </c>
      <c r="L16" t="s">
        <v>1</v>
      </c>
      <c r="M16" t="s">
        <v>2</v>
      </c>
      <c r="N16">
        <v>35805</v>
      </c>
      <c r="O16">
        <v>547287</v>
      </c>
      <c r="P16">
        <v>83860</v>
      </c>
      <c r="Q16">
        <v>3426000</v>
      </c>
      <c r="R16">
        <v>0</v>
      </c>
      <c r="S16">
        <v>2</v>
      </c>
      <c r="T16">
        <v>98</v>
      </c>
      <c r="U16">
        <v>0</v>
      </c>
      <c r="V16">
        <v>0</v>
      </c>
      <c r="W16">
        <v>0</v>
      </c>
      <c r="X16">
        <v>0</v>
      </c>
      <c r="Y16">
        <v>0</v>
      </c>
      <c r="Z16">
        <v>29</v>
      </c>
    </row>
    <row r="17" spans="1:26" x14ac:dyDescent="0.25">
      <c r="A17">
        <v>16</v>
      </c>
      <c r="B17" s="1">
        <v>42201.557025462964</v>
      </c>
      <c r="C17" t="s">
        <v>3</v>
      </c>
      <c r="D17">
        <v>7.1</v>
      </c>
      <c r="E17">
        <v>3</v>
      </c>
      <c r="F17">
        <v>2.6</v>
      </c>
      <c r="G17">
        <v>144</v>
      </c>
      <c r="H17">
        <v>81</v>
      </c>
      <c r="I17">
        <v>27</v>
      </c>
      <c r="J17" t="s">
        <v>1</v>
      </c>
      <c r="K17" t="s">
        <v>2</v>
      </c>
      <c r="L17" t="s">
        <v>1</v>
      </c>
      <c r="M17" t="s">
        <v>2</v>
      </c>
      <c r="N17">
        <v>35806</v>
      </c>
      <c r="O17">
        <v>547288</v>
      </c>
      <c r="P17">
        <v>83861</v>
      </c>
      <c r="Q17">
        <v>3427000</v>
      </c>
      <c r="R17">
        <v>0</v>
      </c>
      <c r="S17">
        <v>2</v>
      </c>
      <c r="T17">
        <v>98</v>
      </c>
      <c r="U17">
        <v>0</v>
      </c>
      <c r="V17">
        <v>0</v>
      </c>
      <c r="W17">
        <v>0</v>
      </c>
      <c r="X17">
        <v>0</v>
      </c>
      <c r="Y17">
        <v>0</v>
      </c>
      <c r="Z17">
        <v>26</v>
      </c>
    </row>
    <row r="18" spans="1:26" x14ac:dyDescent="0.25">
      <c r="A18">
        <v>17</v>
      </c>
      <c r="B18" s="1">
        <v>42201.565428240741</v>
      </c>
      <c r="C18" t="s">
        <v>3</v>
      </c>
      <c r="D18">
        <v>7.4</v>
      </c>
      <c r="E18">
        <v>3</v>
      </c>
      <c r="F18">
        <v>-0.09</v>
      </c>
      <c r="G18">
        <v>130</v>
      </c>
      <c r="H18">
        <v>70</v>
      </c>
      <c r="I18">
        <v>29</v>
      </c>
      <c r="J18" t="s">
        <v>1</v>
      </c>
      <c r="K18" t="s">
        <v>2</v>
      </c>
      <c r="L18" t="s">
        <v>4</v>
      </c>
      <c r="M18" t="s">
        <v>2</v>
      </c>
      <c r="N18">
        <v>35806</v>
      </c>
      <c r="O18">
        <v>547288</v>
      </c>
      <c r="P18">
        <v>83861</v>
      </c>
      <c r="Q18">
        <v>3427000</v>
      </c>
      <c r="R18">
        <v>0</v>
      </c>
      <c r="S18">
        <v>2</v>
      </c>
      <c r="T18">
        <v>98</v>
      </c>
      <c r="U18">
        <v>0</v>
      </c>
      <c r="V18">
        <v>0</v>
      </c>
      <c r="W18">
        <v>0</v>
      </c>
      <c r="X18">
        <v>0</v>
      </c>
      <c r="Y18">
        <v>0</v>
      </c>
      <c r="Z18">
        <v>22</v>
      </c>
    </row>
    <row r="19" spans="1:26" x14ac:dyDescent="0.25">
      <c r="A19">
        <v>18</v>
      </c>
      <c r="B19" s="1">
        <v>42201.569861111115</v>
      </c>
      <c r="C19" t="s">
        <v>3</v>
      </c>
      <c r="D19">
        <v>7</v>
      </c>
      <c r="E19">
        <v>3</v>
      </c>
      <c r="F19">
        <v>2.54</v>
      </c>
      <c r="G19">
        <v>141</v>
      </c>
      <c r="H19">
        <v>111</v>
      </c>
      <c r="I19">
        <v>29</v>
      </c>
      <c r="J19" t="s">
        <v>1</v>
      </c>
      <c r="K19" t="s">
        <v>2</v>
      </c>
      <c r="L19" t="s">
        <v>5</v>
      </c>
      <c r="M19" t="s">
        <v>2</v>
      </c>
      <c r="N19">
        <v>35806</v>
      </c>
      <c r="O19">
        <v>547288</v>
      </c>
      <c r="P19">
        <v>83861</v>
      </c>
      <c r="Q19">
        <v>3427000</v>
      </c>
      <c r="R19">
        <v>0</v>
      </c>
      <c r="S19">
        <v>2</v>
      </c>
      <c r="T19">
        <v>98</v>
      </c>
      <c r="U19">
        <v>0</v>
      </c>
      <c r="V19">
        <v>0</v>
      </c>
      <c r="W19">
        <v>0</v>
      </c>
      <c r="X19">
        <v>0</v>
      </c>
      <c r="Y19">
        <v>0</v>
      </c>
      <c r="Z19">
        <v>24</v>
      </c>
    </row>
    <row r="20" spans="1:26" x14ac:dyDescent="0.25">
      <c r="A20">
        <v>19</v>
      </c>
      <c r="B20" s="1">
        <v>42201.573518518519</v>
      </c>
      <c r="C20" t="s">
        <v>3</v>
      </c>
      <c r="D20">
        <v>7.2</v>
      </c>
      <c r="E20">
        <v>3</v>
      </c>
      <c r="F20">
        <v>-0.06</v>
      </c>
      <c r="G20">
        <v>150</v>
      </c>
      <c r="H20">
        <v>92</v>
      </c>
      <c r="I20">
        <v>29</v>
      </c>
      <c r="J20" t="s">
        <v>1</v>
      </c>
      <c r="K20" t="s">
        <v>2</v>
      </c>
      <c r="L20" t="s">
        <v>1</v>
      </c>
      <c r="M20" t="s">
        <v>2</v>
      </c>
      <c r="N20">
        <v>35806</v>
      </c>
      <c r="O20">
        <v>547288</v>
      </c>
      <c r="P20">
        <v>83861</v>
      </c>
      <c r="Q20">
        <v>3427000</v>
      </c>
      <c r="R20">
        <v>0</v>
      </c>
      <c r="S20">
        <v>2</v>
      </c>
      <c r="T20">
        <v>98</v>
      </c>
      <c r="U20">
        <v>0</v>
      </c>
      <c r="V20">
        <v>0</v>
      </c>
      <c r="W20">
        <v>0</v>
      </c>
      <c r="X20">
        <v>0</v>
      </c>
      <c r="Y20">
        <v>0</v>
      </c>
      <c r="Z20">
        <v>21</v>
      </c>
    </row>
    <row r="21" spans="1:26" x14ac:dyDescent="0.25">
      <c r="A21">
        <v>20</v>
      </c>
      <c r="B21" s="1">
        <v>42201.579074074078</v>
      </c>
      <c r="C21" t="s">
        <v>0</v>
      </c>
      <c r="D21">
        <v>7.3</v>
      </c>
      <c r="E21">
        <v>3</v>
      </c>
      <c r="F21">
        <v>-0.09</v>
      </c>
      <c r="G21">
        <v>130</v>
      </c>
      <c r="H21">
        <v>78</v>
      </c>
      <c r="I21">
        <v>29</v>
      </c>
      <c r="J21" t="s">
        <v>1</v>
      </c>
      <c r="K21" t="s">
        <v>2</v>
      </c>
      <c r="L21" t="s">
        <v>1</v>
      </c>
      <c r="M21" t="s">
        <v>2</v>
      </c>
      <c r="N21">
        <v>35806</v>
      </c>
      <c r="O21">
        <v>547288</v>
      </c>
      <c r="P21">
        <v>83861</v>
      </c>
      <c r="Q21">
        <v>3427000</v>
      </c>
      <c r="R21">
        <v>0</v>
      </c>
      <c r="S21">
        <v>2</v>
      </c>
      <c r="T21">
        <v>98</v>
      </c>
      <c r="U21">
        <v>0</v>
      </c>
      <c r="V21">
        <v>0</v>
      </c>
      <c r="W21">
        <v>0</v>
      </c>
      <c r="X21">
        <v>0</v>
      </c>
      <c r="Y21">
        <v>0</v>
      </c>
      <c r="Z21">
        <v>26</v>
      </c>
    </row>
    <row r="22" spans="1:26" x14ac:dyDescent="0.25">
      <c r="A22">
        <v>21</v>
      </c>
      <c r="B22" s="1">
        <v>42201.597280092596</v>
      </c>
      <c r="C22" t="s">
        <v>3</v>
      </c>
      <c r="D22">
        <v>7.4</v>
      </c>
      <c r="E22">
        <v>3.1</v>
      </c>
      <c r="F22">
        <v>-0.09</v>
      </c>
      <c r="G22">
        <v>120</v>
      </c>
      <c r="H22">
        <v>61</v>
      </c>
      <c r="I22">
        <v>28</v>
      </c>
      <c r="J22" t="s">
        <v>1</v>
      </c>
      <c r="K22" t="s">
        <v>2</v>
      </c>
      <c r="L22" t="s">
        <v>1</v>
      </c>
      <c r="M22" t="s">
        <v>2</v>
      </c>
      <c r="N22">
        <v>35807</v>
      </c>
      <c r="O22">
        <v>547290</v>
      </c>
      <c r="P22">
        <v>83862</v>
      </c>
      <c r="Q22">
        <v>3427000</v>
      </c>
      <c r="R22">
        <v>0</v>
      </c>
      <c r="S22">
        <v>2</v>
      </c>
      <c r="T22">
        <v>98</v>
      </c>
      <c r="U22">
        <v>0</v>
      </c>
      <c r="V22">
        <v>0</v>
      </c>
      <c r="W22">
        <v>0</v>
      </c>
      <c r="X22">
        <v>0</v>
      </c>
      <c r="Y22">
        <v>0</v>
      </c>
      <c r="Z22">
        <v>26</v>
      </c>
    </row>
    <row r="23" spans="1:26" x14ac:dyDescent="0.25">
      <c r="A23">
        <v>22</v>
      </c>
      <c r="B23" s="1">
        <v>42201.601550925923</v>
      </c>
      <c r="C23" t="s">
        <v>0</v>
      </c>
      <c r="D23">
        <v>7.4</v>
      </c>
      <c r="E23">
        <v>3.1</v>
      </c>
      <c r="F23">
        <v>-0.09</v>
      </c>
      <c r="G23">
        <v>125</v>
      </c>
      <c r="H23">
        <v>65</v>
      </c>
      <c r="I23">
        <v>28</v>
      </c>
      <c r="J23" t="s">
        <v>1</v>
      </c>
      <c r="K23" t="s">
        <v>2</v>
      </c>
      <c r="L23" t="s">
        <v>1</v>
      </c>
      <c r="M23" t="s">
        <v>2</v>
      </c>
      <c r="N23">
        <v>35807</v>
      </c>
      <c r="O23">
        <v>547291</v>
      </c>
      <c r="P23">
        <v>83862</v>
      </c>
      <c r="Q23">
        <v>3427000</v>
      </c>
      <c r="R23">
        <v>0</v>
      </c>
      <c r="S23">
        <v>2</v>
      </c>
      <c r="T23">
        <v>98</v>
      </c>
      <c r="U23">
        <v>0</v>
      </c>
      <c r="V23">
        <v>0</v>
      </c>
      <c r="W23">
        <v>0</v>
      </c>
      <c r="X23">
        <v>0</v>
      </c>
      <c r="Y23">
        <v>0</v>
      </c>
      <c r="Z23">
        <v>24</v>
      </c>
    </row>
    <row r="24" spans="1:26" x14ac:dyDescent="0.25">
      <c r="A24">
        <v>23</v>
      </c>
      <c r="B24" s="1">
        <v>42201.6094212963</v>
      </c>
      <c r="C24" t="s">
        <v>0</v>
      </c>
      <c r="D24">
        <v>7.1</v>
      </c>
      <c r="E24">
        <v>3.1</v>
      </c>
      <c r="F24">
        <v>-0.09</v>
      </c>
      <c r="G24">
        <v>118</v>
      </c>
      <c r="H24">
        <v>60</v>
      </c>
      <c r="I24">
        <v>28</v>
      </c>
      <c r="J24" t="s">
        <v>1</v>
      </c>
      <c r="K24" t="s">
        <v>2</v>
      </c>
      <c r="L24" t="s">
        <v>1</v>
      </c>
      <c r="M24" t="s">
        <v>2</v>
      </c>
      <c r="N24">
        <v>35807</v>
      </c>
      <c r="O24">
        <v>547294</v>
      </c>
      <c r="P24">
        <v>83862</v>
      </c>
      <c r="Q24">
        <v>3427000</v>
      </c>
      <c r="R24">
        <v>0</v>
      </c>
      <c r="S24">
        <v>2</v>
      </c>
      <c r="T24">
        <v>98</v>
      </c>
      <c r="U24">
        <v>0</v>
      </c>
      <c r="V24">
        <v>0</v>
      </c>
      <c r="W24">
        <v>0</v>
      </c>
      <c r="X24">
        <v>0</v>
      </c>
      <c r="Y24">
        <v>0</v>
      </c>
      <c r="Z24">
        <v>27</v>
      </c>
    </row>
    <row r="25" spans="1:26" x14ac:dyDescent="0.25">
      <c r="A25">
        <v>24</v>
      </c>
      <c r="B25" s="1">
        <v>42201.6094212963</v>
      </c>
      <c r="C25" t="s">
        <v>0</v>
      </c>
      <c r="D25">
        <v>7.2</v>
      </c>
      <c r="E25">
        <v>3.1</v>
      </c>
      <c r="F25">
        <v>-0.09</v>
      </c>
      <c r="G25">
        <v>120</v>
      </c>
      <c r="H25">
        <v>62</v>
      </c>
      <c r="I25">
        <v>27</v>
      </c>
      <c r="J25" t="s">
        <v>1</v>
      </c>
      <c r="K25" t="s">
        <v>2</v>
      </c>
      <c r="L25" t="s">
        <v>1</v>
      </c>
      <c r="M25" t="s">
        <v>2</v>
      </c>
      <c r="N25">
        <v>35807</v>
      </c>
      <c r="O25">
        <v>547294</v>
      </c>
      <c r="P25">
        <v>83862</v>
      </c>
      <c r="Q25">
        <v>3427000</v>
      </c>
      <c r="R25">
        <v>0</v>
      </c>
      <c r="S25">
        <v>2</v>
      </c>
      <c r="T25">
        <v>98</v>
      </c>
      <c r="U25">
        <v>0</v>
      </c>
      <c r="V25">
        <v>0</v>
      </c>
      <c r="W25">
        <v>0</v>
      </c>
      <c r="X25">
        <v>0</v>
      </c>
      <c r="Y25">
        <v>0</v>
      </c>
      <c r="Z25">
        <v>23</v>
      </c>
    </row>
    <row r="26" spans="1:26" x14ac:dyDescent="0.25">
      <c r="A26">
        <v>25</v>
      </c>
      <c r="B26" s="1">
        <v>42201.619340277779</v>
      </c>
      <c r="C26" t="s">
        <v>0</v>
      </c>
      <c r="D26">
        <v>7.2</v>
      </c>
      <c r="E26">
        <v>3.1</v>
      </c>
      <c r="F26">
        <v>-0.09</v>
      </c>
      <c r="G26">
        <v>120</v>
      </c>
      <c r="H26">
        <v>62</v>
      </c>
      <c r="I26">
        <v>27</v>
      </c>
      <c r="J26" t="s">
        <v>6</v>
      </c>
      <c r="K26" t="s">
        <v>7</v>
      </c>
      <c r="L26" t="s">
        <v>6</v>
      </c>
      <c r="M26" t="s">
        <v>7</v>
      </c>
      <c r="N26">
        <v>35807</v>
      </c>
      <c r="O26">
        <v>547294</v>
      </c>
      <c r="P26">
        <v>83862</v>
      </c>
      <c r="Q26">
        <v>3427000</v>
      </c>
      <c r="R26">
        <v>0</v>
      </c>
      <c r="S26">
        <v>2</v>
      </c>
      <c r="T26">
        <v>98</v>
      </c>
      <c r="U26">
        <v>0</v>
      </c>
      <c r="V26">
        <v>0</v>
      </c>
      <c r="W26">
        <v>0</v>
      </c>
      <c r="X26">
        <v>0</v>
      </c>
      <c r="Y26">
        <v>0</v>
      </c>
      <c r="Z26">
        <v>23</v>
      </c>
    </row>
    <row r="27" spans="1:26" x14ac:dyDescent="0.25">
      <c r="A27">
        <v>26</v>
      </c>
      <c r="B27" s="1">
        <v>42201.620729166665</v>
      </c>
      <c r="C27" t="s">
        <v>0</v>
      </c>
      <c r="D27">
        <v>7.4</v>
      </c>
      <c r="E27">
        <v>3.1</v>
      </c>
      <c r="F27">
        <v>-0.09</v>
      </c>
      <c r="G27">
        <v>123</v>
      </c>
      <c r="H27">
        <v>63</v>
      </c>
      <c r="I27">
        <v>28</v>
      </c>
      <c r="J27" t="s">
        <v>6</v>
      </c>
      <c r="K27" t="s">
        <v>7</v>
      </c>
      <c r="L27" t="s">
        <v>6</v>
      </c>
      <c r="M27" t="s">
        <v>7</v>
      </c>
      <c r="N27">
        <v>35807</v>
      </c>
      <c r="O27">
        <v>547294</v>
      </c>
      <c r="P27">
        <v>83862</v>
      </c>
      <c r="Q27">
        <v>3427000</v>
      </c>
      <c r="R27">
        <v>0</v>
      </c>
      <c r="S27">
        <v>2</v>
      </c>
      <c r="T27">
        <v>98</v>
      </c>
      <c r="U27">
        <v>0</v>
      </c>
      <c r="V27">
        <v>0</v>
      </c>
      <c r="W27">
        <v>0</v>
      </c>
      <c r="X27">
        <v>0</v>
      </c>
      <c r="Y27">
        <v>0</v>
      </c>
      <c r="Z27">
        <v>30</v>
      </c>
    </row>
    <row r="28" spans="1:26" x14ac:dyDescent="0.25">
      <c r="A28">
        <v>27</v>
      </c>
      <c r="B28" s="1">
        <v>42201.636932870373</v>
      </c>
      <c r="C28" t="s">
        <v>0</v>
      </c>
      <c r="D28">
        <v>7</v>
      </c>
      <c r="E28">
        <v>0</v>
      </c>
      <c r="F28">
        <v>-0.1</v>
      </c>
      <c r="G28">
        <v>81</v>
      </c>
      <c r="H28">
        <v>50</v>
      </c>
      <c r="I28">
        <v>27</v>
      </c>
      <c r="J28" t="s">
        <v>6</v>
      </c>
      <c r="K28" t="s">
        <v>7</v>
      </c>
      <c r="L28" t="s">
        <v>6</v>
      </c>
      <c r="M28" t="s">
        <v>7</v>
      </c>
      <c r="N28">
        <v>35808</v>
      </c>
      <c r="O28">
        <v>547299</v>
      </c>
      <c r="P28">
        <v>83863</v>
      </c>
      <c r="Q28">
        <v>3427000</v>
      </c>
      <c r="R28">
        <v>0</v>
      </c>
      <c r="S28">
        <v>2</v>
      </c>
      <c r="T28">
        <v>98</v>
      </c>
      <c r="U28">
        <v>0</v>
      </c>
      <c r="V28">
        <v>0</v>
      </c>
      <c r="W28">
        <v>0</v>
      </c>
      <c r="X28">
        <v>0</v>
      </c>
      <c r="Y28">
        <v>0</v>
      </c>
      <c r="Z28">
        <v>29</v>
      </c>
    </row>
    <row r="29" spans="1:26" x14ac:dyDescent="0.25">
      <c r="A29">
        <v>28</v>
      </c>
      <c r="B29" s="1">
        <v>42201.644421296296</v>
      </c>
      <c r="C29" t="s">
        <v>3</v>
      </c>
      <c r="D29">
        <v>7.5</v>
      </c>
      <c r="E29">
        <v>3</v>
      </c>
      <c r="F29">
        <v>-0.09</v>
      </c>
      <c r="G29">
        <v>143</v>
      </c>
      <c r="H29">
        <v>82</v>
      </c>
      <c r="I29">
        <v>29</v>
      </c>
      <c r="J29" t="s">
        <v>6</v>
      </c>
      <c r="K29" t="s">
        <v>7</v>
      </c>
      <c r="L29" t="s">
        <v>6</v>
      </c>
      <c r="M29" t="s">
        <v>7</v>
      </c>
      <c r="N29">
        <v>35808</v>
      </c>
      <c r="O29">
        <v>547299</v>
      </c>
      <c r="P29">
        <v>83863</v>
      </c>
      <c r="Q29">
        <v>3427000</v>
      </c>
      <c r="R29">
        <v>0</v>
      </c>
      <c r="S29">
        <v>2</v>
      </c>
      <c r="T29">
        <v>98</v>
      </c>
      <c r="U29">
        <v>0</v>
      </c>
      <c r="V29">
        <v>0</v>
      </c>
      <c r="W29">
        <v>0</v>
      </c>
      <c r="X29">
        <v>0</v>
      </c>
      <c r="Y29">
        <v>0</v>
      </c>
      <c r="Z29">
        <v>20</v>
      </c>
    </row>
    <row r="30" spans="1:26" x14ac:dyDescent="0.25">
      <c r="A30">
        <v>29</v>
      </c>
      <c r="B30" s="1">
        <v>42201.650983796295</v>
      </c>
      <c r="C30" t="s">
        <v>3</v>
      </c>
      <c r="D30">
        <v>7</v>
      </c>
      <c r="E30">
        <v>3</v>
      </c>
      <c r="F30">
        <v>2.56</v>
      </c>
      <c r="G30">
        <v>141</v>
      </c>
      <c r="H30">
        <v>111</v>
      </c>
      <c r="I30">
        <v>29</v>
      </c>
      <c r="J30" t="s">
        <v>6</v>
      </c>
      <c r="K30" t="s">
        <v>7</v>
      </c>
      <c r="L30" t="s">
        <v>6</v>
      </c>
      <c r="M30" t="s">
        <v>7</v>
      </c>
      <c r="N30">
        <v>35808</v>
      </c>
      <c r="O30">
        <v>547299</v>
      </c>
      <c r="P30">
        <v>83863</v>
      </c>
      <c r="Q30">
        <v>3427000</v>
      </c>
      <c r="R30">
        <v>0</v>
      </c>
      <c r="S30">
        <v>2</v>
      </c>
      <c r="T30">
        <v>98</v>
      </c>
      <c r="U30">
        <v>0</v>
      </c>
      <c r="V30">
        <v>0</v>
      </c>
      <c r="W30">
        <v>0</v>
      </c>
      <c r="X30">
        <v>0</v>
      </c>
      <c r="Y30">
        <v>0</v>
      </c>
      <c r="Z30">
        <v>28</v>
      </c>
    </row>
    <row r="31" spans="1:26" x14ac:dyDescent="0.25">
      <c r="A31">
        <v>30</v>
      </c>
      <c r="B31" s="1">
        <v>42201.656678240739</v>
      </c>
      <c r="C31" t="s">
        <v>3</v>
      </c>
      <c r="D31">
        <v>7</v>
      </c>
      <c r="E31">
        <v>3</v>
      </c>
      <c r="F31">
        <v>2.54</v>
      </c>
      <c r="G31">
        <v>145</v>
      </c>
      <c r="H31">
        <v>92</v>
      </c>
      <c r="I31">
        <v>29</v>
      </c>
      <c r="J31" t="s">
        <v>6</v>
      </c>
      <c r="K31" t="s">
        <v>7</v>
      </c>
      <c r="L31" t="s">
        <v>6</v>
      </c>
      <c r="M31" t="s">
        <v>7</v>
      </c>
      <c r="N31">
        <v>35808</v>
      </c>
      <c r="O31">
        <v>547299</v>
      </c>
      <c r="P31">
        <v>83863</v>
      </c>
      <c r="Q31">
        <v>3427000</v>
      </c>
      <c r="R31">
        <v>0</v>
      </c>
      <c r="S31">
        <v>2</v>
      </c>
      <c r="T31">
        <v>98</v>
      </c>
      <c r="U31">
        <v>0</v>
      </c>
      <c r="V31">
        <v>0</v>
      </c>
      <c r="W31">
        <v>0</v>
      </c>
      <c r="X31">
        <v>0</v>
      </c>
      <c r="Y31">
        <v>0</v>
      </c>
      <c r="Z31">
        <v>21</v>
      </c>
    </row>
    <row r="32" spans="1:26" x14ac:dyDescent="0.25">
      <c r="A32">
        <v>31</v>
      </c>
      <c r="B32" s="1">
        <v>42201.666539351849</v>
      </c>
      <c r="C32" t="s">
        <v>3</v>
      </c>
      <c r="D32">
        <v>7</v>
      </c>
      <c r="E32">
        <v>3</v>
      </c>
      <c r="F32">
        <v>2.5299999999999998</v>
      </c>
      <c r="G32">
        <v>141</v>
      </c>
      <c r="H32">
        <v>109</v>
      </c>
      <c r="I32">
        <v>29</v>
      </c>
      <c r="J32" t="s">
        <v>6</v>
      </c>
      <c r="K32" t="s">
        <v>7</v>
      </c>
      <c r="L32" t="s">
        <v>6</v>
      </c>
      <c r="M32" t="s">
        <v>7</v>
      </c>
      <c r="N32">
        <v>35808</v>
      </c>
      <c r="O32">
        <v>547299</v>
      </c>
      <c r="P32">
        <v>83863</v>
      </c>
      <c r="Q32">
        <v>3427000</v>
      </c>
      <c r="R32">
        <v>0</v>
      </c>
      <c r="S32">
        <v>2</v>
      </c>
      <c r="T32">
        <v>98</v>
      </c>
      <c r="U32">
        <v>0</v>
      </c>
      <c r="V32">
        <v>0</v>
      </c>
      <c r="W32">
        <v>0</v>
      </c>
      <c r="X32">
        <v>0</v>
      </c>
      <c r="Y32">
        <v>0</v>
      </c>
      <c r="Z32">
        <v>20</v>
      </c>
    </row>
    <row r="33" spans="1:26" x14ac:dyDescent="0.25">
      <c r="A33">
        <v>32</v>
      </c>
      <c r="B33" s="1">
        <v>42201.670057870368</v>
      </c>
      <c r="C33" t="s">
        <v>3</v>
      </c>
      <c r="D33">
        <v>7.3</v>
      </c>
      <c r="E33">
        <v>3</v>
      </c>
      <c r="F33">
        <v>2.5099999999999998</v>
      </c>
      <c r="G33">
        <v>146</v>
      </c>
      <c r="H33">
        <v>93</v>
      </c>
      <c r="I33">
        <v>29</v>
      </c>
      <c r="J33" t="s">
        <v>6</v>
      </c>
      <c r="K33" t="s">
        <v>7</v>
      </c>
      <c r="L33" t="s">
        <v>6</v>
      </c>
      <c r="M33" t="s">
        <v>7</v>
      </c>
      <c r="N33">
        <v>35808</v>
      </c>
      <c r="O33">
        <v>547299</v>
      </c>
      <c r="P33">
        <v>83864</v>
      </c>
      <c r="Q33">
        <v>3427000</v>
      </c>
      <c r="R33">
        <v>0</v>
      </c>
      <c r="S33">
        <v>2</v>
      </c>
      <c r="T33">
        <v>98</v>
      </c>
      <c r="U33">
        <v>0</v>
      </c>
      <c r="V33">
        <v>0</v>
      </c>
      <c r="W33">
        <v>0</v>
      </c>
      <c r="X33">
        <v>0</v>
      </c>
      <c r="Y33">
        <v>0</v>
      </c>
      <c r="Z33">
        <v>22</v>
      </c>
    </row>
    <row r="34" spans="1:26" x14ac:dyDescent="0.25">
      <c r="A34">
        <v>33</v>
      </c>
      <c r="B34" s="1">
        <v>42201.687060185184</v>
      </c>
      <c r="C34" t="s">
        <v>3</v>
      </c>
      <c r="D34">
        <v>7.1</v>
      </c>
      <c r="E34">
        <v>3</v>
      </c>
      <c r="F34">
        <v>2.54</v>
      </c>
      <c r="G34">
        <v>141</v>
      </c>
      <c r="H34">
        <v>108</v>
      </c>
      <c r="I34">
        <v>29</v>
      </c>
      <c r="J34" t="s">
        <v>1</v>
      </c>
      <c r="K34" t="s">
        <v>2</v>
      </c>
      <c r="L34" t="s">
        <v>1</v>
      </c>
      <c r="M34" t="s">
        <v>2</v>
      </c>
      <c r="N34">
        <v>35809</v>
      </c>
      <c r="O34">
        <v>547299</v>
      </c>
      <c r="P34">
        <v>83864</v>
      </c>
      <c r="Q34">
        <v>3427000</v>
      </c>
      <c r="R34">
        <v>0</v>
      </c>
      <c r="S34">
        <v>2</v>
      </c>
      <c r="T34">
        <v>98</v>
      </c>
      <c r="U34">
        <v>0</v>
      </c>
      <c r="V34">
        <v>0</v>
      </c>
      <c r="W34">
        <v>0</v>
      </c>
      <c r="X34">
        <v>0</v>
      </c>
      <c r="Y34">
        <v>0</v>
      </c>
      <c r="Z34">
        <v>29</v>
      </c>
    </row>
    <row r="35" spans="1:26" x14ac:dyDescent="0.25">
      <c r="A35">
        <v>34</v>
      </c>
      <c r="B35" s="1">
        <v>42201.69190972222</v>
      </c>
      <c r="C35" t="s">
        <v>3</v>
      </c>
      <c r="D35">
        <v>7.4</v>
      </c>
      <c r="E35">
        <v>3</v>
      </c>
      <c r="F35">
        <v>-0.09</v>
      </c>
      <c r="G35">
        <v>143</v>
      </c>
      <c r="H35">
        <v>81</v>
      </c>
      <c r="I35">
        <v>30</v>
      </c>
      <c r="J35" t="s">
        <v>1</v>
      </c>
      <c r="K35" t="s">
        <v>2</v>
      </c>
      <c r="L35" t="s">
        <v>4</v>
      </c>
      <c r="M35" t="s">
        <v>2</v>
      </c>
      <c r="N35">
        <v>35809</v>
      </c>
      <c r="O35">
        <v>547299</v>
      </c>
      <c r="P35">
        <v>83864</v>
      </c>
      <c r="Q35">
        <v>3427000</v>
      </c>
      <c r="R35">
        <v>0</v>
      </c>
      <c r="S35">
        <v>2</v>
      </c>
      <c r="T35">
        <v>98</v>
      </c>
      <c r="U35">
        <v>0</v>
      </c>
      <c r="V35">
        <v>0</v>
      </c>
      <c r="W35">
        <v>0</v>
      </c>
      <c r="X35">
        <v>0</v>
      </c>
      <c r="Y35">
        <v>0</v>
      </c>
      <c r="Z35">
        <v>24</v>
      </c>
    </row>
    <row r="36" spans="1:26" x14ac:dyDescent="0.25">
      <c r="A36">
        <v>35</v>
      </c>
      <c r="B36" s="1">
        <v>42201.699270833335</v>
      </c>
      <c r="C36" t="s">
        <v>0</v>
      </c>
      <c r="D36">
        <v>7.2</v>
      </c>
      <c r="E36">
        <v>3</v>
      </c>
      <c r="F36">
        <v>-0.09</v>
      </c>
      <c r="G36">
        <v>128</v>
      </c>
      <c r="H36">
        <v>69</v>
      </c>
      <c r="I36">
        <v>29</v>
      </c>
      <c r="J36" t="s">
        <v>1</v>
      </c>
      <c r="K36" t="s">
        <v>2</v>
      </c>
      <c r="L36" t="s">
        <v>1</v>
      </c>
      <c r="M36" t="s">
        <v>2</v>
      </c>
      <c r="N36">
        <v>35809</v>
      </c>
      <c r="O36">
        <v>547299</v>
      </c>
      <c r="P36">
        <v>83864</v>
      </c>
      <c r="Q36">
        <v>3427000</v>
      </c>
      <c r="R36">
        <v>0</v>
      </c>
      <c r="S36">
        <v>2</v>
      </c>
      <c r="T36">
        <v>98</v>
      </c>
      <c r="U36">
        <v>0</v>
      </c>
      <c r="V36">
        <v>0</v>
      </c>
      <c r="W36">
        <v>0</v>
      </c>
      <c r="X36">
        <v>0</v>
      </c>
      <c r="Y36">
        <v>0</v>
      </c>
      <c r="Z36">
        <v>20</v>
      </c>
    </row>
    <row r="37" spans="1:26" x14ac:dyDescent="0.25">
      <c r="A37">
        <v>36</v>
      </c>
      <c r="B37" s="1">
        <v>42201.715497685182</v>
      </c>
      <c r="C37" t="s">
        <v>3</v>
      </c>
      <c r="D37">
        <v>7.5</v>
      </c>
      <c r="E37">
        <v>3.1</v>
      </c>
      <c r="F37">
        <v>-0.09</v>
      </c>
      <c r="G37">
        <v>130</v>
      </c>
      <c r="H37">
        <v>71</v>
      </c>
      <c r="I37">
        <v>29</v>
      </c>
      <c r="J37" t="s">
        <v>1</v>
      </c>
      <c r="K37" t="s">
        <v>2</v>
      </c>
      <c r="L37" t="s">
        <v>1</v>
      </c>
      <c r="M37" t="s">
        <v>2</v>
      </c>
      <c r="N37">
        <v>35809</v>
      </c>
      <c r="O37">
        <v>547301</v>
      </c>
      <c r="P37">
        <v>83865</v>
      </c>
      <c r="Q37">
        <v>3427000</v>
      </c>
      <c r="R37">
        <v>0</v>
      </c>
      <c r="S37">
        <v>2</v>
      </c>
      <c r="T37">
        <v>98</v>
      </c>
      <c r="U37">
        <v>0</v>
      </c>
      <c r="V37">
        <v>0</v>
      </c>
      <c r="W37">
        <v>0</v>
      </c>
      <c r="X37">
        <v>0</v>
      </c>
      <c r="Y37">
        <v>0</v>
      </c>
      <c r="Z37">
        <v>26</v>
      </c>
    </row>
    <row r="38" spans="1:26" x14ac:dyDescent="0.25">
      <c r="A38">
        <v>37</v>
      </c>
      <c r="B38" s="1">
        <v>42201.718275462961</v>
      </c>
      <c r="C38" t="s">
        <v>3</v>
      </c>
      <c r="D38">
        <v>7.2</v>
      </c>
      <c r="E38">
        <v>3.1</v>
      </c>
      <c r="F38">
        <v>-0.05</v>
      </c>
      <c r="G38">
        <v>134</v>
      </c>
      <c r="H38">
        <v>75</v>
      </c>
      <c r="I38">
        <v>28</v>
      </c>
      <c r="J38" t="s">
        <v>1</v>
      </c>
      <c r="K38" t="s">
        <v>2</v>
      </c>
      <c r="L38" t="s">
        <v>1</v>
      </c>
      <c r="M38" t="s">
        <v>2</v>
      </c>
      <c r="N38">
        <v>35809</v>
      </c>
      <c r="O38">
        <v>547302</v>
      </c>
      <c r="P38">
        <v>83865</v>
      </c>
      <c r="Q38">
        <v>3427000</v>
      </c>
      <c r="R38">
        <v>0</v>
      </c>
      <c r="S38">
        <v>2</v>
      </c>
      <c r="T38">
        <v>98</v>
      </c>
      <c r="U38">
        <v>0</v>
      </c>
      <c r="V38">
        <v>0</v>
      </c>
      <c r="W38">
        <v>0</v>
      </c>
      <c r="X38">
        <v>0</v>
      </c>
      <c r="Y38">
        <v>0</v>
      </c>
      <c r="Z38">
        <v>23</v>
      </c>
    </row>
    <row r="39" spans="1:26" x14ac:dyDescent="0.25">
      <c r="A39">
        <v>38</v>
      </c>
      <c r="B39" s="1">
        <v>42201.721273148149</v>
      </c>
      <c r="C39" t="s">
        <v>0</v>
      </c>
      <c r="D39">
        <v>7.4</v>
      </c>
      <c r="E39">
        <v>3.1</v>
      </c>
      <c r="F39">
        <v>-0.1</v>
      </c>
      <c r="G39">
        <v>122</v>
      </c>
      <c r="H39">
        <v>62</v>
      </c>
      <c r="I39">
        <v>28</v>
      </c>
      <c r="J39" t="s">
        <v>1</v>
      </c>
      <c r="K39" t="s">
        <v>2</v>
      </c>
      <c r="L39" t="s">
        <v>1</v>
      </c>
      <c r="M39" t="s">
        <v>2</v>
      </c>
      <c r="N39">
        <v>35810</v>
      </c>
      <c r="O39">
        <v>547303</v>
      </c>
      <c r="P39">
        <v>83865</v>
      </c>
      <c r="Q39">
        <v>3427000</v>
      </c>
      <c r="R39">
        <v>0</v>
      </c>
      <c r="S39">
        <v>2</v>
      </c>
      <c r="T39">
        <v>98</v>
      </c>
      <c r="U39">
        <v>0</v>
      </c>
      <c r="V39">
        <v>0</v>
      </c>
      <c r="W39">
        <v>0</v>
      </c>
      <c r="X39">
        <v>0</v>
      </c>
      <c r="Y39">
        <v>0</v>
      </c>
      <c r="Z39">
        <v>20</v>
      </c>
    </row>
    <row r="40" spans="1:26" x14ac:dyDescent="0.25">
      <c r="A40">
        <v>39</v>
      </c>
      <c r="B40" s="1">
        <v>42201.72587962963</v>
      </c>
      <c r="C40" t="s">
        <v>3</v>
      </c>
      <c r="D40">
        <v>7</v>
      </c>
      <c r="E40">
        <v>3.1</v>
      </c>
      <c r="F40">
        <v>2.54</v>
      </c>
      <c r="G40">
        <v>132</v>
      </c>
      <c r="H40">
        <v>100</v>
      </c>
      <c r="I40">
        <v>28</v>
      </c>
      <c r="J40" t="s">
        <v>1</v>
      </c>
      <c r="K40" t="s">
        <v>2</v>
      </c>
      <c r="L40" t="s">
        <v>1</v>
      </c>
      <c r="M40" t="s">
        <v>2</v>
      </c>
      <c r="N40">
        <v>35810</v>
      </c>
      <c r="O40">
        <v>547304</v>
      </c>
      <c r="P40">
        <v>83865</v>
      </c>
      <c r="Q40">
        <v>3427000</v>
      </c>
      <c r="R40">
        <v>0</v>
      </c>
      <c r="S40">
        <v>2</v>
      </c>
      <c r="T40">
        <v>98</v>
      </c>
      <c r="U40">
        <v>0</v>
      </c>
      <c r="V40">
        <v>0</v>
      </c>
      <c r="W40">
        <v>0</v>
      </c>
      <c r="X40">
        <v>0</v>
      </c>
      <c r="Y40">
        <v>0</v>
      </c>
      <c r="Z40">
        <v>22</v>
      </c>
    </row>
    <row r="41" spans="1:26" x14ac:dyDescent="0.25">
      <c r="A41">
        <v>40</v>
      </c>
      <c r="B41" s="1">
        <v>42201.7421412037</v>
      </c>
      <c r="C41" t="s">
        <v>3</v>
      </c>
      <c r="D41">
        <v>7</v>
      </c>
      <c r="E41">
        <v>3.1</v>
      </c>
      <c r="F41">
        <v>2.59</v>
      </c>
      <c r="G41">
        <v>137</v>
      </c>
      <c r="H41">
        <v>101</v>
      </c>
      <c r="I41">
        <v>28</v>
      </c>
      <c r="J41" t="s">
        <v>1</v>
      </c>
      <c r="K41" t="s">
        <v>2</v>
      </c>
      <c r="L41" t="s">
        <v>1</v>
      </c>
      <c r="M41" t="s">
        <v>2</v>
      </c>
      <c r="N41">
        <v>35810</v>
      </c>
      <c r="O41">
        <v>547308</v>
      </c>
      <c r="P41">
        <v>83865</v>
      </c>
      <c r="Q41">
        <v>3427000</v>
      </c>
      <c r="R41">
        <v>0</v>
      </c>
      <c r="S41">
        <v>2</v>
      </c>
      <c r="T41">
        <v>98</v>
      </c>
      <c r="U41">
        <v>0</v>
      </c>
      <c r="V41">
        <v>0</v>
      </c>
      <c r="W41">
        <v>0</v>
      </c>
      <c r="X41">
        <v>0</v>
      </c>
      <c r="Y41">
        <v>0</v>
      </c>
      <c r="Z41">
        <v>20</v>
      </c>
    </row>
    <row r="42" spans="1:26" x14ac:dyDescent="0.25">
      <c r="A42">
        <v>41</v>
      </c>
      <c r="B42" s="1">
        <v>42201.744039351855</v>
      </c>
      <c r="C42" t="s">
        <v>0</v>
      </c>
      <c r="D42">
        <v>7.4</v>
      </c>
      <c r="E42">
        <v>3</v>
      </c>
      <c r="F42">
        <v>-0.09</v>
      </c>
      <c r="G42">
        <v>131</v>
      </c>
      <c r="H42">
        <v>76</v>
      </c>
      <c r="I42">
        <v>29</v>
      </c>
      <c r="J42" t="s">
        <v>1</v>
      </c>
      <c r="K42" t="s">
        <v>2</v>
      </c>
      <c r="L42" t="s">
        <v>1</v>
      </c>
      <c r="M42" t="s">
        <v>2</v>
      </c>
      <c r="N42">
        <v>35810</v>
      </c>
      <c r="O42">
        <v>547308</v>
      </c>
      <c r="P42">
        <v>83865</v>
      </c>
      <c r="Q42">
        <v>3427000</v>
      </c>
      <c r="R42">
        <v>0</v>
      </c>
      <c r="S42">
        <v>2</v>
      </c>
      <c r="T42">
        <v>98</v>
      </c>
      <c r="U42">
        <v>0</v>
      </c>
      <c r="V42">
        <v>0</v>
      </c>
      <c r="W42">
        <v>0</v>
      </c>
      <c r="X42">
        <v>0</v>
      </c>
      <c r="Y42">
        <v>0</v>
      </c>
      <c r="Z42">
        <v>28</v>
      </c>
    </row>
    <row r="43" spans="1:26" x14ac:dyDescent="0.25">
      <c r="A43">
        <v>42</v>
      </c>
      <c r="B43" s="1">
        <v>42201.747453703705</v>
      </c>
      <c r="C43" t="s">
        <v>0</v>
      </c>
      <c r="D43">
        <v>7.5</v>
      </c>
      <c r="E43">
        <v>3.1</v>
      </c>
      <c r="F43">
        <v>-0.08</v>
      </c>
      <c r="G43">
        <v>125</v>
      </c>
      <c r="H43">
        <v>66</v>
      </c>
      <c r="I43">
        <v>29</v>
      </c>
      <c r="J43" t="s">
        <v>1</v>
      </c>
      <c r="K43" t="s">
        <v>2</v>
      </c>
      <c r="L43" t="s">
        <v>1</v>
      </c>
      <c r="M43" t="s">
        <v>2</v>
      </c>
      <c r="N43">
        <v>35810</v>
      </c>
      <c r="O43">
        <v>547309</v>
      </c>
      <c r="P43">
        <v>83865</v>
      </c>
      <c r="Q43">
        <v>3427000</v>
      </c>
      <c r="R43">
        <v>0</v>
      </c>
      <c r="S43">
        <v>2</v>
      </c>
      <c r="T43">
        <v>98</v>
      </c>
      <c r="U43">
        <v>0</v>
      </c>
      <c r="V43">
        <v>0</v>
      </c>
      <c r="W43">
        <v>0</v>
      </c>
      <c r="X43">
        <v>0</v>
      </c>
      <c r="Y43">
        <v>0</v>
      </c>
      <c r="Z43">
        <v>29</v>
      </c>
    </row>
    <row r="44" spans="1:26" x14ac:dyDescent="0.25">
      <c r="A44">
        <v>43</v>
      </c>
      <c r="B44" s="1">
        <v>42201.755486111113</v>
      </c>
      <c r="C44" t="s">
        <v>0</v>
      </c>
      <c r="D44">
        <v>7.1</v>
      </c>
      <c r="E44">
        <v>3.1</v>
      </c>
      <c r="F44">
        <v>-0.09</v>
      </c>
      <c r="G44">
        <v>118</v>
      </c>
      <c r="H44">
        <v>63</v>
      </c>
      <c r="I44">
        <v>28</v>
      </c>
      <c r="J44" t="s">
        <v>1</v>
      </c>
      <c r="K44" t="s">
        <v>2</v>
      </c>
      <c r="L44" t="s">
        <v>1</v>
      </c>
      <c r="M44" t="s">
        <v>2</v>
      </c>
      <c r="N44">
        <v>35810</v>
      </c>
      <c r="O44">
        <v>547311</v>
      </c>
      <c r="P44">
        <v>83866</v>
      </c>
      <c r="Q44">
        <v>3427000</v>
      </c>
      <c r="R44">
        <v>0</v>
      </c>
      <c r="S44">
        <v>2</v>
      </c>
      <c r="T44">
        <v>98</v>
      </c>
      <c r="U44">
        <v>0</v>
      </c>
      <c r="V44">
        <v>0</v>
      </c>
      <c r="W44">
        <v>0</v>
      </c>
      <c r="X44">
        <v>0</v>
      </c>
      <c r="Y44">
        <v>0</v>
      </c>
      <c r="Z44">
        <v>29</v>
      </c>
    </row>
    <row r="45" spans="1:26" x14ac:dyDescent="0.25">
      <c r="A45">
        <v>44</v>
      </c>
      <c r="B45" s="1">
        <v>42201.758761574078</v>
      </c>
      <c r="C45" t="s">
        <v>0</v>
      </c>
      <c r="D45">
        <v>7.5</v>
      </c>
      <c r="E45">
        <v>3.1</v>
      </c>
      <c r="F45">
        <v>-0.09</v>
      </c>
      <c r="G45">
        <v>131</v>
      </c>
      <c r="H45">
        <v>72</v>
      </c>
      <c r="I45">
        <v>28</v>
      </c>
      <c r="J45" t="s">
        <v>1</v>
      </c>
      <c r="K45" t="s">
        <v>2</v>
      </c>
      <c r="L45" t="s">
        <v>1</v>
      </c>
      <c r="M45" t="s">
        <v>2</v>
      </c>
      <c r="N45">
        <v>35810</v>
      </c>
      <c r="O45">
        <v>547312</v>
      </c>
      <c r="P45">
        <v>83866</v>
      </c>
      <c r="Q45">
        <v>3427000</v>
      </c>
      <c r="R45">
        <v>0</v>
      </c>
      <c r="S45">
        <v>2</v>
      </c>
      <c r="T45">
        <v>98</v>
      </c>
      <c r="U45">
        <v>0</v>
      </c>
      <c r="V45">
        <v>0</v>
      </c>
      <c r="W45">
        <v>0</v>
      </c>
      <c r="X45">
        <v>0</v>
      </c>
      <c r="Y45">
        <v>0</v>
      </c>
      <c r="Z45">
        <v>23</v>
      </c>
    </row>
    <row r="46" spans="1:26" x14ac:dyDescent="0.25">
      <c r="A46">
        <v>45</v>
      </c>
      <c r="B46" s="1">
        <v>42201.762303240743</v>
      </c>
      <c r="C46" t="s">
        <v>0</v>
      </c>
      <c r="D46">
        <v>7.3</v>
      </c>
      <c r="E46">
        <v>3.1</v>
      </c>
      <c r="F46">
        <v>-0.09</v>
      </c>
      <c r="G46">
        <v>118</v>
      </c>
      <c r="H46">
        <v>60</v>
      </c>
      <c r="I46">
        <v>28</v>
      </c>
      <c r="J46" t="s">
        <v>1</v>
      </c>
      <c r="K46" t="s">
        <v>2</v>
      </c>
      <c r="L46" t="s">
        <v>1</v>
      </c>
      <c r="M46" t="s">
        <v>2</v>
      </c>
      <c r="N46">
        <v>35810</v>
      </c>
      <c r="O46">
        <v>547313</v>
      </c>
      <c r="P46">
        <v>83866</v>
      </c>
      <c r="Q46">
        <v>3427000</v>
      </c>
      <c r="R46">
        <v>0</v>
      </c>
      <c r="S46">
        <v>2</v>
      </c>
      <c r="T46">
        <v>98</v>
      </c>
      <c r="U46">
        <v>0</v>
      </c>
      <c r="V46">
        <v>0</v>
      </c>
      <c r="W46">
        <v>0</v>
      </c>
      <c r="X46">
        <v>0</v>
      </c>
      <c r="Y46">
        <v>0</v>
      </c>
      <c r="Z46">
        <v>28</v>
      </c>
    </row>
    <row r="47" spans="1:26" x14ac:dyDescent="0.25">
      <c r="A47">
        <v>46</v>
      </c>
      <c r="B47" s="1">
        <v>42201.782453703701</v>
      </c>
      <c r="C47" t="s">
        <v>3</v>
      </c>
      <c r="D47">
        <v>7</v>
      </c>
      <c r="E47">
        <v>3.1</v>
      </c>
      <c r="F47">
        <v>2.56</v>
      </c>
      <c r="G47">
        <v>137</v>
      </c>
      <c r="H47">
        <v>81</v>
      </c>
      <c r="I47">
        <v>28</v>
      </c>
      <c r="J47" t="s">
        <v>1</v>
      </c>
      <c r="K47" t="s">
        <v>2</v>
      </c>
      <c r="L47" t="s">
        <v>1</v>
      </c>
      <c r="M47" t="s">
        <v>2</v>
      </c>
      <c r="N47">
        <v>35811</v>
      </c>
      <c r="O47">
        <v>547317</v>
      </c>
      <c r="P47">
        <v>83866</v>
      </c>
      <c r="Q47">
        <v>3427000</v>
      </c>
      <c r="R47">
        <v>0</v>
      </c>
      <c r="S47">
        <v>2</v>
      </c>
      <c r="T47">
        <v>98</v>
      </c>
      <c r="U47">
        <v>0</v>
      </c>
      <c r="V47">
        <v>0</v>
      </c>
      <c r="W47">
        <v>0</v>
      </c>
      <c r="X47">
        <v>0</v>
      </c>
      <c r="Y47">
        <v>0</v>
      </c>
      <c r="Z47">
        <v>28</v>
      </c>
    </row>
    <row r="48" spans="1:26" x14ac:dyDescent="0.25">
      <c r="A48">
        <v>47</v>
      </c>
      <c r="B48" s="1">
        <v>42201.785729166666</v>
      </c>
      <c r="C48" t="s">
        <v>0</v>
      </c>
      <c r="D48">
        <v>7.2</v>
      </c>
      <c r="E48">
        <v>3.1</v>
      </c>
      <c r="F48">
        <v>-0.09</v>
      </c>
      <c r="G48">
        <v>120</v>
      </c>
      <c r="H48">
        <v>61</v>
      </c>
      <c r="I48">
        <v>28</v>
      </c>
      <c r="J48" t="s">
        <v>1</v>
      </c>
      <c r="K48" t="s">
        <v>2</v>
      </c>
      <c r="L48" t="s">
        <v>1</v>
      </c>
      <c r="M48" t="s">
        <v>2</v>
      </c>
      <c r="N48">
        <v>35811</v>
      </c>
      <c r="O48">
        <v>547317</v>
      </c>
      <c r="P48">
        <v>83866</v>
      </c>
      <c r="Q48">
        <v>3427000</v>
      </c>
      <c r="R48">
        <v>0</v>
      </c>
      <c r="S48">
        <v>2</v>
      </c>
      <c r="T48">
        <v>98</v>
      </c>
      <c r="U48">
        <v>0</v>
      </c>
      <c r="V48">
        <v>0</v>
      </c>
      <c r="W48">
        <v>0</v>
      </c>
      <c r="X48">
        <v>0</v>
      </c>
      <c r="Y48">
        <v>0</v>
      </c>
      <c r="Z48">
        <v>21</v>
      </c>
    </row>
    <row r="49" spans="1:26" x14ac:dyDescent="0.25">
      <c r="A49">
        <v>48</v>
      </c>
      <c r="B49" s="1">
        <v>42201.789398148147</v>
      </c>
      <c r="C49" t="s">
        <v>0</v>
      </c>
      <c r="D49">
        <v>7.4</v>
      </c>
      <c r="E49">
        <v>3.1</v>
      </c>
      <c r="F49">
        <v>-0.09</v>
      </c>
      <c r="G49">
        <v>119</v>
      </c>
      <c r="H49">
        <v>61</v>
      </c>
      <c r="I49">
        <v>28</v>
      </c>
      <c r="J49" t="s">
        <v>1</v>
      </c>
      <c r="K49" t="s">
        <v>2</v>
      </c>
      <c r="L49" t="s">
        <v>1</v>
      </c>
      <c r="M49" t="s">
        <v>2</v>
      </c>
      <c r="N49">
        <v>35811</v>
      </c>
      <c r="O49">
        <v>547318</v>
      </c>
      <c r="P49">
        <v>83866</v>
      </c>
      <c r="Q49">
        <v>3427000</v>
      </c>
      <c r="R49">
        <v>0</v>
      </c>
      <c r="S49">
        <v>2</v>
      </c>
      <c r="T49">
        <v>98</v>
      </c>
      <c r="U49">
        <v>0</v>
      </c>
      <c r="V49">
        <v>0</v>
      </c>
      <c r="W49">
        <v>0</v>
      </c>
      <c r="X49">
        <v>0</v>
      </c>
      <c r="Y49">
        <v>0</v>
      </c>
      <c r="Z49">
        <v>24</v>
      </c>
    </row>
    <row r="50" spans="1:26" x14ac:dyDescent="0.25">
      <c r="A50">
        <v>49</v>
      </c>
      <c r="B50" s="1">
        <v>42201.793773148151</v>
      </c>
      <c r="C50" t="s">
        <v>0</v>
      </c>
      <c r="D50">
        <v>7.2</v>
      </c>
      <c r="E50">
        <v>3.1</v>
      </c>
      <c r="F50">
        <v>-0.09</v>
      </c>
      <c r="G50">
        <v>117</v>
      </c>
      <c r="H50">
        <v>59</v>
      </c>
      <c r="I50">
        <v>27</v>
      </c>
      <c r="J50" t="s">
        <v>1</v>
      </c>
      <c r="K50" t="s">
        <v>2</v>
      </c>
      <c r="L50" t="s">
        <v>1</v>
      </c>
      <c r="M50" t="s">
        <v>2</v>
      </c>
      <c r="N50">
        <v>35811</v>
      </c>
      <c r="O50">
        <v>547319</v>
      </c>
      <c r="P50">
        <v>83867</v>
      </c>
      <c r="Q50">
        <v>3427000</v>
      </c>
      <c r="R50">
        <v>0</v>
      </c>
      <c r="S50">
        <v>2</v>
      </c>
      <c r="T50">
        <v>98</v>
      </c>
      <c r="U50">
        <v>0</v>
      </c>
      <c r="V50">
        <v>0</v>
      </c>
      <c r="W50">
        <v>0</v>
      </c>
      <c r="X50">
        <v>0</v>
      </c>
      <c r="Y50">
        <v>0</v>
      </c>
      <c r="Z50">
        <v>29</v>
      </c>
    </row>
    <row r="51" spans="1:26" x14ac:dyDescent="0.25">
      <c r="A51">
        <v>50</v>
      </c>
      <c r="B51" s="1">
        <v>42201.798819444448</v>
      </c>
      <c r="C51" t="s">
        <v>3</v>
      </c>
      <c r="D51">
        <v>7.1</v>
      </c>
      <c r="E51">
        <v>3.1</v>
      </c>
      <c r="F51">
        <v>2.57</v>
      </c>
      <c r="G51">
        <v>132</v>
      </c>
      <c r="H51">
        <v>99</v>
      </c>
      <c r="I51">
        <v>28</v>
      </c>
      <c r="J51" t="s">
        <v>1</v>
      </c>
      <c r="K51" t="s">
        <v>2</v>
      </c>
      <c r="L51" t="s">
        <v>1</v>
      </c>
      <c r="M51" t="s">
        <v>2</v>
      </c>
      <c r="N51">
        <v>35811</v>
      </c>
      <c r="O51">
        <v>547328</v>
      </c>
      <c r="P51">
        <v>83867</v>
      </c>
      <c r="Q51">
        <v>3427000</v>
      </c>
      <c r="R51">
        <v>0</v>
      </c>
      <c r="S51">
        <v>2</v>
      </c>
      <c r="T51">
        <v>98</v>
      </c>
      <c r="U51">
        <v>0</v>
      </c>
      <c r="V51">
        <v>0</v>
      </c>
      <c r="W51">
        <v>0</v>
      </c>
      <c r="X51">
        <v>0</v>
      </c>
      <c r="Y51">
        <v>0</v>
      </c>
      <c r="Z51">
        <v>25</v>
      </c>
    </row>
    <row r="52" spans="1:26" x14ac:dyDescent="0.25">
      <c r="A52">
        <v>51</v>
      </c>
      <c r="B52" s="1">
        <v>42202.394988425927</v>
      </c>
      <c r="C52" t="s">
        <v>3</v>
      </c>
      <c r="D52">
        <v>7</v>
      </c>
      <c r="E52">
        <v>3.1</v>
      </c>
      <c r="F52">
        <v>2.57</v>
      </c>
      <c r="G52">
        <v>134</v>
      </c>
      <c r="H52">
        <v>93</v>
      </c>
      <c r="I52">
        <v>25</v>
      </c>
      <c r="J52" t="s">
        <v>6</v>
      </c>
      <c r="K52" t="s">
        <v>7</v>
      </c>
      <c r="L52" t="s">
        <v>6</v>
      </c>
      <c r="M52" t="s">
        <v>7</v>
      </c>
      <c r="N52">
        <v>35823</v>
      </c>
      <c r="O52">
        <v>547459</v>
      </c>
      <c r="P52">
        <v>83881</v>
      </c>
      <c r="Q52">
        <v>3427000</v>
      </c>
      <c r="R52">
        <v>0</v>
      </c>
      <c r="S52">
        <v>2</v>
      </c>
      <c r="T52">
        <v>98</v>
      </c>
      <c r="U52">
        <v>0</v>
      </c>
      <c r="V52">
        <v>0</v>
      </c>
      <c r="W52">
        <v>0</v>
      </c>
      <c r="X52">
        <v>0</v>
      </c>
      <c r="Y52">
        <v>0</v>
      </c>
      <c r="Z52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F52" sqref="F2:F52"/>
    </sheetView>
  </sheetViews>
  <sheetFormatPr defaultRowHeight="15" x14ac:dyDescent="0.25"/>
  <cols>
    <col min="1" max="1" width="7.140625" bestFit="1" customWidth="1"/>
    <col min="2" max="2" width="10.7109375" bestFit="1" customWidth="1"/>
    <col min="3" max="3" width="19.5703125" bestFit="1" customWidth="1"/>
    <col min="4" max="4" width="24.42578125" bestFit="1" customWidth="1"/>
    <col min="5" max="5" width="24.28515625" bestFit="1" customWidth="1"/>
    <col min="6" max="6" width="20.7109375" bestFit="1" customWidth="1"/>
    <col min="7" max="7" width="13.85546875" bestFit="1" customWidth="1"/>
    <col min="8" max="8" width="18.140625" bestFit="1" customWidth="1"/>
    <col min="9" max="9" width="16.5703125" bestFit="1" customWidth="1"/>
    <col min="10" max="10" width="15.85546875" bestFit="1" customWidth="1"/>
    <col min="11" max="11" width="15.5703125" bestFit="1" customWidth="1"/>
  </cols>
  <sheetData>
    <row r="1" spans="1:11" x14ac:dyDescent="0.25">
      <c r="A1" t="s">
        <v>8</v>
      </c>
      <c r="B1" t="s">
        <v>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21</v>
      </c>
      <c r="K1" t="s">
        <v>23</v>
      </c>
    </row>
    <row r="2" spans="1:11" x14ac:dyDescent="0.25">
      <c r="A2">
        <v>1</v>
      </c>
      <c r="B2" s="1">
        <v>42201.427083333336</v>
      </c>
      <c r="C2" t="s">
        <v>3</v>
      </c>
      <c r="D2">
        <v>7.3</v>
      </c>
      <c r="E2">
        <v>7.3</v>
      </c>
      <c r="F2">
        <v>20</v>
      </c>
      <c r="G2">
        <v>-21</v>
      </c>
      <c r="H2" t="s">
        <v>1</v>
      </c>
      <c r="I2" t="s">
        <v>2</v>
      </c>
      <c r="J2">
        <v>68617</v>
      </c>
      <c r="K2">
        <v>72866</v>
      </c>
    </row>
    <row r="3" spans="1:11" x14ac:dyDescent="0.25">
      <c r="A3">
        <v>2</v>
      </c>
      <c r="B3" s="1">
        <v>42201.43472222222</v>
      </c>
      <c r="C3" t="s">
        <v>0</v>
      </c>
      <c r="D3">
        <v>7.5</v>
      </c>
      <c r="E3">
        <v>7.5</v>
      </c>
      <c r="F3">
        <v>20</v>
      </c>
      <c r="G3">
        <v>-21</v>
      </c>
      <c r="H3" t="s">
        <v>1</v>
      </c>
      <c r="I3" t="s">
        <v>2</v>
      </c>
      <c r="J3">
        <v>68617</v>
      </c>
      <c r="K3">
        <v>72866</v>
      </c>
    </row>
    <row r="4" spans="1:11" x14ac:dyDescent="0.25">
      <c r="A4">
        <v>3</v>
      </c>
      <c r="B4" s="1">
        <v>42201.441666666666</v>
      </c>
      <c r="C4" t="s">
        <v>0</v>
      </c>
      <c r="D4">
        <v>7.5</v>
      </c>
      <c r="E4">
        <v>7.5</v>
      </c>
      <c r="F4">
        <v>20</v>
      </c>
      <c r="G4">
        <v>-20</v>
      </c>
      <c r="H4" t="s">
        <v>1</v>
      </c>
      <c r="I4" t="s">
        <v>2</v>
      </c>
      <c r="J4">
        <v>68617</v>
      </c>
      <c r="K4">
        <v>72866</v>
      </c>
    </row>
    <row r="5" spans="1:11" x14ac:dyDescent="0.25">
      <c r="A5">
        <v>4</v>
      </c>
      <c r="B5" s="1">
        <v>42201.448611111111</v>
      </c>
      <c r="C5" t="s">
        <v>0</v>
      </c>
      <c r="D5">
        <v>7.3</v>
      </c>
      <c r="E5">
        <v>7.3</v>
      </c>
      <c r="F5">
        <v>20</v>
      </c>
      <c r="G5">
        <v>-20</v>
      </c>
      <c r="H5" t="s">
        <v>1</v>
      </c>
      <c r="I5" t="s">
        <v>2</v>
      </c>
      <c r="J5">
        <v>68617</v>
      </c>
      <c r="K5">
        <v>72866</v>
      </c>
    </row>
    <row r="6" spans="1:11" x14ac:dyDescent="0.25">
      <c r="A6">
        <v>5</v>
      </c>
      <c r="B6" s="1">
        <v>42201.455555555556</v>
      </c>
      <c r="C6" t="s">
        <v>0</v>
      </c>
      <c r="D6">
        <v>7.1</v>
      </c>
      <c r="E6">
        <v>7.1</v>
      </c>
      <c r="F6">
        <v>20</v>
      </c>
      <c r="G6">
        <v>-22</v>
      </c>
      <c r="H6" t="s">
        <v>1</v>
      </c>
      <c r="I6" t="s">
        <v>2</v>
      </c>
      <c r="J6">
        <v>68617</v>
      </c>
      <c r="K6">
        <v>72866</v>
      </c>
    </row>
    <row r="7" spans="1:11" x14ac:dyDescent="0.25">
      <c r="A7">
        <v>6</v>
      </c>
      <c r="B7" s="1">
        <v>42201.470138888886</v>
      </c>
      <c r="C7" t="s">
        <v>0</v>
      </c>
      <c r="D7">
        <v>7.5</v>
      </c>
      <c r="E7">
        <v>7.5</v>
      </c>
      <c r="F7">
        <v>20</v>
      </c>
      <c r="G7">
        <v>-22</v>
      </c>
      <c r="H7" t="s">
        <v>1</v>
      </c>
      <c r="I7" t="s">
        <v>2</v>
      </c>
      <c r="J7">
        <v>68618</v>
      </c>
      <c r="K7">
        <v>72867</v>
      </c>
    </row>
    <row r="8" spans="1:11" x14ac:dyDescent="0.25">
      <c r="A8">
        <v>7</v>
      </c>
      <c r="B8" s="1">
        <v>42201.477777777778</v>
      </c>
      <c r="C8" t="s">
        <v>0</v>
      </c>
      <c r="D8">
        <v>7.6</v>
      </c>
      <c r="E8">
        <v>7.6</v>
      </c>
      <c r="F8">
        <v>20</v>
      </c>
      <c r="G8">
        <v>-22</v>
      </c>
      <c r="H8" t="s">
        <v>1</v>
      </c>
      <c r="I8" t="s">
        <v>2</v>
      </c>
      <c r="J8">
        <v>68618</v>
      </c>
      <c r="K8">
        <v>72867</v>
      </c>
    </row>
    <row r="9" spans="1:11" x14ac:dyDescent="0.25">
      <c r="A9">
        <v>8</v>
      </c>
      <c r="B9" s="1">
        <v>42201.486111111109</v>
      </c>
      <c r="C9" t="s">
        <v>0</v>
      </c>
      <c r="D9">
        <v>7.4</v>
      </c>
      <c r="E9">
        <v>7.4</v>
      </c>
      <c r="F9">
        <v>20</v>
      </c>
      <c r="G9">
        <v>-22</v>
      </c>
      <c r="H9" t="s">
        <v>1</v>
      </c>
      <c r="I9" t="s">
        <v>2</v>
      </c>
      <c r="J9">
        <v>68618</v>
      </c>
      <c r="K9">
        <v>72867</v>
      </c>
    </row>
    <row r="10" spans="1:11" x14ac:dyDescent="0.25">
      <c r="A10">
        <v>9</v>
      </c>
      <c r="B10" s="1">
        <v>42201.490277777775</v>
      </c>
      <c r="C10" t="s">
        <v>0</v>
      </c>
      <c r="D10">
        <v>7.1</v>
      </c>
      <c r="E10">
        <v>7.1</v>
      </c>
      <c r="F10">
        <v>20</v>
      </c>
      <c r="G10">
        <v>-22</v>
      </c>
      <c r="H10" t="s">
        <v>1</v>
      </c>
      <c r="I10" t="s">
        <v>2</v>
      </c>
      <c r="J10">
        <v>68618</v>
      </c>
      <c r="K10">
        <v>72867</v>
      </c>
    </row>
    <row r="11" spans="1:11" x14ac:dyDescent="0.25">
      <c r="A11">
        <v>10</v>
      </c>
      <c r="B11" s="1">
        <v>42201.494444444441</v>
      </c>
      <c r="C11" t="s">
        <v>0</v>
      </c>
      <c r="D11">
        <v>7.2</v>
      </c>
      <c r="E11">
        <v>7.2</v>
      </c>
      <c r="F11">
        <v>20</v>
      </c>
      <c r="G11">
        <v>-21</v>
      </c>
      <c r="H11" t="s">
        <v>1</v>
      </c>
      <c r="I11" t="s">
        <v>2</v>
      </c>
      <c r="J11">
        <v>68618</v>
      </c>
      <c r="K11">
        <v>72867</v>
      </c>
    </row>
    <row r="12" spans="1:11" x14ac:dyDescent="0.25">
      <c r="A12">
        <v>11</v>
      </c>
      <c r="B12" s="1">
        <v>42201.517361111109</v>
      </c>
      <c r="C12" t="s">
        <v>0</v>
      </c>
      <c r="D12">
        <v>7.3</v>
      </c>
      <c r="E12">
        <v>7.3</v>
      </c>
      <c r="F12">
        <v>20</v>
      </c>
      <c r="G12">
        <v>-21</v>
      </c>
      <c r="H12" t="s">
        <v>1</v>
      </c>
      <c r="I12" t="s">
        <v>2</v>
      </c>
      <c r="J12">
        <v>68619</v>
      </c>
      <c r="K12">
        <v>72868</v>
      </c>
    </row>
    <row r="13" spans="1:11" x14ac:dyDescent="0.25">
      <c r="A13">
        <v>12</v>
      </c>
      <c r="B13" s="1">
        <v>42201.520833333336</v>
      </c>
      <c r="C13" t="s">
        <v>0</v>
      </c>
      <c r="D13">
        <v>7.2</v>
      </c>
      <c r="E13">
        <v>7.2</v>
      </c>
      <c r="F13">
        <v>20</v>
      </c>
      <c r="G13">
        <v>-21</v>
      </c>
      <c r="H13" t="s">
        <v>1</v>
      </c>
      <c r="I13" t="s">
        <v>2</v>
      </c>
      <c r="J13">
        <v>68619</v>
      </c>
      <c r="K13">
        <v>72868</v>
      </c>
    </row>
    <row r="14" spans="1:11" x14ac:dyDescent="0.25">
      <c r="A14">
        <v>13</v>
      </c>
      <c r="B14" s="1">
        <v>42201.526388888888</v>
      </c>
      <c r="C14" t="s">
        <v>0</v>
      </c>
      <c r="D14">
        <v>7.2</v>
      </c>
      <c r="E14">
        <v>7.1</v>
      </c>
      <c r="F14">
        <v>20</v>
      </c>
      <c r="G14">
        <v>-21</v>
      </c>
      <c r="H14" t="s">
        <v>1</v>
      </c>
      <c r="I14" t="s">
        <v>2</v>
      </c>
      <c r="J14">
        <v>68619</v>
      </c>
      <c r="K14">
        <v>72868</v>
      </c>
    </row>
    <row r="15" spans="1:11" x14ac:dyDescent="0.25">
      <c r="A15">
        <v>14</v>
      </c>
      <c r="B15" s="1">
        <v>42201.53125</v>
      </c>
      <c r="C15" t="s">
        <v>0</v>
      </c>
      <c r="D15">
        <v>7.2</v>
      </c>
      <c r="E15">
        <v>7.1</v>
      </c>
      <c r="F15">
        <v>20</v>
      </c>
      <c r="G15">
        <v>-21</v>
      </c>
      <c r="H15" t="s">
        <v>1</v>
      </c>
      <c r="I15" t="s">
        <v>2</v>
      </c>
      <c r="J15">
        <v>68619</v>
      </c>
      <c r="K15">
        <v>72868</v>
      </c>
    </row>
    <row r="16" spans="1:11" x14ac:dyDescent="0.25">
      <c r="A16">
        <v>15</v>
      </c>
      <c r="B16" s="1">
        <v>42201.535416666666</v>
      </c>
      <c r="C16" t="s">
        <v>0</v>
      </c>
      <c r="D16">
        <v>7.4</v>
      </c>
      <c r="E16">
        <v>7.4</v>
      </c>
      <c r="F16">
        <v>20</v>
      </c>
      <c r="G16">
        <v>-20</v>
      </c>
      <c r="H16" t="s">
        <v>1</v>
      </c>
      <c r="I16" t="s">
        <v>2</v>
      </c>
      <c r="J16">
        <v>68619</v>
      </c>
      <c r="K16">
        <v>72868</v>
      </c>
    </row>
    <row r="17" spans="1:11" x14ac:dyDescent="0.25">
      <c r="A17">
        <v>16</v>
      </c>
      <c r="B17" s="1">
        <v>42201.561805555553</v>
      </c>
      <c r="C17" t="s">
        <v>3</v>
      </c>
      <c r="D17">
        <v>7</v>
      </c>
      <c r="E17">
        <v>7</v>
      </c>
      <c r="F17">
        <v>20</v>
      </c>
      <c r="G17">
        <v>-21</v>
      </c>
      <c r="H17" t="s">
        <v>1</v>
      </c>
      <c r="I17" t="s">
        <v>2</v>
      </c>
      <c r="J17">
        <v>68620</v>
      </c>
      <c r="K17">
        <v>72869</v>
      </c>
    </row>
    <row r="18" spans="1:11" x14ac:dyDescent="0.25">
      <c r="A18">
        <v>17</v>
      </c>
      <c r="B18" s="1">
        <v>42201.566666666666</v>
      </c>
      <c r="C18" t="s">
        <v>3</v>
      </c>
      <c r="D18">
        <v>7.1</v>
      </c>
      <c r="E18">
        <v>7.1</v>
      </c>
      <c r="F18">
        <v>20</v>
      </c>
      <c r="G18">
        <v>-21</v>
      </c>
      <c r="H18" t="s">
        <v>1</v>
      </c>
      <c r="I18" t="s">
        <v>2</v>
      </c>
      <c r="J18">
        <v>68620</v>
      </c>
      <c r="K18">
        <v>72869</v>
      </c>
    </row>
    <row r="19" spans="1:11" x14ac:dyDescent="0.25">
      <c r="A19">
        <v>18</v>
      </c>
      <c r="B19" s="1">
        <v>42201.571527777778</v>
      </c>
      <c r="C19" t="s">
        <v>3</v>
      </c>
      <c r="D19">
        <v>7.5</v>
      </c>
      <c r="E19">
        <v>7.5</v>
      </c>
      <c r="F19">
        <v>21</v>
      </c>
      <c r="G19">
        <v>-20</v>
      </c>
      <c r="H19" t="s">
        <v>1</v>
      </c>
      <c r="I19" t="s">
        <v>2</v>
      </c>
      <c r="J19">
        <v>68620</v>
      </c>
      <c r="K19">
        <v>72869</v>
      </c>
    </row>
    <row r="20" spans="1:11" x14ac:dyDescent="0.25">
      <c r="A20">
        <v>19</v>
      </c>
      <c r="B20" s="1">
        <v>42201.575694444444</v>
      </c>
      <c r="C20" t="s">
        <v>3</v>
      </c>
      <c r="D20">
        <v>7.3</v>
      </c>
      <c r="E20">
        <v>7.3</v>
      </c>
      <c r="F20">
        <v>20</v>
      </c>
      <c r="G20">
        <v>-22</v>
      </c>
      <c r="H20" t="s">
        <v>1</v>
      </c>
      <c r="I20" t="s">
        <v>2</v>
      </c>
      <c r="J20">
        <v>68620</v>
      </c>
      <c r="K20">
        <v>72869</v>
      </c>
    </row>
    <row r="21" spans="1:11" x14ac:dyDescent="0.25">
      <c r="A21">
        <v>20</v>
      </c>
      <c r="B21" s="1">
        <v>42201.580555555556</v>
      </c>
      <c r="C21" t="s">
        <v>3</v>
      </c>
      <c r="D21">
        <v>7</v>
      </c>
      <c r="E21">
        <v>7</v>
      </c>
      <c r="F21">
        <v>21</v>
      </c>
      <c r="G21">
        <v>-22</v>
      </c>
      <c r="H21" t="s">
        <v>1</v>
      </c>
      <c r="I21" t="s">
        <v>2</v>
      </c>
      <c r="J21">
        <v>68620</v>
      </c>
      <c r="K21">
        <v>72869</v>
      </c>
    </row>
    <row r="22" spans="1:11" x14ac:dyDescent="0.25">
      <c r="A22">
        <v>21</v>
      </c>
      <c r="B22" s="1">
        <v>42201.598611111112</v>
      </c>
      <c r="C22" t="s">
        <v>3</v>
      </c>
      <c r="D22">
        <v>7</v>
      </c>
      <c r="E22">
        <v>7</v>
      </c>
      <c r="F22">
        <v>20</v>
      </c>
      <c r="G22">
        <v>-21</v>
      </c>
      <c r="H22" t="s">
        <v>1</v>
      </c>
      <c r="I22" t="s">
        <v>2</v>
      </c>
      <c r="J22">
        <v>68621</v>
      </c>
      <c r="K22">
        <v>72870</v>
      </c>
    </row>
    <row r="23" spans="1:11" x14ac:dyDescent="0.25">
      <c r="A23">
        <v>22</v>
      </c>
      <c r="B23" s="1">
        <v>42201.602777777778</v>
      </c>
      <c r="C23" t="s">
        <v>3</v>
      </c>
      <c r="D23">
        <v>7.1</v>
      </c>
      <c r="E23">
        <v>7.1</v>
      </c>
      <c r="F23">
        <v>21</v>
      </c>
      <c r="G23">
        <v>-21</v>
      </c>
      <c r="H23" t="s">
        <v>1</v>
      </c>
      <c r="I23" t="s">
        <v>2</v>
      </c>
      <c r="J23">
        <v>68621</v>
      </c>
      <c r="K23">
        <v>72870</v>
      </c>
    </row>
    <row r="24" spans="1:11" x14ac:dyDescent="0.25">
      <c r="A24">
        <v>23</v>
      </c>
      <c r="B24" s="1">
        <v>42201.62222222222</v>
      </c>
      <c r="C24" t="s">
        <v>0</v>
      </c>
      <c r="D24">
        <v>7.1</v>
      </c>
      <c r="E24">
        <v>7</v>
      </c>
      <c r="F24">
        <v>20</v>
      </c>
      <c r="G24">
        <v>-21</v>
      </c>
      <c r="H24" t="s">
        <v>6</v>
      </c>
      <c r="I24" t="s">
        <v>7</v>
      </c>
      <c r="J24">
        <v>68621</v>
      </c>
      <c r="K24">
        <v>72870</v>
      </c>
    </row>
    <row r="25" spans="1:11" x14ac:dyDescent="0.25">
      <c r="A25">
        <v>24</v>
      </c>
      <c r="B25" s="1">
        <v>42201.622916666667</v>
      </c>
      <c r="C25" t="s">
        <v>3</v>
      </c>
      <c r="D25">
        <v>7.5</v>
      </c>
      <c r="E25">
        <v>7.4</v>
      </c>
      <c r="F25">
        <v>21</v>
      </c>
      <c r="G25">
        <v>-21</v>
      </c>
      <c r="H25" t="s">
        <v>6</v>
      </c>
      <c r="I25" t="s">
        <v>7</v>
      </c>
      <c r="J25">
        <v>68621</v>
      </c>
      <c r="K25">
        <v>72870</v>
      </c>
    </row>
    <row r="26" spans="1:11" x14ac:dyDescent="0.25">
      <c r="A26">
        <v>25</v>
      </c>
      <c r="B26" s="1">
        <v>42201.624305555553</v>
      </c>
      <c r="C26" t="s">
        <v>0</v>
      </c>
      <c r="D26">
        <v>7.2</v>
      </c>
      <c r="E26">
        <v>7.2</v>
      </c>
      <c r="F26">
        <v>20</v>
      </c>
      <c r="G26">
        <v>-21</v>
      </c>
      <c r="H26" t="s">
        <v>6</v>
      </c>
      <c r="I26" t="s">
        <v>7</v>
      </c>
      <c r="J26">
        <v>68621</v>
      </c>
      <c r="K26">
        <v>72870</v>
      </c>
    </row>
    <row r="27" spans="1:11" x14ac:dyDescent="0.25">
      <c r="A27">
        <v>26</v>
      </c>
      <c r="B27" s="1">
        <v>42201.638194444444</v>
      </c>
      <c r="C27" t="s">
        <v>3</v>
      </c>
      <c r="D27">
        <v>7.1</v>
      </c>
      <c r="E27">
        <v>7.1</v>
      </c>
      <c r="F27">
        <v>21</v>
      </c>
      <c r="G27">
        <v>-20</v>
      </c>
      <c r="H27" t="s">
        <v>6</v>
      </c>
      <c r="I27" t="s">
        <v>7</v>
      </c>
      <c r="J27">
        <v>68622</v>
      </c>
      <c r="K27">
        <v>72871</v>
      </c>
    </row>
    <row r="28" spans="1:11" x14ac:dyDescent="0.25">
      <c r="A28">
        <v>27</v>
      </c>
      <c r="B28" s="1">
        <v>42201.645138888889</v>
      </c>
      <c r="C28" t="s">
        <v>3</v>
      </c>
      <c r="D28">
        <v>7</v>
      </c>
      <c r="E28">
        <v>7</v>
      </c>
      <c r="F28">
        <v>21</v>
      </c>
      <c r="G28">
        <v>-23</v>
      </c>
      <c r="H28" t="s">
        <v>6</v>
      </c>
      <c r="I28" t="s">
        <v>7</v>
      </c>
      <c r="J28">
        <v>68622</v>
      </c>
      <c r="K28">
        <v>72871</v>
      </c>
    </row>
    <row r="29" spans="1:11" x14ac:dyDescent="0.25">
      <c r="A29">
        <v>28</v>
      </c>
      <c r="B29" s="1">
        <v>42201.65347222222</v>
      </c>
      <c r="C29" t="s">
        <v>3</v>
      </c>
      <c r="D29">
        <v>7.3</v>
      </c>
      <c r="E29">
        <v>7.3</v>
      </c>
      <c r="F29">
        <v>21</v>
      </c>
      <c r="G29">
        <v>-22</v>
      </c>
      <c r="H29" t="s">
        <v>6</v>
      </c>
      <c r="I29" t="s">
        <v>7</v>
      </c>
      <c r="J29">
        <v>68622</v>
      </c>
      <c r="K29">
        <v>72871</v>
      </c>
    </row>
    <row r="30" spans="1:11" x14ac:dyDescent="0.25">
      <c r="A30">
        <v>29</v>
      </c>
      <c r="B30" s="1">
        <v>42201.656944444447</v>
      </c>
      <c r="C30" t="s">
        <v>3</v>
      </c>
      <c r="D30">
        <v>7.2</v>
      </c>
      <c r="E30">
        <v>7.2</v>
      </c>
      <c r="F30">
        <v>21</v>
      </c>
      <c r="G30">
        <v>-22</v>
      </c>
      <c r="H30" t="s">
        <v>6</v>
      </c>
      <c r="I30" t="s">
        <v>7</v>
      </c>
      <c r="J30">
        <v>68622</v>
      </c>
      <c r="K30">
        <v>72871</v>
      </c>
    </row>
    <row r="31" spans="1:11" x14ac:dyDescent="0.25">
      <c r="A31">
        <v>30</v>
      </c>
      <c r="B31" s="1">
        <v>42201.666666666664</v>
      </c>
      <c r="C31" t="s">
        <v>3</v>
      </c>
      <c r="D31">
        <v>7.3</v>
      </c>
      <c r="E31">
        <v>7.3</v>
      </c>
      <c r="F31">
        <v>22</v>
      </c>
      <c r="G31">
        <v>-21</v>
      </c>
      <c r="H31" t="s">
        <v>6</v>
      </c>
      <c r="I31" t="s">
        <v>7</v>
      </c>
      <c r="J31">
        <v>68622</v>
      </c>
      <c r="K31">
        <v>72871</v>
      </c>
    </row>
    <row r="32" spans="1:11" x14ac:dyDescent="0.25">
      <c r="A32">
        <v>31</v>
      </c>
      <c r="B32" s="1">
        <v>42201.670138888891</v>
      </c>
      <c r="C32" t="s">
        <v>3</v>
      </c>
      <c r="D32">
        <v>7.2</v>
      </c>
      <c r="E32">
        <v>7.2</v>
      </c>
      <c r="F32">
        <v>21</v>
      </c>
      <c r="G32">
        <v>-21</v>
      </c>
      <c r="H32" t="s">
        <v>6</v>
      </c>
      <c r="I32" t="s">
        <v>7</v>
      </c>
      <c r="J32">
        <v>68623</v>
      </c>
      <c r="K32">
        <v>72871</v>
      </c>
    </row>
    <row r="33" spans="1:11" x14ac:dyDescent="0.25">
      <c r="A33">
        <v>32</v>
      </c>
      <c r="B33" s="1">
        <v>42201.688888888886</v>
      </c>
      <c r="C33" t="s">
        <v>3</v>
      </c>
      <c r="D33">
        <v>7</v>
      </c>
      <c r="E33">
        <v>0.5</v>
      </c>
      <c r="F33">
        <v>21</v>
      </c>
      <c r="G33">
        <v>-21</v>
      </c>
      <c r="H33" t="s">
        <v>1</v>
      </c>
      <c r="I33" t="s">
        <v>2</v>
      </c>
      <c r="J33">
        <v>68623</v>
      </c>
      <c r="K33">
        <v>72872</v>
      </c>
    </row>
    <row r="34" spans="1:11" x14ac:dyDescent="0.25">
      <c r="A34">
        <v>33</v>
      </c>
      <c r="B34" s="1">
        <v>42201.693749999999</v>
      </c>
      <c r="C34" t="s">
        <v>3</v>
      </c>
      <c r="D34">
        <v>7.2</v>
      </c>
      <c r="E34">
        <v>7.2</v>
      </c>
      <c r="F34">
        <v>22</v>
      </c>
      <c r="G34">
        <v>-22</v>
      </c>
      <c r="H34" t="s">
        <v>1</v>
      </c>
      <c r="I34" t="s">
        <v>2</v>
      </c>
      <c r="J34">
        <v>68623</v>
      </c>
      <c r="K34">
        <v>72872</v>
      </c>
    </row>
    <row r="35" spans="1:11" x14ac:dyDescent="0.25">
      <c r="A35">
        <v>34</v>
      </c>
      <c r="B35" s="1">
        <v>42201.697222222225</v>
      </c>
      <c r="C35" t="s">
        <v>3</v>
      </c>
      <c r="D35">
        <v>7.5</v>
      </c>
      <c r="E35">
        <v>7.5</v>
      </c>
      <c r="F35">
        <v>22</v>
      </c>
      <c r="G35">
        <v>-22</v>
      </c>
      <c r="H35" t="s">
        <v>1</v>
      </c>
      <c r="I35" t="s">
        <v>2</v>
      </c>
      <c r="J35">
        <v>68623</v>
      </c>
      <c r="K35">
        <v>72872</v>
      </c>
    </row>
    <row r="36" spans="1:11" x14ac:dyDescent="0.25">
      <c r="A36">
        <v>35</v>
      </c>
      <c r="B36" s="1">
        <v>42201.701388888891</v>
      </c>
      <c r="C36" t="s">
        <v>3</v>
      </c>
      <c r="D36">
        <v>7.2</v>
      </c>
      <c r="E36">
        <v>7.2</v>
      </c>
      <c r="F36">
        <v>22</v>
      </c>
      <c r="G36">
        <v>-21</v>
      </c>
      <c r="H36" t="s">
        <v>1</v>
      </c>
      <c r="I36" t="s">
        <v>2</v>
      </c>
      <c r="J36">
        <v>68623</v>
      </c>
      <c r="K36">
        <v>72872</v>
      </c>
    </row>
    <row r="37" spans="1:11" x14ac:dyDescent="0.25">
      <c r="A37">
        <v>36</v>
      </c>
      <c r="B37" s="1">
        <v>42201.71597222222</v>
      </c>
      <c r="C37" t="s">
        <v>3</v>
      </c>
      <c r="D37">
        <v>7.3</v>
      </c>
      <c r="E37">
        <v>7.3</v>
      </c>
      <c r="F37">
        <v>21</v>
      </c>
      <c r="G37">
        <v>-21</v>
      </c>
      <c r="H37" t="s">
        <v>1</v>
      </c>
      <c r="I37" t="s">
        <v>2</v>
      </c>
      <c r="J37">
        <v>68624</v>
      </c>
      <c r="K37">
        <v>72873</v>
      </c>
    </row>
    <row r="38" spans="1:11" x14ac:dyDescent="0.25">
      <c r="A38">
        <v>37</v>
      </c>
      <c r="B38" s="1">
        <v>42201.719444444447</v>
      </c>
      <c r="C38" t="s">
        <v>3</v>
      </c>
      <c r="D38">
        <v>7.3</v>
      </c>
      <c r="E38">
        <v>7.3</v>
      </c>
      <c r="F38">
        <v>21</v>
      </c>
      <c r="G38">
        <v>-21</v>
      </c>
      <c r="H38" t="s">
        <v>1</v>
      </c>
      <c r="I38" t="s">
        <v>2</v>
      </c>
      <c r="J38">
        <v>68624</v>
      </c>
      <c r="K38">
        <v>72873</v>
      </c>
    </row>
    <row r="39" spans="1:11" x14ac:dyDescent="0.25">
      <c r="A39">
        <v>38</v>
      </c>
      <c r="B39" s="1">
        <v>42201.722222222219</v>
      </c>
      <c r="C39" t="s">
        <v>3</v>
      </c>
      <c r="D39">
        <v>7.4</v>
      </c>
      <c r="E39">
        <v>7.4</v>
      </c>
      <c r="F39">
        <v>21</v>
      </c>
      <c r="G39">
        <v>-20</v>
      </c>
      <c r="H39" t="s">
        <v>1</v>
      </c>
      <c r="I39" t="s">
        <v>2</v>
      </c>
      <c r="J39">
        <v>68624</v>
      </c>
      <c r="K39">
        <v>72873</v>
      </c>
    </row>
    <row r="40" spans="1:11" x14ac:dyDescent="0.25">
      <c r="A40">
        <v>39</v>
      </c>
      <c r="B40" s="1">
        <v>42201.727083333331</v>
      </c>
      <c r="C40" t="s">
        <v>0</v>
      </c>
      <c r="D40">
        <v>7.3</v>
      </c>
      <c r="E40">
        <v>7.3</v>
      </c>
      <c r="F40">
        <v>21</v>
      </c>
      <c r="G40">
        <v>-21</v>
      </c>
      <c r="H40" t="s">
        <v>1</v>
      </c>
      <c r="I40" t="s">
        <v>2</v>
      </c>
      <c r="J40">
        <v>68624</v>
      </c>
      <c r="K40">
        <v>72873</v>
      </c>
    </row>
    <row r="41" spans="1:11" x14ac:dyDescent="0.25">
      <c r="A41">
        <v>40</v>
      </c>
      <c r="B41" s="1">
        <v>42201.741666666669</v>
      </c>
      <c r="C41" t="s">
        <v>3</v>
      </c>
      <c r="D41">
        <v>0.9</v>
      </c>
      <c r="E41">
        <v>7</v>
      </c>
      <c r="F41">
        <v>21</v>
      </c>
      <c r="G41">
        <v>-21</v>
      </c>
      <c r="H41" t="s">
        <v>1</v>
      </c>
      <c r="I41" t="s">
        <v>2</v>
      </c>
      <c r="J41">
        <v>68624</v>
      </c>
      <c r="K41">
        <v>72873</v>
      </c>
    </row>
    <row r="42" spans="1:11" x14ac:dyDescent="0.25">
      <c r="A42">
        <v>41</v>
      </c>
      <c r="B42" s="1">
        <v>42201.745138888888</v>
      </c>
      <c r="C42" t="s">
        <v>3</v>
      </c>
      <c r="D42">
        <v>7.5</v>
      </c>
      <c r="E42">
        <v>7.5</v>
      </c>
      <c r="F42">
        <v>21</v>
      </c>
      <c r="G42">
        <v>-23</v>
      </c>
      <c r="H42" t="s">
        <v>1</v>
      </c>
      <c r="I42" t="s">
        <v>2</v>
      </c>
      <c r="J42">
        <v>68624</v>
      </c>
      <c r="K42">
        <v>72873</v>
      </c>
    </row>
    <row r="43" spans="1:11" x14ac:dyDescent="0.25">
      <c r="A43">
        <v>42</v>
      </c>
      <c r="B43" s="1">
        <v>42201.75</v>
      </c>
      <c r="C43" t="s">
        <v>3</v>
      </c>
      <c r="D43">
        <v>7.3</v>
      </c>
      <c r="E43">
        <v>7.2</v>
      </c>
      <c r="F43">
        <v>21</v>
      </c>
      <c r="G43">
        <v>-23</v>
      </c>
      <c r="H43" t="s">
        <v>1</v>
      </c>
      <c r="I43" t="s">
        <v>2</v>
      </c>
      <c r="J43">
        <v>68624</v>
      </c>
      <c r="K43">
        <v>72873</v>
      </c>
    </row>
    <row r="44" spans="1:11" x14ac:dyDescent="0.25">
      <c r="A44">
        <v>43</v>
      </c>
      <c r="B44" s="1">
        <v>42201.756944444445</v>
      </c>
      <c r="C44" t="s">
        <v>3</v>
      </c>
      <c r="D44">
        <v>7.3</v>
      </c>
      <c r="E44">
        <v>7.3</v>
      </c>
      <c r="F44">
        <v>21</v>
      </c>
      <c r="G44">
        <v>-23</v>
      </c>
      <c r="H44" t="s">
        <v>1</v>
      </c>
      <c r="I44" t="s">
        <v>2</v>
      </c>
      <c r="J44">
        <v>68625</v>
      </c>
      <c r="K44">
        <v>72874</v>
      </c>
    </row>
    <row r="45" spans="1:11" x14ac:dyDescent="0.25">
      <c r="A45">
        <v>44</v>
      </c>
      <c r="B45" s="1">
        <v>42201.760416666664</v>
      </c>
      <c r="C45" t="s">
        <v>3</v>
      </c>
      <c r="D45">
        <v>7.2</v>
      </c>
      <c r="E45">
        <v>7.2</v>
      </c>
      <c r="F45">
        <v>21</v>
      </c>
      <c r="G45">
        <v>-23</v>
      </c>
      <c r="H45" t="s">
        <v>1</v>
      </c>
      <c r="I45" t="s">
        <v>2</v>
      </c>
      <c r="J45">
        <v>68625</v>
      </c>
      <c r="K45">
        <v>72874</v>
      </c>
    </row>
    <row r="46" spans="1:11" x14ac:dyDescent="0.25">
      <c r="A46">
        <v>45</v>
      </c>
      <c r="B46" s="1">
        <v>42201.763888888891</v>
      </c>
      <c r="C46" t="s">
        <v>3</v>
      </c>
      <c r="D46">
        <v>7.1</v>
      </c>
      <c r="E46">
        <v>7.1</v>
      </c>
      <c r="F46">
        <v>21</v>
      </c>
      <c r="G46">
        <v>-23</v>
      </c>
      <c r="H46" t="s">
        <v>1</v>
      </c>
      <c r="I46" t="s">
        <v>2</v>
      </c>
      <c r="J46">
        <v>68625</v>
      </c>
      <c r="K46">
        <v>72874</v>
      </c>
    </row>
    <row r="47" spans="1:11" x14ac:dyDescent="0.25">
      <c r="A47">
        <v>46</v>
      </c>
      <c r="B47" s="1">
        <v>42201.782638888886</v>
      </c>
      <c r="C47" t="s">
        <v>3</v>
      </c>
      <c r="D47">
        <v>7.2</v>
      </c>
      <c r="E47">
        <v>7.2</v>
      </c>
      <c r="F47">
        <v>21</v>
      </c>
      <c r="G47">
        <v>-23</v>
      </c>
      <c r="H47" t="s">
        <v>1</v>
      </c>
      <c r="I47" t="s">
        <v>2</v>
      </c>
      <c r="J47">
        <v>68625</v>
      </c>
      <c r="K47">
        <v>72874</v>
      </c>
    </row>
    <row r="48" spans="1:11" x14ac:dyDescent="0.25">
      <c r="A48">
        <v>47</v>
      </c>
      <c r="B48" s="1">
        <v>42201.786805555559</v>
      </c>
      <c r="C48" t="s">
        <v>3</v>
      </c>
      <c r="D48">
        <v>7.3</v>
      </c>
      <c r="E48">
        <v>7.3</v>
      </c>
      <c r="F48">
        <v>21</v>
      </c>
      <c r="G48">
        <v>-22</v>
      </c>
      <c r="H48" t="s">
        <v>1</v>
      </c>
      <c r="I48" t="s">
        <v>2</v>
      </c>
      <c r="J48">
        <v>68625</v>
      </c>
      <c r="K48">
        <v>72874</v>
      </c>
    </row>
    <row r="49" spans="1:11" x14ac:dyDescent="0.25">
      <c r="A49">
        <v>48</v>
      </c>
      <c r="B49" s="1">
        <v>42201.790277777778</v>
      </c>
      <c r="C49" t="s">
        <v>3</v>
      </c>
      <c r="D49">
        <v>7.2</v>
      </c>
      <c r="E49">
        <v>7.2</v>
      </c>
      <c r="F49">
        <v>21</v>
      </c>
      <c r="G49">
        <v>-23</v>
      </c>
      <c r="H49" t="s">
        <v>1</v>
      </c>
      <c r="I49" t="s">
        <v>2</v>
      </c>
      <c r="J49">
        <v>68625</v>
      </c>
      <c r="K49">
        <v>72874</v>
      </c>
    </row>
    <row r="50" spans="1:11" x14ac:dyDescent="0.25">
      <c r="A50">
        <v>49</v>
      </c>
      <c r="B50" s="1">
        <v>42201.794444444444</v>
      </c>
      <c r="C50" t="s">
        <v>3</v>
      </c>
      <c r="D50">
        <v>7.4</v>
      </c>
      <c r="E50">
        <v>7.4</v>
      </c>
      <c r="F50">
        <v>22</v>
      </c>
      <c r="G50">
        <v>-22</v>
      </c>
      <c r="H50" t="s">
        <v>1</v>
      </c>
      <c r="I50" t="s">
        <v>2</v>
      </c>
      <c r="J50">
        <v>68625</v>
      </c>
      <c r="K50">
        <v>72874</v>
      </c>
    </row>
    <row r="51" spans="1:11" x14ac:dyDescent="0.25">
      <c r="A51">
        <v>50</v>
      </c>
      <c r="B51" s="1">
        <v>42201.799305555556</v>
      </c>
      <c r="C51" t="s">
        <v>3</v>
      </c>
      <c r="D51">
        <v>7.3</v>
      </c>
      <c r="E51">
        <v>7.3</v>
      </c>
      <c r="F51">
        <v>21</v>
      </c>
      <c r="G51">
        <v>-22</v>
      </c>
      <c r="H51" t="s">
        <v>1</v>
      </c>
      <c r="I51" t="s">
        <v>2</v>
      </c>
      <c r="J51">
        <v>68626</v>
      </c>
      <c r="K51">
        <v>72875</v>
      </c>
    </row>
    <row r="52" spans="1:11" x14ac:dyDescent="0.25">
      <c r="A52">
        <v>51</v>
      </c>
      <c r="B52" s="1">
        <v>42202.396527777775</v>
      </c>
      <c r="C52" t="s">
        <v>3</v>
      </c>
      <c r="D52">
        <v>7.1</v>
      </c>
      <c r="E52">
        <v>7.1</v>
      </c>
      <c r="F52">
        <v>19</v>
      </c>
      <c r="G52">
        <v>-22</v>
      </c>
      <c r="H52" t="s">
        <v>6</v>
      </c>
      <c r="I52" t="s">
        <v>7</v>
      </c>
      <c r="J52">
        <v>68640</v>
      </c>
      <c r="K52">
        <v>72899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Normal="100" workbookViewId="0">
      <selection activeCell="Q35" sqref="Q35"/>
    </sheetView>
  </sheetViews>
  <sheetFormatPr defaultRowHeight="15" x14ac:dyDescent="0.25"/>
  <cols>
    <col min="1" max="1" width="18.7109375" bestFit="1" customWidth="1"/>
  </cols>
  <sheetData>
    <row r="1" spans="1:4" x14ac:dyDescent="0.25">
      <c r="A1" s="4" t="s">
        <v>9</v>
      </c>
      <c r="B1" s="4" t="s">
        <v>34</v>
      </c>
      <c r="C1" s="4" t="s">
        <v>35</v>
      </c>
      <c r="D1" s="4" t="s">
        <v>36</v>
      </c>
    </row>
    <row r="2" spans="1:4" x14ac:dyDescent="0.25">
      <c r="A2" s="2">
        <f>ucc_ierg.zt37vsd[[#This Row],[Time]]</f>
        <v>42201.423425925925</v>
      </c>
      <c r="B2" t="b">
        <f>Rule1!G2</f>
        <v>0</v>
      </c>
      <c r="C2" t="b">
        <f>Rule2!I2</f>
        <v>0</v>
      </c>
      <c r="D2" t="b">
        <f>Rule3!I2</f>
        <v>0</v>
      </c>
    </row>
    <row r="3" spans="1:4" x14ac:dyDescent="0.25">
      <c r="A3" s="2">
        <f>ucc_ierg.zt37vsd[[#This Row],[Time]]</f>
        <v>42201.432847222219</v>
      </c>
      <c r="B3" t="b">
        <f>Rule1!G3</f>
        <v>0</v>
      </c>
      <c r="C3" t="b">
        <f>Rule2!I3</f>
        <v>0</v>
      </c>
      <c r="D3" t="b">
        <f>Rule3!I3</f>
        <v>0</v>
      </c>
    </row>
    <row r="4" spans="1:4" x14ac:dyDescent="0.25">
      <c r="A4" s="2">
        <f>ucc_ierg.zt37vsd[[#This Row],[Time]]</f>
        <v>42201.438981481479</v>
      </c>
      <c r="B4" t="b">
        <f>Rule1!G4</f>
        <v>1</v>
      </c>
      <c r="C4" t="b">
        <f>Rule2!I4</f>
        <v>0</v>
      </c>
      <c r="D4" t="b">
        <f>Rule3!I4</f>
        <v>1</v>
      </c>
    </row>
    <row r="5" spans="1:4" x14ac:dyDescent="0.25">
      <c r="A5" s="2">
        <f>ucc_ierg.zt37vsd[[#This Row],[Time]]</f>
        <v>42201.445486111108</v>
      </c>
      <c r="B5" t="b">
        <f>Rule1!G5</f>
        <v>0</v>
      </c>
      <c r="C5" t="b">
        <f>Rule2!I5</f>
        <v>0</v>
      </c>
      <c r="D5" t="b">
        <f>Rule3!I5</f>
        <v>0</v>
      </c>
    </row>
    <row r="6" spans="1:4" x14ac:dyDescent="0.25">
      <c r="A6" s="2">
        <f>ucc_ierg.zt37vsd[[#This Row],[Time]]</f>
        <v>42201.455381944441</v>
      </c>
      <c r="B6" t="b">
        <f>Rule1!G6</f>
        <v>0</v>
      </c>
      <c r="C6" t="b">
        <f>Rule2!I6</f>
        <v>0</v>
      </c>
      <c r="D6" t="b">
        <f>Rule3!I6</f>
        <v>1</v>
      </c>
    </row>
    <row r="7" spans="1:4" x14ac:dyDescent="0.25">
      <c r="A7" s="2">
        <f>ucc_ierg.zt37vsd[[#This Row],[Time]]</f>
        <v>42201.468564814815</v>
      </c>
      <c r="B7" t="b">
        <f>Rule1!G7</f>
        <v>0</v>
      </c>
      <c r="C7" t="b">
        <f>Rule2!I7</f>
        <v>0</v>
      </c>
      <c r="D7" t="b">
        <f>Rule3!I7</f>
        <v>0</v>
      </c>
    </row>
    <row r="8" spans="1:4" x14ac:dyDescent="0.25">
      <c r="A8" s="2">
        <f>ucc_ierg.zt37vsd[[#This Row],[Time]]</f>
        <v>42201.475821759261</v>
      </c>
      <c r="B8" t="b">
        <f>Rule1!G8</f>
        <v>0</v>
      </c>
      <c r="C8" t="b">
        <f>Rule2!I8</f>
        <v>0</v>
      </c>
      <c r="D8" t="b">
        <f>Rule3!I8</f>
        <v>0</v>
      </c>
    </row>
    <row r="9" spans="1:4" x14ac:dyDescent="0.25">
      <c r="A9" s="2">
        <f>ucc_ierg.zt37vsd[[#This Row],[Time]]</f>
        <v>42201.482905092591</v>
      </c>
      <c r="B9" t="b">
        <f>Rule1!G9</f>
        <v>0</v>
      </c>
      <c r="C9" t="b">
        <f>Rule2!I9</f>
        <v>0</v>
      </c>
      <c r="D9" t="b">
        <f>Rule3!I9</f>
        <v>0</v>
      </c>
    </row>
    <row r="10" spans="1:4" x14ac:dyDescent="0.25">
      <c r="A10" s="2">
        <f>ucc_ierg.zt37vsd[[#This Row],[Time]]</f>
        <v>42201.489328703705</v>
      </c>
      <c r="B10" t="b">
        <f>Rule1!G10</f>
        <v>0</v>
      </c>
      <c r="C10" t="b">
        <f>Rule2!I10</f>
        <v>0</v>
      </c>
      <c r="D10" t="b">
        <f>Rule3!I10</f>
        <v>1</v>
      </c>
    </row>
    <row r="11" spans="1:4" x14ac:dyDescent="0.25">
      <c r="A11" s="2">
        <f>ucc_ierg.zt37vsd[[#This Row],[Time]]</f>
        <v>42201.493067129632</v>
      </c>
      <c r="B11" t="b">
        <f>Rule1!G11</f>
        <v>0</v>
      </c>
      <c r="C11" t="b">
        <f>Rule2!I11</f>
        <v>0</v>
      </c>
      <c r="D11" t="b">
        <f>Rule3!I11</f>
        <v>1</v>
      </c>
    </row>
    <row r="12" spans="1:4" x14ac:dyDescent="0.25">
      <c r="A12" s="2">
        <f>ucc_ierg.zt37vsd[[#This Row],[Time]]</f>
        <v>42201.516828703701</v>
      </c>
      <c r="B12" t="b">
        <f>Rule1!G12</f>
        <v>0</v>
      </c>
      <c r="C12" t="b">
        <f>Rule2!I12</f>
        <v>0</v>
      </c>
      <c r="D12" t="b">
        <f>Rule3!I12</f>
        <v>0</v>
      </c>
    </row>
    <row r="13" spans="1:4" x14ac:dyDescent="0.25">
      <c r="A13" s="2">
        <f>ucc_ierg.zt37vsd[[#This Row],[Time]]</f>
        <v>42201.519548611112</v>
      </c>
      <c r="B13" t="b">
        <f>Rule1!G13</f>
        <v>1</v>
      </c>
      <c r="C13" t="b">
        <f>Rule2!I13</f>
        <v>0</v>
      </c>
      <c r="D13" t="b">
        <f>Rule3!I13</f>
        <v>1</v>
      </c>
    </row>
    <row r="14" spans="1:4" x14ac:dyDescent="0.25">
      <c r="A14" s="2">
        <f>ucc_ierg.zt37vsd[[#This Row],[Time]]</f>
        <v>42201.524710648147</v>
      </c>
      <c r="B14" t="b">
        <f>Rule1!G14</f>
        <v>0</v>
      </c>
      <c r="C14" t="b">
        <f>Rule2!I14</f>
        <v>0</v>
      </c>
      <c r="D14" t="b">
        <f>Rule3!I14</f>
        <v>0</v>
      </c>
    </row>
    <row r="15" spans="1:4" x14ac:dyDescent="0.25">
      <c r="A15" s="2">
        <f>ucc_ierg.zt37vsd[[#This Row],[Time]]</f>
        <v>42201.529756944445</v>
      </c>
      <c r="B15" t="b">
        <f>Rule1!G15</f>
        <v>0</v>
      </c>
      <c r="C15" t="b">
        <f>Rule2!I15</f>
        <v>0</v>
      </c>
      <c r="D15" t="b">
        <f>Rule3!I15</f>
        <v>0</v>
      </c>
    </row>
    <row r="16" spans="1:4" x14ac:dyDescent="0.25">
      <c r="A16" s="2">
        <f>ucc_ierg.zt37vsd[[#This Row],[Time]]</f>
        <v>42201.534953703704</v>
      </c>
      <c r="B16" t="b">
        <f>Rule1!G16</f>
        <v>0</v>
      </c>
      <c r="C16" t="b">
        <f>Rule2!I16</f>
        <v>0</v>
      </c>
      <c r="D16" t="b">
        <f>Rule3!I16</f>
        <v>0</v>
      </c>
    </row>
    <row r="17" spans="1:4" x14ac:dyDescent="0.25">
      <c r="A17" s="2">
        <f>ucc_ierg.zt37vsd[[#This Row],[Time]]</f>
        <v>42201.557025462964</v>
      </c>
      <c r="B17" t="b">
        <f>Rule1!G17</f>
        <v>0</v>
      </c>
      <c r="C17" t="b">
        <f>Rule2!I17</f>
        <v>0</v>
      </c>
      <c r="D17" t="b">
        <f>Rule3!I17</f>
        <v>1</v>
      </c>
    </row>
    <row r="18" spans="1:4" x14ac:dyDescent="0.25">
      <c r="A18" s="2">
        <f>ucc_ierg.zt37vsd[[#This Row],[Time]]</f>
        <v>42201.565428240741</v>
      </c>
      <c r="B18" t="b">
        <f>Rule1!G18</f>
        <v>0</v>
      </c>
      <c r="C18" t="b">
        <f>Rule2!I18</f>
        <v>0</v>
      </c>
      <c r="D18" t="b">
        <f>Rule3!I18</f>
        <v>1</v>
      </c>
    </row>
    <row r="19" spans="1:4" x14ac:dyDescent="0.25">
      <c r="A19" s="2">
        <f>ucc_ierg.zt37vsd[[#This Row],[Time]]</f>
        <v>42201.569861111115</v>
      </c>
      <c r="B19" t="b">
        <f>Rule1!G19</f>
        <v>0</v>
      </c>
      <c r="C19" t="b">
        <f>Rule2!I19</f>
        <v>0</v>
      </c>
      <c r="D19" t="b">
        <f>Rule3!I19</f>
        <v>1</v>
      </c>
    </row>
    <row r="20" spans="1:4" x14ac:dyDescent="0.25">
      <c r="A20" s="2">
        <f>ucc_ierg.zt37vsd[[#This Row],[Time]]</f>
        <v>42201.573518518519</v>
      </c>
      <c r="B20" t="b">
        <f>Rule1!G20</f>
        <v>0</v>
      </c>
      <c r="C20" t="b">
        <f>Rule2!I20</f>
        <v>0</v>
      </c>
      <c r="D20" t="b">
        <f>Rule3!I20</f>
        <v>1</v>
      </c>
    </row>
    <row r="21" spans="1:4" x14ac:dyDescent="0.25">
      <c r="A21" s="2">
        <f>ucc_ierg.zt37vsd[[#This Row],[Time]]</f>
        <v>42201.579074074078</v>
      </c>
      <c r="B21" t="b">
        <f>Rule1!G21</f>
        <v>0</v>
      </c>
      <c r="C21" t="b">
        <f>Rule2!I21</f>
        <v>0</v>
      </c>
      <c r="D21" t="b">
        <f>Rule3!I21</f>
        <v>0</v>
      </c>
    </row>
    <row r="22" spans="1:4" x14ac:dyDescent="0.25">
      <c r="A22" s="2">
        <f>ucc_ierg.zt37vsd[[#This Row],[Time]]</f>
        <v>42201.597280092596</v>
      </c>
      <c r="B22" t="b">
        <f>Rule1!G22</f>
        <v>1</v>
      </c>
      <c r="C22" t="b">
        <f>Rule2!I22</f>
        <v>0</v>
      </c>
      <c r="D22" t="b">
        <f>Rule3!I22</f>
        <v>1</v>
      </c>
    </row>
    <row r="23" spans="1:4" x14ac:dyDescent="0.25">
      <c r="A23" s="2">
        <f>ucc_ierg.zt37vsd[[#This Row],[Time]]</f>
        <v>42201.601550925923</v>
      </c>
      <c r="B23" t="b">
        <f>Rule1!G23</f>
        <v>0</v>
      </c>
      <c r="C23" t="b">
        <f>Rule2!I23</f>
        <v>0</v>
      </c>
      <c r="D23" t="b">
        <f>Rule3!I23</f>
        <v>0</v>
      </c>
    </row>
    <row r="24" spans="1:4" x14ac:dyDescent="0.25">
      <c r="A24" s="2">
        <f>ucc_ierg.zt37vsd[[#This Row],[Time]]</f>
        <v>42201.6094212963</v>
      </c>
      <c r="B24" t="b">
        <f>Rule1!G24</f>
        <v>0</v>
      </c>
      <c r="C24" t="b">
        <f>Rule2!I24</f>
        <v>0</v>
      </c>
      <c r="D24" t="b">
        <f>Rule3!I24</f>
        <v>0</v>
      </c>
    </row>
    <row r="25" spans="1:4" x14ac:dyDescent="0.25">
      <c r="A25" s="2">
        <f>ucc_ierg.zt37vsd[[#This Row],[Time]]</f>
        <v>42201.6094212963</v>
      </c>
      <c r="B25" t="b">
        <f>Rule1!G25</f>
        <v>0</v>
      </c>
      <c r="C25" t="b">
        <f>Rule2!I25</f>
        <v>0</v>
      </c>
      <c r="D25" t="b">
        <f>Rule3!I25</f>
        <v>0</v>
      </c>
    </row>
    <row r="26" spans="1:4" x14ac:dyDescent="0.25">
      <c r="A26" s="2">
        <f>ucc_ierg.zt37vsd[[#This Row],[Time]]</f>
        <v>42201.619340277779</v>
      </c>
      <c r="B26" t="b">
        <f>Rule1!G26</f>
        <v>0</v>
      </c>
      <c r="C26" t="b">
        <f>Rule2!I26</f>
        <v>0</v>
      </c>
      <c r="D26" t="b">
        <f>Rule3!I26</f>
        <v>0</v>
      </c>
    </row>
    <row r="27" spans="1:4" x14ac:dyDescent="0.25">
      <c r="A27" s="2">
        <f>ucc_ierg.zt37vsd[[#This Row],[Time]]</f>
        <v>42201.620729166665</v>
      </c>
      <c r="B27" t="b">
        <f>Rule1!G27</f>
        <v>0</v>
      </c>
      <c r="C27" t="b">
        <f>Rule2!I27</f>
        <v>0</v>
      </c>
      <c r="D27" t="b">
        <f>Rule3!I27</f>
        <v>0</v>
      </c>
    </row>
    <row r="28" spans="1:4" x14ac:dyDescent="0.25">
      <c r="A28" s="2">
        <f>ucc_ierg.zt37vsd[[#This Row],[Time]]</f>
        <v>42201.636932870373</v>
      </c>
      <c r="B28" t="b">
        <f>Rule1!G28</f>
        <v>0</v>
      </c>
      <c r="C28" t="b">
        <f>Rule2!I28</f>
        <v>0</v>
      </c>
      <c r="D28" t="b">
        <f>Rule3!I28</f>
        <v>0</v>
      </c>
    </row>
    <row r="29" spans="1:4" x14ac:dyDescent="0.25">
      <c r="A29" s="2">
        <f>ucc_ierg.zt37vsd[[#This Row],[Time]]</f>
        <v>42201.644421296296</v>
      </c>
      <c r="B29" t="b">
        <f>Rule1!G29</f>
        <v>0</v>
      </c>
      <c r="C29" t="b">
        <f>Rule2!I29</f>
        <v>0</v>
      </c>
      <c r="D29" t="b">
        <f>Rule3!I29</f>
        <v>1</v>
      </c>
    </row>
    <row r="30" spans="1:4" x14ac:dyDescent="0.25">
      <c r="A30" s="2">
        <f>ucc_ierg.zt37vsd[[#This Row],[Time]]</f>
        <v>42201.650983796295</v>
      </c>
      <c r="B30" t="b">
        <f>Rule1!G30</f>
        <v>0</v>
      </c>
      <c r="C30" t="b">
        <f>Rule2!I30</f>
        <v>0</v>
      </c>
      <c r="D30" t="b">
        <f>Rule3!I30</f>
        <v>1</v>
      </c>
    </row>
    <row r="31" spans="1:4" x14ac:dyDescent="0.25">
      <c r="A31" s="2">
        <f>ucc_ierg.zt37vsd[[#This Row],[Time]]</f>
        <v>42201.656678240739</v>
      </c>
      <c r="B31" t="b">
        <f>Rule1!G31</f>
        <v>0</v>
      </c>
      <c r="C31" t="b">
        <f>Rule2!I31</f>
        <v>0</v>
      </c>
      <c r="D31" t="b">
        <f>Rule3!I31</f>
        <v>1</v>
      </c>
    </row>
    <row r="32" spans="1:4" x14ac:dyDescent="0.25">
      <c r="A32" s="2">
        <f>ucc_ierg.zt37vsd[[#This Row],[Time]]</f>
        <v>42201.666539351849</v>
      </c>
      <c r="B32" t="b">
        <f>Rule1!G32</f>
        <v>0</v>
      </c>
      <c r="C32" t="b">
        <f>Rule2!I32</f>
        <v>0</v>
      </c>
      <c r="D32" t="b">
        <f>Rule3!I32</f>
        <v>1</v>
      </c>
    </row>
    <row r="33" spans="1:4" x14ac:dyDescent="0.25">
      <c r="A33" s="2">
        <f>ucc_ierg.zt37vsd[[#This Row],[Time]]</f>
        <v>42201.670057870368</v>
      </c>
      <c r="B33" t="b">
        <f>Rule1!G33</f>
        <v>0</v>
      </c>
      <c r="C33" t="b">
        <f>Rule2!I33</f>
        <v>0</v>
      </c>
      <c r="D33" t="b">
        <f>Rule3!I33</f>
        <v>1</v>
      </c>
    </row>
    <row r="34" spans="1:4" x14ac:dyDescent="0.25">
      <c r="A34" s="2">
        <f>ucc_ierg.zt37vsd[[#This Row],[Time]]</f>
        <v>42201.687060185184</v>
      </c>
      <c r="B34" t="b">
        <f>Rule1!G34</f>
        <v>0</v>
      </c>
      <c r="C34" t="b">
        <f>Rule2!I34</f>
        <v>0</v>
      </c>
      <c r="D34" t="b">
        <f>Rule3!I34</f>
        <v>1</v>
      </c>
    </row>
    <row r="35" spans="1:4" x14ac:dyDescent="0.25">
      <c r="A35" s="2">
        <f>ucc_ierg.zt37vsd[[#This Row],[Time]]</f>
        <v>42201.69190972222</v>
      </c>
      <c r="B35" t="b">
        <f>Rule1!G35</f>
        <v>0</v>
      </c>
      <c r="C35" t="b">
        <f>Rule2!I35</f>
        <v>0</v>
      </c>
      <c r="D35" t="b">
        <f>Rule3!I35</f>
        <v>1</v>
      </c>
    </row>
    <row r="36" spans="1:4" x14ac:dyDescent="0.25">
      <c r="A36" s="2">
        <f>ucc_ierg.zt37vsd[[#This Row],[Time]]</f>
        <v>42201.699270833335</v>
      </c>
      <c r="B36" t="b">
        <f>Rule1!G36</f>
        <v>0</v>
      </c>
      <c r="C36" t="b">
        <f>Rule2!I36</f>
        <v>0</v>
      </c>
      <c r="D36" t="b">
        <f>Rule3!I36</f>
        <v>0</v>
      </c>
    </row>
    <row r="37" spans="1:4" x14ac:dyDescent="0.25">
      <c r="A37" s="2">
        <f>ucc_ierg.zt37vsd[[#This Row],[Time]]</f>
        <v>42201.715497685182</v>
      </c>
      <c r="B37" t="b">
        <f>Rule1!G37</f>
        <v>0</v>
      </c>
      <c r="C37" t="b">
        <f>Rule2!I37</f>
        <v>0</v>
      </c>
      <c r="D37" t="b">
        <f>Rule3!I37</f>
        <v>1</v>
      </c>
    </row>
    <row r="38" spans="1:4" x14ac:dyDescent="0.25">
      <c r="A38" s="2">
        <f>ucc_ierg.zt37vsd[[#This Row],[Time]]</f>
        <v>42201.718275462961</v>
      </c>
      <c r="B38" t="b">
        <f>Rule1!G38</f>
        <v>0</v>
      </c>
      <c r="C38" t="b">
        <f>Rule2!I38</f>
        <v>0</v>
      </c>
      <c r="D38" t="b">
        <f>Rule3!I38</f>
        <v>1</v>
      </c>
    </row>
    <row r="39" spans="1:4" x14ac:dyDescent="0.25">
      <c r="A39" s="2">
        <f>ucc_ierg.zt37vsd[[#This Row],[Time]]</f>
        <v>42201.721273148149</v>
      </c>
      <c r="B39" t="b">
        <f>Rule1!G39</f>
        <v>0</v>
      </c>
      <c r="C39" t="b">
        <f>Rule2!I39</f>
        <v>0</v>
      </c>
      <c r="D39" t="b">
        <f>Rule3!I39</f>
        <v>0</v>
      </c>
    </row>
    <row r="40" spans="1:4" x14ac:dyDescent="0.25">
      <c r="A40" s="2">
        <f>ucc_ierg.zt37vsd[[#This Row],[Time]]</f>
        <v>42201.72587962963</v>
      </c>
      <c r="B40" t="b">
        <f>Rule1!G40</f>
        <v>0</v>
      </c>
      <c r="C40" t="b">
        <f>Rule2!I40</f>
        <v>0</v>
      </c>
      <c r="D40" t="b">
        <f>Rule3!I40</f>
        <v>1</v>
      </c>
    </row>
    <row r="41" spans="1:4" x14ac:dyDescent="0.25">
      <c r="A41" s="2">
        <f>ucc_ierg.zt37vsd[[#This Row],[Time]]</f>
        <v>42201.7421412037</v>
      </c>
      <c r="B41" t="b">
        <f>Rule1!G41</f>
        <v>0</v>
      </c>
      <c r="C41" t="b">
        <f>Rule2!I41</f>
        <v>0</v>
      </c>
      <c r="D41" t="b">
        <f>Rule3!I41</f>
        <v>1</v>
      </c>
    </row>
    <row r="42" spans="1:4" x14ac:dyDescent="0.25">
      <c r="A42" s="2">
        <f>ucc_ierg.zt37vsd[[#This Row],[Time]]</f>
        <v>42201.744039351855</v>
      </c>
      <c r="B42" t="b">
        <f>Rule1!G42</f>
        <v>0</v>
      </c>
      <c r="C42" t="b">
        <f>Rule2!I42</f>
        <v>0</v>
      </c>
      <c r="D42" t="b">
        <f>Rule3!I42</f>
        <v>0</v>
      </c>
    </row>
    <row r="43" spans="1:4" x14ac:dyDescent="0.25">
      <c r="A43" s="2">
        <f>ucc_ierg.zt37vsd[[#This Row],[Time]]</f>
        <v>42201.747453703705</v>
      </c>
      <c r="B43" t="b">
        <f>Rule1!G43</f>
        <v>0</v>
      </c>
      <c r="C43" t="b">
        <f>Rule2!I43</f>
        <v>0</v>
      </c>
      <c r="D43" t="b">
        <f>Rule3!I43</f>
        <v>0</v>
      </c>
    </row>
    <row r="44" spans="1:4" x14ac:dyDescent="0.25">
      <c r="A44" s="2">
        <f>ucc_ierg.zt37vsd[[#This Row],[Time]]</f>
        <v>42201.755486111113</v>
      </c>
      <c r="B44" t="b">
        <f>Rule1!G44</f>
        <v>0</v>
      </c>
      <c r="C44" t="b">
        <f>Rule2!I44</f>
        <v>0</v>
      </c>
      <c r="D44" t="b">
        <f>Rule3!I44</f>
        <v>0</v>
      </c>
    </row>
    <row r="45" spans="1:4" x14ac:dyDescent="0.25">
      <c r="A45" s="2">
        <f>ucc_ierg.zt37vsd[[#This Row],[Time]]</f>
        <v>42201.758761574078</v>
      </c>
      <c r="B45" t="b">
        <f>Rule1!G45</f>
        <v>0</v>
      </c>
      <c r="C45" t="b">
        <f>Rule2!I45</f>
        <v>0</v>
      </c>
      <c r="D45" t="b">
        <f>Rule3!I45</f>
        <v>0</v>
      </c>
    </row>
    <row r="46" spans="1:4" x14ac:dyDescent="0.25">
      <c r="A46" s="2">
        <f>ucc_ierg.zt37vsd[[#This Row],[Time]]</f>
        <v>42201.762303240743</v>
      </c>
      <c r="B46" t="b">
        <f>Rule1!G46</f>
        <v>0</v>
      </c>
      <c r="C46" t="b">
        <f>Rule2!I46</f>
        <v>0</v>
      </c>
      <c r="D46" t="b">
        <f>Rule3!I46</f>
        <v>0</v>
      </c>
    </row>
    <row r="47" spans="1:4" x14ac:dyDescent="0.25">
      <c r="A47" s="2">
        <f>ucc_ierg.zt37vsd[[#This Row],[Time]]</f>
        <v>42201.782453703701</v>
      </c>
      <c r="B47" t="b">
        <f>Rule1!G47</f>
        <v>0</v>
      </c>
      <c r="C47" t="b">
        <f>Rule2!I47</f>
        <v>0</v>
      </c>
      <c r="D47" t="b">
        <f>Rule3!I47</f>
        <v>1</v>
      </c>
    </row>
    <row r="48" spans="1:4" x14ac:dyDescent="0.25">
      <c r="A48" s="2">
        <f>ucc_ierg.zt37vsd[[#This Row],[Time]]</f>
        <v>42201.785729166666</v>
      </c>
      <c r="B48" t="b">
        <f>Rule1!G48</f>
        <v>0</v>
      </c>
      <c r="C48" t="b">
        <f>Rule2!I48</f>
        <v>0</v>
      </c>
      <c r="D48" t="b">
        <f>Rule3!I48</f>
        <v>0</v>
      </c>
    </row>
    <row r="49" spans="1:4" x14ac:dyDescent="0.25">
      <c r="A49" s="2">
        <f>ucc_ierg.zt37vsd[[#This Row],[Time]]</f>
        <v>42201.789398148147</v>
      </c>
      <c r="B49" t="b">
        <f>Rule1!G49</f>
        <v>0</v>
      </c>
      <c r="C49" t="b">
        <f>Rule2!I49</f>
        <v>0</v>
      </c>
      <c r="D49" t="b">
        <f>Rule3!I49</f>
        <v>0</v>
      </c>
    </row>
    <row r="50" spans="1:4" x14ac:dyDescent="0.25">
      <c r="A50" s="2">
        <f>ucc_ierg.zt37vsd[[#This Row],[Time]]</f>
        <v>42201.793773148151</v>
      </c>
      <c r="B50" t="b">
        <f>Rule1!G50</f>
        <v>0</v>
      </c>
      <c r="C50" t="b">
        <f>Rule2!I50</f>
        <v>0</v>
      </c>
      <c r="D50" t="b">
        <f>Rule3!I50</f>
        <v>0</v>
      </c>
    </row>
    <row r="51" spans="1:4" x14ac:dyDescent="0.25">
      <c r="A51" s="2">
        <f>ucc_ierg.zt37vsd[[#This Row],[Time]]</f>
        <v>42201.798819444448</v>
      </c>
      <c r="B51" t="b">
        <f>Rule1!G51</f>
        <v>0</v>
      </c>
      <c r="C51" t="b">
        <f>Rule2!I51</f>
        <v>0</v>
      </c>
      <c r="D51" t="b">
        <f>Rule3!I51</f>
        <v>1</v>
      </c>
    </row>
    <row r="52" spans="1:4" x14ac:dyDescent="0.25">
      <c r="A52" s="2">
        <f>ucc_ierg.zt37vsd[[#This Row],[Time]]</f>
        <v>42202.394988425927</v>
      </c>
      <c r="B52" t="b">
        <f>Rule1!G52</f>
        <v>0</v>
      </c>
      <c r="C52" t="b">
        <f>Rule2!I52</f>
        <v>0</v>
      </c>
      <c r="D52" t="b">
        <f>Rule3!I52</f>
        <v>1</v>
      </c>
    </row>
    <row r="53" spans="1:4" x14ac:dyDescent="0.25">
      <c r="A53" s="2"/>
    </row>
    <row r="54" spans="1:4" x14ac:dyDescent="0.25">
      <c r="A54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2" sqref="A2"/>
    </sheetView>
  </sheetViews>
  <sheetFormatPr defaultRowHeight="15" x14ac:dyDescent="0.25"/>
  <cols>
    <col min="1" max="1" width="18.7109375" bestFit="1" customWidth="1"/>
    <col min="7" max="7" width="10" bestFit="1" customWidth="1"/>
  </cols>
  <sheetData>
    <row r="1" spans="1:7" x14ac:dyDescent="0.25">
      <c r="A1" s="4" t="s">
        <v>9</v>
      </c>
      <c r="B1" s="4">
        <v>1</v>
      </c>
      <c r="C1" s="4">
        <v>2</v>
      </c>
      <c r="D1" s="6" t="s">
        <v>46</v>
      </c>
      <c r="E1" s="7" t="s">
        <v>45</v>
      </c>
      <c r="F1" s="4">
        <v>3</v>
      </c>
      <c r="G1" s="4" t="s">
        <v>47</v>
      </c>
    </row>
    <row r="2" spans="1:7" x14ac:dyDescent="0.25">
      <c r="A2" s="2">
        <f>ucc_ierg.zt37vsd[[#This Row],[Time]]</f>
        <v>42201.423425925925</v>
      </c>
      <c r="B2">
        <f>ucc_ierg.zt37vsd[[#This Row],[Element1Outlet_C]]</f>
        <v>109</v>
      </c>
      <c r="C2">
        <f>EVs_Thresholds!$E$2</f>
        <v>140</v>
      </c>
      <c r="D2">
        <f>B2+EVs_Thresholds!$B$2</f>
        <v>114</v>
      </c>
      <c r="E2">
        <f>C2-EVs_Thresholds!$B$3</f>
        <v>135</v>
      </c>
      <c r="F2" t="str">
        <f>ucc_ierg.zt37vsd[[#This Row],[MachineRunning]]</f>
        <v>No</v>
      </c>
      <c r="G2" t="b">
        <f>IF(D2&lt;E2,IF(F2="Yes",TRUE,FALSE),FALSE)</f>
        <v>0</v>
      </c>
    </row>
    <row r="3" spans="1:7" x14ac:dyDescent="0.25">
      <c r="A3" s="2">
        <f>ucc_ierg.zt37vsd[[#This Row],[Time]]</f>
        <v>42201.432847222219</v>
      </c>
      <c r="B3">
        <f>ucc_ierg.zt37vsd[[#This Row],[Element1Outlet_C]]</f>
        <v>118</v>
      </c>
      <c r="C3">
        <f>EVs_Thresholds!$E$2</f>
        <v>140</v>
      </c>
      <c r="D3">
        <f>B3+EVs_Thresholds!$B$2</f>
        <v>123</v>
      </c>
      <c r="E3">
        <f>C3-EVs_Thresholds!$B$3</f>
        <v>135</v>
      </c>
      <c r="F3" t="str">
        <f>ucc_ierg.zt37vsd[[#This Row],[MachineRunning]]</f>
        <v>No</v>
      </c>
      <c r="G3" t="b">
        <f t="shared" ref="G3:G52" si="0">IF(D3&lt;E3,IF(F3="Yes",TRUE,FALSE),FALSE)</f>
        <v>0</v>
      </c>
    </row>
    <row r="4" spans="1:7" x14ac:dyDescent="0.25">
      <c r="A4" s="2">
        <f>ucc_ierg.zt37vsd[[#This Row],[Time]]</f>
        <v>42201.438981481479</v>
      </c>
      <c r="B4">
        <f>ucc_ierg.zt37vsd[[#This Row],[Element1Outlet_C]]</f>
        <v>123</v>
      </c>
      <c r="C4">
        <f>EVs_Thresholds!$E$2</f>
        <v>140</v>
      </c>
      <c r="D4">
        <f>B4+EVs_Thresholds!$B$2</f>
        <v>128</v>
      </c>
      <c r="E4">
        <f>C4-EVs_Thresholds!$B$3</f>
        <v>135</v>
      </c>
      <c r="F4" t="str">
        <f>ucc_ierg.zt37vsd[[#This Row],[MachineRunning]]</f>
        <v>Yes</v>
      </c>
      <c r="G4" t="b">
        <f t="shared" si="0"/>
        <v>1</v>
      </c>
    </row>
    <row r="5" spans="1:7" x14ac:dyDescent="0.25">
      <c r="A5" s="2">
        <f>ucc_ierg.zt37vsd[[#This Row],[Time]]</f>
        <v>42201.445486111108</v>
      </c>
      <c r="B5">
        <f>ucc_ierg.zt37vsd[[#This Row],[Element1Outlet_C]]</f>
        <v>85</v>
      </c>
      <c r="C5">
        <f>EVs_Thresholds!$E$2</f>
        <v>140</v>
      </c>
      <c r="D5">
        <f>B5+EVs_Thresholds!$B$2</f>
        <v>90</v>
      </c>
      <c r="E5">
        <f>C5-EVs_Thresholds!$B$3</f>
        <v>135</v>
      </c>
      <c r="F5" t="str">
        <f>ucc_ierg.zt37vsd[[#This Row],[MachineRunning]]</f>
        <v>No</v>
      </c>
      <c r="G5" t="b">
        <f t="shared" si="0"/>
        <v>0</v>
      </c>
    </row>
    <row r="6" spans="1:7" x14ac:dyDescent="0.25">
      <c r="A6" s="2">
        <f>ucc_ierg.zt37vsd[[#This Row],[Time]]</f>
        <v>42201.455381944441</v>
      </c>
      <c r="B6">
        <f>ucc_ierg.zt37vsd[[#This Row],[Element1Outlet_C]]</f>
        <v>148</v>
      </c>
      <c r="C6">
        <f>EVs_Thresholds!$E$2</f>
        <v>140</v>
      </c>
      <c r="D6">
        <f>B6+EVs_Thresholds!$B$2</f>
        <v>153</v>
      </c>
      <c r="E6">
        <f>C6-EVs_Thresholds!$B$3</f>
        <v>135</v>
      </c>
      <c r="F6" t="str">
        <f>ucc_ierg.zt37vsd[[#This Row],[MachineRunning]]</f>
        <v>Yes</v>
      </c>
      <c r="G6" t="b">
        <f t="shared" si="0"/>
        <v>0</v>
      </c>
    </row>
    <row r="7" spans="1:7" x14ac:dyDescent="0.25">
      <c r="A7" s="2">
        <f>ucc_ierg.zt37vsd[[#This Row],[Time]]</f>
        <v>42201.468564814815</v>
      </c>
      <c r="B7">
        <f>ucc_ierg.zt37vsd[[#This Row],[Element1Outlet_C]]</f>
        <v>118</v>
      </c>
      <c r="C7">
        <f>EVs_Thresholds!$E$2</f>
        <v>140</v>
      </c>
      <c r="D7">
        <f>B7+EVs_Thresholds!$B$2</f>
        <v>123</v>
      </c>
      <c r="E7">
        <f>C7-EVs_Thresholds!$B$3</f>
        <v>135</v>
      </c>
      <c r="F7" t="str">
        <f>ucc_ierg.zt37vsd[[#This Row],[MachineRunning]]</f>
        <v>No</v>
      </c>
      <c r="G7" t="b">
        <f t="shared" si="0"/>
        <v>0</v>
      </c>
    </row>
    <row r="8" spans="1:7" x14ac:dyDescent="0.25">
      <c r="A8" s="2">
        <f>ucc_ierg.zt37vsd[[#This Row],[Time]]</f>
        <v>42201.475821759261</v>
      </c>
      <c r="B8">
        <f>ucc_ierg.zt37vsd[[#This Row],[Element1Outlet_C]]</f>
        <v>118</v>
      </c>
      <c r="C8">
        <f>EVs_Thresholds!$E$2</f>
        <v>140</v>
      </c>
      <c r="D8">
        <f>B8+EVs_Thresholds!$B$2</f>
        <v>123</v>
      </c>
      <c r="E8">
        <f>C8-EVs_Thresholds!$B$3</f>
        <v>135</v>
      </c>
      <c r="F8" t="str">
        <f>ucc_ierg.zt37vsd[[#This Row],[MachineRunning]]</f>
        <v>No</v>
      </c>
      <c r="G8" t="b">
        <f t="shared" si="0"/>
        <v>0</v>
      </c>
    </row>
    <row r="9" spans="1:7" x14ac:dyDescent="0.25">
      <c r="A9" s="2">
        <f>ucc_ierg.zt37vsd[[#This Row],[Time]]</f>
        <v>42201.482905092591</v>
      </c>
      <c r="B9">
        <f>ucc_ierg.zt37vsd[[#This Row],[Element1Outlet_C]]</f>
        <v>118</v>
      </c>
      <c r="C9">
        <f>EVs_Thresholds!$E$2</f>
        <v>140</v>
      </c>
      <c r="D9">
        <f>B9+EVs_Thresholds!$B$2</f>
        <v>123</v>
      </c>
      <c r="E9">
        <f>C9-EVs_Thresholds!$B$3</f>
        <v>135</v>
      </c>
      <c r="F9" t="str">
        <f>ucc_ierg.zt37vsd[[#This Row],[MachineRunning]]</f>
        <v>No</v>
      </c>
      <c r="G9" t="b">
        <f t="shared" si="0"/>
        <v>0</v>
      </c>
    </row>
    <row r="10" spans="1:7" x14ac:dyDescent="0.25">
      <c r="A10" s="2">
        <f>ucc_ierg.zt37vsd[[#This Row],[Time]]</f>
        <v>42201.489328703705</v>
      </c>
      <c r="B10">
        <f>ucc_ierg.zt37vsd[[#This Row],[Element1Outlet_C]]</f>
        <v>130</v>
      </c>
      <c r="C10">
        <f>EVs_Thresholds!$E$2</f>
        <v>140</v>
      </c>
      <c r="D10">
        <f>B10+EVs_Thresholds!$B$2</f>
        <v>135</v>
      </c>
      <c r="E10">
        <f>C10-EVs_Thresholds!$B$3</f>
        <v>135</v>
      </c>
      <c r="F10" t="str">
        <f>ucc_ierg.zt37vsd[[#This Row],[MachineRunning]]</f>
        <v>Yes</v>
      </c>
      <c r="G10" t="b">
        <f t="shared" si="0"/>
        <v>0</v>
      </c>
    </row>
    <row r="11" spans="1:7" x14ac:dyDescent="0.25">
      <c r="A11" s="2">
        <f>ucc_ierg.zt37vsd[[#This Row],[Time]]</f>
        <v>42201.493067129632</v>
      </c>
      <c r="B11">
        <f>ucc_ierg.zt37vsd[[#This Row],[Element1Outlet_C]]</f>
        <v>132</v>
      </c>
      <c r="C11">
        <f>EVs_Thresholds!$E$2</f>
        <v>140</v>
      </c>
      <c r="D11">
        <f>B11+EVs_Thresholds!$B$2</f>
        <v>137</v>
      </c>
      <c r="E11">
        <f>C11-EVs_Thresholds!$B$3</f>
        <v>135</v>
      </c>
      <c r="F11" t="str">
        <f>ucc_ierg.zt37vsd[[#This Row],[MachineRunning]]</f>
        <v>Yes</v>
      </c>
      <c r="G11" t="b">
        <f t="shared" si="0"/>
        <v>0</v>
      </c>
    </row>
    <row r="12" spans="1:7" x14ac:dyDescent="0.25">
      <c r="A12" s="2">
        <f>ucc_ierg.zt37vsd[[#This Row],[Time]]</f>
        <v>42201.516828703701</v>
      </c>
      <c r="B12">
        <f>ucc_ierg.zt37vsd[[#This Row],[Element1Outlet_C]]</f>
        <v>128</v>
      </c>
      <c r="C12">
        <f>EVs_Thresholds!$E$2</f>
        <v>140</v>
      </c>
      <c r="D12">
        <f>B12+EVs_Thresholds!$B$2</f>
        <v>133</v>
      </c>
      <c r="E12">
        <f>C12-EVs_Thresholds!$B$3</f>
        <v>135</v>
      </c>
      <c r="F12" t="str">
        <f>ucc_ierg.zt37vsd[[#This Row],[MachineRunning]]</f>
        <v>No</v>
      </c>
      <c r="G12" t="b">
        <f t="shared" si="0"/>
        <v>0</v>
      </c>
    </row>
    <row r="13" spans="1:7" x14ac:dyDescent="0.25">
      <c r="A13" s="2">
        <f>ucc_ierg.zt37vsd[[#This Row],[Time]]</f>
        <v>42201.519548611112</v>
      </c>
      <c r="B13">
        <f>ucc_ierg.zt37vsd[[#This Row],[Element1Outlet_C]]</f>
        <v>127</v>
      </c>
      <c r="C13">
        <f>EVs_Thresholds!$E$2</f>
        <v>140</v>
      </c>
      <c r="D13">
        <f>B13+EVs_Thresholds!$B$2</f>
        <v>132</v>
      </c>
      <c r="E13">
        <f>C13-EVs_Thresholds!$B$3</f>
        <v>135</v>
      </c>
      <c r="F13" t="str">
        <f>ucc_ierg.zt37vsd[[#This Row],[MachineRunning]]</f>
        <v>Yes</v>
      </c>
      <c r="G13" t="b">
        <f t="shared" si="0"/>
        <v>1</v>
      </c>
    </row>
    <row r="14" spans="1:7" x14ac:dyDescent="0.25">
      <c r="A14" s="2">
        <f>ucc_ierg.zt37vsd[[#This Row],[Time]]</f>
        <v>42201.524710648147</v>
      </c>
      <c r="B14">
        <f>ucc_ierg.zt37vsd[[#This Row],[Element1Outlet_C]]</f>
        <v>108</v>
      </c>
      <c r="C14">
        <f>EVs_Thresholds!$E$2</f>
        <v>140</v>
      </c>
      <c r="D14">
        <f>B14+EVs_Thresholds!$B$2</f>
        <v>113</v>
      </c>
      <c r="E14">
        <f>C14-EVs_Thresholds!$B$3</f>
        <v>135</v>
      </c>
      <c r="F14" t="str">
        <f>ucc_ierg.zt37vsd[[#This Row],[MachineRunning]]</f>
        <v>No</v>
      </c>
      <c r="G14" t="b">
        <f t="shared" si="0"/>
        <v>0</v>
      </c>
    </row>
    <row r="15" spans="1:7" x14ac:dyDescent="0.25">
      <c r="A15" s="2">
        <f>ucc_ierg.zt37vsd[[#This Row],[Time]]</f>
        <v>42201.529756944445</v>
      </c>
      <c r="B15">
        <f>ucc_ierg.zt37vsd[[#This Row],[Element1Outlet_C]]</f>
        <v>122</v>
      </c>
      <c r="C15">
        <f>EVs_Thresholds!$E$2</f>
        <v>140</v>
      </c>
      <c r="D15">
        <f>B15+EVs_Thresholds!$B$2</f>
        <v>127</v>
      </c>
      <c r="E15">
        <f>C15-EVs_Thresholds!$B$3</f>
        <v>135</v>
      </c>
      <c r="F15" t="str">
        <f>ucc_ierg.zt37vsd[[#This Row],[MachineRunning]]</f>
        <v>No</v>
      </c>
      <c r="G15" t="b">
        <f t="shared" si="0"/>
        <v>0</v>
      </c>
    </row>
    <row r="16" spans="1:7" x14ac:dyDescent="0.25">
      <c r="A16" s="2">
        <f>ucc_ierg.zt37vsd[[#This Row],[Time]]</f>
        <v>42201.534953703704</v>
      </c>
      <c r="B16">
        <f>ucc_ierg.zt37vsd[[#This Row],[Element1Outlet_C]]</f>
        <v>104</v>
      </c>
      <c r="C16">
        <f>EVs_Thresholds!$E$2</f>
        <v>140</v>
      </c>
      <c r="D16">
        <f>B16+EVs_Thresholds!$B$2</f>
        <v>109</v>
      </c>
      <c r="E16">
        <f>C16-EVs_Thresholds!$B$3</f>
        <v>135</v>
      </c>
      <c r="F16" t="str">
        <f>ucc_ierg.zt37vsd[[#This Row],[MachineRunning]]</f>
        <v>No</v>
      </c>
      <c r="G16" t="b">
        <f t="shared" si="0"/>
        <v>0</v>
      </c>
    </row>
    <row r="17" spans="1:7" x14ac:dyDescent="0.25">
      <c r="A17" s="2">
        <f>ucc_ierg.zt37vsd[[#This Row],[Time]]</f>
        <v>42201.557025462964</v>
      </c>
      <c r="B17">
        <f>ucc_ierg.zt37vsd[[#This Row],[Element1Outlet_C]]</f>
        <v>144</v>
      </c>
      <c r="C17">
        <f>EVs_Thresholds!$E$2</f>
        <v>140</v>
      </c>
      <c r="D17">
        <f>B17+EVs_Thresholds!$B$2</f>
        <v>149</v>
      </c>
      <c r="E17">
        <f>C17-EVs_Thresholds!$B$3</f>
        <v>135</v>
      </c>
      <c r="F17" t="str">
        <f>ucc_ierg.zt37vsd[[#This Row],[MachineRunning]]</f>
        <v>Yes</v>
      </c>
      <c r="G17" t="b">
        <f t="shared" si="0"/>
        <v>0</v>
      </c>
    </row>
    <row r="18" spans="1:7" x14ac:dyDescent="0.25">
      <c r="A18" s="2">
        <f>ucc_ierg.zt37vsd[[#This Row],[Time]]</f>
        <v>42201.565428240741</v>
      </c>
      <c r="B18">
        <f>ucc_ierg.zt37vsd[[#This Row],[Element1Outlet_C]]</f>
        <v>130</v>
      </c>
      <c r="C18">
        <f>EVs_Thresholds!$E$2</f>
        <v>140</v>
      </c>
      <c r="D18">
        <f>B18+EVs_Thresholds!$B$2</f>
        <v>135</v>
      </c>
      <c r="E18">
        <f>C18-EVs_Thresholds!$B$3</f>
        <v>135</v>
      </c>
      <c r="F18" t="str">
        <f>ucc_ierg.zt37vsd[[#This Row],[MachineRunning]]</f>
        <v>Yes</v>
      </c>
      <c r="G18" t="b">
        <f t="shared" si="0"/>
        <v>0</v>
      </c>
    </row>
    <row r="19" spans="1:7" x14ac:dyDescent="0.25">
      <c r="A19" s="2">
        <f>ucc_ierg.zt37vsd[[#This Row],[Time]]</f>
        <v>42201.569861111115</v>
      </c>
      <c r="B19">
        <f>ucc_ierg.zt37vsd[[#This Row],[Element1Outlet_C]]</f>
        <v>141</v>
      </c>
      <c r="C19">
        <f>EVs_Thresholds!$E$2</f>
        <v>140</v>
      </c>
      <c r="D19">
        <f>B19+EVs_Thresholds!$B$2</f>
        <v>146</v>
      </c>
      <c r="E19">
        <f>C19-EVs_Thresholds!$B$3</f>
        <v>135</v>
      </c>
      <c r="F19" t="str">
        <f>ucc_ierg.zt37vsd[[#This Row],[MachineRunning]]</f>
        <v>Yes</v>
      </c>
      <c r="G19" t="b">
        <f t="shared" si="0"/>
        <v>0</v>
      </c>
    </row>
    <row r="20" spans="1:7" x14ac:dyDescent="0.25">
      <c r="A20" s="2">
        <f>ucc_ierg.zt37vsd[[#This Row],[Time]]</f>
        <v>42201.573518518519</v>
      </c>
      <c r="B20">
        <f>ucc_ierg.zt37vsd[[#This Row],[Element1Outlet_C]]</f>
        <v>150</v>
      </c>
      <c r="C20">
        <f>EVs_Thresholds!$E$2</f>
        <v>140</v>
      </c>
      <c r="D20">
        <f>B20+EVs_Thresholds!$B$2</f>
        <v>155</v>
      </c>
      <c r="E20">
        <f>C20-EVs_Thresholds!$B$3</f>
        <v>135</v>
      </c>
      <c r="F20" t="str">
        <f>ucc_ierg.zt37vsd[[#This Row],[MachineRunning]]</f>
        <v>Yes</v>
      </c>
      <c r="G20" t="b">
        <f t="shared" si="0"/>
        <v>0</v>
      </c>
    </row>
    <row r="21" spans="1:7" x14ac:dyDescent="0.25">
      <c r="A21" s="2">
        <f>ucc_ierg.zt37vsd[[#This Row],[Time]]</f>
        <v>42201.579074074078</v>
      </c>
      <c r="B21">
        <f>ucc_ierg.zt37vsd[[#This Row],[Element1Outlet_C]]</f>
        <v>130</v>
      </c>
      <c r="C21">
        <f>EVs_Thresholds!$E$2</f>
        <v>140</v>
      </c>
      <c r="D21">
        <f>B21+EVs_Thresholds!$B$2</f>
        <v>135</v>
      </c>
      <c r="E21">
        <f>C21-EVs_Thresholds!$B$3</f>
        <v>135</v>
      </c>
      <c r="F21" t="str">
        <f>ucc_ierg.zt37vsd[[#This Row],[MachineRunning]]</f>
        <v>No</v>
      </c>
      <c r="G21" t="b">
        <f t="shared" si="0"/>
        <v>0</v>
      </c>
    </row>
    <row r="22" spans="1:7" x14ac:dyDescent="0.25">
      <c r="A22" s="2">
        <f>ucc_ierg.zt37vsd[[#This Row],[Time]]</f>
        <v>42201.597280092596</v>
      </c>
      <c r="B22">
        <f>ucc_ierg.zt37vsd[[#This Row],[Element1Outlet_C]]</f>
        <v>120</v>
      </c>
      <c r="C22">
        <f>EVs_Thresholds!$E$2</f>
        <v>140</v>
      </c>
      <c r="D22">
        <f>B22+EVs_Thresholds!$B$2</f>
        <v>125</v>
      </c>
      <c r="E22">
        <f>C22-EVs_Thresholds!$B$3</f>
        <v>135</v>
      </c>
      <c r="F22" t="str">
        <f>ucc_ierg.zt37vsd[[#This Row],[MachineRunning]]</f>
        <v>Yes</v>
      </c>
      <c r="G22" t="b">
        <f t="shared" si="0"/>
        <v>1</v>
      </c>
    </row>
    <row r="23" spans="1:7" x14ac:dyDescent="0.25">
      <c r="A23" s="2">
        <f>ucc_ierg.zt37vsd[[#This Row],[Time]]</f>
        <v>42201.601550925923</v>
      </c>
      <c r="B23">
        <f>ucc_ierg.zt37vsd[[#This Row],[Element1Outlet_C]]</f>
        <v>125</v>
      </c>
      <c r="C23">
        <f>EVs_Thresholds!$E$2</f>
        <v>140</v>
      </c>
      <c r="D23">
        <f>B23+EVs_Thresholds!$B$2</f>
        <v>130</v>
      </c>
      <c r="E23">
        <f>C23-EVs_Thresholds!$B$3</f>
        <v>135</v>
      </c>
      <c r="F23" t="str">
        <f>ucc_ierg.zt37vsd[[#This Row],[MachineRunning]]</f>
        <v>No</v>
      </c>
      <c r="G23" t="b">
        <f t="shared" si="0"/>
        <v>0</v>
      </c>
    </row>
    <row r="24" spans="1:7" x14ac:dyDescent="0.25">
      <c r="A24" s="2">
        <f>ucc_ierg.zt37vsd[[#This Row],[Time]]</f>
        <v>42201.6094212963</v>
      </c>
      <c r="B24">
        <f>ucc_ierg.zt37vsd[[#This Row],[Element1Outlet_C]]</f>
        <v>118</v>
      </c>
      <c r="C24">
        <f>EVs_Thresholds!$E$2</f>
        <v>140</v>
      </c>
      <c r="D24">
        <f>B24+EVs_Thresholds!$B$2</f>
        <v>123</v>
      </c>
      <c r="E24">
        <f>C24-EVs_Thresholds!$B$3</f>
        <v>135</v>
      </c>
      <c r="F24" t="str">
        <f>ucc_ierg.zt37vsd[[#This Row],[MachineRunning]]</f>
        <v>No</v>
      </c>
      <c r="G24" t="b">
        <f t="shared" si="0"/>
        <v>0</v>
      </c>
    </row>
    <row r="25" spans="1:7" x14ac:dyDescent="0.25">
      <c r="A25" s="2">
        <f>ucc_ierg.zt37vsd[[#This Row],[Time]]</f>
        <v>42201.6094212963</v>
      </c>
      <c r="B25">
        <f>ucc_ierg.zt37vsd[[#This Row],[Element1Outlet_C]]</f>
        <v>120</v>
      </c>
      <c r="C25">
        <f>EVs_Thresholds!$E$2</f>
        <v>140</v>
      </c>
      <c r="D25">
        <f>B25+EVs_Thresholds!$B$2</f>
        <v>125</v>
      </c>
      <c r="E25">
        <f>C25-EVs_Thresholds!$B$3</f>
        <v>135</v>
      </c>
      <c r="F25" t="str">
        <f>ucc_ierg.zt37vsd[[#This Row],[MachineRunning]]</f>
        <v>No</v>
      </c>
      <c r="G25" t="b">
        <f t="shared" si="0"/>
        <v>0</v>
      </c>
    </row>
    <row r="26" spans="1:7" x14ac:dyDescent="0.25">
      <c r="A26" s="2">
        <f>ucc_ierg.zt37vsd[[#This Row],[Time]]</f>
        <v>42201.619340277779</v>
      </c>
      <c r="B26">
        <f>ucc_ierg.zt37vsd[[#This Row],[Element1Outlet_C]]</f>
        <v>120</v>
      </c>
      <c r="C26">
        <f>EVs_Thresholds!$E$2</f>
        <v>140</v>
      </c>
      <c r="D26">
        <f>B26+EVs_Thresholds!$B$2</f>
        <v>125</v>
      </c>
      <c r="E26">
        <f>C26-EVs_Thresholds!$B$3</f>
        <v>135</v>
      </c>
      <c r="F26" t="str">
        <f>ucc_ierg.zt37vsd[[#This Row],[MachineRunning]]</f>
        <v>No</v>
      </c>
      <c r="G26" t="b">
        <f t="shared" si="0"/>
        <v>0</v>
      </c>
    </row>
    <row r="27" spans="1:7" x14ac:dyDescent="0.25">
      <c r="A27" s="2">
        <f>ucc_ierg.zt37vsd[[#This Row],[Time]]</f>
        <v>42201.620729166665</v>
      </c>
      <c r="B27">
        <f>ucc_ierg.zt37vsd[[#This Row],[Element1Outlet_C]]</f>
        <v>123</v>
      </c>
      <c r="C27">
        <f>EVs_Thresholds!$E$2</f>
        <v>140</v>
      </c>
      <c r="D27">
        <f>B27+EVs_Thresholds!$B$2</f>
        <v>128</v>
      </c>
      <c r="E27">
        <f>C27-EVs_Thresholds!$B$3</f>
        <v>135</v>
      </c>
      <c r="F27" t="str">
        <f>ucc_ierg.zt37vsd[[#This Row],[MachineRunning]]</f>
        <v>No</v>
      </c>
      <c r="G27" t="b">
        <f t="shared" si="0"/>
        <v>0</v>
      </c>
    </row>
    <row r="28" spans="1:7" x14ac:dyDescent="0.25">
      <c r="A28" s="2">
        <f>ucc_ierg.zt37vsd[[#This Row],[Time]]</f>
        <v>42201.636932870373</v>
      </c>
      <c r="B28">
        <f>ucc_ierg.zt37vsd[[#This Row],[Element1Outlet_C]]</f>
        <v>81</v>
      </c>
      <c r="C28">
        <f>EVs_Thresholds!$E$2</f>
        <v>140</v>
      </c>
      <c r="D28">
        <f>B28+EVs_Thresholds!$B$2</f>
        <v>86</v>
      </c>
      <c r="E28">
        <f>C28-EVs_Thresholds!$B$3</f>
        <v>135</v>
      </c>
      <c r="F28" t="str">
        <f>ucc_ierg.zt37vsd[[#This Row],[MachineRunning]]</f>
        <v>No</v>
      </c>
      <c r="G28" t="b">
        <f t="shared" si="0"/>
        <v>0</v>
      </c>
    </row>
    <row r="29" spans="1:7" x14ac:dyDescent="0.25">
      <c r="A29" s="2">
        <f>ucc_ierg.zt37vsd[[#This Row],[Time]]</f>
        <v>42201.644421296296</v>
      </c>
      <c r="B29">
        <f>ucc_ierg.zt37vsd[[#This Row],[Element1Outlet_C]]</f>
        <v>143</v>
      </c>
      <c r="C29">
        <f>EVs_Thresholds!$E$2</f>
        <v>140</v>
      </c>
      <c r="D29">
        <f>B29+EVs_Thresholds!$B$2</f>
        <v>148</v>
      </c>
      <c r="E29">
        <f>C29-EVs_Thresholds!$B$3</f>
        <v>135</v>
      </c>
      <c r="F29" t="str">
        <f>ucc_ierg.zt37vsd[[#This Row],[MachineRunning]]</f>
        <v>Yes</v>
      </c>
      <c r="G29" t="b">
        <f t="shared" si="0"/>
        <v>0</v>
      </c>
    </row>
    <row r="30" spans="1:7" x14ac:dyDescent="0.25">
      <c r="A30" s="2">
        <f>ucc_ierg.zt37vsd[[#This Row],[Time]]</f>
        <v>42201.650983796295</v>
      </c>
      <c r="B30">
        <f>ucc_ierg.zt37vsd[[#This Row],[Element1Outlet_C]]</f>
        <v>141</v>
      </c>
      <c r="C30">
        <f>EVs_Thresholds!$E$2</f>
        <v>140</v>
      </c>
      <c r="D30">
        <f>B30+EVs_Thresholds!$B$2</f>
        <v>146</v>
      </c>
      <c r="E30">
        <f>C30-EVs_Thresholds!$B$3</f>
        <v>135</v>
      </c>
      <c r="F30" t="str">
        <f>ucc_ierg.zt37vsd[[#This Row],[MachineRunning]]</f>
        <v>Yes</v>
      </c>
      <c r="G30" t="b">
        <f t="shared" si="0"/>
        <v>0</v>
      </c>
    </row>
    <row r="31" spans="1:7" x14ac:dyDescent="0.25">
      <c r="A31" s="2">
        <f>ucc_ierg.zt37vsd[[#This Row],[Time]]</f>
        <v>42201.656678240739</v>
      </c>
      <c r="B31">
        <f>ucc_ierg.zt37vsd[[#This Row],[Element1Outlet_C]]</f>
        <v>145</v>
      </c>
      <c r="C31">
        <f>EVs_Thresholds!$E$2</f>
        <v>140</v>
      </c>
      <c r="D31">
        <f>B31+EVs_Thresholds!$B$2</f>
        <v>150</v>
      </c>
      <c r="E31">
        <f>C31-EVs_Thresholds!$B$3</f>
        <v>135</v>
      </c>
      <c r="F31" t="str">
        <f>ucc_ierg.zt37vsd[[#This Row],[MachineRunning]]</f>
        <v>Yes</v>
      </c>
      <c r="G31" t="b">
        <f t="shared" si="0"/>
        <v>0</v>
      </c>
    </row>
    <row r="32" spans="1:7" x14ac:dyDescent="0.25">
      <c r="A32" s="2">
        <f>ucc_ierg.zt37vsd[[#This Row],[Time]]</f>
        <v>42201.666539351849</v>
      </c>
      <c r="B32">
        <f>ucc_ierg.zt37vsd[[#This Row],[Element1Outlet_C]]</f>
        <v>141</v>
      </c>
      <c r="C32">
        <f>EVs_Thresholds!$E$2</f>
        <v>140</v>
      </c>
      <c r="D32">
        <f>B32+EVs_Thresholds!$B$2</f>
        <v>146</v>
      </c>
      <c r="E32">
        <f>C32-EVs_Thresholds!$B$3</f>
        <v>135</v>
      </c>
      <c r="F32" t="str">
        <f>ucc_ierg.zt37vsd[[#This Row],[MachineRunning]]</f>
        <v>Yes</v>
      </c>
      <c r="G32" t="b">
        <f t="shared" si="0"/>
        <v>0</v>
      </c>
    </row>
    <row r="33" spans="1:7" x14ac:dyDescent="0.25">
      <c r="A33" s="2">
        <f>ucc_ierg.zt37vsd[[#This Row],[Time]]</f>
        <v>42201.670057870368</v>
      </c>
      <c r="B33">
        <f>ucc_ierg.zt37vsd[[#This Row],[Element1Outlet_C]]</f>
        <v>146</v>
      </c>
      <c r="C33">
        <f>EVs_Thresholds!$E$2</f>
        <v>140</v>
      </c>
      <c r="D33">
        <f>B33+EVs_Thresholds!$B$2</f>
        <v>151</v>
      </c>
      <c r="E33">
        <f>C33-EVs_Thresholds!$B$3</f>
        <v>135</v>
      </c>
      <c r="F33" t="str">
        <f>ucc_ierg.zt37vsd[[#This Row],[MachineRunning]]</f>
        <v>Yes</v>
      </c>
      <c r="G33" t="b">
        <f t="shared" si="0"/>
        <v>0</v>
      </c>
    </row>
    <row r="34" spans="1:7" x14ac:dyDescent="0.25">
      <c r="A34" s="2">
        <f>ucc_ierg.zt37vsd[[#This Row],[Time]]</f>
        <v>42201.687060185184</v>
      </c>
      <c r="B34">
        <f>ucc_ierg.zt37vsd[[#This Row],[Element1Outlet_C]]</f>
        <v>141</v>
      </c>
      <c r="C34">
        <f>EVs_Thresholds!$E$2</f>
        <v>140</v>
      </c>
      <c r="D34">
        <f>B34+EVs_Thresholds!$B$2</f>
        <v>146</v>
      </c>
      <c r="E34">
        <f>C34-EVs_Thresholds!$B$3</f>
        <v>135</v>
      </c>
      <c r="F34" t="str">
        <f>ucc_ierg.zt37vsd[[#This Row],[MachineRunning]]</f>
        <v>Yes</v>
      </c>
      <c r="G34" t="b">
        <f t="shared" si="0"/>
        <v>0</v>
      </c>
    </row>
    <row r="35" spans="1:7" x14ac:dyDescent="0.25">
      <c r="A35" s="2">
        <f>ucc_ierg.zt37vsd[[#This Row],[Time]]</f>
        <v>42201.69190972222</v>
      </c>
      <c r="B35">
        <f>ucc_ierg.zt37vsd[[#This Row],[Element1Outlet_C]]</f>
        <v>143</v>
      </c>
      <c r="C35">
        <f>EVs_Thresholds!$E$2</f>
        <v>140</v>
      </c>
      <c r="D35">
        <f>B35+EVs_Thresholds!$B$2</f>
        <v>148</v>
      </c>
      <c r="E35">
        <f>C35-EVs_Thresholds!$B$3</f>
        <v>135</v>
      </c>
      <c r="F35" t="str">
        <f>ucc_ierg.zt37vsd[[#This Row],[MachineRunning]]</f>
        <v>Yes</v>
      </c>
      <c r="G35" t="b">
        <f t="shared" si="0"/>
        <v>0</v>
      </c>
    </row>
    <row r="36" spans="1:7" x14ac:dyDescent="0.25">
      <c r="A36" s="2">
        <f>ucc_ierg.zt37vsd[[#This Row],[Time]]</f>
        <v>42201.699270833335</v>
      </c>
      <c r="B36">
        <f>ucc_ierg.zt37vsd[[#This Row],[Element1Outlet_C]]</f>
        <v>128</v>
      </c>
      <c r="C36">
        <f>EVs_Thresholds!$E$2</f>
        <v>140</v>
      </c>
      <c r="D36">
        <f>B36+EVs_Thresholds!$B$2</f>
        <v>133</v>
      </c>
      <c r="E36">
        <f>C36-EVs_Thresholds!$B$3</f>
        <v>135</v>
      </c>
      <c r="F36" t="str">
        <f>ucc_ierg.zt37vsd[[#This Row],[MachineRunning]]</f>
        <v>No</v>
      </c>
      <c r="G36" t="b">
        <f t="shared" si="0"/>
        <v>0</v>
      </c>
    </row>
    <row r="37" spans="1:7" x14ac:dyDescent="0.25">
      <c r="A37" s="2">
        <f>ucc_ierg.zt37vsd[[#This Row],[Time]]</f>
        <v>42201.715497685182</v>
      </c>
      <c r="B37">
        <f>ucc_ierg.zt37vsd[[#This Row],[Element1Outlet_C]]</f>
        <v>130</v>
      </c>
      <c r="C37">
        <f>EVs_Thresholds!$E$2</f>
        <v>140</v>
      </c>
      <c r="D37">
        <f>B37+EVs_Thresholds!$B$2</f>
        <v>135</v>
      </c>
      <c r="E37">
        <f>C37-EVs_Thresholds!$B$3</f>
        <v>135</v>
      </c>
      <c r="F37" t="str">
        <f>ucc_ierg.zt37vsd[[#This Row],[MachineRunning]]</f>
        <v>Yes</v>
      </c>
      <c r="G37" t="b">
        <f t="shared" si="0"/>
        <v>0</v>
      </c>
    </row>
    <row r="38" spans="1:7" x14ac:dyDescent="0.25">
      <c r="A38" s="2">
        <f>ucc_ierg.zt37vsd[[#This Row],[Time]]</f>
        <v>42201.718275462961</v>
      </c>
      <c r="B38">
        <f>ucc_ierg.zt37vsd[[#This Row],[Element1Outlet_C]]</f>
        <v>134</v>
      </c>
      <c r="C38">
        <f>EVs_Thresholds!$E$2</f>
        <v>140</v>
      </c>
      <c r="D38">
        <f>B38+EVs_Thresholds!$B$2</f>
        <v>139</v>
      </c>
      <c r="E38">
        <f>C38-EVs_Thresholds!$B$3</f>
        <v>135</v>
      </c>
      <c r="F38" t="str">
        <f>ucc_ierg.zt37vsd[[#This Row],[MachineRunning]]</f>
        <v>Yes</v>
      </c>
      <c r="G38" t="b">
        <f t="shared" si="0"/>
        <v>0</v>
      </c>
    </row>
    <row r="39" spans="1:7" x14ac:dyDescent="0.25">
      <c r="A39" s="2">
        <f>ucc_ierg.zt37vsd[[#This Row],[Time]]</f>
        <v>42201.721273148149</v>
      </c>
      <c r="B39">
        <f>ucc_ierg.zt37vsd[[#This Row],[Element1Outlet_C]]</f>
        <v>122</v>
      </c>
      <c r="C39">
        <f>EVs_Thresholds!$E$2</f>
        <v>140</v>
      </c>
      <c r="D39">
        <f>B39+EVs_Thresholds!$B$2</f>
        <v>127</v>
      </c>
      <c r="E39">
        <f>C39-EVs_Thresholds!$B$3</f>
        <v>135</v>
      </c>
      <c r="F39" t="str">
        <f>ucc_ierg.zt37vsd[[#This Row],[MachineRunning]]</f>
        <v>No</v>
      </c>
      <c r="G39" t="b">
        <f t="shared" si="0"/>
        <v>0</v>
      </c>
    </row>
    <row r="40" spans="1:7" x14ac:dyDescent="0.25">
      <c r="A40" s="2">
        <f>ucc_ierg.zt37vsd[[#This Row],[Time]]</f>
        <v>42201.72587962963</v>
      </c>
      <c r="B40">
        <f>ucc_ierg.zt37vsd[[#This Row],[Element1Outlet_C]]</f>
        <v>132</v>
      </c>
      <c r="C40">
        <f>EVs_Thresholds!$E$2</f>
        <v>140</v>
      </c>
      <c r="D40">
        <f>B40+EVs_Thresholds!$B$2</f>
        <v>137</v>
      </c>
      <c r="E40">
        <f>C40-EVs_Thresholds!$B$3</f>
        <v>135</v>
      </c>
      <c r="F40" t="str">
        <f>ucc_ierg.zt37vsd[[#This Row],[MachineRunning]]</f>
        <v>Yes</v>
      </c>
      <c r="G40" t="b">
        <f t="shared" si="0"/>
        <v>0</v>
      </c>
    </row>
    <row r="41" spans="1:7" x14ac:dyDescent="0.25">
      <c r="A41" s="2">
        <f>ucc_ierg.zt37vsd[[#This Row],[Time]]</f>
        <v>42201.7421412037</v>
      </c>
      <c r="B41">
        <f>ucc_ierg.zt37vsd[[#This Row],[Element1Outlet_C]]</f>
        <v>137</v>
      </c>
      <c r="C41">
        <f>EVs_Thresholds!$E$2</f>
        <v>140</v>
      </c>
      <c r="D41">
        <f>B41+EVs_Thresholds!$B$2</f>
        <v>142</v>
      </c>
      <c r="E41">
        <f>C41-EVs_Thresholds!$B$3</f>
        <v>135</v>
      </c>
      <c r="F41" t="str">
        <f>ucc_ierg.zt37vsd[[#This Row],[MachineRunning]]</f>
        <v>Yes</v>
      </c>
      <c r="G41" t="b">
        <f t="shared" si="0"/>
        <v>0</v>
      </c>
    </row>
    <row r="42" spans="1:7" x14ac:dyDescent="0.25">
      <c r="A42" s="2">
        <f>ucc_ierg.zt37vsd[[#This Row],[Time]]</f>
        <v>42201.744039351855</v>
      </c>
      <c r="B42">
        <f>ucc_ierg.zt37vsd[[#This Row],[Element1Outlet_C]]</f>
        <v>131</v>
      </c>
      <c r="C42">
        <f>EVs_Thresholds!$E$2</f>
        <v>140</v>
      </c>
      <c r="D42">
        <f>B42+EVs_Thresholds!$B$2</f>
        <v>136</v>
      </c>
      <c r="E42">
        <f>C42-EVs_Thresholds!$B$3</f>
        <v>135</v>
      </c>
      <c r="F42" t="str">
        <f>ucc_ierg.zt37vsd[[#This Row],[MachineRunning]]</f>
        <v>No</v>
      </c>
      <c r="G42" t="b">
        <f t="shared" si="0"/>
        <v>0</v>
      </c>
    </row>
    <row r="43" spans="1:7" x14ac:dyDescent="0.25">
      <c r="A43" s="2">
        <f>ucc_ierg.zt37vsd[[#This Row],[Time]]</f>
        <v>42201.747453703705</v>
      </c>
      <c r="B43">
        <f>ucc_ierg.zt37vsd[[#This Row],[Element1Outlet_C]]</f>
        <v>125</v>
      </c>
      <c r="C43">
        <f>EVs_Thresholds!$E$2</f>
        <v>140</v>
      </c>
      <c r="D43">
        <f>B43+EVs_Thresholds!$B$2</f>
        <v>130</v>
      </c>
      <c r="E43">
        <f>C43-EVs_Thresholds!$B$3</f>
        <v>135</v>
      </c>
      <c r="F43" t="str">
        <f>ucc_ierg.zt37vsd[[#This Row],[MachineRunning]]</f>
        <v>No</v>
      </c>
      <c r="G43" t="b">
        <f t="shared" si="0"/>
        <v>0</v>
      </c>
    </row>
    <row r="44" spans="1:7" x14ac:dyDescent="0.25">
      <c r="A44" s="2">
        <f>ucc_ierg.zt37vsd[[#This Row],[Time]]</f>
        <v>42201.755486111113</v>
      </c>
      <c r="B44">
        <f>ucc_ierg.zt37vsd[[#This Row],[Element1Outlet_C]]</f>
        <v>118</v>
      </c>
      <c r="C44">
        <f>EVs_Thresholds!$E$2</f>
        <v>140</v>
      </c>
      <c r="D44">
        <f>B44+EVs_Thresholds!$B$2</f>
        <v>123</v>
      </c>
      <c r="E44">
        <f>C44-EVs_Thresholds!$B$3</f>
        <v>135</v>
      </c>
      <c r="F44" t="str">
        <f>ucc_ierg.zt37vsd[[#This Row],[MachineRunning]]</f>
        <v>No</v>
      </c>
      <c r="G44" t="b">
        <f t="shared" si="0"/>
        <v>0</v>
      </c>
    </row>
    <row r="45" spans="1:7" x14ac:dyDescent="0.25">
      <c r="A45" s="2">
        <f>ucc_ierg.zt37vsd[[#This Row],[Time]]</f>
        <v>42201.758761574078</v>
      </c>
      <c r="B45">
        <f>ucc_ierg.zt37vsd[[#This Row],[Element1Outlet_C]]</f>
        <v>131</v>
      </c>
      <c r="C45">
        <f>EVs_Thresholds!$E$2</f>
        <v>140</v>
      </c>
      <c r="D45">
        <f>B45+EVs_Thresholds!$B$2</f>
        <v>136</v>
      </c>
      <c r="E45">
        <f>C45-EVs_Thresholds!$B$3</f>
        <v>135</v>
      </c>
      <c r="F45" t="str">
        <f>ucc_ierg.zt37vsd[[#This Row],[MachineRunning]]</f>
        <v>No</v>
      </c>
      <c r="G45" t="b">
        <f t="shared" si="0"/>
        <v>0</v>
      </c>
    </row>
    <row r="46" spans="1:7" x14ac:dyDescent="0.25">
      <c r="A46" s="2">
        <f>ucc_ierg.zt37vsd[[#This Row],[Time]]</f>
        <v>42201.762303240743</v>
      </c>
      <c r="B46">
        <f>ucc_ierg.zt37vsd[[#This Row],[Element1Outlet_C]]</f>
        <v>118</v>
      </c>
      <c r="C46">
        <f>EVs_Thresholds!$E$2</f>
        <v>140</v>
      </c>
      <c r="D46">
        <f>B46+EVs_Thresholds!$B$2</f>
        <v>123</v>
      </c>
      <c r="E46">
        <f>C46-EVs_Thresholds!$B$3</f>
        <v>135</v>
      </c>
      <c r="F46" t="str">
        <f>ucc_ierg.zt37vsd[[#This Row],[MachineRunning]]</f>
        <v>No</v>
      </c>
      <c r="G46" t="b">
        <f t="shared" si="0"/>
        <v>0</v>
      </c>
    </row>
    <row r="47" spans="1:7" x14ac:dyDescent="0.25">
      <c r="A47" s="2">
        <f>ucc_ierg.zt37vsd[[#This Row],[Time]]</f>
        <v>42201.782453703701</v>
      </c>
      <c r="B47">
        <f>ucc_ierg.zt37vsd[[#This Row],[Element1Outlet_C]]</f>
        <v>137</v>
      </c>
      <c r="C47">
        <f>EVs_Thresholds!$E$2</f>
        <v>140</v>
      </c>
      <c r="D47">
        <f>B47+EVs_Thresholds!$B$2</f>
        <v>142</v>
      </c>
      <c r="E47">
        <f>C47-EVs_Thresholds!$B$3</f>
        <v>135</v>
      </c>
      <c r="F47" t="str">
        <f>ucc_ierg.zt37vsd[[#This Row],[MachineRunning]]</f>
        <v>Yes</v>
      </c>
      <c r="G47" t="b">
        <f t="shared" si="0"/>
        <v>0</v>
      </c>
    </row>
    <row r="48" spans="1:7" x14ac:dyDescent="0.25">
      <c r="A48" s="2">
        <f>ucc_ierg.zt37vsd[[#This Row],[Time]]</f>
        <v>42201.785729166666</v>
      </c>
      <c r="B48">
        <f>ucc_ierg.zt37vsd[[#This Row],[Element1Outlet_C]]</f>
        <v>120</v>
      </c>
      <c r="C48">
        <f>EVs_Thresholds!$E$2</f>
        <v>140</v>
      </c>
      <c r="D48">
        <f>B48+EVs_Thresholds!$B$2</f>
        <v>125</v>
      </c>
      <c r="E48">
        <f>C48-EVs_Thresholds!$B$3</f>
        <v>135</v>
      </c>
      <c r="F48" t="str">
        <f>ucc_ierg.zt37vsd[[#This Row],[MachineRunning]]</f>
        <v>No</v>
      </c>
      <c r="G48" t="b">
        <f t="shared" si="0"/>
        <v>0</v>
      </c>
    </row>
    <row r="49" spans="1:7" x14ac:dyDescent="0.25">
      <c r="A49" s="2">
        <f>ucc_ierg.zt37vsd[[#This Row],[Time]]</f>
        <v>42201.789398148147</v>
      </c>
      <c r="B49">
        <f>ucc_ierg.zt37vsd[[#This Row],[Element1Outlet_C]]</f>
        <v>119</v>
      </c>
      <c r="C49">
        <f>EVs_Thresholds!$E$2</f>
        <v>140</v>
      </c>
      <c r="D49">
        <f>B49+EVs_Thresholds!$B$2</f>
        <v>124</v>
      </c>
      <c r="E49">
        <f>C49-EVs_Thresholds!$B$3</f>
        <v>135</v>
      </c>
      <c r="F49" t="str">
        <f>ucc_ierg.zt37vsd[[#This Row],[MachineRunning]]</f>
        <v>No</v>
      </c>
      <c r="G49" t="b">
        <f t="shared" si="0"/>
        <v>0</v>
      </c>
    </row>
    <row r="50" spans="1:7" x14ac:dyDescent="0.25">
      <c r="A50" s="2">
        <f>ucc_ierg.zt37vsd[[#This Row],[Time]]</f>
        <v>42201.793773148151</v>
      </c>
      <c r="B50">
        <f>ucc_ierg.zt37vsd[[#This Row],[Element1Outlet_C]]</f>
        <v>117</v>
      </c>
      <c r="C50">
        <f>EVs_Thresholds!$E$2</f>
        <v>140</v>
      </c>
      <c r="D50">
        <f>B50+EVs_Thresholds!$B$2</f>
        <v>122</v>
      </c>
      <c r="E50">
        <f>C50-EVs_Thresholds!$B$3</f>
        <v>135</v>
      </c>
      <c r="F50" t="str">
        <f>ucc_ierg.zt37vsd[[#This Row],[MachineRunning]]</f>
        <v>No</v>
      </c>
      <c r="G50" t="b">
        <f t="shared" si="0"/>
        <v>0</v>
      </c>
    </row>
    <row r="51" spans="1:7" x14ac:dyDescent="0.25">
      <c r="A51" s="2">
        <f>ucc_ierg.zt37vsd[[#This Row],[Time]]</f>
        <v>42201.798819444448</v>
      </c>
      <c r="B51">
        <f>ucc_ierg.zt37vsd[[#This Row],[Element1Outlet_C]]</f>
        <v>132</v>
      </c>
      <c r="C51">
        <f>EVs_Thresholds!$E$2</f>
        <v>140</v>
      </c>
      <c r="D51">
        <f>B51+EVs_Thresholds!$B$2</f>
        <v>137</v>
      </c>
      <c r="E51">
        <f>C51-EVs_Thresholds!$B$3</f>
        <v>135</v>
      </c>
      <c r="F51" t="str">
        <f>ucc_ierg.zt37vsd[[#This Row],[MachineRunning]]</f>
        <v>Yes</v>
      </c>
      <c r="G51" t="b">
        <f t="shared" si="0"/>
        <v>0</v>
      </c>
    </row>
    <row r="52" spans="1:7" x14ac:dyDescent="0.25">
      <c r="A52" s="2">
        <f>ucc_ierg.zt37vsd[[#This Row],[Time]]</f>
        <v>42202.394988425927</v>
      </c>
      <c r="B52">
        <f>ucc_ierg.zt37vsd[[#This Row],[Element1Outlet_C]]</f>
        <v>134</v>
      </c>
      <c r="C52">
        <f>EVs_Thresholds!$E$2</f>
        <v>140</v>
      </c>
      <c r="D52">
        <f>B52+EVs_Thresholds!$B$2</f>
        <v>139</v>
      </c>
      <c r="E52">
        <f>C52-EVs_Thresholds!$B$3</f>
        <v>135</v>
      </c>
      <c r="F52" t="str">
        <f>ucc_ierg.zt37vsd[[#This Row],[MachineRunning]]</f>
        <v>Yes</v>
      </c>
      <c r="G52" t="b">
        <f t="shared" si="0"/>
        <v>0</v>
      </c>
    </row>
    <row r="53" spans="1:7" x14ac:dyDescent="0.25">
      <c r="A5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A2" sqref="A2"/>
    </sheetView>
  </sheetViews>
  <sheetFormatPr defaultRowHeight="15" x14ac:dyDescent="0.25"/>
  <cols>
    <col min="1" max="1" width="18.7109375" bestFit="1" customWidth="1"/>
    <col min="7" max="7" width="5.140625" bestFit="1" customWidth="1"/>
    <col min="9" max="9" width="10" bestFit="1" customWidth="1"/>
  </cols>
  <sheetData>
    <row r="1" spans="1:9" x14ac:dyDescent="0.25">
      <c r="A1" s="4" t="s">
        <v>9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6" t="s">
        <v>48</v>
      </c>
      <c r="H1" s="6" t="s">
        <v>49</v>
      </c>
      <c r="I1" s="4" t="s">
        <v>47</v>
      </c>
    </row>
    <row r="2" spans="1:9" x14ac:dyDescent="0.25">
      <c r="A2" s="2">
        <f>ucc_ierg.zt37vsd[[#This Row],[Time]]</f>
        <v>42201.423425925925</v>
      </c>
      <c r="B2">
        <f>ucc_ierg.zt37vsd[[#This Row],[Element2_InletTemp]]</f>
        <v>26</v>
      </c>
      <c r="C2">
        <f>EVs_Thresholds!$E$3</f>
        <v>25</v>
      </c>
      <c r="D2" t="str">
        <f>ucc_ierg.zt37vsd[[#This Row],[MachineRunning]]</f>
        <v>No</v>
      </c>
      <c r="E2">
        <f>EVs_Thresholds!$B$4</f>
        <v>5</v>
      </c>
      <c r="F2">
        <f>EVs_Thresholds!$B$5</f>
        <v>5</v>
      </c>
      <c r="G2">
        <f>B2-E2</f>
        <v>21</v>
      </c>
      <c r="H2">
        <f>C2+F2</f>
        <v>30</v>
      </c>
      <c r="I2" t="b">
        <f>IF(G2&gt;H2,IF(D2="No",TRUE,FALSE),FALSE)</f>
        <v>0</v>
      </c>
    </row>
    <row r="3" spans="1:9" x14ac:dyDescent="0.25">
      <c r="A3" s="2">
        <f>ucc_ierg.zt37vsd[[#This Row],[Time]]</f>
        <v>42201.432847222219</v>
      </c>
      <c r="B3">
        <f>ucc_ierg.zt37vsd[[#This Row],[Element2_InletTemp]]</f>
        <v>29</v>
      </c>
      <c r="C3">
        <f>EVs_Thresholds!$E$3</f>
        <v>25</v>
      </c>
      <c r="D3" t="str">
        <f>ucc_ierg.zt37vsd[[#This Row],[MachineRunning]]</f>
        <v>No</v>
      </c>
      <c r="E3">
        <f>EVs_Thresholds!$B$4</f>
        <v>5</v>
      </c>
      <c r="F3">
        <f>EVs_Thresholds!$B$5</f>
        <v>5</v>
      </c>
      <c r="G3">
        <f t="shared" ref="G3:G52" si="0">B3-E3</f>
        <v>24</v>
      </c>
      <c r="H3">
        <f t="shared" ref="H3:H52" si="1">C3+F3</f>
        <v>30</v>
      </c>
      <c r="I3" t="b">
        <f t="shared" ref="I3:I52" si="2">IF(G3&gt;H3,IF(D3="No",TRUE,FALSE),FALSE)</f>
        <v>0</v>
      </c>
    </row>
    <row r="4" spans="1:9" x14ac:dyDescent="0.25">
      <c r="A4" s="2">
        <f>ucc_ierg.zt37vsd[[#This Row],[Time]]</f>
        <v>42201.438981481479</v>
      </c>
      <c r="B4">
        <f>ucc_ierg.zt37vsd[[#This Row],[Element2_InletTemp]]</f>
        <v>27</v>
      </c>
      <c r="C4">
        <f>EVs_Thresholds!$E$3</f>
        <v>25</v>
      </c>
      <c r="D4" t="str">
        <f>ucc_ierg.zt37vsd[[#This Row],[MachineRunning]]</f>
        <v>Yes</v>
      </c>
      <c r="E4">
        <f>EVs_Thresholds!$B$4</f>
        <v>5</v>
      </c>
      <c r="F4">
        <f>EVs_Thresholds!$B$5</f>
        <v>5</v>
      </c>
      <c r="G4">
        <f t="shared" si="0"/>
        <v>22</v>
      </c>
      <c r="H4">
        <f t="shared" si="1"/>
        <v>30</v>
      </c>
      <c r="I4" t="b">
        <f t="shared" si="2"/>
        <v>0</v>
      </c>
    </row>
    <row r="5" spans="1:9" x14ac:dyDescent="0.25">
      <c r="A5" s="2">
        <f>ucc_ierg.zt37vsd[[#This Row],[Time]]</f>
        <v>42201.445486111108</v>
      </c>
      <c r="B5">
        <f>ucc_ierg.zt37vsd[[#This Row],[Element2_InletTemp]]</f>
        <v>30</v>
      </c>
      <c r="C5">
        <f>EVs_Thresholds!$E$3</f>
        <v>25</v>
      </c>
      <c r="D5" t="str">
        <f>ucc_ierg.zt37vsd[[#This Row],[MachineRunning]]</f>
        <v>No</v>
      </c>
      <c r="E5">
        <f>EVs_Thresholds!$B$4</f>
        <v>5</v>
      </c>
      <c r="F5">
        <f>EVs_Thresholds!$B$5</f>
        <v>5</v>
      </c>
      <c r="G5">
        <f t="shared" si="0"/>
        <v>25</v>
      </c>
      <c r="H5">
        <f t="shared" si="1"/>
        <v>30</v>
      </c>
      <c r="I5" t="b">
        <f t="shared" si="2"/>
        <v>0</v>
      </c>
    </row>
    <row r="6" spans="1:9" x14ac:dyDescent="0.25">
      <c r="A6" s="2">
        <f>ucc_ierg.zt37vsd[[#This Row],[Time]]</f>
        <v>42201.455381944441</v>
      </c>
      <c r="B6">
        <f>ucc_ierg.zt37vsd[[#This Row],[Element2_InletTemp]]</f>
        <v>22</v>
      </c>
      <c r="C6">
        <f>EVs_Thresholds!$E$3</f>
        <v>25</v>
      </c>
      <c r="D6" t="str">
        <f>ucc_ierg.zt37vsd[[#This Row],[MachineRunning]]</f>
        <v>Yes</v>
      </c>
      <c r="E6">
        <f>EVs_Thresholds!$B$4</f>
        <v>5</v>
      </c>
      <c r="F6">
        <f>EVs_Thresholds!$B$5</f>
        <v>5</v>
      </c>
      <c r="G6">
        <f t="shared" si="0"/>
        <v>17</v>
      </c>
      <c r="H6">
        <f t="shared" si="1"/>
        <v>30</v>
      </c>
      <c r="I6" t="b">
        <f t="shared" si="2"/>
        <v>0</v>
      </c>
    </row>
    <row r="7" spans="1:9" x14ac:dyDescent="0.25">
      <c r="A7" s="2">
        <f>ucc_ierg.zt37vsd[[#This Row],[Time]]</f>
        <v>42201.468564814815</v>
      </c>
      <c r="B7">
        <f>ucc_ierg.zt37vsd[[#This Row],[Element2_InletTemp]]</f>
        <v>23</v>
      </c>
      <c r="C7">
        <f>EVs_Thresholds!$E$3</f>
        <v>25</v>
      </c>
      <c r="D7" t="str">
        <f>ucc_ierg.zt37vsd[[#This Row],[MachineRunning]]</f>
        <v>No</v>
      </c>
      <c r="E7">
        <f>EVs_Thresholds!$B$4</f>
        <v>5</v>
      </c>
      <c r="F7">
        <f>EVs_Thresholds!$B$5</f>
        <v>5</v>
      </c>
      <c r="G7">
        <f t="shared" si="0"/>
        <v>18</v>
      </c>
      <c r="H7">
        <f t="shared" si="1"/>
        <v>30</v>
      </c>
      <c r="I7" t="b">
        <f t="shared" si="2"/>
        <v>0</v>
      </c>
    </row>
    <row r="8" spans="1:9" x14ac:dyDescent="0.25">
      <c r="A8" s="2">
        <f>ucc_ierg.zt37vsd[[#This Row],[Time]]</f>
        <v>42201.475821759261</v>
      </c>
      <c r="B8">
        <f>ucc_ierg.zt37vsd[[#This Row],[Element2_InletTemp]]</f>
        <v>24</v>
      </c>
      <c r="C8">
        <f>EVs_Thresholds!$E$3</f>
        <v>25</v>
      </c>
      <c r="D8" t="str">
        <f>ucc_ierg.zt37vsd[[#This Row],[MachineRunning]]</f>
        <v>No</v>
      </c>
      <c r="E8">
        <f>EVs_Thresholds!$B$4</f>
        <v>5</v>
      </c>
      <c r="F8">
        <f>EVs_Thresholds!$B$5</f>
        <v>5</v>
      </c>
      <c r="G8">
        <f t="shared" si="0"/>
        <v>19</v>
      </c>
      <c r="H8">
        <f t="shared" si="1"/>
        <v>30</v>
      </c>
      <c r="I8" t="b">
        <f t="shared" si="2"/>
        <v>0</v>
      </c>
    </row>
    <row r="9" spans="1:9" x14ac:dyDescent="0.25">
      <c r="A9" s="2">
        <f>ucc_ierg.zt37vsd[[#This Row],[Time]]</f>
        <v>42201.482905092591</v>
      </c>
      <c r="B9">
        <f>ucc_ierg.zt37vsd[[#This Row],[Element2_InletTemp]]</f>
        <v>26</v>
      </c>
      <c r="C9">
        <f>EVs_Thresholds!$E$3</f>
        <v>25</v>
      </c>
      <c r="D9" t="str">
        <f>ucc_ierg.zt37vsd[[#This Row],[MachineRunning]]</f>
        <v>No</v>
      </c>
      <c r="E9">
        <f>EVs_Thresholds!$B$4</f>
        <v>5</v>
      </c>
      <c r="F9">
        <f>EVs_Thresholds!$B$5</f>
        <v>5</v>
      </c>
      <c r="G9">
        <f t="shared" si="0"/>
        <v>21</v>
      </c>
      <c r="H9">
        <f t="shared" si="1"/>
        <v>30</v>
      </c>
      <c r="I9" t="b">
        <f t="shared" si="2"/>
        <v>0</v>
      </c>
    </row>
    <row r="10" spans="1:9" x14ac:dyDescent="0.25">
      <c r="A10" s="2">
        <f>ucc_ierg.zt37vsd[[#This Row],[Time]]</f>
        <v>42201.489328703705</v>
      </c>
      <c r="B10">
        <f>ucc_ierg.zt37vsd[[#This Row],[Element2_InletTemp]]</f>
        <v>27</v>
      </c>
      <c r="C10">
        <f>EVs_Thresholds!$E$3</f>
        <v>25</v>
      </c>
      <c r="D10" t="str">
        <f>ucc_ierg.zt37vsd[[#This Row],[MachineRunning]]</f>
        <v>Yes</v>
      </c>
      <c r="E10">
        <f>EVs_Thresholds!$B$4</f>
        <v>5</v>
      </c>
      <c r="F10">
        <f>EVs_Thresholds!$B$5</f>
        <v>5</v>
      </c>
      <c r="G10">
        <f t="shared" si="0"/>
        <v>22</v>
      </c>
      <c r="H10">
        <f t="shared" si="1"/>
        <v>30</v>
      </c>
      <c r="I10" t="b">
        <f t="shared" si="2"/>
        <v>0</v>
      </c>
    </row>
    <row r="11" spans="1:9" x14ac:dyDescent="0.25">
      <c r="A11" s="2">
        <f>ucc_ierg.zt37vsd[[#This Row],[Time]]</f>
        <v>42201.493067129632</v>
      </c>
      <c r="B11">
        <f>ucc_ierg.zt37vsd[[#This Row],[Element2_InletTemp]]</f>
        <v>21</v>
      </c>
      <c r="C11">
        <f>EVs_Thresholds!$E$3</f>
        <v>25</v>
      </c>
      <c r="D11" t="str">
        <f>ucc_ierg.zt37vsd[[#This Row],[MachineRunning]]</f>
        <v>Yes</v>
      </c>
      <c r="E11">
        <f>EVs_Thresholds!$B$4</f>
        <v>5</v>
      </c>
      <c r="F11">
        <f>EVs_Thresholds!$B$5</f>
        <v>5</v>
      </c>
      <c r="G11">
        <f t="shared" si="0"/>
        <v>16</v>
      </c>
      <c r="H11">
        <f t="shared" si="1"/>
        <v>30</v>
      </c>
      <c r="I11" t="b">
        <f t="shared" si="2"/>
        <v>0</v>
      </c>
    </row>
    <row r="12" spans="1:9" x14ac:dyDescent="0.25">
      <c r="A12" s="2">
        <f>ucc_ierg.zt37vsd[[#This Row],[Time]]</f>
        <v>42201.516828703701</v>
      </c>
      <c r="B12">
        <f>ucc_ierg.zt37vsd[[#This Row],[Element2_InletTemp]]</f>
        <v>26</v>
      </c>
      <c r="C12">
        <f>EVs_Thresholds!$E$3</f>
        <v>25</v>
      </c>
      <c r="D12" t="str">
        <f>ucc_ierg.zt37vsd[[#This Row],[MachineRunning]]</f>
        <v>No</v>
      </c>
      <c r="E12">
        <f>EVs_Thresholds!$B$4</f>
        <v>5</v>
      </c>
      <c r="F12">
        <f>EVs_Thresholds!$B$5</f>
        <v>5</v>
      </c>
      <c r="G12">
        <f t="shared" si="0"/>
        <v>21</v>
      </c>
      <c r="H12">
        <f t="shared" si="1"/>
        <v>30</v>
      </c>
      <c r="I12" t="b">
        <f t="shared" si="2"/>
        <v>0</v>
      </c>
    </row>
    <row r="13" spans="1:9" x14ac:dyDescent="0.25">
      <c r="A13" s="2">
        <f>ucc_ierg.zt37vsd[[#This Row],[Time]]</f>
        <v>42201.519548611112</v>
      </c>
      <c r="B13">
        <f>ucc_ierg.zt37vsd[[#This Row],[Element2_InletTemp]]</f>
        <v>28</v>
      </c>
      <c r="C13">
        <f>EVs_Thresholds!$E$3</f>
        <v>25</v>
      </c>
      <c r="D13" t="str">
        <f>ucc_ierg.zt37vsd[[#This Row],[MachineRunning]]</f>
        <v>Yes</v>
      </c>
      <c r="E13">
        <f>EVs_Thresholds!$B$4</f>
        <v>5</v>
      </c>
      <c r="F13">
        <f>EVs_Thresholds!$B$5</f>
        <v>5</v>
      </c>
      <c r="G13">
        <f t="shared" si="0"/>
        <v>23</v>
      </c>
      <c r="H13">
        <f t="shared" si="1"/>
        <v>30</v>
      </c>
      <c r="I13" t="b">
        <f t="shared" si="2"/>
        <v>0</v>
      </c>
    </row>
    <row r="14" spans="1:9" x14ac:dyDescent="0.25">
      <c r="A14" s="2">
        <f>ucc_ierg.zt37vsd[[#This Row],[Time]]</f>
        <v>42201.524710648147</v>
      </c>
      <c r="B14">
        <f>ucc_ierg.zt37vsd[[#This Row],[Element2_InletTemp]]</f>
        <v>25</v>
      </c>
      <c r="C14">
        <f>EVs_Thresholds!$E$3</f>
        <v>25</v>
      </c>
      <c r="D14" t="str">
        <f>ucc_ierg.zt37vsd[[#This Row],[MachineRunning]]</f>
        <v>No</v>
      </c>
      <c r="E14">
        <f>EVs_Thresholds!$B$4</f>
        <v>5</v>
      </c>
      <c r="F14">
        <f>EVs_Thresholds!$B$5</f>
        <v>5</v>
      </c>
      <c r="G14">
        <f t="shared" si="0"/>
        <v>20</v>
      </c>
      <c r="H14">
        <f t="shared" si="1"/>
        <v>30</v>
      </c>
      <c r="I14" t="b">
        <f t="shared" si="2"/>
        <v>0</v>
      </c>
    </row>
    <row r="15" spans="1:9" x14ac:dyDescent="0.25">
      <c r="A15" s="2">
        <f>ucc_ierg.zt37vsd[[#This Row],[Time]]</f>
        <v>42201.529756944445</v>
      </c>
      <c r="B15">
        <f>ucc_ierg.zt37vsd[[#This Row],[Element2_InletTemp]]</f>
        <v>22</v>
      </c>
      <c r="C15">
        <f>EVs_Thresholds!$E$3</f>
        <v>25</v>
      </c>
      <c r="D15" t="str">
        <f>ucc_ierg.zt37vsd[[#This Row],[MachineRunning]]</f>
        <v>No</v>
      </c>
      <c r="E15">
        <f>EVs_Thresholds!$B$4</f>
        <v>5</v>
      </c>
      <c r="F15">
        <f>EVs_Thresholds!$B$5</f>
        <v>5</v>
      </c>
      <c r="G15">
        <f t="shared" si="0"/>
        <v>17</v>
      </c>
      <c r="H15">
        <f t="shared" si="1"/>
        <v>30</v>
      </c>
      <c r="I15" t="b">
        <f t="shared" si="2"/>
        <v>0</v>
      </c>
    </row>
    <row r="16" spans="1:9" x14ac:dyDescent="0.25">
      <c r="A16" s="2">
        <f>ucc_ierg.zt37vsd[[#This Row],[Time]]</f>
        <v>42201.534953703704</v>
      </c>
      <c r="B16">
        <f>ucc_ierg.zt37vsd[[#This Row],[Element2_InletTemp]]</f>
        <v>29</v>
      </c>
      <c r="C16">
        <f>EVs_Thresholds!$E$3</f>
        <v>25</v>
      </c>
      <c r="D16" t="str">
        <f>ucc_ierg.zt37vsd[[#This Row],[MachineRunning]]</f>
        <v>No</v>
      </c>
      <c r="E16">
        <f>EVs_Thresholds!$B$4</f>
        <v>5</v>
      </c>
      <c r="F16">
        <f>EVs_Thresholds!$B$5</f>
        <v>5</v>
      </c>
      <c r="G16">
        <f t="shared" si="0"/>
        <v>24</v>
      </c>
      <c r="H16">
        <f t="shared" si="1"/>
        <v>30</v>
      </c>
      <c r="I16" t="b">
        <f t="shared" si="2"/>
        <v>0</v>
      </c>
    </row>
    <row r="17" spans="1:9" x14ac:dyDescent="0.25">
      <c r="A17" s="2">
        <f>ucc_ierg.zt37vsd[[#This Row],[Time]]</f>
        <v>42201.557025462964</v>
      </c>
      <c r="B17">
        <f>ucc_ierg.zt37vsd[[#This Row],[Element2_InletTemp]]</f>
        <v>26</v>
      </c>
      <c r="C17">
        <f>EVs_Thresholds!$E$3</f>
        <v>25</v>
      </c>
      <c r="D17" t="str">
        <f>ucc_ierg.zt37vsd[[#This Row],[MachineRunning]]</f>
        <v>Yes</v>
      </c>
      <c r="E17">
        <f>EVs_Thresholds!$B$4</f>
        <v>5</v>
      </c>
      <c r="F17">
        <f>EVs_Thresholds!$B$5</f>
        <v>5</v>
      </c>
      <c r="G17">
        <f t="shared" si="0"/>
        <v>21</v>
      </c>
      <c r="H17">
        <f t="shared" si="1"/>
        <v>30</v>
      </c>
      <c r="I17" t="b">
        <f t="shared" si="2"/>
        <v>0</v>
      </c>
    </row>
    <row r="18" spans="1:9" x14ac:dyDescent="0.25">
      <c r="A18" s="2">
        <f>ucc_ierg.zt37vsd[[#This Row],[Time]]</f>
        <v>42201.565428240741</v>
      </c>
      <c r="B18">
        <f>ucc_ierg.zt37vsd[[#This Row],[Element2_InletTemp]]</f>
        <v>22</v>
      </c>
      <c r="C18">
        <f>EVs_Thresholds!$E$3</f>
        <v>25</v>
      </c>
      <c r="D18" t="str">
        <f>ucc_ierg.zt37vsd[[#This Row],[MachineRunning]]</f>
        <v>Yes</v>
      </c>
      <c r="E18">
        <f>EVs_Thresholds!$B$4</f>
        <v>5</v>
      </c>
      <c r="F18">
        <f>EVs_Thresholds!$B$5</f>
        <v>5</v>
      </c>
      <c r="G18">
        <f t="shared" si="0"/>
        <v>17</v>
      </c>
      <c r="H18">
        <f t="shared" si="1"/>
        <v>30</v>
      </c>
      <c r="I18" t="b">
        <f t="shared" si="2"/>
        <v>0</v>
      </c>
    </row>
    <row r="19" spans="1:9" x14ac:dyDescent="0.25">
      <c r="A19" s="2">
        <f>ucc_ierg.zt37vsd[[#This Row],[Time]]</f>
        <v>42201.569861111115</v>
      </c>
      <c r="B19">
        <f>ucc_ierg.zt37vsd[[#This Row],[Element2_InletTemp]]</f>
        <v>24</v>
      </c>
      <c r="C19">
        <f>EVs_Thresholds!$E$3</f>
        <v>25</v>
      </c>
      <c r="D19" t="str">
        <f>ucc_ierg.zt37vsd[[#This Row],[MachineRunning]]</f>
        <v>Yes</v>
      </c>
      <c r="E19">
        <f>EVs_Thresholds!$B$4</f>
        <v>5</v>
      </c>
      <c r="F19">
        <f>EVs_Thresholds!$B$5</f>
        <v>5</v>
      </c>
      <c r="G19">
        <f t="shared" si="0"/>
        <v>19</v>
      </c>
      <c r="H19">
        <f t="shared" si="1"/>
        <v>30</v>
      </c>
      <c r="I19" t="b">
        <f t="shared" si="2"/>
        <v>0</v>
      </c>
    </row>
    <row r="20" spans="1:9" x14ac:dyDescent="0.25">
      <c r="A20" s="2">
        <f>ucc_ierg.zt37vsd[[#This Row],[Time]]</f>
        <v>42201.573518518519</v>
      </c>
      <c r="B20">
        <f>ucc_ierg.zt37vsd[[#This Row],[Element2_InletTemp]]</f>
        <v>21</v>
      </c>
      <c r="C20">
        <f>EVs_Thresholds!$E$3</f>
        <v>25</v>
      </c>
      <c r="D20" t="str">
        <f>ucc_ierg.zt37vsd[[#This Row],[MachineRunning]]</f>
        <v>Yes</v>
      </c>
      <c r="E20">
        <f>EVs_Thresholds!$B$4</f>
        <v>5</v>
      </c>
      <c r="F20">
        <f>EVs_Thresholds!$B$5</f>
        <v>5</v>
      </c>
      <c r="G20">
        <f t="shared" si="0"/>
        <v>16</v>
      </c>
      <c r="H20">
        <f t="shared" si="1"/>
        <v>30</v>
      </c>
      <c r="I20" t="b">
        <f t="shared" si="2"/>
        <v>0</v>
      </c>
    </row>
    <row r="21" spans="1:9" x14ac:dyDescent="0.25">
      <c r="A21" s="2">
        <f>ucc_ierg.zt37vsd[[#This Row],[Time]]</f>
        <v>42201.579074074078</v>
      </c>
      <c r="B21">
        <f>ucc_ierg.zt37vsd[[#This Row],[Element2_InletTemp]]</f>
        <v>26</v>
      </c>
      <c r="C21">
        <f>EVs_Thresholds!$E$3</f>
        <v>25</v>
      </c>
      <c r="D21" t="str">
        <f>ucc_ierg.zt37vsd[[#This Row],[MachineRunning]]</f>
        <v>No</v>
      </c>
      <c r="E21">
        <f>EVs_Thresholds!$B$4</f>
        <v>5</v>
      </c>
      <c r="F21">
        <f>EVs_Thresholds!$B$5</f>
        <v>5</v>
      </c>
      <c r="G21">
        <f t="shared" si="0"/>
        <v>21</v>
      </c>
      <c r="H21">
        <f t="shared" si="1"/>
        <v>30</v>
      </c>
      <c r="I21" t="b">
        <f t="shared" si="2"/>
        <v>0</v>
      </c>
    </row>
    <row r="22" spans="1:9" x14ac:dyDescent="0.25">
      <c r="A22" s="2">
        <f>ucc_ierg.zt37vsd[[#This Row],[Time]]</f>
        <v>42201.597280092596</v>
      </c>
      <c r="B22">
        <f>ucc_ierg.zt37vsd[[#This Row],[Element2_InletTemp]]</f>
        <v>26</v>
      </c>
      <c r="C22">
        <f>EVs_Thresholds!$E$3</f>
        <v>25</v>
      </c>
      <c r="D22" t="str">
        <f>ucc_ierg.zt37vsd[[#This Row],[MachineRunning]]</f>
        <v>Yes</v>
      </c>
      <c r="E22">
        <f>EVs_Thresholds!$B$4</f>
        <v>5</v>
      </c>
      <c r="F22">
        <f>EVs_Thresholds!$B$5</f>
        <v>5</v>
      </c>
      <c r="G22">
        <f t="shared" si="0"/>
        <v>21</v>
      </c>
      <c r="H22">
        <f t="shared" si="1"/>
        <v>30</v>
      </c>
      <c r="I22" t="b">
        <f t="shared" si="2"/>
        <v>0</v>
      </c>
    </row>
    <row r="23" spans="1:9" x14ac:dyDescent="0.25">
      <c r="A23" s="2">
        <f>ucc_ierg.zt37vsd[[#This Row],[Time]]</f>
        <v>42201.601550925923</v>
      </c>
      <c r="B23">
        <f>ucc_ierg.zt37vsd[[#This Row],[Element2_InletTemp]]</f>
        <v>24</v>
      </c>
      <c r="C23">
        <f>EVs_Thresholds!$E$3</f>
        <v>25</v>
      </c>
      <c r="D23" t="str">
        <f>ucc_ierg.zt37vsd[[#This Row],[MachineRunning]]</f>
        <v>No</v>
      </c>
      <c r="E23">
        <f>EVs_Thresholds!$B$4</f>
        <v>5</v>
      </c>
      <c r="F23">
        <f>EVs_Thresholds!$B$5</f>
        <v>5</v>
      </c>
      <c r="G23">
        <f t="shared" si="0"/>
        <v>19</v>
      </c>
      <c r="H23">
        <f t="shared" si="1"/>
        <v>30</v>
      </c>
      <c r="I23" t="b">
        <f t="shared" si="2"/>
        <v>0</v>
      </c>
    </row>
    <row r="24" spans="1:9" x14ac:dyDescent="0.25">
      <c r="A24" s="2">
        <f>ucc_ierg.zt37vsd[[#This Row],[Time]]</f>
        <v>42201.6094212963</v>
      </c>
      <c r="B24">
        <f>ucc_ierg.zt37vsd[[#This Row],[Element2_InletTemp]]</f>
        <v>27</v>
      </c>
      <c r="C24">
        <f>EVs_Thresholds!$E$3</f>
        <v>25</v>
      </c>
      <c r="D24" t="str">
        <f>ucc_ierg.zt37vsd[[#This Row],[MachineRunning]]</f>
        <v>No</v>
      </c>
      <c r="E24">
        <f>EVs_Thresholds!$B$4</f>
        <v>5</v>
      </c>
      <c r="F24">
        <f>EVs_Thresholds!$B$5</f>
        <v>5</v>
      </c>
      <c r="G24">
        <f t="shared" si="0"/>
        <v>22</v>
      </c>
      <c r="H24">
        <f t="shared" si="1"/>
        <v>30</v>
      </c>
      <c r="I24" t="b">
        <f t="shared" si="2"/>
        <v>0</v>
      </c>
    </row>
    <row r="25" spans="1:9" x14ac:dyDescent="0.25">
      <c r="A25" s="2">
        <f>ucc_ierg.zt37vsd[[#This Row],[Time]]</f>
        <v>42201.6094212963</v>
      </c>
      <c r="B25">
        <f>ucc_ierg.zt37vsd[[#This Row],[Element2_InletTemp]]</f>
        <v>23</v>
      </c>
      <c r="C25">
        <f>EVs_Thresholds!$E$3</f>
        <v>25</v>
      </c>
      <c r="D25" t="str">
        <f>ucc_ierg.zt37vsd[[#This Row],[MachineRunning]]</f>
        <v>No</v>
      </c>
      <c r="E25">
        <f>EVs_Thresholds!$B$4</f>
        <v>5</v>
      </c>
      <c r="F25">
        <f>EVs_Thresholds!$B$5</f>
        <v>5</v>
      </c>
      <c r="G25">
        <f t="shared" si="0"/>
        <v>18</v>
      </c>
      <c r="H25">
        <f t="shared" si="1"/>
        <v>30</v>
      </c>
      <c r="I25" t="b">
        <f t="shared" si="2"/>
        <v>0</v>
      </c>
    </row>
    <row r="26" spans="1:9" x14ac:dyDescent="0.25">
      <c r="A26" s="2">
        <f>ucc_ierg.zt37vsd[[#This Row],[Time]]</f>
        <v>42201.619340277779</v>
      </c>
      <c r="B26">
        <f>ucc_ierg.zt37vsd[[#This Row],[Element2_InletTemp]]</f>
        <v>23</v>
      </c>
      <c r="C26">
        <f>EVs_Thresholds!$E$3</f>
        <v>25</v>
      </c>
      <c r="D26" t="str">
        <f>ucc_ierg.zt37vsd[[#This Row],[MachineRunning]]</f>
        <v>No</v>
      </c>
      <c r="E26">
        <f>EVs_Thresholds!$B$4</f>
        <v>5</v>
      </c>
      <c r="F26">
        <f>EVs_Thresholds!$B$5</f>
        <v>5</v>
      </c>
      <c r="G26">
        <f t="shared" si="0"/>
        <v>18</v>
      </c>
      <c r="H26">
        <f t="shared" si="1"/>
        <v>30</v>
      </c>
      <c r="I26" t="b">
        <f t="shared" si="2"/>
        <v>0</v>
      </c>
    </row>
    <row r="27" spans="1:9" x14ac:dyDescent="0.25">
      <c r="A27" s="2">
        <f>ucc_ierg.zt37vsd[[#This Row],[Time]]</f>
        <v>42201.620729166665</v>
      </c>
      <c r="B27">
        <f>ucc_ierg.zt37vsd[[#This Row],[Element2_InletTemp]]</f>
        <v>30</v>
      </c>
      <c r="C27">
        <f>EVs_Thresholds!$E$3</f>
        <v>25</v>
      </c>
      <c r="D27" t="str">
        <f>ucc_ierg.zt37vsd[[#This Row],[MachineRunning]]</f>
        <v>No</v>
      </c>
      <c r="E27">
        <f>EVs_Thresholds!$B$4</f>
        <v>5</v>
      </c>
      <c r="F27">
        <f>EVs_Thresholds!$B$5</f>
        <v>5</v>
      </c>
      <c r="G27">
        <f t="shared" si="0"/>
        <v>25</v>
      </c>
      <c r="H27">
        <f t="shared" si="1"/>
        <v>30</v>
      </c>
      <c r="I27" t="b">
        <f t="shared" si="2"/>
        <v>0</v>
      </c>
    </row>
    <row r="28" spans="1:9" x14ac:dyDescent="0.25">
      <c r="A28" s="2">
        <f>ucc_ierg.zt37vsd[[#This Row],[Time]]</f>
        <v>42201.636932870373</v>
      </c>
      <c r="B28">
        <f>ucc_ierg.zt37vsd[[#This Row],[Element2_InletTemp]]</f>
        <v>29</v>
      </c>
      <c r="C28">
        <f>EVs_Thresholds!$E$3</f>
        <v>25</v>
      </c>
      <c r="D28" t="str">
        <f>ucc_ierg.zt37vsd[[#This Row],[MachineRunning]]</f>
        <v>No</v>
      </c>
      <c r="E28">
        <f>EVs_Thresholds!$B$4</f>
        <v>5</v>
      </c>
      <c r="F28">
        <f>EVs_Thresholds!$B$5</f>
        <v>5</v>
      </c>
      <c r="G28">
        <f t="shared" si="0"/>
        <v>24</v>
      </c>
      <c r="H28">
        <f t="shared" si="1"/>
        <v>30</v>
      </c>
      <c r="I28" t="b">
        <f t="shared" si="2"/>
        <v>0</v>
      </c>
    </row>
    <row r="29" spans="1:9" x14ac:dyDescent="0.25">
      <c r="A29" s="2">
        <f>ucc_ierg.zt37vsd[[#This Row],[Time]]</f>
        <v>42201.644421296296</v>
      </c>
      <c r="B29">
        <f>ucc_ierg.zt37vsd[[#This Row],[Element2_InletTemp]]</f>
        <v>20</v>
      </c>
      <c r="C29">
        <f>EVs_Thresholds!$E$3</f>
        <v>25</v>
      </c>
      <c r="D29" t="str">
        <f>ucc_ierg.zt37vsd[[#This Row],[MachineRunning]]</f>
        <v>Yes</v>
      </c>
      <c r="E29">
        <f>EVs_Thresholds!$B$4</f>
        <v>5</v>
      </c>
      <c r="F29">
        <f>EVs_Thresholds!$B$5</f>
        <v>5</v>
      </c>
      <c r="G29">
        <f t="shared" si="0"/>
        <v>15</v>
      </c>
      <c r="H29">
        <f t="shared" si="1"/>
        <v>30</v>
      </c>
      <c r="I29" t="b">
        <f t="shared" si="2"/>
        <v>0</v>
      </c>
    </row>
    <row r="30" spans="1:9" x14ac:dyDescent="0.25">
      <c r="A30" s="2">
        <f>ucc_ierg.zt37vsd[[#This Row],[Time]]</f>
        <v>42201.650983796295</v>
      </c>
      <c r="B30">
        <f>ucc_ierg.zt37vsd[[#This Row],[Element2_InletTemp]]</f>
        <v>28</v>
      </c>
      <c r="C30">
        <f>EVs_Thresholds!$E$3</f>
        <v>25</v>
      </c>
      <c r="D30" t="str">
        <f>ucc_ierg.zt37vsd[[#This Row],[MachineRunning]]</f>
        <v>Yes</v>
      </c>
      <c r="E30">
        <f>EVs_Thresholds!$B$4</f>
        <v>5</v>
      </c>
      <c r="F30">
        <f>EVs_Thresholds!$B$5</f>
        <v>5</v>
      </c>
      <c r="G30">
        <f t="shared" si="0"/>
        <v>23</v>
      </c>
      <c r="H30">
        <f t="shared" si="1"/>
        <v>30</v>
      </c>
      <c r="I30" t="b">
        <f t="shared" si="2"/>
        <v>0</v>
      </c>
    </row>
    <row r="31" spans="1:9" x14ac:dyDescent="0.25">
      <c r="A31" s="2">
        <f>ucc_ierg.zt37vsd[[#This Row],[Time]]</f>
        <v>42201.656678240739</v>
      </c>
      <c r="B31">
        <f>ucc_ierg.zt37vsd[[#This Row],[Element2_InletTemp]]</f>
        <v>21</v>
      </c>
      <c r="C31">
        <f>EVs_Thresholds!$E$3</f>
        <v>25</v>
      </c>
      <c r="D31" t="str">
        <f>ucc_ierg.zt37vsd[[#This Row],[MachineRunning]]</f>
        <v>Yes</v>
      </c>
      <c r="E31">
        <f>EVs_Thresholds!$B$4</f>
        <v>5</v>
      </c>
      <c r="F31">
        <f>EVs_Thresholds!$B$5</f>
        <v>5</v>
      </c>
      <c r="G31">
        <f t="shared" si="0"/>
        <v>16</v>
      </c>
      <c r="H31">
        <f t="shared" si="1"/>
        <v>30</v>
      </c>
      <c r="I31" t="b">
        <f t="shared" si="2"/>
        <v>0</v>
      </c>
    </row>
    <row r="32" spans="1:9" x14ac:dyDescent="0.25">
      <c r="A32" s="2">
        <f>ucc_ierg.zt37vsd[[#This Row],[Time]]</f>
        <v>42201.666539351849</v>
      </c>
      <c r="B32">
        <f>ucc_ierg.zt37vsd[[#This Row],[Element2_InletTemp]]</f>
        <v>20</v>
      </c>
      <c r="C32">
        <f>EVs_Thresholds!$E$3</f>
        <v>25</v>
      </c>
      <c r="D32" t="str">
        <f>ucc_ierg.zt37vsd[[#This Row],[MachineRunning]]</f>
        <v>Yes</v>
      </c>
      <c r="E32">
        <f>EVs_Thresholds!$B$4</f>
        <v>5</v>
      </c>
      <c r="F32">
        <f>EVs_Thresholds!$B$5</f>
        <v>5</v>
      </c>
      <c r="G32">
        <f t="shared" si="0"/>
        <v>15</v>
      </c>
      <c r="H32">
        <f t="shared" si="1"/>
        <v>30</v>
      </c>
      <c r="I32" t="b">
        <f t="shared" si="2"/>
        <v>0</v>
      </c>
    </row>
    <row r="33" spans="1:9" x14ac:dyDescent="0.25">
      <c r="A33" s="2">
        <f>ucc_ierg.zt37vsd[[#This Row],[Time]]</f>
        <v>42201.670057870368</v>
      </c>
      <c r="B33">
        <f>ucc_ierg.zt37vsd[[#This Row],[Element2_InletTemp]]</f>
        <v>22</v>
      </c>
      <c r="C33">
        <f>EVs_Thresholds!$E$3</f>
        <v>25</v>
      </c>
      <c r="D33" t="str">
        <f>ucc_ierg.zt37vsd[[#This Row],[MachineRunning]]</f>
        <v>Yes</v>
      </c>
      <c r="E33">
        <f>EVs_Thresholds!$B$4</f>
        <v>5</v>
      </c>
      <c r="F33">
        <f>EVs_Thresholds!$B$5</f>
        <v>5</v>
      </c>
      <c r="G33">
        <f t="shared" si="0"/>
        <v>17</v>
      </c>
      <c r="H33">
        <f t="shared" si="1"/>
        <v>30</v>
      </c>
      <c r="I33" t="b">
        <f t="shared" si="2"/>
        <v>0</v>
      </c>
    </row>
    <row r="34" spans="1:9" x14ac:dyDescent="0.25">
      <c r="A34" s="2">
        <f>ucc_ierg.zt37vsd[[#This Row],[Time]]</f>
        <v>42201.687060185184</v>
      </c>
      <c r="B34">
        <f>ucc_ierg.zt37vsd[[#This Row],[Element2_InletTemp]]</f>
        <v>29</v>
      </c>
      <c r="C34">
        <f>EVs_Thresholds!$E$3</f>
        <v>25</v>
      </c>
      <c r="D34" t="str">
        <f>ucc_ierg.zt37vsd[[#This Row],[MachineRunning]]</f>
        <v>Yes</v>
      </c>
      <c r="E34">
        <f>EVs_Thresholds!$B$4</f>
        <v>5</v>
      </c>
      <c r="F34">
        <f>EVs_Thresholds!$B$5</f>
        <v>5</v>
      </c>
      <c r="G34">
        <f t="shared" si="0"/>
        <v>24</v>
      </c>
      <c r="H34">
        <f t="shared" si="1"/>
        <v>30</v>
      </c>
      <c r="I34" t="b">
        <f t="shared" si="2"/>
        <v>0</v>
      </c>
    </row>
    <row r="35" spans="1:9" x14ac:dyDescent="0.25">
      <c r="A35" s="2">
        <f>ucc_ierg.zt37vsd[[#This Row],[Time]]</f>
        <v>42201.69190972222</v>
      </c>
      <c r="B35">
        <f>ucc_ierg.zt37vsd[[#This Row],[Element2_InletTemp]]</f>
        <v>24</v>
      </c>
      <c r="C35">
        <f>EVs_Thresholds!$E$3</f>
        <v>25</v>
      </c>
      <c r="D35" t="str">
        <f>ucc_ierg.zt37vsd[[#This Row],[MachineRunning]]</f>
        <v>Yes</v>
      </c>
      <c r="E35">
        <f>EVs_Thresholds!$B$4</f>
        <v>5</v>
      </c>
      <c r="F35">
        <f>EVs_Thresholds!$B$5</f>
        <v>5</v>
      </c>
      <c r="G35">
        <f t="shared" si="0"/>
        <v>19</v>
      </c>
      <c r="H35">
        <f t="shared" si="1"/>
        <v>30</v>
      </c>
      <c r="I35" t="b">
        <f t="shared" si="2"/>
        <v>0</v>
      </c>
    </row>
    <row r="36" spans="1:9" x14ac:dyDescent="0.25">
      <c r="A36" s="2">
        <f>ucc_ierg.zt37vsd[[#This Row],[Time]]</f>
        <v>42201.699270833335</v>
      </c>
      <c r="B36">
        <f>ucc_ierg.zt37vsd[[#This Row],[Element2_InletTemp]]</f>
        <v>20</v>
      </c>
      <c r="C36">
        <f>EVs_Thresholds!$E$3</f>
        <v>25</v>
      </c>
      <c r="D36" t="str">
        <f>ucc_ierg.zt37vsd[[#This Row],[MachineRunning]]</f>
        <v>No</v>
      </c>
      <c r="E36">
        <f>EVs_Thresholds!$B$4</f>
        <v>5</v>
      </c>
      <c r="F36">
        <f>EVs_Thresholds!$B$5</f>
        <v>5</v>
      </c>
      <c r="G36">
        <f t="shared" si="0"/>
        <v>15</v>
      </c>
      <c r="H36">
        <f t="shared" si="1"/>
        <v>30</v>
      </c>
      <c r="I36" t="b">
        <f t="shared" si="2"/>
        <v>0</v>
      </c>
    </row>
    <row r="37" spans="1:9" x14ac:dyDescent="0.25">
      <c r="A37" s="2">
        <f>ucc_ierg.zt37vsd[[#This Row],[Time]]</f>
        <v>42201.715497685182</v>
      </c>
      <c r="B37">
        <f>ucc_ierg.zt37vsd[[#This Row],[Element2_InletTemp]]</f>
        <v>26</v>
      </c>
      <c r="C37">
        <f>EVs_Thresholds!$E$3</f>
        <v>25</v>
      </c>
      <c r="D37" t="str">
        <f>ucc_ierg.zt37vsd[[#This Row],[MachineRunning]]</f>
        <v>Yes</v>
      </c>
      <c r="E37">
        <f>EVs_Thresholds!$B$4</f>
        <v>5</v>
      </c>
      <c r="F37">
        <f>EVs_Thresholds!$B$5</f>
        <v>5</v>
      </c>
      <c r="G37">
        <f t="shared" si="0"/>
        <v>21</v>
      </c>
      <c r="H37">
        <f t="shared" si="1"/>
        <v>30</v>
      </c>
      <c r="I37" t="b">
        <f t="shared" si="2"/>
        <v>0</v>
      </c>
    </row>
    <row r="38" spans="1:9" x14ac:dyDescent="0.25">
      <c r="A38" s="2">
        <f>ucc_ierg.zt37vsd[[#This Row],[Time]]</f>
        <v>42201.718275462961</v>
      </c>
      <c r="B38">
        <f>ucc_ierg.zt37vsd[[#This Row],[Element2_InletTemp]]</f>
        <v>23</v>
      </c>
      <c r="C38">
        <f>EVs_Thresholds!$E$3</f>
        <v>25</v>
      </c>
      <c r="D38" t="str">
        <f>ucc_ierg.zt37vsd[[#This Row],[MachineRunning]]</f>
        <v>Yes</v>
      </c>
      <c r="E38">
        <f>EVs_Thresholds!$B$4</f>
        <v>5</v>
      </c>
      <c r="F38">
        <f>EVs_Thresholds!$B$5</f>
        <v>5</v>
      </c>
      <c r="G38">
        <f t="shared" si="0"/>
        <v>18</v>
      </c>
      <c r="H38">
        <f t="shared" si="1"/>
        <v>30</v>
      </c>
      <c r="I38" t="b">
        <f t="shared" si="2"/>
        <v>0</v>
      </c>
    </row>
    <row r="39" spans="1:9" x14ac:dyDescent="0.25">
      <c r="A39" s="2">
        <f>ucc_ierg.zt37vsd[[#This Row],[Time]]</f>
        <v>42201.721273148149</v>
      </c>
      <c r="B39">
        <f>ucc_ierg.zt37vsd[[#This Row],[Element2_InletTemp]]</f>
        <v>20</v>
      </c>
      <c r="C39">
        <f>EVs_Thresholds!$E$3</f>
        <v>25</v>
      </c>
      <c r="D39" t="str">
        <f>ucc_ierg.zt37vsd[[#This Row],[MachineRunning]]</f>
        <v>No</v>
      </c>
      <c r="E39">
        <f>EVs_Thresholds!$B$4</f>
        <v>5</v>
      </c>
      <c r="F39">
        <f>EVs_Thresholds!$B$5</f>
        <v>5</v>
      </c>
      <c r="G39">
        <f t="shared" si="0"/>
        <v>15</v>
      </c>
      <c r="H39">
        <f t="shared" si="1"/>
        <v>30</v>
      </c>
      <c r="I39" t="b">
        <f t="shared" si="2"/>
        <v>0</v>
      </c>
    </row>
    <row r="40" spans="1:9" x14ac:dyDescent="0.25">
      <c r="A40" s="2">
        <f>ucc_ierg.zt37vsd[[#This Row],[Time]]</f>
        <v>42201.72587962963</v>
      </c>
      <c r="B40">
        <f>ucc_ierg.zt37vsd[[#This Row],[Element2_InletTemp]]</f>
        <v>22</v>
      </c>
      <c r="C40">
        <f>EVs_Thresholds!$E$3</f>
        <v>25</v>
      </c>
      <c r="D40" t="str">
        <f>ucc_ierg.zt37vsd[[#This Row],[MachineRunning]]</f>
        <v>Yes</v>
      </c>
      <c r="E40">
        <f>EVs_Thresholds!$B$4</f>
        <v>5</v>
      </c>
      <c r="F40">
        <f>EVs_Thresholds!$B$5</f>
        <v>5</v>
      </c>
      <c r="G40">
        <f t="shared" si="0"/>
        <v>17</v>
      </c>
      <c r="H40">
        <f t="shared" si="1"/>
        <v>30</v>
      </c>
      <c r="I40" t="b">
        <f t="shared" si="2"/>
        <v>0</v>
      </c>
    </row>
    <row r="41" spans="1:9" x14ac:dyDescent="0.25">
      <c r="A41" s="2">
        <f>ucc_ierg.zt37vsd[[#This Row],[Time]]</f>
        <v>42201.7421412037</v>
      </c>
      <c r="B41">
        <f>ucc_ierg.zt37vsd[[#This Row],[Element2_InletTemp]]</f>
        <v>20</v>
      </c>
      <c r="C41">
        <f>EVs_Thresholds!$E$3</f>
        <v>25</v>
      </c>
      <c r="D41" t="str">
        <f>ucc_ierg.zt37vsd[[#This Row],[MachineRunning]]</f>
        <v>Yes</v>
      </c>
      <c r="E41">
        <f>EVs_Thresholds!$B$4</f>
        <v>5</v>
      </c>
      <c r="F41">
        <f>EVs_Thresholds!$B$5</f>
        <v>5</v>
      </c>
      <c r="G41">
        <f t="shared" si="0"/>
        <v>15</v>
      </c>
      <c r="H41">
        <f t="shared" si="1"/>
        <v>30</v>
      </c>
      <c r="I41" t="b">
        <f t="shared" si="2"/>
        <v>0</v>
      </c>
    </row>
    <row r="42" spans="1:9" x14ac:dyDescent="0.25">
      <c r="A42" s="2">
        <f>ucc_ierg.zt37vsd[[#This Row],[Time]]</f>
        <v>42201.744039351855</v>
      </c>
      <c r="B42">
        <f>ucc_ierg.zt37vsd[[#This Row],[Element2_InletTemp]]</f>
        <v>28</v>
      </c>
      <c r="C42">
        <f>EVs_Thresholds!$E$3</f>
        <v>25</v>
      </c>
      <c r="D42" t="str">
        <f>ucc_ierg.zt37vsd[[#This Row],[MachineRunning]]</f>
        <v>No</v>
      </c>
      <c r="E42">
        <f>EVs_Thresholds!$B$4</f>
        <v>5</v>
      </c>
      <c r="F42">
        <f>EVs_Thresholds!$B$5</f>
        <v>5</v>
      </c>
      <c r="G42">
        <f t="shared" si="0"/>
        <v>23</v>
      </c>
      <c r="H42">
        <f t="shared" si="1"/>
        <v>30</v>
      </c>
      <c r="I42" t="b">
        <f t="shared" si="2"/>
        <v>0</v>
      </c>
    </row>
    <row r="43" spans="1:9" x14ac:dyDescent="0.25">
      <c r="A43" s="2">
        <f>ucc_ierg.zt37vsd[[#This Row],[Time]]</f>
        <v>42201.747453703705</v>
      </c>
      <c r="B43">
        <f>ucc_ierg.zt37vsd[[#This Row],[Element2_InletTemp]]</f>
        <v>29</v>
      </c>
      <c r="C43">
        <f>EVs_Thresholds!$E$3</f>
        <v>25</v>
      </c>
      <c r="D43" t="str">
        <f>ucc_ierg.zt37vsd[[#This Row],[MachineRunning]]</f>
        <v>No</v>
      </c>
      <c r="E43">
        <f>EVs_Thresholds!$B$4</f>
        <v>5</v>
      </c>
      <c r="F43">
        <f>EVs_Thresholds!$B$5</f>
        <v>5</v>
      </c>
      <c r="G43">
        <f t="shared" si="0"/>
        <v>24</v>
      </c>
      <c r="H43">
        <f t="shared" si="1"/>
        <v>30</v>
      </c>
      <c r="I43" t="b">
        <f t="shared" si="2"/>
        <v>0</v>
      </c>
    </row>
    <row r="44" spans="1:9" x14ac:dyDescent="0.25">
      <c r="A44" s="2">
        <f>ucc_ierg.zt37vsd[[#This Row],[Time]]</f>
        <v>42201.755486111113</v>
      </c>
      <c r="B44">
        <f>ucc_ierg.zt37vsd[[#This Row],[Element2_InletTemp]]</f>
        <v>29</v>
      </c>
      <c r="C44">
        <f>EVs_Thresholds!$E$3</f>
        <v>25</v>
      </c>
      <c r="D44" t="str">
        <f>ucc_ierg.zt37vsd[[#This Row],[MachineRunning]]</f>
        <v>No</v>
      </c>
      <c r="E44">
        <f>EVs_Thresholds!$B$4</f>
        <v>5</v>
      </c>
      <c r="F44">
        <f>EVs_Thresholds!$B$5</f>
        <v>5</v>
      </c>
      <c r="G44">
        <f t="shared" si="0"/>
        <v>24</v>
      </c>
      <c r="H44">
        <f t="shared" si="1"/>
        <v>30</v>
      </c>
      <c r="I44" t="b">
        <f t="shared" si="2"/>
        <v>0</v>
      </c>
    </row>
    <row r="45" spans="1:9" x14ac:dyDescent="0.25">
      <c r="A45" s="2">
        <f>ucc_ierg.zt37vsd[[#This Row],[Time]]</f>
        <v>42201.758761574078</v>
      </c>
      <c r="B45">
        <f>ucc_ierg.zt37vsd[[#This Row],[Element2_InletTemp]]</f>
        <v>23</v>
      </c>
      <c r="C45">
        <f>EVs_Thresholds!$E$3</f>
        <v>25</v>
      </c>
      <c r="D45" t="str">
        <f>ucc_ierg.zt37vsd[[#This Row],[MachineRunning]]</f>
        <v>No</v>
      </c>
      <c r="E45">
        <f>EVs_Thresholds!$B$4</f>
        <v>5</v>
      </c>
      <c r="F45">
        <f>EVs_Thresholds!$B$5</f>
        <v>5</v>
      </c>
      <c r="G45">
        <f t="shared" si="0"/>
        <v>18</v>
      </c>
      <c r="H45">
        <f t="shared" si="1"/>
        <v>30</v>
      </c>
      <c r="I45" t="b">
        <f t="shared" si="2"/>
        <v>0</v>
      </c>
    </row>
    <row r="46" spans="1:9" x14ac:dyDescent="0.25">
      <c r="A46" s="2">
        <f>ucc_ierg.zt37vsd[[#This Row],[Time]]</f>
        <v>42201.762303240743</v>
      </c>
      <c r="B46">
        <f>ucc_ierg.zt37vsd[[#This Row],[Element2_InletTemp]]</f>
        <v>28</v>
      </c>
      <c r="C46">
        <f>EVs_Thresholds!$E$3</f>
        <v>25</v>
      </c>
      <c r="D46" t="str">
        <f>ucc_ierg.zt37vsd[[#This Row],[MachineRunning]]</f>
        <v>No</v>
      </c>
      <c r="E46">
        <f>EVs_Thresholds!$B$4</f>
        <v>5</v>
      </c>
      <c r="F46">
        <f>EVs_Thresholds!$B$5</f>
        <v>5</v>
      </c>
      <c r="G46">
        <f t="shared" si="0"/>
        <v>23</v>
      </c>
      <c r="H46">
        <f t="shared" si="1"/>
        <v>30</v>
      </c>
      <c r="I46" t="b">
        <f t="shared" si="2"/>
        <v>0</v>
      </c>
    </row>
    <row r="47" spans="1:9" x14ac:dyDescent="0.25">
      <c r="A47" s="2">
        <f>ucc_ierg.zt37vsd[[#This Row],[Time]]</f>
        <v>42201.782453703701</v>
      </c>
      <c r="B47">
        <f>ucc_ierg.zt37vsd[[#This Row],[Element2_InletTemp]]</f>
        <v>28</v>
      </c>
      <c r="C47">
        <f>EVs_Thresholds!$E$3</f>
        <v>25</v>
      </c>
      <c r="D47" t="str">
        <f>ucc_ierg.zt37vsd[[#This Row],[MachineRunning]]</f>
        <v>Yes</v>
      </c>
      <c r="E47">
        <f>EVs_Thresholds!$B$4</f>
        <v>5</v>
      </c>
      <c r="F47">
        <f>EVs_Thresholds!$B$5</f>
        <v>5</v>
      </c>
      <c r="G47">
        <f t="shared" si="0"/>
        <v>23</v>
      </c>
      <c r="H47">
        <f t="shared" si="1"/>
        <v>30</v>
      </c>
      <c r="I47" t="b">
        <f t="shared" si="2"/>
        <v>0</v>
      </c>
    </row>
    <row r="48" spans="1:9" x14ac:dyDescent="0.25">
      <c r="A48" s="2">
        <f>ucc_ierg.zt37vsd[[#This Row],[Time]]</f>
        <v>42201.785729166666</v>
      </c>
      <c r="B48">
        <f>ucc_ierg.zt37vsd[[#This Row],[Element2_InletTemp]]</f>
        <v>21</v>
      </c>
      <c r="C48">
        <f>EVs_Thresholds!$E$3</f>
        <v>25</v>
      </c>
      <c r="D48" t="str">
        <f>ucc_ierg.zt37vsd[[#This Row],[MachineRunning]]</f>
        <v>No</v>
      </c>
      <c r="E48">
        <f>EVs_Thresholds!$B$4</f>
        <v>5</v>
      </c>
      <c r="F48">
        <f>EVs_Thresholds!$B$5</f>
        <v>5</v>
      </c>
      <c r="G48">
        <f t="shared" si="0"/>
        <v>16</v>
      </c>
      <c r="H48">
        <f t="shared" si="1"/>
        <v>30</v>
      </c>
      <c r="I48" t="b">
        <f t="shared" si="2"/>
        <v>0</v>
      </c>
    </row>
    <row r="49" spans="1:9" x14ac:dyDescent="0.25">
      <c r="A49" s="2">
        <f>ucc_ierg.zt37vsd[[#This Row],[Time]]</f>
        <v>42201.789398148147</v>
      </c>
      <c r="B49">
        <f>ucc_ierg.zt37vsd[[#This Row],[Element2_InletTemp]]</f>
        <v>24</v>
      </c>
      <c r="C49">
        <f>EVs_Thresholds!$E$3</f>
        <v>25</v>
      </c>
      <c r="D49" t="str">
        <f>ucc_ierg.zt37vsd[[#This Row],[MachineRunning]]</f>
        <v>No</v>
      </c>
      <c r="E49">
        <f>EVs_Thresholds!$B$4</f>
        <v>5</v>
      </c>
      <c r="F49">
        <f>EVs_Thresholds!$B$5</f>
        <v>5</v>
      </c>
      <c r="G49">
        <f t="shared" si="0"/>
        <v>19</v>
      </c>
      <c r="H49">
        <f t="shared" si="1"/>
        <v>30</v>
      </c>
      <c r="I49" t="b">
        <f t="shared" si="2"/>
        <v>0</v>
      </c>
    </row>
    <row r="50" spans="1:9" x14ac:dyDescent="0.25">
      <c r="A50" s="2">
        <f>ucc_ierg.zt37vsd[[#This Row],[Time]]</f>
        <v>42201.793773148151</v>
      </c>
      <c r="B50">
        <f>ucc_ierg.zt37vsd[[#This Row],[Element2_InletTemp]]</f>
        <v>29</v>
      </c>
      <c r="C50">
        <f>EVs_Thresholds!$E$3</f>
        <v>25</v>
      </c>
      <c r="D50" t="str">
        <f>ucc_ierg.zt37vsd[[#This Row],[MachineRunning]]</f>
        <v>No</v>
      </c>
      <c r="E50">
        <f>EVs_Thresholds!$B$4</f>
        <v>5</v>
      </c>
      <c r="F50">
        <f>EVs_Thresholds!$B$5</f>
        <v>5</v>
      </c>
      <c r="G50">
        <f t="shared" si="0"/>
        <v>24</v>
      </c>
      <c r="H50">
        <f t="shared" si="1"/>
        <v>30</v>
      </c>
      <c r="I50" t="b">
        <f t="shared" si="2"/>
        <v>0</v>
      </c>
    </row>
    <row r="51" spans="1:9" x14ac:dyDescent="0.25">
      <c r="A51" s="2">
        <f>ucc_ierg.zt37vsd[[#This Row],[Time]]</f>
        <v>42201.798819444448</v>
      </c>
      <c r="B51">
        <f>ucc_ierg.zt37vsd[[#This Row],[Element2_InletTemp]]</f>
        <v>25</v>
      </c>
      <c r="C51">
        <f>EVs_Thresholds!$E$3</f>
        <v>25</v>
      </c>
      <c r="D51" t="str">
        <f>ucc_ierg.zt37vsd[[#This Row],[MachineRunning]]</f>
        <v>Yes</v>
      </c>
      <c r="E51">
        <f>EVs_Thresholds!$B$4</f>
        <v>5</v>
      </c>
      <c r="F51">
        <f>EVs_Thresholds!$B$5</f>
        <v>5</v>
      </c>
      <c r="G51">
        <f t="shared" si="0"/>
        <v>20</v>
      </c>
      <c r="H51">
        <f t="shared" si="1"/>
        <v>30</v>
      </c>
      <c r="I51" t="b">
        <f t="shared" si="2"/>
        <v>0</v>
      </c>
    </row>
    <row r="52" spans="1:9" x14ac:dyDescent="0.25">
      <c r="A52" s="2">
        <f>ucc_ierg.zt37vsd[[#This Row],[Time]]</f>
        <v>42202.394988425927</v>
      </c>
      <c r="B52">
        <f>ucc_ierg.zt37vsd[[#This Row],[Element2_InletTemp]]</f>
        <v>30</v>
      </c>
      <c r="C52">
        <f>EVs_Thresholds!$E$3</f>
        <v>25</v>
      </c>
      <c r="D52" t="str">
        <f>ucc_ierg.zt37vsd[[#This Row],[MachineRunning]]</f>
        <v>Yes</v>
      </c>
      <c r="E52">
        <f>EVs_Thresholds!$B$4</f>
        <v>5</v>
      </c>
      <c r="F52">
        <f>EVs_Thresholds!$B$5</f>
        <v>5</v>
      </c>
      <c r="G52">
        <f t="shared" si="0"/>
        <v>25</v>
      </c>
      <c r="H52">
        <f t="shared" si="1"/>
        <v>30</v>
      </c>
      <c r="I52" t="b">
        <f t="shared" si="2"/>
        <v>0</v>
      </c>
    </row>
    <row r="53" spans="1:9" x14ac:dyDescent="0.25">
      <c r="A5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K12" sqref="K12"/>
    </sheetView>
  </sheetViews>
  <sheetFormatPr defaultRowHeight="15" x14ac:dyDescent="0.25"/>
  <cols>
    <col min="1" max="1" width="18.7109375" bestFit="1" customWidth="1"/>
    <col min="2" max="2" width="16.42578125" bestFit="1" customWidth="1"/>
    <col min="3" max="3" width="11.85546875" customWidth="1"/>
    <col min="4" max="4" width="6.85546875" customWidth="1"/>
    <col min="9" max="9" width="10" bestFit="1" customWidth="1"/>
  </cols>
  <sheetData>
    <row r="1" spans="1:9" x14ac:dyDescent="0.25">
      <c r="A1" s="3" t="s">
        <v>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5" t="s">
        <v>48</v>
      </c>
      <c r="H1" s="5" t="s">
        <v>49</v>
      </c>
      <c r="I1" s="3" t="s">
        <v>47</v>
      </c>
    </row>
    <row r="2" spans="1:9" x14ac:dyDescent="0.25">
      <c r="A2" s="2">
        <f>ucc_ierg.zt37vsd[[#This Row],[Time]]</f>
        <v>42201.423425925925</v>
      </c>
      <c r="B2">
        <f>ucc_ierg.zt37vsd[[#This Row],[Element2_InletTemp]]</f>
        <v>26</v>
      </c>
      <c r="C2">
        <f>EVs_Thresholds!E3</f>
        <v>25</v>
      </c>
      <c r="D2" t="str">
        <f>ucc_ierg.zt37vsd[[#This Row],[MachineRunning]]</f>
        <v>No</v>
      </c>
      <c r="E2">
        <f>EVs_Thresholds!$B$4</f>
        <v>5</v>
      </c>
      <c r="F2">
        <f>EVs_Thresholds!$B$5</f>
        <v>5</v>
      </c>
      <c r="G2">
        <f>B2-E2</f>
        <v>21</v>
      </c>
      <c r="H2">
        <f>C2+F2</f>
        <v>30</v>
      </c>
      <c r="I2" t="b">
        <f>IF(G2&gt;H2,IF(D2="Yes",TRUE,FALSE),FALSE)</f>
        <v>0</v>
      </c>
    </row>
    <row r="3" spans="1:9" x14ac:dyDescent="0.25">
      <c r="A3" s="2">
        <f>ucc_ierg.zt37vsd[[#This Row],[Time]]</f>
        <v>42201.432847222219</v>
      </c>
      <c r="B3">
        <f>ucc_ierg.zt37vsd[[#This Row],[Element2_InletTemp]]</f>
        <v>29</v>
      </c>
      <c r="C3">
        <f>EVs_Thresholds!E4</f>
        <v>0</v>
      </c>
      <c r="D3" t="str">
        <f>ucc_ierg.zt37vsd[[#This Row],[MachineRunning]]</f>
        <v>No</v>
      </c>
      <c r="E3">
        <f>EVs_Thresholds!$B$4</f>
        <v>5</v>
      </c>
      <c r="F3">
        <f>EVs_Thresholds!$B$5</f>
        <v>5</v>
      </c>
      <c r="G3">
        <f t="shared" ref="G3:G52" si="0">B3-E3</f>
        <v>24</v>
      </c>
      <c r="H3">
        <f t="shared" ref="H3:H52" si="1">C3+F3</f>
        <v>5</v>
      </c>
      <c r="I3" t="b">
        <f t="shared" ref="I3:I52" si="2">IF(G3&gt;H3,IF(D3="Yes",TRUE,FALSE),FALSE)</f>
        <v>0</v>
      </c>
    </row>
    <row r="4" spans="1:9" x14ac:dyDescent="0.25">
      <c r="A4" s="2">
        <f>ucc_ierg.zt37vsd[[#This Row],[Time]]</f>
        <v>42201.438981481479</v>
      </c>
      <c r="B4">
        <f>ucc_ierg.zt37vsd[[#This Row],[Element2_InletTemp]]</f>
        <v>27</v>
      </c>
      <c r="C4">
        <f>EVs_Thresholds!E5</f>
        <v>0</v>
      </c>
      <c r="D4" t="str">
        <f>ucc_ierg.zt37vsd[[#This Row],[MachineRunning]]</f>
        <v>Yes</v>
      </c>
      <c r="E4">
        <f>EVs_Thresholds!$B$4</f>
        <v>5</v>
      </c>
      <c r="F4">
        <f>EVs_Thresholds!$B$5</f>
        <v>5</v>
      </c>
      <c r="G4">
        <f t="shared" si="0"/>
        <v>22</v>
      </c>
      <c r="H4">
        <f t="shared" si="1"/>
        <v>5</v>
      </c>
      <c r="I4" t="b">
        <f t="shared" si="2"/>
        <v>1</v>
      </c>
    </row>
    <row r="5" spans="1:9" x14ac:dyDescent="0.25">
      <c r="A5" s="2">
        <f>ucc_ierg.zt37vsd[[#This Row],[Time]]</f>
        <v>42201.445486111108</v>
      </c>
      <c r="B5">
        <f>ucc_ierg.zt37vsd[[#This Row],[Element2_InletTemp]]</f>
        <v>30</v>
      </c>
      <c r="C5">
        <f>EVs_Thresholds!E6</f>
        <v>0</v>
      </c>
      <c r="D5" t="str">
        <f>ucc_ierg.zt37vsd[[#This Row],[MachineRunning]]</f>
        <v>No</v>
      </c>
      <c r="E5">
        <f>EVs_Thresholds!$B$4</f>
        <v>5</v>
      </c>
      <c r="F5">
        <f>EVs_Thresholds!$B$5</f>
        <v>5</v>
      </c>
      <c r="G5">
        <f t="shared" si="0"/>
        <v>25</v>
      </c>
      <c r="H5">
        <f t="shared" si="1"/>
        <v>5</v>
      </c>
      <c r="I5" t="b">
        <f t="shared" si="2"/>
        <v>0</v>
      </c>
    </row>
    <row r="6" spans="1:9" x14ac:dyDescent="0.25">
      <c r="A6" s="2">
        <f>ucc_ierg.zt37vsd[[#This Row],[Time]]</f>
        <v>42201.455381944441</v>
      </c>
      <c r="B6">
        <f>ucc_ierg.zt37vsd[[#This Row],[Element2_InletTemp]]</f>
        <v>22</v>
      </c>
      <c r="C6">
        <f>EVs_Thresholds!E7</f>
        <v>0</v>
      </c>
      <c r="D6" t="str">
        <f>ucc_ierg.zt37vsd[[#This Row],[MachineRunning]]</f>
        <v>Yes</v>
      </c>
      <c r="E6">
        <f>EVs_Thresholds!$B$4</f>
        <v>5</v>
      </c>
      <c r="F6">
        <f>EVs_Thresholds!$B$5</f>
        <v>5</v>
      </c>
      <c r="G6">
        <f t="shared" si="0"/>
        <v>17</v>
      </c>
      <c r="H6">
        <f t="shared" si="1"/>
        <v>5</v>
      </c>
      <c r="I6" t="b">
        <f t="shared" si="2"/>
        <v>1</v>
      </c>
    </row>
    <row r="7" spans="1:9" x14ac:dyDescent="0.25">
      <c r="A7" s="2">
        <f>ucc_ierg.zt37vsd[[#This Row],[Time]]</f>
        <v>42201.468564814815</v>
      </c>
      <c r="B7">
        <f>ucc_ierg.zt37vsd[[#This Row],[Element2_InletTemp]]</f>
        <v>23</v>
      </c>
      <c r="C7">
        <f>EVs_Thresholds!E8</f>
        <v>0</v>
      </c>
      <c r="D7" t="str">
        <f>ucc_ierg.zt37vsd[[#This Row],[MachineRunning]]</f>
        <v>No</v>
      </c>
      <c r="E7">
        <f>EVs_Thresholds!$B$4</f>
        <v>5</v>
      </c>
      <c r="F7">
        <f>EVs_Thresholds!$B$5</f>
        <v>5</v>
      </c>
      <c r="G7">
        <f t="shared" si="0"/>
        <v>18</v>
      </c>
      <c r="H7">
        <f t="shared" si="1"/>
        <v>5</v>
      </c>
      <c r="I7" t="b">
        <f t="shared" si="2"/>
        <v>0</v>
      </c>
    </row>
    <row r="8" spans="1:9" x14ac:dyDescent="0.25">
      <c r="A8" s="2">
        <f>ucc_ierg.zt37vsd[[#This Row],[Time]]</f>
        <v>42201.475821759261</v>
      </c>
      <c r="B8">
        <f>ucc_ierg.zt37vsd[[#This Row],[Element2_InletTemp]]</f>
        <v>24</v>
      </c>
      <c r="C8">
        <f>EVs_Thresholds!E9</f>
        <v>0</v>
      </c>
      <c r="D8" t="str">
        <f>ucc_ierg.zt37vsd[[#This Row],[MachineRunning]]</f>
        <v>No</v>
      </c>
      <c r="E8">
        <f>EVs_Thresholds!$B$4</f>
        <v>5</v>
      </c>
      <c r="F8">
        <f>EVs_Thresholds!$B$5</f>
        <v>5</v>
      </c>
      <c r="G8">
        <f t="shared" si="0"/>
        <v>19</v>
      </c>
      <c r="H8">
        <f t="shared" si="1"/>
        <v>5</v>
      </c>
      <c r="I8" t="b">
        <f t="shared" si="2"/>
        <v>0</v>
      </c>
    </row>
    <row r="9" spans="1:9" x14ac:dyDescent="0.25">
      <c r="A9" s="2">
        <f>ucc_ierg.zt37vsd[[#This Row],[Time]]</f>
        <v>42201.482905092591</v>
      </c>
      <c r="B9">
        <f>ucc_ierg.zt37vsd[[#This Row],[Element2_InletTemp]]</f>
        <v>26</v>
      </c>
      <c r="C9">
        <f>EVs_Thresholds!E10</f>
        <v>0</v>
      </c>
      <c r="D9" t="str">
        <f>ucc_ierg.zt37vsd[[#This Row],[MachineRunning]]</f>
        <v>No</v>
      </c>
      <c r="E9">
        <f>EVs_Thresholds!$B$4</f>
        <v>5</v>
      </c>
      <c r="F9">
        <f>EVs_Thresholds!$B$5</f>
        <v>5</v>
      </c>
      <c r="G9">
        <f t="shared" si="0"/>
        <v>21</v>
      </c>
      <c r="H9">
        <f t="shared" si="1"/>
        <v>5</v>
      </c>
      <c r="I9" t="b">
        <f t="shared" si="2"/>
        <v>0</v>
      </c>
    </row>
    <row r="10" spans="1:9" x14ac:dyDescent="0.25">
      <c r="A10" s="2">
        <f>ucc_ierg.zt37vsd[[#This Row],[Time]]</f>
        <v>42201.489328703705</v>
      </c>
      <c r="B10">
        <f>ucc_ierg.zt37vsd[[#This Row],[Element2_InletTemp]]</f>
        <v>27</v>
      </c>
      <c r="C10">
        <f>EVs_Thresholds!E11</f>
        <v>0</v>
      </c>
      <c r="D10" t="str">
        <f>ucc_ierg.zt37vsd[[#This Row],[MachineRunning]]</f>
        <v>Yes</v>
      </c>
      <c r="E10">
        <f>EVs_Thresholds!$B$4</f>
        <v>5</v>
      </c>
      <c r="F10">
        <f>EVs_Thresholds!$B$5</f>
        <v>5</v>
      </c>
      <c r="G10">
        <f t="shared" si="0"/>
        <v>22</v>
      </c>
      <c r="H10">
        <f t="shared" si="1"/>
        <v>5</v>
      </c>
      <c r="I10" t="b">
        <f t="shared" si="2"/>
        <v>1</v>
      </c>
    </row>
    <row r="11" spans="1:9" x14ac:dyDescent="0.25">
      <c r="A11" s="2">
        <f>ucc_ierg.zt37vsd[[#This Row],[Time]]</f>
        <v>42201.493067129632</v>
      </c>
      <c r="B11">
        <f>ucc_ierg.zt37vsd[[#This Row],[Element2_InletTemp]]</f>
        <v>21</v>
      </c>
      <c r="C11">
        <f>EVs_Thresholds!E12</f>
        <v>0</v>
      </c>
      <c r="D11" t="str">
        <f>ucc_ierg.zt37vsd[[#This Row],[MachineRunning]]</f>
        <v>Yes</v>
      </c>
      <c r="E11">
        <f>EVs_Thresholds!$B$4</f>
        <v>5</v>
      </c>
      <c r="F11">
        <f>EVs_Thresholds!$B$5</f>
        <v>5</v>
      </c>
      <c r="G11">
        <f t="shared" si="0"/>
        <v>16</v>
      </c>
      <c r="H11">
        <f t="shared" si="1"/>
        <v>5</v>
      </c>
      <c r="I11" t="b">
        <f t="shared" si="2"/>
        <v>1</v>
      </c>
    </row>
    <row r="12" spans="1:9" x14ac:dyDescent="0.25">
      <c r="A12" s="2">
        <f>ucc_ierg.zt37vsd[[#This Row],[Time]]</f>
        <v>42201.516828703701</v>
      </c>
      <c r="B12">
        <f>ucc_ierg.zt37vsd[[#This Row],[Element2_InletTemp]]</f>
        <v>26</v>
      </c>
      <c r="C12">
        <f>EVs_Thresholds!E13</f>
        <v>0</v>
      </c>
      <c r="D12" t="str">
        <f>ucc_ierg.zt37vsd[[#This Row],[MachineRunning]]</f>
        <v>No</v>
      </c>
      <c r="E12">
        <f>EVs_Thresholds!$B$4</f>
        <v>5</v>
      </c>
      <c r="F12">
        <f>EVs_Thresholds!$B$5</f>
        <v>5</v>
      </c>
      <c r="G12">
        <f t="shared" si="0"/>
        <v>21</v>
      </c>
      <c r="H12">
        <f t="shared" si="1"/>
        <v>5</v>
      </c>
      <c r="I12" t="b">
        <f t="shared" si="2"/>
        <v>0</v>
      </c>
    </row>
    <row r="13" spans="1:9" x14ac:dyDescent="0.25">
      <c r="A13" s="2">
        <f>ucc_ierg.zt37vsd[[#This Row],[Time]]</f>
        <v>42201.519548611112</v>
      </c>
      <c r="B13">
        <f>ucc_ierg.zt37vsd[[#This Row],[Element2_InletTemp]]</f>
        <v>28</v>
      </c>
      <c r="C13">
        <f>EVs_Thresholds!E14</f>
        <v>0</v>
      </c>
      <c r="D13" t="str">
        <f>ucc_ierg.zt37vsd[[#This Row],[MachineRunning]]</f>
        <v>Yes</v>
      </c>
      <c r="E13">
        <f>EVs_Thresholds!$B$4</f>
        <v>5</v>
      </c>
      <c r="F13">
        <f>EVs_Thresholds!$B$5</f>
        <v>5</v>
      </c>
      <c r="G13">
        <f t="shared" si="0"/>
        <v>23</v>
      </c>
      <c r="H13">
        <f t="shared" si="1"/>
        <v>5</v>
      </c>
      <c r="I13" t="b">
        <f t="shared" si="2"/>
        <v>1</v>
      </c>
    </row>
    <row r="14" spans="1:9" x14ac:dyDescent="0.25">
      <c r="A14" s="2">
        <f>ucc_ierg.zt37vsd[[#This Row],[Time]]</f>
        <v>42201.524710648147</v>
      </c>
      <c r="B14">
        <f>ucc_ierg.zt37vsd[[#This Row],[Element2_InletTemp]]</f>
        <v>25</v>
      </c>
      <c r="C14">
        <f>EVs_Thresholds!E15</f>
        <v>0</v>
      </c>
      <c r="D14" t="str">
        <f>ucc_ierg.zt37vsd[[#This Row],[MachineRunning]]</f>
        <v>No</v>
      </c>
      <c r="E14">
        <f>EVs_Thresholds!$B$4</f>
        <v>5</v>
      </c>
      <c r="F14">
        <f>EVs_Thresholds!$B$5</f>
        <v>5</v>
      </c>
      <c r="G14">
        <f t="shared" si="0"/>
        <v>20</v>
      </c>
      <c r="H14">
        <f t="shared" si="1"/>
        <v>5</v>
      </c>
      <c r="I14" t="b">
        <f t="shared" si="2"/>
        <v>0</v>
      </c>
    </row>
    <row r="15" spans="1:9" x14ac:dyDescent="0.25">
      <c r="A15" s="2">
        <f>ucc_ierg.zt37vsd[[#This Row],[Time]]</f>
        <v>42201.529756944445</v>
      </c>
      <c r="B15">
        <f>ucc_ierg.zt37vsd[[#This Row],[Element2_InletTemp]]</f>
        <v>22</v>
      </c>
      <c r="C15">
        <f>EVs_Thresholds!E16</f>
        <v>0</v>
      </c>
      <c r="D15" t="str">
        <f>ucc_ierg.zt37vsd[[#This Row],[MachineRunning]]</f>
        <v>No</v>
      </c>
      <c r="E15">
        <f>EVs_Thresholds!$B$4</f>
        <v>5</v>
      </c>
      <c r="F15">
        <f>EVs_Thresholds!$B$5</f>
        <v>5</v>
      </c>
      <c r="G15">
        <f t="shared" si="0"/>
        <v>17</v>
      </c>
      <c r="H15">
        <f t="shared" si="1"/>
        <v>5</v>
      </c>
      <c r="I15" t="b">
        <f t="shared" si="2"/>
        <v>0</v>
      </c>
    </row>
    <row r="16" spans="1:9" x14ac:dyDescent="0.25">
      <c r="A16" s="2">
        <f>ucc_ierg.zt37vsd[[#This Row],[Time]]</f>
        <v>42201.534953703704</v>
      </c>
      <c r="B16">
        <f>ucc_ierg.zt37vsd[[#This Row],[Element2_InletTemp]]</f>
        <v>29</v>
      </c>
      <c r="C16">
        <f>EVs_Thresholds!E17</f>
        <v>0</v>
      </c>
      <c r="D16" t="str">
        <f>ucc_ierg.zt37vsd[[#This Row],[MachineRunning]]</f>
        <v>No</v>
      </c>
      <c r="E16">
        <f>EVs_Thresholds!$B$4</f>
        <v>5</v>
      </c>
      <c r="F16">
        <f>EVs_Thresholds!$B$5</f>
        <v>5</v>
      </c>
      <c r="G16">
        <f t="shared" si="0"/>
        <v>24</v>
      </c>
      <c r="H16">
        <f t="shared" si="1"/>
        <v>5</v>
      </c>
      <c r="I16" t="b">
        <f t="shared" si="2"/>
        <v>0</v>
      </c>
    </row>
    <row r="17" spans="1:9" x14ac:dyDescent="0.25">
      <c r="A17" s="2">
        <f>ucc_ierg.zt37vsd[[#This Row],[Time]]</f>
        <v>42201.557025462964</v>
      </c>
      <c r="B17">
        <f>ucc_ierg.zt37vsd[[#This Row],[Element2_InletTemp]]</f>
        <v>26</v>
      </c>
      <c r="C17">
        <f>EVs_Thresholds!E18</f>
        <v>0</v>
      </c>
      <c r="D17" t="str">
        <f>ucc_ierg.zt37vsd[[#This Row],[MachineRunning]]</f>
        <v>Yes</v>
      </c>
      <c r="E17">
        <f>EVs_Thresholds!$B$4</f>
        <v>5</v>
      </c>
      <c r="F17">
        <f>EVs_Thresholds!$B$5</f>
        <v>5</v>
      </c>
      <c r="G17">
        <f t="shared" si="0"/>
        <v>21</v>
      </c>
      <c r="H17">
        <f t="shared" si="1"/>
        <v>5</v>
      </c>
      <c r="I17" t="b">
        <f t="shared" si="2"/>
        <v>1</v>
      </c>
    </row>
    <row r="18" spans="1:9" x14ac:dyDescent="0.25">
      <c r="A18" s="2">
        <f>ucc_ierg.zt37vsd[[#This Row],[Time]]</f>
        <v>42201.565428240741</v>
      </c>
      <c r="B18">
        <f>ucc_ierg.zt37vsd[[#This Row],[Element2_InletTemp]]</f>
        <v>22</v>
      </c>
      <c r="C18">
        <f>EVs_Thresholds!E19</f>
        <v>0</v>
      </c>
      <c r="D18" t="str">
        <f>ucc_ierg.zt37vsd[[#This Row],[MachineRunning]]</f>
        <v>Yes</v>
      </c>
      <c r="E18">
        <f>EVs_Thresholds!$B$4</f>
        <v>5</v>
      </c>
      <c r="F18">
        <f>EVs_Thresholds!$B$5</f>
        <v>5</v>
      </c>
      <c r="G18">
        <f t="shared" si="0"/>
        <v>17</v>
      </c>
      <c r="H18">
        <f t="shared" si="1"/>
        <v>5</v>
      </c>
      <c r="I18" t="b">
        <f t="shared" si="2"/>
        <v>1</v>
      </c>
    </row>
    <row r="19" spans="1:9" x14ac:dyDescent="0.25">
      <c r="A19" s="2">
        <f>ucc_ierg.zt37vsd[[#This Row],[Time]]</f>
        <v>42201.569861111115</v>
      </c>
      <c r="B19">
        <f>ucc_ierg.zt37vsd[[#This Row],[Element2_InletTemp]]</f>
        <v>24</v>
      </c>
      <c r="C19">
        <f>EVs_Thresholds!E20</f>
        <v>0</v>
      </c>
      <c r="D19" t="str">
        <f>ucc_ierg.zt37vsd[[#This Row],[MachineRunning]]</f>
        <v>Yes</v>
      </c>
      <c r="E19">
        <f>EVs_Thresholds!$B$4</f>
        <v>5</v>
      </c>
      <c r="F19">
        <f>EVs_Thresholds!$B$5</f>
        <v>5</v>
      </c>
      <c r="G19">
        <f t="shared" si="0"/>
        <v>19</v>
      </c>
      <c r="H19">
        <f t="shared" si="1"/>
        <v>5</v>
      </c>
      <c r="I19" t="b">
        <f t="shared" si="2"/>
        <v>1</v>
      </c>
    </row>
    <row r="20" spans="1:9" x14ac:dyDescent="0.25">
      <c r="A20" s="2">
        <f>ucc_ierg.zt37vsd[[#This Row],[Time]]</f>
        <v>42201.573518518519</v>
      </c>
      <c r="B20">
        <f>ucc_ierg.zt37vsd[[#This Row],[Element2_InletTemp]]</f>
        <v>21</v>
      </c>
      <c r="C20">
        <f>EVs_Thresholds!E21</f>
        <v>0</v>
      </c>
      <c r="D20" t="str">
        <f>ucc_ierg.zt37vsd[[#This Row],[MachineRunning]]</f>
        <v>Yes</v>
      </c>
      <c r="E20">
        <f>EVs_Thresholds!$B$4</f>
        <v>5</v>
      </c>
      <c r="F20">
        <f>EVs_Thresholds!$B$5</f>
        <v>5</v>
      </c>
      <c r="G20">
        <f t="shared" si="0"/>
        <v>16</v>
      </c>
      <c r="H20">
        <f t="shared" si="1"/>
        <v>5</v>
      </c>
      <c r="I20" t="b">
        <f t="shared" si="2"/>
        <v>1</v>
      </c>
    </row>
    <row r="21" spans="1:9" x14ac:dyDescent="0.25">
      <c r="A21" s="2">
        <f>ucc_ierg.zt37vsd[[#This Row],[Time]]</f>
        <v>42201.579074074078</v>
      </c>
      <c r="B21">
        <f>ucc_ierg.zt37vsd[[#This Row],[Element2_InletTemp]]</f>
        <v>26</v>
      </c>
      <c r="C21">
        <f>EVs_Thresholds!E22</f>
        <v>0</v>
      </c>
      <c r="D21" t="str">
        <f>ucc_ierg.zt37vsd[[#This Row],[MachineRunning]]</f>
        <v>No</v>
      </c>
      <c r="E21">
        <f>EVs_Thresholds!$B$4</f>
        <v>5</v>
      </c>
      <c r="F21">
        <f>EVs_Thresholds!$B$5</f>
        <v>5</v>
      </c>
      <c r="G21">
        <f t="shared" si="0"/>
        <v>21</v>
      </c>
      <c r="H21">
        <f t="shared" si="1"/>
        <v>5</v>
      </c>
      <c r="I21" t="b">
        <f t="shared" si="2"/>
        <v>0</v>
      </c>
    </row>
    <row r="22" spans="1:9" x14ac:dyDescent="0.25">
      <c r="A22" s="2">
        <f>ucc_ierg.zt37vsd[[#This Row],[Time]]</f>
        <v>42201.597280092596</v>
      </c>
      <c r="B22">
        <f>ucc_ierg.zt37vsd[[#This Row],[Element2_InletTemp]]</f>
        <v>26</v>
      </c>
      <c r="C22">
        <f>EVs_Thresholds!E23</f>
        <v>0</v>
      </c>
      <c r="D22" t="str">
        <f>ucc_ierg.zt37vsd[[#This Row],[MachineRunning]]</f>
        <v>Yes</v>
      </c>
      <c r="E22">
        <f>EVs_Thresholds!$B$4</f>
        <v>5</v>
      </c>
      <c r="F22">
        <f>EVs_Thresholds!$B$5</f>
        <v>5</v>
      </c>
      <c r="G22">
        <f t="shared" si="0"/>
        <v>21</v>
      </c>
      <c r="H22">
        <f t="shared" si="1"/>
        <v>5</v>
      </c>
      <c r="I22" t="b">
        <f t="shared" si="2"/>
        <v>1</v>
      </c>
    </row>
    <row r="23" spans="1:9" x14ac:dyDescent="0.25">
      <c r="A23" s="2">
        <f>ucc_ierg.zt37vsd[[#This Row],[Time]]</f>
        <v>42201.601550925923</v>
      </c>
      <c r="B23">
        <f>ucc_ierg.zt37vsd[[#This Row],[Element2_InletTemp]]</f>
        <v>24</v>
      </c>
      <c r="C23">
        <f>EVs_Thresholds!E24</f>
        <v>0</v>
      </c>
      <c r="D23" t="str">
        <f>ucc_ierg.zt37vsd[[#This Row],[MachineRunning]]</f>
        <v>No</v>
      </c>
      <c r="E23">
        <f>EVs_Thresholds!$B$4</f>
        <v>5</v>
      </c>
      <c r="F23">
        <f>EVs_Thresholds!$B$5</f>
        <v>5</v>
      </c>
      <c r="G23">
        <f t="shared" si="0"/>
        <v>19</v>
      </c>
      <c r="H23">
        <f t="shared" si="1"/>
        <v>5</v>
      </c>
      <c r="I23" t="b">
        <f t="shared" si="2"/>
        <v>0</v>
      </c>
    </row>
    <row r="24" spans="1:9" x14ac:dyDescent="0.25">
      <c r="A24" s="2">
        <f>ucc_ierg.zt37vsd[[#This Row],[Time]]</f>
        <v>42201.6094212963</v>
      </c>
      <c r="B24">
        <f>ucc_ierg.zt37vsd[[#This Row],[Element2_InletTemp]]</f>
        <v>27</v>
      </c>
      <c r="C24">
        <f>EVs_Thresholds!E25</f>
        <v>0</v>
      </c>
      <c r="D24" t="str">
        <f>ucc_ierg.zt37vsd[[#This Row],[MachineRunning]]</f>
        <v>No</v>
      </c>
      <c r="E24">
        <f>EVs_Thresholds!$B$4</f>
        <v>5</v>
      </c>
      <c r="F24">
        <f>EVs_Thresholds!$B$5</f>
        <v>5</v>
      </c>
      <c r="G24">
        <f t="shared" si="0"/>
        <v>22</v>
      </c>
      <c r="H24">
        <f t="shared" si="1"/>
        <v>5</v>
      </c>
      <c r="I24" t="b">
        <f t="shared" si="2"/>
        <v>0</v>
      </c>
    </row>
    <row r="25" spans="1:9" x14ac:dyDescent="0.25">
      <c r="A25" s="2">
        <f>ucc_ierg.zt37vsd[[#This Row],[Time]]</f>
        <v>42201.6094212963</v>
      </c>
      <c r="B25">
        <f>ucc_ierg.zt37vsd[[#This Row],[Element2_InletTemp]]</f>
        <v>23</v>
      </c>
      <c r="C25">
        <f>EVs_Thresholds!E26</f>
        <v>0</v>
      </c>
      <c r="D25" t="str">
        <f>ucc_ierg.zt37vsd[[#This Row],[MachineRunning]]</f>
        <v>No</v>
      </c>
      <c r="E25">
        <f>EVs_Thresholds!$B$4</f>
        <v>5</v>
      </c>
      <c r="F25">
        <f>EVs_Thresholds!$B$5</f>
        <v>5</v>
      </c>
      <c r="G25">
        <f t="shared" si="0"/>
        <v>18</v>
      </c>
      <c r="H25">
        <f t="shared" si="1"/>
        <v>5</v>
      </c>
      <c r="I25" t="b">
        <f t="shared" si="2"/>
        <v>0</v>
      </c>
    </row>
    <row r="26" spans="1:9" x14ac:dyDescent="0.25">
      <c r="A26" s="2">
        <f>ucc_ierg.zt37vsd[[#This Row],[Time]]</f>
        <v>42201.619340277779</v>
      </c>
      <c r="B26">
        <f>ucc_ierg.zt37vsd[[#This Row],[Element2_InletTemp]]</f>
        <v>23</v>
      </c>
      <c r="C26">
        <f>EVs_Thresholds!E27</f>
        <v>0</v>
      </c>
      <c r="D26" t="str">
        <f>ucc_ierg.zt37vsd[[#This Row],[MachineRunning]]</f>
        <v>No</v>
      </c>
      <c r="E26">
        <f>EVs_Thresholds!$B$4</f>
        <v>5</v>
      </c>
      <c r="F26">
        <f>EVs_Thresholds!$B$5</f>
        <v>5</v>
      </c>
      <c r="G26">
        <f t="shared" si="0"/>
        <v>18</v>
      </c>
      <c r="H26">
        <f t="shared" si="1"/>
        <v>5</v>
      </c>
      <c r="I26" t="b">
        <f t="shared" si="2"/>
        <v>0</v>
      </c>
    </row>
    <row r="27" spans="1:9" x14ac:dyDescent="0.25">
      <c r="A27" s="2">
        <f>ucc_ierg.zt37vsd[[#This Row],[Time]]</f>
        <v>42201.620729166665</v>
      </c>
      <c r="B27">
        <f>ucc_ierg.zt37vsd[[#This Row],[Element2_InletTemp]]</f>
        <v>30</v>
      </c>
      <c r="C27">
        <f>EVs_Thresholds!E28</f>
        <v>0</v>
      </c>
      <c r="D27" t="str">
        <f>ucc_ierg.zt37vsd[[#This Row],[MachineRunning]]</f>
        <v>No</v>
      </c>
      <c r="E27">
        <f>EVs_Thresholds!$B$4</f>
        <v>5</v>
      </c>
      <c r="F27">
        <f>EVs_Thresholds!$B$5</f>
        <v>5</v>
      </c>
      <c r="G27">
        <f t="shared" si="0"/>
        <v>25</v>
      </c>
      <c r="H27">
        <f t="shared" si="1"/>
        <v>5</v>
      </c>
      <c r="I27" t="b">
        <f t="shared" si="2"/>
        <v>0</v>
      </c>
    </row>
    <row r="28" spans="1:9" x14ac:dyDescent="0.25">
      <c r="A28" s="2">
        <f>ucc_ierg.zt37vsd[[#This Row],[Time]]</f>
        <v>42201.636932870373</v>
      </c>
      <c r="B28">
        <f>ucc_ierg.zt37vsd[[#This Row],[Element2_InletTemp]]</f>
        <v>29</v>
      </c>
      <c r="C28">
        <f>EVs_Thresholds!E29</f>
        <v>0</v>
      </c>
      <c r="D28" t="str">
        <f>ucc_ierg.zt37vsd[[#This Row],[MachineRunning]]</f>
        <v>No</v>
      </c>
      <c r="E28">
        <f>EVs_Thresholds!$B$4</f>
        <v>5</v>
      </c>
      <c r="F28">
        <f>EVs_Thresholds!$B$5</f>
        <v>5</v>
      </c>
      <c r="G28">
        <f t="shared" si="0"/>
        <v>24</v>
      </c>
      <c r="H28">
        <f t="shared" si="1"/>
        <v>5</v>
      </c>
      <c r="I28" t="b">
        <f t="shared" si="2"/>
        <v>0</v>
      </c>
    </row>
    <row r="29" spans="1:9" x14ac:dyDescent="0.25">
      <c r="A29" s="2">
        <f>ucc_ierg.zt37vsd[[#This Row],[Time]]</f>
        <v>42201.644421296296</v>
      </c>
      <c r="B29">
        <f>ucc_ierg.zt37vsd[[#This Row],[Element2_InletTemp]]</f>
        <v>20</v>
      </c>
      <c r="C29">
        <f>EVs_Thresholds!E30</f>
        <v>0</v>
      </c>
      <c r="D29" t="str">
        <f>ucc_ierg.zt37vsd[[#This Row],[MachineRunning]]</f>
        <v>Yes</v>
      </c>
      <c r="E29">
        <f>EVs_Thresholds!$B$4</f>
        <v>5</v>
      </c>
      <c r="F29">
        <f>EVs_Thresholds!$B$5</f>
        <v>5</v>
      </c>
      <c r="G29">
        <f t="shared" si="0"/>
        <v>15</v>
      </c>
      <c r="H29">
        <f t="shared" si="1"/>
        <v>5</v>
      </c>
      <c r="I29" t="b">
        <f t="shared" si="2"/>
        <v>1</v>
      </c>
    </row>
    <row r="30" spans="1:9" x14ac:dyDescent="0.25">
      <c r="A30" s="2">
        <f>ucc_ierg.zt37vsd[[#This Row],[Time]]</f>
        <v>42201.650983796295</v>
      </c>
      <c r="B30">
        <f>ucc_ierg.zt37vsd[[#This Row],[Element2_InletTemp]]</f>
        <v>28</v>
      </c>
      <c r="C30">
        <f>EVs_Thresholds!E31</f>
        <v>0</v>
      </c>
      <c r="D30" t="str">
        <f>ucc_ierg.zt37vsd[[#This Row],[MachineRunning]]</f>
        <v>Yes</v>
      </c>
      <c r="E30">
        <f>EVs_Thresholds!$B$4</f>
        <v>5</v>
      </c>
      <c r="F30">
        <f>EVs_Thresholds!$B$5</f>
        <v>5</v>
      </c>
      <c r="G30">
        <f t="shared" si="0"/>
        <v>23</v>
      </c>
      <c r="H30">
        <f t="shared" si="1"/>
        <v>5</v>
      </c>
      <c r="I30" t="b">
        <f t="shared" si="2"/>
        <v>1</v>
      </c>
    </row>
    <row r="31" spans="1:9" x14ac:dyDescent="0.25">
      <c r="A31" s="2">
        <f>ucc_ierg.zt37vsd[[#This Row],[Time]]</f>
        <v>42201.656678240739</v>
      </c>
      <c r="B31">
        <f>ucc_ierg.zt37vsd[[#This Row],[Element2_InletTemp]]</f>
        <v>21</v>
      </c>
      <c r="C31">
        <f>EVs_Thresholds!E32</f>
        <v>0</v>
      </c>
      <c r="D31" t="str">
        <f>ucc_ierg.zt37vsd[[#This Row],[MachineRunning]]</f>
        <v>Yes</v>
      </c>
      <c r="E31">
        <f>EVs_Thresholds!$B$4</f>
        <v>5</v>
      </c>
      <c r="F31">
        <f>EVs_Thresholds!$B$5</f>
        <v>5</v>
      </c>
      <c r="G31">
        <f t="shared" si="0"/>
        <v>16</v>
      </c>
      <c r="H31">
        <f t="shared" si="1"/>
        <v>5</v>
      </c>
      <c r="I31" t="b">
        <f t="shared" si="2"/>
        <v>1</v>
      </c>
    </row>
    <row r="32" spans="1:9" x14ac:dyDescent="0.25">
      <c r="A32" s="2">
        <f>ucc_ierg.zt37vsd[[#This Row],[Time]]</f>
        <v>42201.666539351849</v>
      </c>
      <c r="B32">
        <f>ucc_ierg.zt37vsd[[#This Row],[Element2_InletTemp]]</f>
        <v>20</v>
      </c>
      <c r="C32">
        <f>EVs_Thresholds!E33</f>
        <v>0</v>
      </c>
      <c r="D32" t="str">
        <f>ucc_ierg.zt37vsd[[#This Row],[MachineRunning]]</f>
        <v>Yes</v>
      </c>
      <c r="E32">
        <f>EVs_Thresholds!$B$4</f>
        <v>5</v>
      </c>
      <c r="F32">
        <f>EVs_Thresholds!$B$5</f>
        <v>5</v>
      </c>
      <c r="G32">
        <f t="shared" si="0"/>
        <v>15</v>
      </c>
      <c r="H32">
        <f t="shared" si="1"/>
        <v>5</v>
      </c>
      <c r="I32" t="b">
        <f t="shared" si="2"/>
        <v>1</v>
      </c>
    </row>
    <row r="33" spans="1:9" x14ac:dyDescent="0.25">
      <c r="A33" s="2">
        <f>ucc_ierg.zt37vsd[[#This Row],[Time]]</f>
        <v>42201.670057870368</v>
      </c>
      <c r="B33">
        <f>ucc_ierg.zt37vsd[[#This Row],[Element2_InletTemp]]</f>
        <v>22</v>
      </c>
      <c r="C33">
        <f>EVs_Thresholds!E34</f>
        <v>0</v>
      </c>
      <c r="D33" t="str">
        <f>ucc_ierg.zt37vsd[[#This Row],[MachineRunning]]</f>
        <v>Yes</v>
      </c>
      <c r="E33">
        <f>EVs_Thresholds!$B$4</f>
        <v>5</v>
      </c>
      <c r="F33">
        <f>EVs_Thresholds!$B$5</f>
        <v>5</v>
      </c>
      <c r="G33">
        <f t="shared" si="0"/>
        <v>17</v>
      </c>
      <c r="H33">
        <f t="shared" si="1"/>
        <v>5</v>
      </c>
      <c r="I33" t="b">
        <f t="shared" si="2"/>
        <v>1</v>
      </c>
    </row>
    <row r="34" spans="1:9" x14ac:dyDescent="0.25">
      <c r="A34" s="2">
        <f>ucc_ierg.zt37vsd[[#This Row],[Time]]</f>
        <v>42201.687060185184</v>
      </c>
      <c r="B34">
        <f>ucc_ierg.zt37vsd[[#This Row],[Element2_InletTemp]]</f>
        <v>29</v>
      </c>
      <c r="C34">
        <f>EVs_Thresholds!E35</f>
        <v>0</v>
      </c>
      <c r="D34" t="str">
        <f>ucc_ierg.zt37vsd[[#This Row],[MachineRunning]]</f>
        <v>Yes</v>
      </c>
      <c r="E34">
        <f>EVs_Thresholds!$B$4</f>
        <v>5</v>
      </c>
      <c r="F34">
        <f>EVs_Thresholds!$B$5</f>
        <v>5</v>
      </c>
      <c r="G34">
        <f t="shared" si="0"/>
        <v>24</v>
      </c>
      <c r="H34">
        <f t="shared" si="1"/>
        <v>5</v>
      </c>
      <c r="I34" t="b">
        <f t="shared" si="2"/>
        <v>1</v>
      </c>
    </row>
    <row r="35" spans="1:9" x14ac:dyDescent="0.25">
      <c r="A35" s="2">
        <f>ucc_ierg.zt37vsd[[#This Row],[Time]]</f>
        <v>42201.69190972222</v>
      </c>
      <c r="B35">
        <f>ucc_ierg.zt37vsd[[#This Row],[Element2_InletTemp]]</f>
        <v>24</v>
      </c>
      <c r="C35">
        <f>EVs_Thresholds!E36</f>
        <v>0</v>
      </c>
      <c r="D35" t="str">
        <f>ucc_ierg.zt37vsd[[#This Row],[MachineRunning]]</f>
        <v>Yes</v>
      </c>
      <c r="E35">
        <f>EVs_Thresholds!$B$4</f>
        <v>5</v>
      </c>
      <c r="F35">
        <f>EVs_Thresholds!$B$5</f>
        <v>5</v>
      </c>
      <c r="G35">
        <f t="shared" si="0"/>
        <v>19</v>
      </c>
      <c r="H35">
        <f t="shared" si="1"/>
        <v>5</v>
      </c>
      <c r="I35" t="b">
        <f t="shared" si="2"/>
        <v>1</v>
      </c>
    </row>
    <row r="36" spans="1:9" x14ac:dyDescent="0.25">
      <c r="A36" s="2">
        <f>ucc_ierg.zt37vsd[[#This Row],[Time]]</f>
        <v>42201.699270833335</v>
      </c>
      <c r="B36">
        <f>ucc_ierg.zt37vsd[[#This Row],[Element2_InletTemp]]</f>
        <v>20</v>
      </c>
      <c r="C36">
        <f>EVs_Thresholds!E37</f>
        <v>0</v>
      </c>
      <c r="D36" t="str">
        <f>ucc_ierg.zt37vsd[[#This Row],[MachineRunning]]</f>
        <v>No</v>
      </c>
      <c r="E36">
        <f>EVs_Thresholds!$B$4</f>
        <v>5</v>
      </c>
      <c r="F36">
        <f>EVs_Thresholds!$B$5</f>
        <v>5</v>
      </c>
      <c r="G36">
        <f t="shared" si="0"/>
        <v>15</v>
      </c>
      <c r="H36">
        <f t="shared" si="1"/>
        <v>5</v>
      </c>
      <c r="I36" t="b">
        <f t="shared" si="2"/>
        <v>0</v>
      </c>
    </row>
    <row r="37" spans="1:9" x14ac:dyDescent="0.25">
      <c r="A37" s="2">
        <f>ucc_ierg.zt37vsd[[#This Row],[Time]]</f>
        <v>42201.715497685182</v>
      </c>
      <c r="B37">
        <f>ucc_ierg.zt37vsd[[#This Row],[Element2_InletTemp]]</f>
        <v>26</v>
      </c>
      <c r="C37">
        <f>EVs_Thresholds!E38</f>
        <v>0</v>
      </c>
      <c r="D37" t="str">
        <f>ucc_ierg.zt37vsd[[#This Row],[MachineRunning]]</f>
        <v>Yes</v>
      </c>
      <c r="E37">
        <f>EVs_Thresholds!$B$4</f>
        <v>5</v>
      </c>
      <c r="F37">
        <f>EVs_Thresholds!$B$5</f>
        <v>5</v>
      </c>
      <c r="G37">
        <f t="shared" si="0"/>
        <v>21</v>
      </c>
      <c r="H37">
        <f t="shared" si="1"/>
        <v>5</v>
      </c>
      <c r="I37" t="b">
        <f t="shared" si="2"/>
        <v>1</v>
      </c>
    </row>
    <row r="38" spans="1:9" x14ac:dyDescent="0.25">
      <c r="A38" s="2">
        <f>ucc_ierg.zt37vsd[[#This Row],[Time]]</f>
        <v>42201.718275462961</v>
      </c>
      <c r="B38">
        <f>ucc_ierg.zt37vsd[[#This Row],[Element2_InletTemp]]</f>
        <v>23</v>
      </c>
      <c r="C38">
        <f>EVs_Thresholds!E39</f>
        <v>0</v>
      </c>
      <c r="D38" t="str">
        <f>ucc_ierg.zt37vsd[[#This Row],[MachineRunning]]</f>
        <v>Yes</v>
      </c>
      <c r="E38">
        <f>EVs_Thresholds!$B$4</f>
        <v>5</v>
      </c>
      <c r="F38">
        <f>EVs_Thresholds!$B$5</f>
        <v>5</v>
      </c>
      <c r="G38">
        <f t="shared" si="0"/>
        <v>18</v>
      </c>
      <c r="H38">
        <f t="shared" si="1"/>
        <v>5</v>
      </c>
      <c r="I38" t="b">
        <f t="shared" si="2"/>
        <v>1</v>
      </c>
    </row>
    <row r="39" spans="1:9" x14ac:dyDescent="0.25">
      <c r="A39" s="2">
        <f>ucc_ierg.zt37vsd[[#This Row],[Time]]</f>
        <v>42201.721273148149</v>
      </c>
      <c r="B39">
        <f>ucc_ierg.zt37vsd[[#This Row],[Element2_InletTemp]]</f>
        <v>20</v>
      </c>
      <c r="C39">
        <f>EVs_Thresholds!E40</f>
        <v>0</v>
      </c>
      <c r="D39" t="str">
        <f>ucc_ierg.zt37vsd[[#This Row],[MachineRunning]]</f>
        <v>No</v>
      </c>
      <c r="E39">
        <f>EVs_Thresholds!$B$4</f>
        <v>5</v>
      </c>
      <c r="F39">
        <f>EVs_Thresholds!$B$5</f>
        <v>5</v>
      </c>
      <c r="G39">
        <f t="shared" si="0"/>
        <v>15</v>
      </c>
      <c r="H39">
        <f t="shared" si="1"/>
        <v>5</v>
      </c>
      <c r="I39" t="b">
        <f t="shared" si="2"/>
        <v>0</v>
      </c>
    </row>
    <row r="40" spans="1:9" x14ac:dyDescent="0.25">
      <c r="A40" s="2">
        <f>ucc_ierg.zt37vsd[[#This Row],[Time]]</f>
        <v>42201.72587962963</v>
      </c>
      <c r="B40">
        <f>ucc_ierg.zt37vsd[[#This Row],[Element2_InletTemp]]</f>
        <v>22</v>
      </c>
      <c r="C40">
        <f>EVs_Thresholds!E41</f>
        <v>0</v>
      </c>
      <c r="D40" t="str">
        <f>ucc_ierg.zt37vsd[[#This Row],[MachineRunning]]</f>
        <v>Yes</v>
      </c>
      <c r="E40">
        <f>EVs_Thresholds!$B$4</f>
        <v>5</v>
      </c>
      <c r="F40">
        <f>EVs_Thresholds!$B$5</f>
        <v>5</v>
      </c>
      <c r="G40">
        <f t="shared" si="0"/>
        <v>17</v>
      </c>
      <c r="H40">
        <f t="shared" si="1"/>
        <v>5</v>
      </c>
      <c r="I40" t="b">
        <f t="shared" si="2"/>
        <v>1</v>
      </c>
    </row>
    <row r="41" spans="1:9" x14ac:dyDescent="0.25">
      <c r="A41" s="2">
        <f>ucc_ierg.zt37vsd[[#This Row],[Time]]</f>
        <v>42201.7421412037</v>
      </c>
      <c r="B41">
        <f>ucc_ierg.zt37vsd[[#This Row],[Element2_InletTemp]]</f>
        <v>20</v>
      </c>
      <c r="C41">
        <f>EVs_Thresholds!E42</f>
        <v>0</v>
      </c>
      <c r="D41" t="str">
        <f>ucc_ierg.zt37vsd[[#This Row],[MachineRunning]]</f>
        <v>Yes</v>
      </c>
      <c r="E41">
        <f>EVs_Thresholds!$B$4</f>
        <v>5</v>
      </c>
      <c r="F41">
        <f>EVs_Thresholds!$B$5</f>
        <v>5</v>
      </c>
      <c r="G41">
        <f t="shared" si="0"/>
        <v>15</v>
      </c>
      <c r="H41">
        <f t="shared" si="1"/>
        <v>5</v>
      </c>
      <c r="I41" t="b">
        <f t="shared" si="2"/>
        <v>1</v>
      </c>
    </row>
    <row r="42" spans="1:9" x14ac:dyDescent="0.25">
      <c r="A42" s="2">
        <f>ucc_ierg.zt37vsd[[#This Row],[Time]]</f>
        <v>42201.744039351855</v>
      </c>
      <c r="B42">
        <f>ucc_ierg.zt37vsd[[#This Row],[Element2_InletTemp]]</f>
        <v>28</v>
      </c>
      <c r="C42">
        <f>EVs_Thresholds!E43</f>
        <v>0</v>
      </c>
      <c r="D42" t="str">
        <f>ucc_ierg.zt37vsd[[#This Row],[MachineRunning]]</f>
        <v>No</v>
      </c>
      <c r="E42">
        <f>EVs_Thresholds!$B$4</f>
        <v>5</v>
      </c>
      <c r="F42">
        <f>EVs_Thresholds!$B$5</f>
        <v>5</v>
      </c>
      <c r="G42">
        <f t="shared" si="0"/>
        <v>23</v>
      </c>
      <c r="H42">
        <f t="shared" si="1"/>
        <v>5</v>
      </c>
      <c r="I42" t="b">
        <f t="shared" si="2"/>
        <v>0</v>
      </c>
    </row>
    <row r="43" spans="1:9" x14ac:dyDescent="0.25">
      <c r="A43" s="2">
        <f>ucc_ierg.zt37vsd[[#This Row],[Time]]</f>
        <v>42201.747453703705</v>
      </c>
      <c r="B43">
        <f>ucc_ierg.zt37vsd[[#This Row],[Element2_InletTemp]]</f>
        <v>29</v>
      </c>
      <c r="C43">
        <f>EVs_Thresholds!E44</f>
        <v>0</v>
      </c>
      <c r="D43" t="str">
        <f>ucc_ierg.zt37vsd[[#This Row],[MachineRunning]]</f>
        <v>No</v>
      </c>
      <c r="E43">
        <f>EVs_Thresholds!$B$4</f>
        <v>5</v>
      </c>
      <c r="F43">
        <f>EVs_Thresholds!$B$5</f>
        <v>5</v>
      </c>
      <c r="G43">
        <f t="shared" si="0"/>
        <v>24</v>
      </c>
      <c r="H43">
        <f t="shared" si="1"/>
        <v>5</v>
      </c>
      <c r="I43" t="b">
        <f t="shared" si="2"/>
        <v>0</v>
      </c>
    </row>
    <row r="44" spans="1:9" x14ac:dyDescent="0.25">
      <c r="A44" s="2">
        <f>ucc_ierg.zt37vsd[[#This Row],[Time]]</f>
        <v>42201.755486111113</v>
      </c>
      <c r="B44">
        <f>ucc_ierg.zt37vsd[[#This Row],[Element2_InletTemp]]</f>
        <v>29</v>
      </c>
      <c r="C44">
        <f>EVs_Thresholds!E45</f>
        <v>0</v>
      </c>
      <c r="D44" t="str">
        <f>ucc_ierg.zt37vsd[[#This Row],[MachineRunning]]</f>
        <v>No</v>
      </c>
      <c r="E44">
        <f>EVs_Thresholds!$B$4</f>
        <v>5</v>
      </c>
      <c r="F44">
        <f>EVs_Thresholds!$B$5</f>
        <v>5</v>
      </c>
      <c r="G44">
        <f t="shared" si="0"/>
        <v>24</v>
      </c>
      <c r="H44">
        <f t="shared" si="1"/>
        <v>5</v>
      </c>
      <c r="I44" t="b">
        <f t="shared" si="2"/>
        <v>0</v>
      </c>
    </row>
    <row r="45" spans="1:9" x14ac:dyDescent="0.25">
      <c r="A45" s="2">
        <f>ucc_ierg.zt37vsd[[#This Row],[Time]]</f>
        <v>42201.758761574078</v>
      </c>
      <c r="B45">
        <f>ucc_ierg.zt37vsd[[#This Row],[Element2_InletTemp]]</f>
        <v>23</v>
      </c>
      <c r="C45">
        <f>EVs_Thresholds!E46</f>
        <v>0</v>
      </c>
      <c r="D45" t="str">
        <f>ucc_ierg.zt37vsd[[#This Row],[MachineRunning]]</f>
        <v>No</v>
      </c>
      <c r="E45">
        <f>EVs_Thresholds!$B$4</f>
        <v>5</v>
      </c>
      <c r="F45">
        <f>EVs_Thresholds!$B$5</f>
        <v>5</v>
      </c>
      <c r="G45">
        <f t="shared" si="0"/>
        <v>18</v>
      </c>
      <c r="H45">
        <f t="shared" si="1"/>
        <v>5</v>
      </c>
      <c r="I45" t="b">
        <f t="shared" si="2"/>
        <v>0</v>
      </c>
    </row>
    <row r="46" spans="1:9" x14ac:dyDescent="0.25">
      <c r="A46" s="2">
        <f>ucc_ierg.zt37vsd[[#This Row],[Time]]</f>
        <v>42201.762303240743</v>
      </c>
      <c r="B46">
        <f>ucc_ierg.zt37vsd[[#This Row],[Element2_InletTemp]]</f>
        <v>28</v>
      </c>
      <c r="C46">
        <f>EVs_Thresholds!E47</f>
        <v>0</v>
      </c>
      <c r="D46" t="str">
        <f>ucc_ierg.zt37vsd[[#This Row],[MachineRunning]]</f>
        <v>No</v>
      </c>
      <c r="E46">
        <f>EVs_Thresholds!$B$4</f>
        <v>5</v>
      </c>
      <c r="F46">
        <f>EVs_Thresholds!$B$5</f>
        <v>5</v>
      </c>
      <c r="G46">
        <f t="shared" si="0"/>
        <v>23</v>
      </c>
      <c r="H46">
        <f t="shared" si="1"/>
        <v>5</v>
      </c>
      <c r="I46" t="b">
        <f t="shared" si="2"/>
        <v>0</v>
      </c>
    </row>
    <row r="47" spans="1:9" x14ac:dyDescent="0.25">
      <c r="A47" s="2">
        <f>ucc_ierg.zt37vsd[[#This Row],[Time]]</f>
        <v>42201.782453703701</v>
      </c>
      <c r="B47">
        <f>ucc_ierg.zt37vsd[[#This Row],[Element2_InletTemp]]</f>
        <v>28</v>
      </c>
      <c r="C47">
        <f>EVs_Thresholds!E48</f>
        <v>0</v>
      </c>
      <c r="D47" t="str">
        <f>ucc_ierg.zt37vsd[[#This Row],[MachineRunning]]</f>
        <v>Yes</v>
      </c>
      <c r="E47">
        <f>EVs_Thresholds!$B$4</f>
        <v>5</v>
      </c>
      <c r="F47">
        <f>EVs_Thresholds!$B$5</f>
        <v>5</v>
      </c>
      <c r="G47">
        <f t="shared" si="0"/>
        <v>23</v>
      </c>
      <c r="H47">
        <f t="shared" si="1"/>
        <v>5</v>
      </c>
      <c r="I47" t="b">
        <f t="shared" si="2"/>
        <v>1</v>
      </c>
    </row>
    <row r="48" spans="1:9" x14ac:dyDescent="0.25">
      <c r="A48" s="2">
        <f>ucc_ierg.zt37vsd[[#This Row],[Time]]</f>
        <v>42201.785729166666</v>
      </c>
      <c r="B48">
        <f>ucc_ierg.zt37vsd[[#This Row],[Element2_InletTemp]]</f>
        <v>21</v>
      </c>
      <c r="C48">
        <f>EVs_Thresholds!E49</f>
        <v>0</v>
      </c>
      <c r="D48" t="str">
        <f>ucc_ierg.zt37vsd[[#This Row],[MachineRunning]]</f>
        <v>No</v>
      </c>
      <c r="E48">
        <f>EVs_Thresholds!$B$4</f>
        <v>5</v>
      </c>
      <c r="F48">
        <f>EVs_Thresholds!$B$5</f>
        <v>5</v>
      </c>
      <c r="G48">
        <f t="shared" si="0"/>
        <v>16</v>
      </c>
      <c r="H48">
        <f t="shared" si="1"/>
        <v>5</v>
      </c>
      <c r="I48" t="b">
        <f t="shared" si="2"/>
        <v>0</v>
      </c>
    </row>
    <row r="49" spans="1:9" x14ac:dyDescent="0.25">
      <c r="A49" s="2">
        <f>ucc_ierg.zt37vsd[[#This Row],[Time]]</f>
        <v>42201.789398148147</v>
      </c>
      <c r="B49">
        <f>ucc_ierg.zt37vsd[[#This Row],[Element2_InletTemp]]</f>
        <v>24</v>
      </c>
      <c r="C49">
        <f>EVs_Thresholds!E50</f>
        <v>0</v>
      </c>
      <c r="D49" t="str">
        <f>ucc_ierg.zt37vsd[[#This Row],[MachineRunning]]</f>
        <v>No</v>
      </c>
      <c r="E49">
        <f>EVs_Thresholds!$B$4</f>
        <v>5</v>
      </c>
      <c r="F49">
        <f>EVs_Thresholds!$B$5</f>
        <v>5</v>
      </c>
      <c r="G49">
        <f t="shared" si="0"/>
        <v>19</v>
      </c>
      <c r="H49">
        <f t="shared" si="1"/>
        <v>5</v>
      </c>
      <c r="I49" t="b">
        <f t="shared" si="2"/>
        <v>0</v>
      </c>
    </row>
    <row r="50" spans="1:9" x14ac:dyDescent="0.25">
      <c r="A50" s="2">
        <f>ucc_ierg.zt37vsd[[#This Row],[Time]]</f>
        <v>42201.793773148151</v>
      </c>
      <c r="B50">
        <f>ucc_ierg.zt37vsd[[#This Row],[Element2_InletTemp]]</f>
        <v>29</v>
      </c>
      <c r="C50">
        <f>EVs_Thresholds!E51</f>
        <v>0</v>
      </c>
      <c r="D50" t="str">
        <f>ucc_ierg.zt37vsd[[#This Row],[MachineRunning]]</f>
        <v>No</v>
      </c>
      <c r="E50">
        <f>EVs_Thresholds!$B$4</f>
        <v>5</v>
      </c>
      <c r="F50">
        <f>EVs_Thresholds!$B$5</f>
        <v>5</v>
      </c>
      <c r="G50">
        <f t="shared" si="0"/>
        <v>24</v>
      </c>
      <c r="H50">
        <f t="shared" si="1"/>
        <v>5</v>
      </c>
      <c r="I50" t="b">
        <f t="shared" si="2"/>
        <v>0</v>
      </c>
    </row>
    <row r="51" spans="1:9" x14ac:dyDescent="0.25">
      <c r="A51" s="2">
        <f>ucc_ierg.zt37vsd[[#This Row],[Time]]</f>
        <v>42201.798819444448</v>
      </c>
      <c r="B51">
        <f>ucc_ierg.zt37vsd[[#This Row],[Element2_InletTemp]]</f>
        <v>25</v>
      </c>
      <c r="C51">
        <f>EVs_Thresholds!E52</f>
        <v>0</v>
      </c>
      <c r="D51" t="str">
        <f>ucc_ierg.zt37vsd[[#This Row],[MachineRunning]]</f>
        <v>Yes</v>
      </c>
      <c r="E51">
        <f>EVs_Thresholds!$B$4</f>
        <v>5</v>
      </c>
      <c r="F51">
        <f>EVs_Thresholds!$B$5</f>
        <v>5</v>
      </c>
      <c r="G51">
        <f t="shared" si="0"/>
        <v>20</v>
      </c>
      <c r="H51">
        <f t="shared" si="1"/>
        <v>5</v>
      </c>
      <c r="I51" t="b">
        <f t="shared" si="2"/>
        <v>1</v>
      </c>
    </row>
    <row r="52" spans="1:9" x14ac:dyDescent="0.25">
      <c r="A52" s="2">
        <f>ucc_ierg.zt37vsd[[#This Row],[Time]]</f>
        <v>42202.394988425927</v>
      </c>
      <c r="B52">
        <f>ucc_ierg.zt37vsd[[#This Row],[Element2_InletTemp]]</f>
        <v>30</v>
      </c>
      <c r="C52">
        <f>EVs_Thresholds!E53</f>
        <v>0</v>
      </c>
      <c r="D52" t="str">
        <f>ucc_ierg.zt37vsd[[#This Row],[MachineRunning]]</f>
        <v>Yes</v>
      </c>
      <c r="E52">
        <f>EVs_Thresholds!$B$4</f>
        <v>5</v>
      </c>
      <c r="F52">
        <f>EVs_Thresholds!$B$5</f>
        <v>5</v>
      </c>
      <c r="G52">
        <f t="shared" si="0"/>
        <v>25</v>
      </c>
      <c r="H52">
        <f t="shared" si="1"/>
        <v>5</v>
      </c>
      <c r="I52" t="b">
        <f t="shared" si="2"/>
        <v>1</v>
      </c>
    </row>
    <row r="53" spans="1:9" x14ac:dyDescent="0.25">
      <c r="A53" s="2"/>
    </row>
    <row r="54" spans="1:9" x14ac:dyDescent="0.25">
      <c r="A54" s="2"/>
    </row>
    <row r="55" spans="1:9" x14ac:dyDescent="0.25">
      <c r="A5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5" x14ac:dyDescent="0.25"/>
  <cols>
    <col min="1" max="1" width="45.85546875" bestFit="1" customWidth="1"/>
    <col min="4" max="4" width="43.28515625" bestFit="1" customWidth="1"/>
  </cols>
  <sheetData>
    <row r="1" spans="1:5" x14ac:dyDescent="0.25">
      <c r="A1" s="4" t="s">
        <v>39</v>
      </c>
      <c r="D1" s="4" t="s">
        <v>44</v>
      </c>
    </row>
    <row r="2" spans="1:5" x14ac:dyDescent="0.25">
      <c r="A2" t="s">
        <v>37</v>
      </c>
      <c r="B2">
        <v>5</v>
      </c>
      <c r="D2" t="s">
        <v>38</v>
      </c>
      <c r="E2">
        <v>140</v>
      </c>
    </row>
    <row r="3" spans="1:5" x14ac:dyDescent="0.25">
      <c r="A3" t="s">
        <v>40</v>
      </c>
      <c r="B3">
        <v>5</v>
      </c>
      <c r="D3" t="s">
        <v>43</v>
      </c>
      <c r="E3">
        <v>25</v>
      </c>
    </row>
    <row r="4" spans="1:5" x14ac:dyDescent="0.25">
      <c r="A4" t="s">
        <v>41</v>
      </c>
      <c r="B4">
        <v>5</v>
      </c>
    </row>
    <row r="5" spans="1:5" x14ac:dyDescent="0.25">
      <c r="A5" t="s">
        <v>42</v>
      </c>
      <c r="B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Sheet6</vt:lpstr>
      <vt:lpstr>Rules</vt:lpstr>
      <vt:lpstr>Rule1</vt:lpstr>
      <vt:lpstr>Rule2</vt:lpstr>
      <vt:lpstr>Rule3</vt:lpstr>
      <vt:lpstr>EVs_Thresholds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2015-08-25T13:22:42Z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073a464c-90ae-481b-82c5-20d0b60771db</vt:lpwstr>
  </property>
</Properties>
</file>