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-divye.singh/Documents/Projects/MIC_predictor/data/text/"/>
    </mc:Choice>
  </mc:AlternateContent>
  <xr:revisionPtr revIDLastSave="0" documentId="13_ncr:1_{C17CB85E-D92F-694B-80AC-CF4C0CACEEA0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248898462" sheetId="1" r:id="rId1"/>
  </sheets>
  <definedNames>
    <definedName name="_xlnm._FilterDatabase" localSheetId="0" hidden="1">'248898462'!$A$1:$K$77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" l="1"/>
  <c r="O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2" i="1"/>
  <c r="N3" i="1" l="1"/>
  <c r="N6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2" i="1"/>
  <c r="N7" i="1" l="1"/>
  <c r="N2" i="1"/>
</calcChain>
</file>

<file path=xl/sharedStrings.xml><?xml version="1.0" encoding="utf-8"?>
<sst xmlns="http://schemas.openxmlformats.org/spreadsheetml/2006/main" count="169" uniqueCount="169">
  <si>
    <t>Fasta ID</t>
  </si>
  <si>
    <t>Sequence</t>
  </si>
  <si>
    <t>Length</t>
  </si>
  <si>
    <t>SVM</t>
  </si>
  <si>
    <t>RF</t>
  </si>
  <si>
    <t>IBk</t>
  </si>
  <si>
    <t>K*</t>
  </si>
  <si>
    <t>HIP163</t>
  </si>
  <si>
    <t>ACWWAGAKQEF</t>
  </si>
  <si>
    <t>HIP174</t>
  </si>
  <si>
    <t>ASWWAGIKQEF</t>
  </si>
  <si>
    <t>AVP1481</t>
  </si>
  <si>
    <t>RDVSDFTDSVRDPKTSEILD</t>
  </si>
  <si>
    <t>HIP1136</t>
  </si>
  <si>
    <t>QETAYFLLKLAGR</t>
  </si>
  <si>
    <t>HIP142</t>
  </si>
  <si>
    <t>AEAMAQVTN</t>
  </si>
  <si>
    <t>HIP293</t>
  </si>
  <si>
    <t>FRKQNPDIVIYQYMD</t>
  </si>
  <si>
    <t>HIP628</t>
  </si>
  <si>
    <t>KVINPEPIVEPFMSKPFALF</t>
  </si>
  <si>
    <t>HIP632</t>
  </si>
  <si>
    <t>LEAAPMSIPPEVKFNKPFVF</t>
  </si>
  <si>
    <t>HIP168</t>
  </si>
  <si>
    <t>ACWWAGIKQEF</t>
  </si>
  <si>
    <t>AVP2036</t>
  </si>
  <si>
    <t>CNIAPASIVSRNIVYTRAQPNQDIA</t>
  </si>
  <si>
    <t>HIP206</t>
  </si>
  <si>
    <t>TAYFLLKLAGAW</t>
  </si>
  <si>
    <t>AVP1734</t>
  </si>
  <si>
    <t>HRILMRIAQMMT</t>
  </si>
  <si>
    <t>AVP0001</t>
  </si>
  <si>
    <t>PYVGSGLYRR</t>
  </si>
  <si>
    <t>AVP0002</t>
  </si>
  <si>
    <t>SMIENLEYM</t>
  </si>
  <si>
    <t>HIP944</t>
  </si>
  <si>
    <t>GRKKRRQRRR</t>
  </si>
  <si>
    <t>HIP454</t>
  </si>
  <si>
    <t>GRFKRIRKKLKKLFKKIS</t>
  </si>
  <si>
    <t>AVP2043</t>
  </si>
  <si>
    <t>AKKAWKKAKKAAKKAKKWAKK</t>
  </si>
  <si>
    <t>AVP1486</t>
  </si>
  <si>
    <t>IQKEIDRLNEVAKNLNESLI</t>
  </si>
  <si>
    <t>AVP0592</t>
  </si>
  <si>
    <t>SWRLDIWDWICESVLDFK</t>
  </si>
  <si>
    <t>HIP951</t>
  </si>
  <si>
    <t>PKSSWSDHEASSGV</t>
  </si>
  <si>
    <t>AVP1174</t>
  </si>
  <si>
    <t>GLQLLGFILAFLGWIGAI</t>
  </si>
  <si>
    <t>AVP1182</t>
  </si>
  <si>
    <t>MANAGLQLLGFILA</t>
  </si>
  <si>
    <t>HIP1139</t>
  </si>
  <si>
    <t>IHAEIKNSLKIDNLDVNRCIEAL</t>
  </si>
  <si>
    <t>HIP1163</t>
  </si>
  <si>
    <t>RMKQIEDKIEEIESKQKKIENEIARIKKLIGERY</t>
  </si>
  <si>
    <t>AVP1179</t>
  </si>
  <si>
    <t>GAIVSTALPQWRIYSYAG</t>
  </si>
  <si>
    <t>AVP0425</t>
  </si>
  <si>
    <t>GIGKFLHSAKKFGKAFVGEIMNS</t>
  </si>
  <si>
    <t>HIP178</t>
  </si>
  <si>
    <t>QLLIRMIYKNI</t>
  </si>
  <si>
    <t>AVP1184</t>
  </si>
  <si>
    <t>MANAGLQLLGFILAFLGWIG</t>
  </si>
  <si>
    <t>AVP1763</t>
  </si>
  <si>
    <t>SVVPSKATWGFA</t>
  </si>
  <si>
    <t>AVP2010</t>
  </si>
  <si>
    <t>KPPSKPNNDFHFEVFNFV</t>
  </si>
  <si>
    <t>AVP0139</t>
  </si>
  <si>
    <t>DEFDASISQVNEKINQSLAFIRKSDELLHNVNAGK</t>
  </si>
  <si>
    <t>AVP1229</t>
  </si>
  <si>
    <t>CWVRLGRYLLRRLKTPFTRL</t>
  </si>
  <si>
    <t>AVP1231</t>
  </si>
  <si>
    <t>DCWVRLGRYLLRRLKTPF</t>
  </si>
  <si>
    <t>AVP1947</t>
  </si>
  <si>
    <t>TDVILMCFSIDSPDSL</t>
  </si>
  <si>
    <t>AVP1566</t>
  </si>
  <si>
    <t>SIELNKAKSDLEESKEWIRRSNQKLDSI</t>
  </si>
  <si>
    <t>HIP649</t>
  </si>
  <si>
    <t>LEAIPMSIPAEVKFNKPFVF</t>
  </si>
  <si>
    <t>AVP0134</t>
  </si>
  <si>
    <t>LVFPSDEFDASISQVNEKINQSLAFIRKSDELLHN</t>
  </si>
  <si>
    <t>AVP1803</t>
  </si>
  <si>
    <t>VVTTRLFMSLVASVRNAFQSGYISFDEIIKTE</t>
  </si>
  <si>
    <t>AVP0104</t>
  </si>
  <si>
    <t>LERLDVGTNLGNAIAKLEDAKELLESSDQILRSMK</t>
  </si>
  <si>
    <t>AVP0605</t>
  </si>
  <si>
    <t>TWLRAIWDWVCTALTDFK</t>
  </si>
  <si>
    <t>AVP0604</t>
  </si>
  <si>
    <t>SWLWEVWDWVLHVLSDFK</t>
  </si>
  <si>
    <t>HIP1141</t>
  </si>
  <si>
    <t>KQLTEAVQKITTESIVIWGK</t>
  </si>
  <si>
    <t>HIP229</t>
  </si>
  <si>
    <t>YQLLIRMIYKAI</t>
  </si>
  <si>
    <t>AVP2037</t>
  </si>
  <si>
    <t>ANVVATYPAHS</t>
  </si>
  <si>
    <t>AVP0611</t>
  </si>
  <si>
    <t>SWLDDIWDWICEVLSDFE</t>
  </si>
  <si>
    <t>AVP0601</t>
  </si>
  <si>
    <t>SWLRDVWDWICTVLTDFK</t>
  </si>
  <si>
    <t>AVP0193</t>
  </si>
  <si>
    <t>KRKRFAKKFLRFLRKVIRFLKRFIRRF</t>
  </si>
  <si>
    <t>AVP0607</t>
  </si>
  <si>
    <t>SWLRDVWDWVCTVLSDFK</t>
  </si>
  <si>
    <t>AVP0190</t>
  </si>
  <si>
    <t>KKKKFVKKVAKKVKKVAKKVAKVAVAV</t>
  </si>
  <si>
    <t>AVP0991</t>
  </si>
  <si>
    <t>MDVNPTLLFL</t>
  </si>
  <si>
    <t>AVP1366</t>
  </si>
  <si>
    <t>DGSLLGRMKGAA</t>
  </si>
  <si>
    <t>HIP1134</t>
  </si>
  <si>
    <t>HLKTAVQMAVFIHNFKR</t>
  </si>
  <si>
    <t>HIP405</t>
  </si>
  <si>
    <t>KFRRQRPRLSHKGPMPF</t>
  </si>
  <si>
    <t>AVP1173</t>
  </si>
  <si>
    <t>MANAGLQLLGFILAFLGW</t>
  </si>
  <si>
    <t>AVP0819</t>
  </si>
  <si>
    <t>CFLNITNSHVSILQEAPPLENRV</t>
  </si>
  <si>
    <t>AVP1813</t>
  </si>
  <si>
    <t>FNVALDQVFESIENSQALVDQSNRILSSAEKGNTG</t>
  </si>
  <si>
    <t>HIP753</t>
  </si>
  <si>
    <t>LLKELWTKIKGAGKAVLGKIKGLL</t>
  </si>
  <si>
    <t>AVP1940</t>
  </si>
  <si>
    <t>TDVILMCFSIDSPDALENI</t>
  </si>
  <si>
    <t>HIP643</t>
  </si>
  <si>
    <t>LEAIPCSIPPCVLFNKPFVF</t>
  </si>
  <si>
    <t>AVP1510</t>
  </si>
  <si>
    <t>SWLRDIWDWLCELLSDFK</t>
  </si>
  <si>
    <t>AVP0183</t>
  </si>
  <si>
    <t>FAVAVKAVAVKAVAVKAVKKAVKKVKKAVKKAVKKKK</t>
  </si>
  <si>
    <t>HIP642</t>
  </si>
  <si>
    <t>LEAIPCSIPPCVGFGKPFVF</t>
  </si>
  <si>
    <t>HIP307</t>
  </si>
  <si>
    <t>IRILQQLLFIHFRIG</t>
  </si>
  <si>
    <t>AVP1806</t>
  </si>
  <si>
    <t>WLVFFVRRKK</t>
  </si>
  <si>
    <t>HIP1131</t>
  </si>
  <si>
    <t>SGIVQQLNNQLRAEEANQHLEQLSVWGSKQNQARRLK</t>
  </si>
  <si>
    <t>AVP0599</t>
  </si>
  <si>
    <t>KWLCRIWSWISDVLDDFE</t>
  </si>
  <si>
    <t>HIP1130</t>
  </si>
  <si>
    <t>SGIDQEQNNLTRLIEAQIHELQLTQWKIKQLLARILK</t>
  </si>
  <si>
    <t>HIP810</t>
  </si>
  <si>
    <t>EINNYTSLIHSLIEESQNQQEKNEQELLELDKWASL</t>
  </si>
  <si>
    <t>AVP1215</t>
  </si>
  <si>
    <t>GELGRPVYVLGDPGYYAT</t>
  </si>
  <si>
    <t>AVP1988</t>
  </si>
  <si>
    <t>WEDWVAWI</t>
  </si>
  <si>
    <t>AVP0985</t>
  </si>
  <si>
    <t>MDVNPTLLFLKVPAQN</t>
  </si>
  <si>
    <t>HIP983</t>
  </si>
  <si>
    <t>YTSLIHSLIEESQNQQEKNEQELLELDKWASLWNWF</t>
  </si>
  <si>
    <t>AVP1000</t>
  </si>
  <si>
    <t>MDVNPYFLFLKVPAQ</t>
  </si>
  <si>
    <t>HIP843</t>
  </si>
  <si>
    <t>TSLIHSLIEESQNQQEKNEQELLELDKWASLWNWFN</t>
  </si>
  <si>
    <t>AVP0977</t>
  </si>
  <si>
    <t>MDVNPTLLFLKVPAQNAISTTFPYT</t>
  </si>
  <si>
    <t>HIP801</t>
  </si>
  <si>
    <t>WMEWDREINNYTSLIGSLIEESQNQQEKNEQELLE</t>
  </si>
  <si>
    <t>IC50_(microM)</t>
  </si>
  <si>
    <t>MAPE</t>
  </si>
  <si>
    <t>our_model</t>
  </si>
  <si>
    <t>Abs Perc Err_server</t>
  </si>
  <si>
    <t>Abs Perc Err_model</t>
  </si>
  <si>
    <t>Corr MIC - Err (our)</t>
  </si>
  <si>
    <t>Corr MIC - Err (server)</t>
  </si>
  <si>
    <t>Server</t>
  </si>
  <si>
    <t>Our</t>
  </si>
  <si>
    <t>PCC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</si>
</sst>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/>
    <xf numFmtId="0" fontId="18" fillId="0" borderId="0" xfId="0" applyFont="1"/>
    <xf numFmtId="0" fontId="16" fillId="0" borderId="0" xfId="0" applyFon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Server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'248898462'!$I$1</c:f>
              <c:strCache>
                <c:ptCount val="1"/>
                <c:pt idx="0">
                  <c:v>IC50_(microM)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'248898462'!$D$2:$D$77</c:f>
              <c:numCache>
                <c:formatCode>General</c:formatCode>
                <c:ptCount val="76"/>
                <c:pt idx="0">
                  <c:v>201.56</c:v>
                </c:pt>
                <c:pt idx="1">
                  <c:v>227.93</c:v>
                </c:pt>
                <c:pt idx="2">
                  <c:v>45.12</c:v>
                </c:pt>
                <c:pt idx="3">
                  <c:v>261.5</c:v>
                </c:pt>
                <c:pt idx="4">
                  <c:v>58.34</c:v>
                </c:pt>
                <c:pt idx="5">
                  <c:v>76.27</c:v>
                </c:pt>
                <c:pt idx="6">
                  <c:v>41.09</c:v>
                </c:pt>
                <c:pt idx="7">
                  <c:v>36.159999999999997</c:v>
                </c:pt>
                <c:pt idx="8">
                  <c:v>270.8</c:v>
                </c:pt>
                <c:pt idx="9">
                  <c:v>38.68</c:v>
                </c:pt>
                <c:pt idx="10">
                  <c:v>121.77</c:v>
                </c:pt>
                <c:pt idx="11">
                  <c:v>100.33</c:v>
                </c:pt>
                <c:pt idx="12">
                  <c:v>106.22</c:v>
                </c:pt>
                <c:pt idx="13">
                  <c:v>42.95</c:v>
                </c:pt>
                <c:pt idx="14">
                  <c:v>50.41</c:v>
                </c:pt>
                <c:pt idx="15">
                  <c:v>27.65</c:v>
                </c:pt>
                <c:pt idx="16">
                  <c:v>44.22</c:v>
                </c:pt>
                <c:pt idx="17">
                  <c:v>15.04</c:v>
                </c:pt>
                <c:pt idx="18">
                  <c:v>3.61</c:v>
                </c:pt>
                <c:pt idx="19">
                  <c:v>43.07</c:v>
                </c:pt>
                <c:pt idx="20">
                  <c:v>6.5</c:v>
                </c:pt>
                <c:pt idx="21">
                  <c:v>56.41</c:v>
                </c:pt>
                <c:pt idx="22">
                  <c:v>12.81</c:v>
                </c:pt>
                <c:pt idx="23">
                  <c:v>33.81</c:v>
                </c:pt>
                <c:pt idx="24">
                  <c:v>26.29</c:v>
                </c:pt>
                <c:pt idx="25">
                  <c:v>33.909999999999997</c:v>
                </c:pt>
                <c:pt idx="26">
                  <c:v>21.56</c:v>
                </c:pt>
                <c:pt idx="27">
                  <c:v>2.12</c:v>
                </c:pt>
                <c:pt idx="28">
                  <c:v>45.81</c:v>
                </c:pt>
                <c:pt idx="29">
                  <c:v>10.41</c:v>
                </c:pt>
                <c:pt idx="30">
                  <c:v>11.2</c:v>
                </c:pt>
                <c:pt idx="31">
                  <c:v>11.83</c:v>
                </c:pt>
                <c:pt idx="32">
                  <c:v>8.6</c:v>
                </c:pt>
                <c:pt idx="33">
                  <c:v>28.75</c:v>
                </c:pt>
                <c:pt idx="34">
                  <c:v>17.149999999999999</c:v>
                </c:pt>
                <c:pt idx="35">
                  <c:v>17.25</c:v>
                </c:pt>
                <c:pt idx="36">
                  <c:v>16.43</c:v>
                </c:pt>
                <c:pt idx="37">
                  <c:v>52.02</c:v>
                </c:pt>
                <c:pt idx="38">
                  <c:v>12.89</c:v>
                </c:pt>
                <c:pt idx="39">
                  <c:v>27.66</c:v>
                </c:pt>
                <c:pt idx="40">
                  <c:v>32.15</c:v>
                </c:pt>
                <c:pt idx="41">
                  <c:v>45.22</c:v>
                </c:pt>
                <c:pt idx="42">
                  <c:v>17.52</c:v>
                </c:pt>
                <c:pt idx="43">
                  <c:v>55.02</c:v>
                </c:pt>
                <c:pt idx="44">
                  <c:v>11.16</c:v>
                </c:pt>
                <c:pt idx="45">
                  <c:v>6.39</c:v>
                </c:pt>
                <c:pt idx="46">
                  <c:v>39.22</c:v>
                </c:pt>
                <c:pt idx="47">
                  <c:v>8.34</c:v>
                </c:pt>
                <c:pt idx="48">
                  <c:v>28.23</c:v>
                </c:pt>
                <c:pt idx="49">
                  <c:v>1.0900000000000001</c:v>
                </c:pt>
                <c:pt idx="50">
                  <c:v>6.26</c:v>
                </c:pt>
                <c:pt idx="51">
                  <c:v>22.6</c:v>
                </c:pt>
                <c:pt idx="52">
                  <c:v>53.66</c:v>
                </c:pt>
                <c:pt idx="53">
                  <c:v>3.91</c:v>
                </c:pt>
                <c:pt idx="54">
                  <c:v>1.94</c:v>
                </c:pt>
                <c:pt idx="55">
                  <c:v>17.010000000000002</c:v>
                </c:pt>
                <c:pt idx="56">
                  <c:v>38.4</c:v>
                </c:pt>
                <c:pt idx="57">
                  <c:v>4.88</c:v>
                </c:pt>
                <c:pt idx="58">
                  <c:v>14.13</c:v>
                </c:pt>
                <c:pt idx="59">
                  <c:v>0.6</c:v>
                </c:pt>
                <c:pt idx="60">
                  <c:v>38.72</c:v>
                </c:pt>
                <c:pt idx="61">
                  <c:v>3.17</c:v>
                </c:pt>
                <c:pt idx="62">
                  <c:v>29.44</c:v>
                </c:pt>
                <c:pt idx="63">
                  <c:v>39.83</c:v>
                </c:pt>
                <c:pt idx="64">
                  <c:v>28.27</c:v>
                </c:pt>
                <c:pt idx="65">
                  <c:v>4.7699999999999996</c:v>
                </c:pt>
                <c:pt idx="66">
                  <c:v>29.31</c:v>
                </c:pt>
                <c:pt idx="67">
                  <c:v>1.65</c:v>
                </c:pt>
                <c:pt idx="68">
                  <c:v>48.26</c:v>
                </c:pt>
                <c:pt idx="69">
                  <c:v>12.87</c:v>
                </c:pt>
                <c:pt idx="70">
                  <c:v>3.21</c:v>
                </c:pt>
                <c:pt idx="71">
                  <c:v>3.3</c:v>
                </c:pt>
                <c:pt idx="72">
                  <c:v>9.6199999999999992</c:v>
                </c:pt>
                <c:pt idx="73">
                  <c:v>1.1599999999999999</c:v>
                </c:pt>
                <c:pt idx="74">
                  <c:v>5.77</c:v>
                </c:pt>
              </c:numCache>
            </c:numRef>
          </c:xVal>
          <c:yVal>
            <c:numRef>
              <c:f>'248898462'!$I$2:$I$77</c:f>
              <c:numCache>
                <c:formatCode>General</c:formatCode>
                <c:ptCount val="76"/>
                <c:pt idx="0">
                  <c:v>333</c:v>
                </c:pt>
                <c:pt idx="1">
                  <c:v>294</c:v>
                </c:pt>
                <c:pt idx="2">
                  <c:v>258.34399999999999</c:v>
                </c:pt>
                <c:pt idx="3">
                  <c:v>150</c:v>
                </c:pt>
                <c:pt idx="4">
                  <c:v>124</c:v>
                </c:pt>
                <c:pt idx="5">
                  <c:v>119</c:v>
                </c:pt>
                <c:pt idx="6">
                  <c:v>100</c:v>
                </c:pt>
                <c:pt idx="7">
                  <c:v>100</c:v>
                </c:pt>
                <c:pt idx="8">
                  <c:v>95</c:v>
                </c:pt>
                <c:pt idx="9">
                  <c:v>88.299000000000007</c:v>
                </c:pt>
                <c:pt idx="10">
                  <c:v>83</c:v>
                </c:pt>
                <c:pt idx="11">
                  <c:v>60.607999999999997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44</c:v>
                </c:pt>
                <c:pt idx="16">
                  <c:v>40.799999999999997</c:v>
                </c:pt>
                <c:pt idx="17">
                  <c:v>37.128</c:v>
                </c:pt>
                <c:pt idx="18">
                  <c:v>30</c:v>
                </c:pt>
                <c:pt idx="19">
                  <c:v>27</c:v>
                </c:pt>
                <c:pt idx="20">
                  <c:v>25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23.8</c:v>
                </c:pt>
                <c:pt idx="25">
                  <c:v>22.16</c:v>
                </c:pt>
                <c:pt idx="26">
                  <c:v>21</c:v>
                </c:pt>
                <c:pt idx="27">
                  <c:v>17.8</c:v>
                </c:pt>
                <c:pt idx="28">
                  <c:v>14.515000000000001</c:v>
                </c:pt>
                <c:pt idx="29">
                  <c:v>14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10.86</c:v>
                </c:pt>
                <c:pt idx="34">
                  <c:v>10</c:v>
                </c:pt>
                <c:pt idx="35">
                  <c:v>9.7200000000000006</c:v>
                </c:pt>
                <c:pt idx="36">
                  <c:v>9</c:v>
                </c:pt>
                <c:pt idx="37">
                  <c:v>8</c:v>
                </c:pt>
                <c:pt idx="38">
                  <c:v>7.3</c:v>
                </c:pt>
                <c:pt idx="39">
                  <c:v>7.1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5</c:v>
                </c:pt>
                <c:pt idx="44">
                  <c:v>4.7</c:v>
                </c:pt>
                <c:pt idx="45">
                  <c:v>3.9</c:v>
                </c:pt>
                <c:pt idx="46">
                  <c:v>3.69</c:v>
                </c:pt>
                <c:pt idx="47">
                  <c:v>3.5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2.6190000000000002</c:v>
                </c:pt>
                <c:pt idx="53">
                  <c:v>2.1</c:v>
                </c:pt>
                <c:pt idx="54">
                  <c:v>1.55</c:v>
                </c:pt>
                <c:pt idx="55">
                  <c:v>1.52</c:v>
                </c:pt>
                <c:pt idx="56">
                  <c:v>1.4</c:v>
                </c:pt>
                <c:pt idx="57">
                  <c:v>1.19</c:v>
                </c:pt>
                <c:pt idx="58">
                  <c:v>0.84</c:v>
                </c:pt>
                <c:pt idx="59">
                  <c:v>0.82</c:v>
                </c:pt>
                <c:pt idx="60">
                  <c:v>0.75</c:v>
                </c:pt>
                <c:pt idx="61">
                  <c:v>0.73</c:v>
                </c:pt>
                <c:pt idx="62">
                  <c:v>0.7</c:v>
                </c:pt>
                <c:pt idx="63">
                  <c:v>0.63800000000000001</c:v>
                </c:pt>
                <c:pt idx="64">
                  <c:v>0.53100000000000003</c:v>
                </c:pt>
                <c:pt idx="65">
                  <c:v>0.5</c:v>
                </c:pt>
                <c:pt idx="66">
                  <c:v>0.48799999999999999</c:v>
                </c:pt>
                <c:pt idx="67">
                  <c:v>0.46400000000000002</c:v>
                </c:pt>
                <c:pt idx="68">
                  <c:v>0.22800000000000001</c:v>
                </c:pt>
                <c:pt idx="69">
                  <c:v>9.4E-2</c:v>
                </c:pt>
                <c:pt idx="70">
                  <c:v>4.5999999999999999E-2</c:v>
                </c:pt>
                <c:pt idx="71">
                  <c:v>7.57</c:v>
                </c:pt>
                <c:pt idx="72">
                  <c:v>8.0000000000000002E-3</c:v>
                </c:pt>
                <c:pt idx="73">
                  <c:v>6.0000000000000001E-3</c:v>
                </c:pt>
                <c:pt idx="74">
                  <c:v>2E-3</c:v>
                </c:pt>
                <c:pt idx="75">
                  <c:v>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96-6145-99B4-23FC85F03D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4751360"/>
        <c:axId val="1404251776"/>
      </c:scatterChart>
      <c:valAx>
        <c:axId val="1334751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Predicted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251776"/>
        <c:crosses val="autoZero"/>
        <c:crossBetween val="midCat"/>
      </c:valAx>
      <c:valAx>
        <c:axId val="140425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Actual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4751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Our model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'248898462'!$I$1</c:f>
              <c:strCache>
                <c:ptCount val="1"/>
                <c:pt idx="0">
                  <c:v>IC50_(microM)</c:v>
                </c:pt>
              </c:strCache>
            </c:strRef>
          </c:tx>
          <c:spPr>
            <a:ln w="19050">
              <a:noFill/>
            </a:ln>
          </c:spPr>
          <c:xVal>
            <c:numRef>
              <c:f>'248898462'!$H$2:$H$77</c:f>
              <c:numCache>
                <c:formatCode>General</c:formatCode>
                <c:ptCount val="76"/>
                <c:pt idx="0">
                  <c:v>62</c:v>
                </c:pt>
                <c:pt idx="1">
                  <c:v>277</c:v>
                </c:pt>
                <c:pt idx="2">
                  <c:v>20</c:v>
                </c:pt>
                <c:pt idx="3">
                  <c:v>3.5</c:v>
                </c:pt>
                <c:pt idx="4">
                  <c:v>5</c:v>
                </c:pt>
                <c:pt idx="5">
                  <c:v>4.8</c:v>
                </c:pt>
                <c:pt idx="6">
                  <c:v>100</c:v>
                </c:pt>
                <c:pt idx="7">
                  <c:v>23.46</c:v>
                </c:pt>
                <c:pt idx="8">
                  <c:v>333</c:v>
                </c:pt>
                <c:pt idx="9">
                  <c:v>25</c:v>
                </c:pt>
                <c:pt idx="10">
                  <c:v>21</c:v>
                </c:pt>
                <c:pt idx="11">
                  <c:v>34.135999999999903</c:v>
                </c:pt>
                <c:pt idx="12">
                  <c:v>1.0999999999999999E-2</c:v>
                </c:pt>
                <c:pt idx="13">
                  <c:v>1.2999999999999999E-3</c:v>
                </c:pt>
                <c:pt idx="14">
                  <c:v>1.7</c:v>
                </c:pt>
                <c:pt idx="15">
                  <c:v>0.35</c:v>
                </c:pt>
                <c:pt idx="16">
                  <c:v>47.3</c:v>
                </c:pt>
                <c:pt idx="17">
                  <c:v>1.19</c:v>
                </c:pt>
                <c:pt idx="18">
                  <c:v>1.2</c:v>
                </c:pt>
                <c:pt idx="19">
                  <c:v>5</c:v>
                </c:pt>
                <c:pt idx="20">
                  <c:v>4.3</c:v>
                </c:pt>
                <c:pt idx="21">
                  <c:v>7.6</c:v>
                </c:pt>
                <c:pt idx="22">
                  <c:v>24</c:v>
                </c:pt>
                <c:pt idx="23">
                  <c:v>2.5999999999999999E-2</c:v>
                </c:pt>
                <c:pt idx="24">
                  <c:v>23.8</c:v>
                </c:pt>
                <c:pt idx="25">
                  <c:v>36.590000000000003</c:v>
                </c:pt>
                <c:pt idx="26">
                  <c:v>5</c:v>
                </c:pt>
                <c:pt idx="27">
                  <c:v>4</c:v>
                </c:pt>
                <c:pt idx="28">
                  <c:v>12</c:v>
                </c:pt>
                <c:pt idx="29">
                  <c:v>220</c:v>
                </c:pt>
                <c:pt idx="30">
                  <c:v>13</c:v>
                </c:pt>
                <c:pt idx="31">
                  <c:v>2</c:v>
                </c:pt>
                <c:pt idx="32">
                  <c:v>2</c:v>
                </c:pt>
                <c:pt idx="33">
                  <c:v>7.6</c:v>
                </c:pt>
                <c:pt idx="34">
                  <c:v>0.1</c:v>
                </c:pt>
                <c:pt idx="35">
                  <c:v>16.329999999999998</c:v>
                </c:pt>
                <c:pt idx="36">
                  <c:v>30</c:v>
                </c:pt>
                <c:pt idx="37">
                  <c:v>8</c:v>
                </c:pt>
                <c:pt idx="38">
                  <c:v>0.02</c:v>
                </c:pt>
                <c:pt idx="39">
                  <c:v>7.1</c:v>
                </c:pt>
                <c:pt idx="40">
                  <c:v>7</c:v>
                </c:pt>
                <c:pt idx="41">
                  <c:v>8</c:v>
                </c:pt>
                <c:pt idx="42">
                  <c:v>11</c:v>
                </c:pt>
                <c:pt idx="43">
                  <c:v>5</c:v>
                </c:pt>
                <c:pt idx="44">
                  <c:v>1.7</c:v>
                </c:pt>
                <c:pt idx="45">
                  <c:v>3.5</c:v>
                </c:pt>
                <c:pt idx="46">
                  <c:v>3.69</c:v>
                </c:pt>
                <c:pt idx="47">
                  <c:v>3.5</c:v>
                </c:pt>
                <c:pt idx="48">
                  <c:v>3</c:v>
                </c:pt>
                <c:pt idx="49">
                  <c:v>0.89900000000000002</c:v>
                </c:pt>
                <c:pt idx="50">
                  <c:v>4.5</c:v>
                </c:pt>
                <c:pt idx="51">
                  <c:v>8.5000000000000006E-2</c:v>
                </c:pt>
                <c:pt idx="52">
                  <c:v>19.745000000000001</c:v>
                </c:pt>
                <c:pt idx="53">
                  <c:v>7.6</c:v>
                </c:pt>
                <c:pt idx="54">
                  <c:v>0.19</c:v>
                </c:pt>
                <c:pt idx="55">
                  <c:v>9</c:v>
                </c:pt>
                <c:pt idx="56">
                  <c:v>35.4</c:v>
                </c:pt>
                <c:pt idx="57">
                  <c:v>2.2599999999999998</c:v>
                </c:pt>
                <c:pt idx="58">
                  <c:v>0.18</c:v>
                </c:pt>
                <c:pt idx="59">
                  <c:v>0.82</c:v>
                </c:pt>
                <c:pt idx="60">
                  <c:v>3</c:v>
                </c:pt>
                <c:pt idx="61">
                  <c:v>0.28000000000000003</c:v>
                </c:pt>
                <c:pt idx="62">
                  <c:v>0.22</c:v>
                </c:pt>
                <c:pt idx="63" formatCode="0.00E+00">
                  <c:v>2.9999999999999899E-5</c:v>
                </c:pt>
                <c:pt idx="64">
                  <c:v>7</c:v>
                </c:pt>
                <c:pt idx="65">
                  <c:v>0.5</c:v>
                </c:pt>
                <c:pt idx="66">
                  <c:v>0.36199999999999999</c:v>
                </c:pt>
                <c:pt idx="67">
                  <c:v>1.347</c:v>
                </c:pt>
                <c:pt idx="68">
                  <c:v>2.1000000000000001E-2</c:v>
                </c:pt>
                <c:pt idx="69">
                  <c:v>53.753</c:v>
                </c:pt>
                <c:pt idx="70">
                  <c:v>4.2999999999999997E-2</c:v>
                </c:pt>
                <c:pt idx="71">
                  <c:v>1.13099999999999E-2</c:v>
                </c:pt>
                <c:pt idx="72">
                  <c:v>3</c:v>
                </c:pt>
                <c:pt idx="73">
                  <c:v>3.0000000000000001E-3</c:v>
                </c:pt>
                <c:pt idx="74">
                  <c:v>0.48299999999999998</c:v>
                </c:pt>
                <c:pt idx="75">
                  <c:v>1.0999999999999999E-2</c:v>
                </c:pt>
              </c:numCache>
            </c:numRef>
          </c:xVal>
          <c:yVal>
            <c:numRef>
              <c:f>'248898462'!$I$2:$I$77</c:f>
              <c:numCache>
                <c:formatCode>General</c:formatCode>
                <c:ptCount val="76"/>
                <c:pt idx="0">
                  <c:v>333</c:v>
                </c:pt>
                <c:pt idx="1">
                  <c:v>294</c:v>
                </c:pt>
                <c:pt idx="2">
                  <c:v>258.34399999999999</c:v>
                </c:pt>
                <c:pt idx="3">
                  <c:v>150</c:v>
                </c:pt>
                <c:pt idx="4">
                  <c:v>124</c:v>
                </c:pt>
                <c:pt idx="5">
                  <c:v>119</c:v>
                </c:pt>
                <c:pt idx="6">
                  <c:v>100</c:v>
                </c:pt>
                <c:pt idx="7">
                  <c:v>100</c:v>
                </c:pt>
                <c:pt idx="8">
                  <c:v>95</c:v>
                </c:pt>
                <c:pt idx="9">
                  <c:v>88.299000000000007</c:v>
                </c:pt>
                <c:pt idx="10">
                  <c:v>83</c:v>
                </c:pt>
                <c:pt idx="11">
                  <c:v>60.607999999999997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44</c:v>
                </c:pt>
                <c:pt idx="16">
                  <c:v>40.799999999999997</c:v>
                </c:pt>
                <c:pt idx="17">
                  <c:v>37.128</c:v>
                </c:pt>
                <c:pt idx="18">
                  <c:v>30</c:v>
                </c:pt>
                <c:pt idx="19">
                  <c:v>27</c:v>
                </c:pt>
                <c:pt idx="20">
                  <c:v>25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23.8</c:v>
                </c:pt>
                <c:pt idx="25">
                  <c:v>22.16</c:v>
                </c:pt>
                <c:pt idx="26">
                  <c:v>21</c:v>
                </c:pt>
                <c:pt idx="27">
                  <c:v>17.8</c:v>
                </c:pt>
                <c:pt idx="28">
                  <c:v>14.515000000000001</c:v>
                </c:pt>
                <c:pt idx="29">
                  <c:v>14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10.86</c:v>
                </c:pt>
                <c:pt idx="34">
                  <c:v>10</c:v>
                </c:pt>
                <c:pt idx="35">
                  <c:v>9.7200000000000006</c:v>
                </c:pt>
                <c:pt idx="36">
                  <c:v>9</c:v>
                </c:pt>
                <c:pt idx="37">
                  <c:v>8</c:v>
                </c:pt>
                <c:pt idx="38">
                  <c:v>7.3</c:v>
                </c:pt>
                <c:pt idx="39">
                  <c:v>7.1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5</c:v>
                </c:pt>
                <c:pt idx="44">
                  <c:v>4.7</c:v>
                </c:pt>
                <c:pt idx="45">
                  <c:v>3.9</c:v>
                </c:pt>
                <c:pt idx="46">
                  <c:v>3.69</c:v>
                </c:pt>
                <c:pt idx="47">
                  <c:v>3.5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2.6190000000000002</c:v>
                </c:pt>
                <c:pt idx="53">
                  <c:v>2.1</c:v>
                </c:pt>
                <c:pt idx="54">
                  <c:v>1.55</c:v>
                </c:pt>
                <c:pt idx="55">
                  <c:v>1.52</c:v>
                </c:pt>
                <c:pt idx="56">
                  <c:v>1.4</c:v>
                </c:pt>
                <c:pt idx="57">
                  <c:v>1.19</c:v>
                </c:pt>
                <c:pt idx="58">
                  <c:v>0.84</c:v>
                </c:pt>
                <c:pt idx="59">
                  <c:v>0.82</c:v>
                </c:pt>
                <c:pt idx="60">
                  <c:v>0.75</c:v>
                </c:pt>
                <c:pt idx="61">
                  <c:v>0.73</c:v>
                </c:pt>
                <c:pt idx="62">
                  <c:v>0.7</c:v>
                </c:pt>
                <c:pt idx="63">
                  <c:v>0.63800000000000001</c:v>
                </c:pt>
                <c:pt idx="64">
                  <c:v>0.53100000000000003</c:v>
                </c:pt>
                <c:pt idx="65">
                  <c:v>0.5</c:v>
                </c:pt>
                <c:pt idx="66">
                  <c:v>0.48799999999999999</c:v>
                </c:pt>
                <c:pt idx="67">
                  <c:v>0.46400000000000002</c:v>
                </c:pt>
                <c:pt idx="68">
                  <c:v>0.22800000000000001</c:v>
                </c:pt>
                <c:pt idx="69">
                  <c:v>9.4E-2</c:v>
                </c:pt>
                <c:pt idx="70">
                  <c:v>4.5999999999999999E-2</c:v>
                </c:pt>
                <c:pt idx="71">
                  <c:v>7.57</c:v>
                </c:pt>
                <c:pt idx="72">
                  <c:v>8.0000000000000002E-3</c:v>
                </c:pt>
                <c:pt idx="73">
                  <c:v>6.0000000000000001E-3</c:v>
                </c:pt>
                <c:pt idx="74">
                  <c:v>2E-3</c:v>
                </c:pt>
                <c:pt idx="75">
                  <c:v>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6C1-6D4D-B6FA-48B6A8C0BF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4751360"/>
        <c:axId val="1404251776"/>
      </c:scatterChart>
      <c:valAx>
        <c:axId val="1334751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Predicted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251776"/>
        <c:crosses val="autoZero"/>
        <c:crossBetween val="midCat"/>
      </c:valAx>
      <c:valAx>
        <c:axId val="140425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Actual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475136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146050</xdr:colOff>
      <xdr:row>8</xdr:row>
      <xdr:rowOff>38100</xdr:rowOff>
    </xdr:from>
    <xdr:to>
      <xdr:col>20</xdr:col>
      <xdr:colOff>88900</xdr:colOff>
      <xdr:row>26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BB3158-5196-384B-AC28-6EEEF73972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133350</xdr:colOff>
      <xdr:row>26</xdr:row>
      <xdr:rowOff>127000</xdr:rowOff>
    </xdr:from>
    <xdr:to>
      <xdr:col>20</xdr:col>
      <xdr:colOff>127000</xdr:colOff>
      <xdr:row>45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28FFE9-CC04-144D-B013-88B41F366E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7"/>
  <sheetViews>
    <sheetView tabSelected="1" workbookViewId="0">
      <pane ySplit="1" topLeftCell="A2" activePane="bottomLeft" state="frozen"/>
      <selection pane="bottomLeft" activeCell="P3" sqref="P3"/>
    </sheetView>
  </sheetViews>
  <sheetFormatPr baseColWidth="10" defaultRowHeight="16" x14ac:dyDescent="0.2"/>
  <cols>
    <col min="2" max="2" width="44.5" bestFit="1" customWidth="1"/>
    <col min="3" max="3" width="12.1640625" customWidth="1"/>
    <col min="9" max="9" width="12.83203125" bestFit="1" customWidth="1"/>
    <col min="10" max="11" width="17.33203125" bestFit="1" customWidth="1"/>
    <col min="13" max="13" width="19.1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161</v>
      </c>
      <c r="I1" s="1" t="s">
        <v>159</v>
      </c>
      <c r="J1" s="3" t="s">
        <v>162</v>
      </c>
      <c r="K1" s="3" t="s">
        <v>163</v>
      </c>
      <c r="N1" s="3" t="s">
        <v>160</v>
      </c>
      <c r="O1" s="3" t="s">
        <v>168</v>
      </c>
    </row>
    <row r="2" spans="1:15" x14ac:dyDescent="0.2">
      <c r="A2" t="s">
        <v>7</v>
      </c>
      <c r="B2" t="s">
        <v>8</v>
      </c>
      <c r="C2">
        <v>11</v>
      </c>
      <c r="D2">
        <v>201.56</v>
      </c>
      <c r="E2">
        <v>214.22</v>
      </c>
      <c r="F2">
        <v>268.61</v>
      </c>
      <c r="G2">
        <v>90.01</v>
      </c>
      <c r="H2">
        <v>62</v>
      </c>
      <c r="I2" s="2">
        <v>333</v>
      </c>
      <c r="J2">
        <f>100*(ABS(D2-I2)/I2)</f>
        <v>39.471471471471467</v>
      </c>
      <c r="K2">
        <f>100*(ABS(H2-I2)/I2)</f>
        <v>81.381381381381374</v>
      </c>
      <c r="M2" s="3" t="s">
        <v>166</v>
      </c>
      <c r="N2">
        <f>AVERAGE(J2:J77)</f>
        <v>6752.890921178755</v>
      </c>
      <c r="O2">
        <f>CORREL(D2:D76,I2:I76)</f>
        <v>0.70342330206540138</v>
      </c>
    </row>
    <row r="3" spans="1:15" x14ac:dyDescent="0.2">
      <c r="A3" t="s">
        <v>9</v>
      </c>
      <c r="B3" t="s">
        <v>10</v>
      </c>
      <c r="C3">
        <v>11</v>
      </c>
      <c r="D3">
        <v>227.93</v>
      </c>
      <c r="E3">
        <v>133.43</v>
      </c>
      <c r="F3">
        <v>66.78</v>
      </c>
      <c r="G3">
        <v>277.01</v>
      </c>
      <c r="H3">
        <v>277</v>
      </c>
      <c r="I3" s="2">
        <v>294</v>
      </c>
      <c r="J3">
        <f t="shared" ref="J3:J66" si="0">100*(ABS(D3-I3)/I3)</f>
        <v>22.472789115646254</v>
      </c>
      <c r="K3">
        <f t="shared" ref="K3:K66" si="1">100*(ABS(H3-I3)/I3)</f>
        <v>5.7823129251700678</v>
      </c>
      <c r="M3" s="3" t="s">
        <v>167</v>
      </c>
      <c r="N3">
        <f>AVERAGE(K2:K77)</f>
        <v>1710.4256898338665</v>
      </c>
      <c r="O3">
        <f>CORREL(H2:H76,I2:I76)</f>
        <v>0.43685485794635381</v>
      </c>
    </row>
    <row r="4" spans="1:15" x14ac:dyDescent="0.2">
      <c r="A4" t="s">
        <v>11</v>
      </c>
      <c r="B4" t="s">
        <v>12</v>
      </c>
      <c r="C4">
        <v>20</v>
      </c>
      <c r="D4">
        <v>45.12</v>
      </c>
      <c r="E4">
        <v>18.010000000000002</v>
      </c>
      <c r="F4">
        <v>32.409999999999997</v>
      </c>
      <c r="G4">
        <v>1.44</v>
      </c>
      <c r="H4">
        <v>20</v>
      </c>
      <c r="I4" s="2">
        <v>258.34399999999999</v>
      </c>
      <c r="J4">
        <f t="shared" si="0"/>
        <v>82.534914687393552</v>
      </c>
      <c r="K4">
        <f t="shared" si="1"/>
        <v>92.258384169943952</v>
      </c>
    </row>
    <row r="5" spans="1:15" x14ac:dyDescent="0.2">
      <c r="A5" t="s">
        <v>13</v>
      </c>
      <c r="B5" t="s">
        <v>14</v>
      </c>
      <c r="C5">
        <v>13</v>
      </c>
      <c r="D5">
        <v>261.5</v>
      </c>
      <c r="E5">
        <v>67.92</v>
      </c>
      <c r="F5">
        <v>6.21</v>
      </c>
      <c r="G5">
        <v>3.51</v>
      </c>
      <c r="H5">
        <v>3.5</v>
      </c>
      <c r="I5" s="2">
        <v>150</v>
      </c>
      <c r="J5">
        <f t="shared" si="0"/>
        <v>74.333333333333329</v>
      </c>
      <c r="K5">
        <f t="shared" si="1"/>
        <v>97.666666666666671</v>
      </c>
    </row>
    <row r="6" spans="1:15" x14ac:dyDescent="0.2">
      <c r="A6" t="s">
        <v>15</v>
      </c>
      <c r="B6" t="s">
        <v>16</v>
      </c>
      <c r="C6">
        <v>9</v>
      </c>
      <c r="D6">
        <v>58.34</v>
      </c>
      <c r="E6">
        <v>70.55</v>
      </c>
      <c r="F6">
        <v>35.51</v>
      </c>
      <c r="G6">
        <v>5.01</v>
      </c>
      <c r="H6">
        <v>5</v>
      </c>
      <c r="I6" s="2">
        <v>124</v>
      </c>
      <c r="J6">
        <f t="shared" si="0"/>
        <v>52.951612903225808</v>
      </c>
      <c r="K6">
        <f t="shared" si="1"/>
        <v>95.967741935483872</v>
      </c>
      <c r="M6" s="3" t="s">
        <v>164</v>
      </c>
      <c r="N6">
        <f>CORREL(I2:I77,K2:K77)</f>
        <v>-0.10555441633837938</v>
      </c>
    </row>
    <row r="7" spans="1:15" x14ac:dyDescent="0.2">
      <c r="A7" t="s">
        <v>17</v>
      </c>
      <c r="B7" t="s">
        <v>18</v>
      </c>
      <c r="C7">
        <v>15</v>
      </c>
      <c r="D7">
        <v>76.27</v>
      </c>
      <c r="E7">
        <v>42.09</v>
      </c>
      <c r="F7">
        <v>43.68</v>
      </c>
      <c r="G7">
        <v>4.8099999999999996</v>
      </c>
      <c r="H7">
        <v>4.8</v>
      </c>
      <c r="I7" s="2">
        <v>119</v>
      </c>
      <c r="J7">
        <f t="shared" si="0"/>
        <v>35.907563025210088</v>
      </c>
      <c r="K7">
        <f t="shared" si="1"/>
        <v>95.966386554621849</v>
      </c>
      <c r="M7" s="3" t="s">
        <v>165</v>
      </c>
      <c r="N7">
        <f>CORREL(I2:I77,J2:J77)</f>
        <v>-9.9586042536231753E-2</v>
      </c>
    </row>
    <row r="8" spans="1:15" x14ac:dyDescent="0.2">
      <c r="A8" t="s">
        <v>19</v>
      </c>
      <c r="B8" t="s">
        <v>20</v>
      </c>
      <c r="C8">
        <v>20</v>
      </c>
      <c r="D8">
        <v>41.09</v>
      </c>
      <c r="E8">
        <v>26.58</v>
      </c>
      <c r="F8">
        <v>24.58</v>
      </c>
      <c r="G8">
        <v>14.8</v>
      </c>
      <c r="H8">
        <v>100</v>
      </c>
      <c r="I8" s="2">
        <v>100</v>
      </c>
      <c r="J8">
        <f t="shared" si="0"/>
        <v>58.91</v>
      </c>
      <c r="K8">
        <f t="shared" si="1"/>
        <v>0</v>
      </c>
    </row>
    <row r="9" spans="1:15" x14ac:dyDescent="0.2">
      <c r="A9" t="s">
        <v>21</v>
      </c>
      <c r="B9" t="s">
        <v>22</v>
      </c>
      <c r="C9">
        <v>20</v>
      </c>
      <c r="D9">
        <v>36.159999999999997</v>
      </c>
      <c r="E9">
        <v>31.6</v>
      </c>
      <c r="F9">
        <v>49.01</v>
      </c>
      <c r="G9">
        <v>23.47</v>
      </c>
      <c r="H9">
        <v>23.46</v>
      </c>
      <c r="I9" s="2">
        <v>100</v>
      </c>
      <c r="J9">
        <f t="shared" si="0"/>
        <v>63.840000000000011</v>
      </c>
      <c r="K9">
        <f t="shared" si="1"/>
        <v>76.539999999999992</v>
      </c>
    </row>
    <row r="10" spans="1:15" x14ac:dyDescent="0.2">
      <c r="A10" t="s">
        <v>23</v>
      </c>
      <c r="B10" t="s">
        <v>24</v>
      </c>
      <c r="C10">
        <v>11</v>
      </c>
      <c r="D10">
        <v>270.8</v>
      </c>
      <c r="E10">
        <v>196.16</v>
      </c>
      <c r="F10">
        <v>239.88</v>
      </c>
      <c r="G10">
        <v>90.01</v>
      </c>
      <c r="H10">
        <v>333</v>
      </c>
      <c r="I10" s="2">
        <v>95</v>
      </c>
      <c r="J10">
        <f t="shared" si="0"/>
        <v>185.05263157894737</v>
      </c>
      <c r="K10">
        <f t="shared" si="1"/>
        <v>250.52631578947367</v>
      </c>
    </row>
    <row r="11" spans="1:15" x14ac:dyDescent="0.2">
      <c r="A11" t="s">
        <v>25</v>
      </c>
      <c r="B11" t="s">
        <v>26</v>
      </c>
      <c r="C11">
        <v>25</v>
      </c>
      <c r="D11">
        <v>38.68</v>
      </c>
      <c r="E11">
        <v>86.68</v>
      </c>
      <c r="F11">
        <v>4.62</v>
      </c>
      <c r="G11">
        <v>8.51</v>
      </c>
      <c r="H11">
        <v>25</v>
      </c>
      <c r="I11" s="2">
        <v>88.299000000000007</v>
      </c>
      <c r="J11">
        <f t="shared" si="0"/>
        <v>56.194294386119893</v>
      </c>
      <c r="K11">
        <f t="shared" si="1"/>
        <v>71.687108574276039</v>
      </c>
    </row>
    <row r="12" spans="1:15" x14ac:dyDescent="0.2">
      <c r="A12" t="s">
        <v>27</v>
      </c>
      <c r="B12" t="s">
        <v>28</v>
      </c>
      <c r="C12">
        <v>12</v>
      </c>
      <c r="D12">
        <v>121.77</v>
      </c>
      <c r="E12">
        <v>101.86</v>
      </c>
      <c r="F12">
        <v>3.59</v>
      </c>
      <c r="G12">
        <v>21.01</v>
      </c>
      <c r="H12">
        <v>21</v>
      </c>
      <c r="I12" s="2">
        <v>83</v>
      </c>
      <c r="J12">
        <f t="shared" si="0"/>
        <v>46.710843373493972</v>
      </c>
      <c r="K12">
        <f t="shared" si="1"/>
        <v>74.698795180722882</v>
      </c>
    </row>
    <row r="13" spans="1:15" x14ac:dyDescent="0.2">
      <c r="A13" t="s">
        <v>29</v>
      </c>
      <c r="B13" t="s">
        <v>30</v>
      </c>
      <c r="C13">
        <v>12</v>
      </c>
      <c r="D13">
        <v>100.33</v>
      </c>
      <c r="E13">
        <v>74.790000000000006</v>
      </c>
      <c r="F13">
        <v>105.02</v>
      </c>
      <c r="G13">
        <v>56.01</v>
      </c>
      <c r="H13">
        <v>34.135999999999903</v>
      </c>
      <c r="I13" s="2">
        <v>60.607999999999997</v>
      </c>
      <c r="J13">
        <f t="shared" si="0"/>
        <v>65.539202745512142</v>
      </c>
      <c r="K13">
        <f t="shared" si="1"/>
        <v>43.677402323125818</v>
      </c>
    </row>
    <row r="14" spans="1:15" x14ac:dyDescent="0.2">
      <c r="A14" t="s">
        <v>31</v>
      </c>
      <c r="B14" t="s">
        <v>32</v>
      </c>
      <c r="C14">
        <v>10</v>
      </c>
      <c r="D14">
        <v>106.22</v>
      </c>
      <c r="E14">
        <v>118.77</v>
      </c>
      <c r="F14">
        <v>45.31</v>
      </c>
      <c r="G14">
        <v>313.01</v>
      </c>
      <c r="H14">
        <v>1.0999999999999999E-2</v>
      </c>
      <c r="I14" s="2">
        <v>50</v>
      </c>
      <c r="J14">
        <f t="shared" si="0"/>
        <v>112.44000000000001</v>
      </c>
      <c r="K14">
        <f t="shared" si="1"/>
        <v>99.977999999999994</v>
      </c>
    </row>
    <row r="15" spans="1:15" x14ac:dyDescent="0.2">
      <c r="A15" t="s">
        <v>33</v>
      </c>
      <c r="B15" t="s">
        <v>34</v>
      </c>
      <c r="C15">
        <v>9</v>
      </c>
      <c r="D15">
        <v>42.95</v>
      </c>
      <c r="E15">
        <v>34.58</v>
      </c>
      <c r="F15">
        <v>96.6</v>
      </c>
      <c r="G15">
        <v>32.71</v>
      </c>
      <c r="H15">
        <v>1.2999999999999999E-3</v>
      </c>
      <c r="I15" s="2">
        <v>50</v>
      </c>
      <c r="J15">
        <f t="shared" si="0"/>
        <v>14.099999999999993</v>
      </c>
      <c r="K15">
        <f t="shared" si="1"/>
        <v>99.997399999999999</v>
      </c>
    </row>
    <row r="16" spans="1:15" x14ac:dyDescent="0.2">
      <c r="A16" t="s">
        <v>35</v>
      </c>
      <c r="B16" t="s">
        <v>36</v>
      </c>
      <c r="C16">
        <v>10</v>
      </c>
      <c r="D16">
        <v>50.41</v>
      </c>
      <c r="E16">
        <v>39.299999999999997</v>
      </c>
      <c r="F16">
        <v>110.04</v>
      </c>
      <c r="G16">
        <v>313.01</v>
      </c>
      <c r="H16">
        <v>1.7</v>
      </c>
      <c r="I16" s="2">
        <v>50</v>
      </c>
      <c r="J16">
        <f t="shared" si="0"/>
        <v>0.81999999999999318</v>
      </c>
      <c r="K16">
        <f t="shared" si="1"/>
        <v>96.6</v>
      </c>
    </row>
    <row r="17" spans="1:11" x14ac:dyDescent="0.2">
      <c r="A17" t="s">
        <v>37</v>
      </c>
      <c r="B17" t="s">
        <v>38</v>
      </c>
      <c r="C17">
        <v>18</v>
      </c>
      <c r="D17">
        <v>27.65</v>
      </c>
      <c r="E17">
        <v>15.37</v>
      </c>
      <c r="F17">
        <v>22.84</v>
      </c>
      <c r="G17">
        <v>0.36</v>
      </c>
      <c r="H17">
        <v>0.35</v>
      </c>
      <c r="I17" s="2">
        <v>44</v>
      </c>
      <c r="J17">
        <f t="shared" si="0"/>
        <v>37.159090909090914</v>
      </c>
      <c r="K17">
        <f t="shared" si="1"/>
        <v>99.204545454545453</v>
      </c>
    </row>
    <row r="18" spans="1:11" x14ac:dyDescent="0.2">
      <c r="A18" t="s">
        <v>39</v>
      </c>
      <c r="B18" t="s">
        <v>40</v>
      </c>
      <c r="C18">
        <v>21</v>
      </c>
      <c r="D18">
        <v>44.22</v>
      </c>
      <c r="E18">
        <v>31.69</v>
      </c>
      <c r="F18">
        <v>66.430000000000007</v>
      </c>
      <c r="G18">
        <v>47.31</v>
      </c>
      <c r="H18">
        <v>47.3</v>
      </c>
      <c r="I18" s="2">
        <v>40.799999999999997</v>
      </c>
      <c r="J18">
        <f t="shared" si="0"/>
        <v>8.3823529411764763</v>
      </c>
      <c r="K18">
        <f t="shared" si="1"/>
        <v>15.93137254901961</v>
      </c>
    </row>
    <row r="19" spans="1:11" x14ac:dyDescent="0.2">
      <c r="A19" t="s">
        <v>41</v>
      </c>
      <c r="B19" t="s">
        <v>42</v>
      </c>
      <c r="C19">
        <v>20</v>
      </c>
      <c r="D19">
        <v>15.04</v>
      </c>
      <c r="E19">
        <v>43.25</v>
      </c>
      <c r="F19">
        <v>43.17</v>
      </c>
      <c r="G19">
        <v>1.2</v>
      </c>
      <c r="H19">
        <v>1.19</v>
      </c>
      <c r="I19" s="2">
        <v>37.128</v>
      </c>
      <c r="J19">
        <f t="shared" si="0"/>
        <v>59.491488903253611</v>
      </c>
      <c r="K19">
        <f t="shared" si="1"/>
        <v>96.79487179487181</v>
      </c>
    </row>
    <row r="20" spans="1:11" x14ac:dyDescent="0.2">
      <c r="A20" t="s">
        <v>43</v>
      </c>
      <c r="B20" t="s">
        <v>44</v>
      </c>
      <c r="C20">
        <v>18</v>
      </c>
      <c r="D20">
        <v>3.61</v>
      </c>
      <c r="E20">
        <v>6.23</v>
      </c>
      <c r="F20">
        <v>7.07</v>
      </c>
      <c r="G20">
        <v>4.01</v>
      </c>
      <c r="H20">
        <v>1.2</v>
      </c>
      <c r="I20" s="2">
        <v>30</v>
      </c>
      <c r="J20">
        <f t="shared" si="0"/>
        <v>87.966666666666669</v>
      </c>
      <c r="K20">
        <f t="shared" si="1"/>
        <v>96.000000000000014</v>
      </c>
    </row>
    <row r="21" spans="1:11" x14ac:dyDescent="0.2">
      <c r="A21" t="s">
        <v>45</v>
      </c>
      <c r="B21" t="s">
        <v>46</v>
      </c>
      <c r="C21">
        <v>14</v>
      </c>
      <c r="D21">
        <v>43.07</v>
      </c>
      <c r="E21">
        <v>19.260000000000002</v>
      </c>
      <c r="F21">
        <v>30.07</v>
      </c>
      <c r="G21">
        <v>17.5</v>
      </c>
      <c r="H21">
        <v>5</v>
      </c>
      <c r="I21" s="2">
        <v>27</v>
      </c>
      <c r="J21">
        <f t="shared" si="0"/>
        <v>59.518518518518512</v>
      </c>
      <c r="K21">
        <f t="shared" si="1"/>
        <v>81.481481481481481</v>
      </c>
    </row>
    <row r="22" spans="1:11" x14ac:dyDescent="0.2">
      <c r="A22" t="s">
        <v>47</v>
      </c>
      <c r="B22" t="s">
        <v>48</v>
      </c>
      <c r="C22">
        <v>18</v>
      </c>
      <c r="D22">
        <v>6.5</v>
      </c>
      <c r="E22">
        <v>10.84</v>
      </c>
      <c r="F22">
        <v>19.850000000000001</v>
      </c>
      <c r="G22">
        <v>4.3099999999999996</v>
      </c>
      <c r="H22">
        <v>4.3</v>
      </c>
      <c r="I22" s="2">
        <v>25</v>
      </c>
      <c r="J22">
        <f t="shared" si="0"/>
        <v>74</v>
      </c>
      <c r="K22">
        <f t="shared" si="1"/>
        <v>82.8</v>
      </c>
    </row>
    <row r="23" spans="1:11" x14ac:dyDescent="0.2">
      <c r="A23" t="s">
        <v>49</v>
      </c>
      <c r="B23" t="s">
        <v>50</v>
      </c>
      <c r="C23">
        <v>14</v>
      </c>
      <c r="D23">
        <v>56.41</v>
      </c>
      <c r="E23">
        <v>25.46</v>
      </c>
      <c r="F23">
        <v>19.850000000000001</v>
      </c>
      <c r="G23">
        <v>7.61</v>
      </c>
      <c r="H23">
        <v>7.6</v>
      </c>
      <c r="I23" s="2">
        <v>25</v>
      </c>
      <c r="J23">
        <f t="shared" si="0"/>
        <v>125.64</v>
      </c>
      <c r="K23">
        <f t="shared" si="1"/>
        <v>69.599999999999994</v>
      </c>
    </row>
    <row r="24" spans="1:11" x14ac:dyDescent="0.2">
      <c r="A24" t="s">
        <v>51</v>
      </c>
      <c r="B24" t="s">
        <v>52</v>
      </c>
      <c r="C24">
        <v>23</v>
      </c>
      <c r="D24">
        <v>12.81</v>
      </c>
      <c r="E24">
        <v>6.02</v>
      </c>
      <c r="F24">
        <v>21.85</v>
      </c>
      <c r="G24">
        <v>2.0299999999999998</v>
      </c>
      <c r="H24">
        <v>24</v>
      </c>
      <c r="I24" s="2">
        <v>25</v>
      </c>
      <c r="J24">
        <f t="shared" si="0"/>
        <v>48.76</v>
      </c>
      <c r="K24">
        <f t="shared" si="1"/>
        <v>4</v>
      </c>
    </row>
    <row r="25" spans="1:11" x14ac:dyDescent="0.2">
      <c r="A25" t="s">
        <v>53</v>
      </c>
      <c r="B25" t="s">
        <v>54</v>
      </c>
      <c r="C25">
        <v>34</v>
      </c>
      <c r="D25">
        <v>33.81</v>
      </c>
      <c r="E25">
        <v>17.329999999999998</v>
      </c>
      <c r="F25">
        <v>19.190000000000001</v>
      </c>
      <c r="G25">
        <v>0.04</v>
      </c>
      <c r="H25">
        <v>2.5999999999999999E-2</v>
      </c>
      <c r="I25" s="2">
        <v>25</v>
      </c>
      <c r="J25">
        <f t="shared" si="0"/>
        <v>35.240000000000009</v>
      </c>
      <c r="K25">
        <f t="shared" si="1"/>
        <v>99.896000000000001</v>
      </c>
    </row>
    <row r="26" spans="1:11" x14ac:dyDescent="0.2">
      <c r="A26" t="s">
        <v>55</v>
      </c>
      <c r="B26" t="s">
        <v>56</v>
      </c>
      <c r="C26">
        <v>18</v>
      </c>
      <c r="D26">
        <v>26.29</v>
      </c>
      <c r="E26">
        <v>26.75</v>
      </c>
      <c r="F26">
        <v>75.819999999999993</v>
      </c>
      <c r="G26">
        <v>25.01</v>
      </c>
      <c r="H26">
        <v>23.8</v>
      </c>
      <c r="I26" s="2">
        <v>23.8</v>
      </c>
      <c r="J26">
        <f t="shared" si="0"/>
        <v>10.462184873949573</v>
      </c>
      <c r="K26">
        <f t="shared" si="1"/>
        <v>0</v>
      </c>
    </row>
    <row r="27" spans="1:11" x14ac:dyDescent="0.2">
      <c r="A27" t="s">
        <v>57</v>
      </c>
      <c r="B27" t="s">
        <v>58</v>
      </c>
      <c r="C27">
        <v>23</v>
      </c>
      <c r="D27">
        <v>33.909999999999997</v>
      </c>
      <c r="E27">
        <v>26.8</v>
      </c>
      <c r="F27">
        <v>37.32</v>
      </c>
      <c r="G27">
        <v>36.6</v>
      </c>
      <c r="H27">
        <v>36.590000000000003</v>
      </c>
      <c r="I27" s="2">
        <v>22.16</v>
      </c>
      <c r="J27">
        <f t="shared" si="0"/>
        <v>53.023465703971105</v>
      </c>
      <c r="K27">
        <f t="shared" si="1"/>
        <v>65.117328519855604</v>
      </c>
    </row>
    <row r="28" spans="1:11" x14ac:dyDescent="0.2">
      <c r="A28" t="s">
        <v>59</v>
      </c>
      <c r="B28" t="s">
        <v>60</v>
      </c>
      <c r="C28">
        <v>11</v>
      </c>
      <c r="D28">
        <v>21.56</v>
      </c>
      <c r="E28">
        <v>26.26</v>
      </c>
      <c r="F28">
        <v>50.1</v>
      </c>
      <c r="G28">
        <v>5.01</v>
      </c>
      <c r="H28">
        <v>5</v>
      </c>
      <c r="I28" s="2">
        <v>21</v>
      </c>
      <c r="J28">
        <f t="shared" si="0"/>
        <v>2.6666666666666607</v>
      </c>
      <c r="K28">
        <f t="shared" si="1"/>
        <v>76.19047619047619</v>
      </c>
    </row>
    <row r="29" spans="1:11" x14ac:dyDescent="0.2">
      <c r="A29" t="s">
        <v>61</v>
      </c>
      <c r="B29" t="s">
        <v>62</v>
      </c>
      <c r="C29">
        <v>20</v>
      </c>
      <c r="D29">
        <v>2.12</v>
      </c>
      <c r="E29">
        <v>9.2100000000000009</v>
      </c>
      <c r="F29">
        <v>19.850000000000001</v>
      </c>
      <c r="G29">
        <v>4.01</v>
      </c>
      <c r="H29">
        <v>4</v>
      </c>
      <c r="I29" s="2">
        <v>17.8</v>
      </c>
      <c r="J29">
        <f t="shared" si="0"/>
        <v>88.089887640449433</v>
      </c>
      <c r="K29">
        <f t="shared" si="1"/>
        <v>77.528089887640448</v>
      </c>
    </row>
    <row r="30" spans="1:11" x14ac:dyDescent="0.2">
      <c r="A30" t="s">
        <v>63</v>
      </c>
      <c r="B30" t="s">
        <v>64</v>
      </c>
      <c r="C30">
        <v>12</v>
      </c>
      <c r="D30">
        <v>45.81</v>
      </c>
      <c r="E30">
        <v>22.04</v>
      </c>
      <c r="F30">
        <v>26.99</v>
      </c>
      <c r="G30">
        <v>44.01</v>
      </c>
      <c r="H30">
        <v>12</v>
      </c>
      <c r="I30" s="2">
        <v>14.515000000000001</v>
      </c>
      <c r="J30">
        <f t="shared" si="0"/>
        <v>215.60454702032379</v>
      </c>
      <c r="K30">
        <f t="shared" si="1"/>
        <v>17.326903203582507</v>
      </c>
    </row>
    <row r="31" spans="1:11" x14ac:dyDescent="0.2">
      <c r="A31" t="s">
        <v>65</v>
      </c>
      <c r="B31" t="s">
        <v>66</v>
      </c>
      <c r="C31">
        <v>18</v>
      </c>
      <c r="D31">
        <v>10.41</v>
      </c>
      <c r="E31">
        <v>148.91999999999999</v>
      </c>
      <c r="F31">
        <v>123.09</v>
      </c>
      <c r="G31">
        <v>220.01</v>
      </c>
      <c r="H31">
        <v>220</v>
      </c>
      <c r="I31" s="2">
        <v>14</v>
      </c>
      <c r="J31">
        <f t="shared" si="0"/>
        <v>25.642857142857139</v>
      </c>
      <c r="K31">
        <f t="shared" si="1"/>
        <v>1471.4285714285713</v>
      </c>
    </row>
    <row r="32" spans="1:11" x14ac:dyDescent="0.2">
      <c r="A32" t="s">
        <v>67</v>
      </c>
      <c r="B32" t="s">
        <v>68</v>
      </c>
      <c r="C32">
        <v>35</v>
      </c>
      <c r="D32">
        <v>11.2</v>
      </c>
      <c r="E32">
        <v>6.54</v>
      </c>
      <c r="F32">
        <v>8.4</v>
      </c>
      <c r="G32">
        <v>6.01</v>
      </c>
      <c r="H32">
        <v>13</v>
      </c>
      <c r="I32" s="2">
        <v>12</v>
      </c>
      <c r="J32">
        <f t="shared" si="0"/>
        <v>6.6666666666666723</v>
      </c>
      <c r="K32">
        <f t="shared" si="1"/>
        <v>8.3333333333333321</v>
      </c>
    </row>
    <row r="33" spans="1:11" x14ac:dyDescent="0.2">
      <c r="A33" t="s">
        <v>69</v>
      </c>
      <c r="B33" t="s">
        <v>70</v>
      </c>
      <c r="C33">
        <v>20</v>
      </c>
      <c r="D33">
        <v>11.83</v>
      </c>
      <c r="E33">
        <v>17.09</v>
      </c>
      <c r="F33">
        <v>13.84</v>
      </c>
      <c r="G33">
        <v>2.0099999999999998</v>
      </c>
      <c r="H33">
        <v>2</v>
      </c>
      <c r="I33" s="2">
        <v>12</v>
      </c>
      <c r="J33">
        <f t="shared" si="0"/>
        <v>1.4166666666666661</v>
      </c>
      <c r="K33">
        <f t="shared" si="1"/>
        <v>83.333333333333343</v>
      </c>
    </row>
    <row r="34" spans="1:11" x14ac:dyDescent="0.2">
      <c r="A34" t="s">
        <v>71</v>
      </c>
      <c r="B34" t="s">
        <v>72</v>
      </c>
      <c r="C34">
        <v>18</v>
      </c>
      <c r="D34">
        <v>8.6</v>
      </c>
      <c r="E34">
        <v>5.35</v>
      </c>
      <c r="F34">
        <v>8.8699999999999992</v>
      </c>
      <c r="G34">
        <v>4.01</v>
      </c>
      <c r="H34">
        <v>2</v>
      </c>
      <c r="I34" s="2">
        <v>12</v>
      </c>
      <c r="J34">
        <f t="shared" si="0"/>
        <v>28.333333333333339</v>
      </c>
      <c r="K34">
        <f t="shared" si="1"/>
        <v>83.333333333333343</v>
      </c>
    </row>
    <row r="35" spans="1:11" x14ac:dyDescent="0.2">
      <c r="A35" t="s">
        <v>73</v>
      </c>
      <c r="B35" t="s">
        <v>74</v>
      </c>
      <c r="C35">
        <v>16</v>
      </c>
      <c r="D35">
        <v>28.75</v>
      </c>
      <c r="E35">
        <v>10.45</v>
      </c>
      <c r="F35">
        <v>22.96</v>
      </c>
      <c r="G35">
        <v>18.48</v>
      </c>
      <c r="H35">
        <v>7.6</v>
      </c>
      <c r="I35" s="2">
        <v>10.86</v>
      </c>
      <c r="J35">
        <f t="shared" si="0"/>
        <v>164.7329650092081</v>
      </c>
      <c r="K35">
        <f t="shared" si="1"/>
        <v>30.018416206261513</v>
      </c>
    </row>
    <row r="36" spans="1:11" x14ac:dyDescent="0.2">
      <c r="A36" t="s">
        <v>75</v>
      </c>
      <c r="B36" t="s">
        <v>76</v>
      </c>
      <c r="C36">
        <v>28</v>
      </c>
      <c r="D36">
        <v>17.149999999999999</v>
      </c>
      <c r="E36">
        <v>10.86</v>
      </c>
      <c r="F36">
        <v>23.28</v>
      </c>
      <c r="G36">
        <v>0.21</v>
      </c>
      <c r="H36">
        <v>0.1</v>
      </c>
      <c r="I36" s="2">
        <v>10</v>
      </c>
      <c r="J36">
        <f t="shared" si="0"/>
        <v>71.499999999999986</v>
      </c>
      <c r="K36">
        <f t="shared" si="1"/>
        <v>99</v>
      </c>
    </row>
    <row r="37" spans="1:11" x14ac:dyDescent="0.2">
      <c r="A37" t="s">
        <v>77</v>
      </c>
      <c r="B37" t="s">
        <v>78</v>
      </c>
      <c r="C37">
        <v>20</v>
      </c>
      <c r="D37">
        <v>17.25</v>
      </c>
      <c r="E37">
        <v>27.56</v>
      </c>
      <c r="F37">
        <v>45.24</v>
      </c>
      <c r="G37">
        <v>11.01</v>
      </c>
      <c r="H37">
        <v>16.329999999999998</v>
      </c>
      <c r="I37" s="2">
        <v>9.7200000000000006</v>
      </c>
      <c r="J37">
        <f t="shared" si="0"/>
        <v>77.469135802469125</v>
      </c>
      <c r="K37">
        <f t="shared" si="1"/>
        <v>68.004115226337419</v>
      </c>
    </row>
    <row r="38" spans="1:11" x14ac:dyDescent="0.2">
      <c r="A38" t="s">
        <v>79</v>
      </c>
      <c r="B38" t="s">
        <v>80</v>
      </c>
      <c r="C38">
        <v>35</v>
      </c>
      <c r="D38">
        <v>16.43</v>
      </c>
      <c r="E38">
        <v>12.6</v>
      </c>
      <c r="F38">
        <v>0.88</v>
      </c>
      <c r="G38">
        <v>8.01</v>
      </c>
      <c r="H38">
        <v>30</v>
      </c>
      <c r="I38" s="2">
        <v>9</v>
      </c>
      <c r="J38">
        <f t="shared" si="0"/>
        <v>82.555555555555543</v>
      </c>
      <c r="K38">
        <f t="shared" si="1"/>
        <v>233.33333333333334</v>
      </c>
    </row>
    <row r="39" spans="1:11" x14ac:dyDescent="0.2">
      <c r="A39" t="s">
        <v>81</v>
      </c>
      <c r="B39" t="s">
        <v>82</v>
      </c>
      <c r="C39">
        <v>32</v>
      </c>
      <c r="D39">
        <v>52.02</v>
      </c>
      <c r="E39">
        <v>17.82</v>
      </c>
      <c r="F39">
        <v>16.57</v>
      </c>
      <c r="G39">
        <v>6.01</v>
      </c>
      <c r="H39">
        <v>8</v>
      </c>
      <c r="I39" s="2">
        <v>8</v>
      </c>
      <c r="J39">
        <f t="shared" si="0"/>
        <v>550.25</v>
      </c>
      <c r="K39">
        <f t="shared" si="1"/>
        <v>0</v>
      </c>
    </row>
    <row r="40" spans="1:11" x14ac:dyDescent="0.2">
      <c r="A40" t="s">
        <v>83</v>
      </c>
      <c r="B40" t="s">
        <v>84</v>
      </c>
      <c r="C40">
        <v>35</v>
      </c>
      <c r="D40">
        <v>12.89</v>
      </c>
      <c r="E40">
        <v>3.89</v>
      </c>
      <c r="F40">
        <v>25.51</v>
      </c>
      <c r="G40">
        <v>12.31</v>
      </c>
      <c r="H40">
        <v>0.02</v>
      </c>
      <c r="I40" s="2">
        <v>7.3</v>
      </c>
      <c r="J40">
        <f t="shared" si="0"/>
        <v>76.575342465753437</v>
      </c>
      <c r="K40">
        <f t="shared" si="1"/>
        <v>99.726027397260282</v>
      </c>
    </row>
    <row r="41" spans="1:11" x14ac:dyDescent="0.2">
      <c r="A41" t="s">
        <v>85</v>
      </c>
      <c r="B41" t="s">
        <v>86</v>
      </c>
      <c r="C41">
        <v>18</v>
      </c>
      <c r="D41">
        <v>27.66</v>
      </c>
      <c r="E41">
        <v>14.14</v>
      </c>
      <c r="F41">
        <v>34.64</v>
      </c>
      <c r="G41">
        <v>2.11</v>
      </c>
      <c r="H41">
        <v>7.1</v>
      </c>
      <c r="I41" s="2">
        <v>7.1</v>
      </c>
      <c r="J41">
        <f t="shared" si="0"/>
        <v>289.57746478873247</v>
      </c>
      <c r="K41">
        <f t="shared" si="1"/>
        <v>0</v>
      </c>
    </row>
    <row r="42" spans="1:11" x14ac:dyDescent="0.2">
      <c r="A42" t="s">
        <v>87</v>
      </c>
      <c r="B42" t="s">
        <v>88</v>
      </c>
      <c r="C42">
        <v>18</v>
      </c>
      <c r="D42">
        <v>32.15</v>
      </c>
      <c r="E42">
        <v>9.93</v>
      </c>
      <c r="F42">
        <v>14.44</v>
      </c>
      <c r="G42">
        <v>1.41</v>
      </c>
      <c r="H42">
        <v>7</v>
      </c>
      <c r="I42" s="2">
        <v>7</v>
      </c>
      <c r="J42">
        <f t="shared" si="0"/>
        <v>359.28571428571428</v>
      </c>
      <c r="K42">
        <f t="shared" si="1"/>
        <v>0</v>
      </c>
    </row>
    <row r="43" spans="1:11" x14ac:dyDescent="0.2">
      <c r="A43" t="s">
        <v>89</v>
      </c>
      <c r="B43" t="s">
        <v>90</v>
      </c>
      <c r="C43">
        <v>20</v>
      </c>
      <c r="D43">
        <v>45.22</v>
      </c>
      <c r="E43">
        <v>33.619999999999997</v>
      </c>
      <c r="F43">
        <v>44.61</v>
      </c>
      <c r="G43">
        <v>0.87</v>
      </c>
      <c r="H43">
        <v>8</v>
      </c>
      <c r="I43" s="2">
        <v>7</v>
      </c>
      <c r="J43">
        <f t="shared" si="0"/>
        <v>546</v>
      </c>
      <c r="K43">
        <f t="shared" si="1"/>
        <v>14.285714285714285</v>
      </c>
    </row>
    <row r="44" spans="1:11" x14ac:dyDescent="0.2">
      <c r="A44" t="s">
        <v>91</v>
      </c>
      <c r="B44" t="s">
        <v>92</v>
      </c>
      <c r="C44">
        <v>12</v>
      </c>
      <c r="D44">
        <v>17.52</v>
      </c>
      <c r="E44">
        <v>28.61</v>
      </c>
      <c r="F44">
        <v>49.44</v>
      </c>
      <c r="G44">
        <v>5.01</v>
      </c>
      <c r="H44">
        <v>11</v>
      </c>
      <c r="I44" s="2">
        <v>7</v>
      </c>
      <c r="J44">
        <f t="shared" si="0"/>
        <v>150.28571428571428</v>
      </c>
      <c r="K44">
        <f t="shared" si="1"/>
        <v>57.142857142857139</v>
      </c>
    </row>
    <row r="45" spans="1:11" x14ac:dyDescent="0.2">
      <c r="A45" t="s">
        <v>93</v>
      </c>
      <c r="B45" t="s">
        <v>94</v>
      </c>
      <c r="C45">
        <v>11</v>
      </c>
      <c r="D45">
        <v>55.02</v>
      </c>
      <c r="E45">
        <v>57.07</v>
      </c>
      <c r="F45">
        <v>39.36</v>
      </c>
      <c r="G45">
        <v>29.01</v>
      </c>
      <c r="H45">
        <v>5</v>
      </c>
      <c r="I45" s="2">
        <v>5</v>
      </c>
      <c r="J45">
        <f t="shared" si="0"/>
        <v>1000.4000000000001</v>
      </c>
      <c r="K45">
        <f t="shared" si="1"/>
        <v>0</v>
      </c>
    </row>
    <row r="46" spans="1:11" x14ac:dyDescent="0.2">
      <c r="A46" t="s">
        <v>95</v>
      </c>
      <c r="B46" t="s">
        <v>96</v>
      </c>
      <c r="C46">
        <v>18</v>
      </c>
      <c r="D46">
        <v>11.16</v>
      </c>
      <c r="E46">
        <v>9.91</v>
      </c>
      <c r="F46">
        <v>5.64</v>
      </c>
      <c r="G46">
        <v>0.8</v>
      </c>
      <c r="H46">
        <v>1.7</v>
      </c>
      <c r="I46" s="2">
        <v>4.7</v>
      </c>
      <c r="J46">
        <f t="shared" si="0"/>
        <v>137.44680851063828</v>
      </c>
      <c r="K46">
        <f t="shared" si="1"/>
        <v>63.829787234042549</v>
      </c>
    </row>
    <row r="47" spans="1:11" x14ac:dyDescent="0.2">
      <c r="A47" t="s">
        <v>97</v>
      </c>
      <c r="B47" t="s">
        <v>98</v>
      </c>
      <c r="C47">
        <v>18</v>
      </c>
      <c r="D47">
        <v>6.39</v>
      </c>
      <c r="E47">
        <v>7.2</v>
      </c>
      <c r="F47">
        <v>10.5</v>
      </c>
      <c r="G47">
        <v>2.11</v>
      </c>
      <c r="H47">
        <v>3.5</v>
      </c>
      <c r="I47" s="2">
        <v>3.9</v>
      </c>
      <c r="J47">
        <f t="shared" si="0"/>
        <v>63.84615384615384</v>
      </c>
      <c r="K47">
        <f t="shared" si="1"/>
        <v>10.256410256410255</v>
      </c>
    </row>
    <row r="48" spans="1:11" x14ac:dyDescent="0.2">
      <c r="A48" t="s">
        <v>99</v>
      </c>
      <c r="B48" t="s">
        <v>100</v>
      </c>
      <c r="C48">
        <v>27</v>
      </c>
      <c r="D48">
        <v>39.22</v>
      </c>
      <c r="E48">
        <v>12.83</v>
      </c>
      <c r="F48">
        <v>2.2200000000000002</v>
      </c>
      <c r="G48">
        <v>10.52</v>
      </c>
      <c r="H48">
        <v>3.69</v>
      </c>
      <c r="I48" s="2">
        <v>3.69</v>
      </c>
      <c r="J48">
        <f t="shared" si="0"/>
        <v>962.8726287262873</v>
      </c>
      <c r="K48">
        <f t="shared" si="1"/>
        <v>0</v>
      </c>
    </row>
    <row r="49" spans="1:11" x14ac:dyDescent="0.2">
      <c r="A49" t="s">
        <v>101</v>
      </c>
      <c r="B49" t="s">
        <v>102</v>
      </c>
      <c r="C49">
        <v>18</v>
      </c>
      <c r="D49">
        <v>8.34</v>
      </c>
      <c r="E49">
        <v>2.52</v>
      </c>
      <c r="F49">
        <v>5.54</v>
      </c>
      <c r="G49">
        <v>1.41</v>
      </c>
      <c r="H49">
        <v>3.5</v>
      </c>
      <c r="I49" s="2">
        <v>3.5</v>
      </c>
      <c r="J49">
        <f t="shared" si="0"/>
        <v>138.28571428571428</v>
      </c>
      <c r="K49">
        <f t="shared" si="1"/>
        <v>0</v>
      </c>
    </row>
    <row r="50" spans="1:11" x14ac:dyDescent="0.2">
      <c r="A50" t="s">
        <v>103</v>
      </c>
      <c r="B50" t="s">
        <v>104</v>
      </c>
      <c r="C50">
        <v>27</v>
      </c>
      <c r="D50">
        <v>28.23</v>
      </c>
      <c r="E50">
        <v>52.59</v>
      </c>
      <c r="F50">
        <v>73.430000000000007</v>
      </c>
      <c r="G50">
        <v>2.86</v>
      </c>
      <c r="H50">
        <v>3</v>
      </c>
      <c r="I50" s="2">
        <v>3</v>
      </c>
      <c r="J50">
        <f t="shared" si="0"/>
        <v>841</v>
      </c>
      <c r="K50">
        <f t="shared" si="1"/>
        <v>0</v>
      </c>
    </row>
    <row r="51" spans="1:11" x14ac:dyDescent="0.2">
      <c r="A51" t="s">
        <v>105</v>
      </c>
      <c r="B51" t="s">
        <v>106</v>
      </c>
      <c r="C51">
        <v>10</v>
      </c>
      <c r="D51">
        <v>1.0900000000000001</v>
      </c>
      <c r="E51">
        <v>2.5</v>
      </c>
      <c r="F51">
        <v>7.97</v>
      </c>
      <c r="G51">
        <v>0.91</v>
      </c>
      <c r="H51">
        <v>0.89900000000000002</v>
      </c>
      <c r="I51" s="2">
        <v>3</v>
      </c>
      <c r="J51">
        <f t="shared" si="0"/>
        <v>63.666666666666657</v>
      </c>
      <c r="K51">
        <f t="shared" si="1"/>
        <v>70.033333333333331</v>
      </c>
    </row>
    <row r="52" spans="1:11" x14ac:dyDescent="0.2">
      <c r="A52" t="s">
        <v>107</v>
      </c>
      <c r="B52" t="s">
        <v>108</v>
      </c>
      <c r="C52">
        <v>12</v>
      </c>
      <c r="D52">
        <v>6.26</v>
      </c>
      <c r="E52">
        <v>6.4</v>
      </c>
      <c r="F52">
        <v>19.850000000000001</v>
      </c>
      <c r="G52">
        <v>4.51</v>
      </c>
      <c r="H52">
        <v>4.5</v>
      </c>
      <c r="I52" s="2">
        <v>3</v>
      </c>
      <c r="J52">
        <f t="shared" si="0"/>
        <v>108.66666666666667</v>
      </c>
      <c r="K52">
        <f t="shared" si="1"/>
        <v>50</v>
      </c>
    </row>
    <row r="53" spans="1:11" x14ac:dyDescent="0.2">
      <c r="A53" t="s">
        <v>109</v>
      </c>
      <c r="B53" t="s">
        <v>110</v>
      </c>
      <c r="C53">
        <v>17</v>
      </c>
      <c r="D53">
        <v>22.6</v>
      </c>
      <c r="E53">
        <v>58.44</v>
      </c>
      <c r="F53">
        <v>147.09</v>
      </c>
      <c r="G53">
        <v>0.09</v>
      </c>
      <c r="H53">
        <v>8.5000000000000006E-2</v>
      </c>
      <c r="I53" s="2">
        <v>3</v>
      </c>
      <c r="J53">
        <f t="shared" si="0"/>
        <v>653.33333333333337</v>
      </c>
      <c r="K53">
        <f t="shared" si="1"/>
        <v>97.166666666666671</v>
      </c>
    </row>
    <row r="54" spans="1:11" x14ac:dyDescent="0.2">
      <c r="A54" t="s">
        <v>111</v>
      </c>
      <c r="B54" t="s">
        <v>112</v>
      </c>
      <c r="C54">
        <v>17</v>
      </c>
      <c r="D54">
        <v>53.66</v>
      </c>
      <c r="E54">
        <v>38.229999999999997</v>
      </c>
      <c r="F54">
        <v>55.03</v>
      </c>
      <c r="G54">
        <v>19.75</v>
      </c>
      <c r="H54">
        <v>19.745000000000001</v>
      </c>
      <c r="I54" s="2">
        <v>2.6190000000000002</v>
      </c>
      <c r="J54">
        <f t="shared" si="0"/>
        <v>1948.8736158839249</v>
      </c>
      <c r="K54">
        <f t="shared" si="1"/>
        <v>653.91370752195485</v>
      </c>
    </row>
    <row r="55" spans="1:11" x14ac:dyDescent="0.2">
      <c r="A55" t="s">
        <v>113</v>
      </c>
      <c r="B55" t="s">
        <v>114</v>
      </c>
      <c r="C55">
        <v>18</v>
      </c>
      <c r="D55">
        <v>3.91</v>
      </c>
      <c r="E55">
        <v>17.41</v>
      </c>
      <c r="F55">
        <v>19.850000000000001</v>
      </c>
      <c r="G55">
        <v>7.61</v>
      </c>
      <c r="H55">
        <v>7.6</v>
      </c>
      <c r="I55" s="2">
        <v>2.1</v>
      </c>
      <c r="J55">
        <f t="shared" si="0"/>
        <v>86.19047619047619</v>
      </c>
      <c r="K55">
        <f t="shared" si="1"/>
        <v>261.90476190476193</v>
      </c>
    </row>
    <row r="56" spans="1:11" x14ac:dyDescent="0.2">
      <c r="A56" t="s">
        <v>115</v>
      </c>
      <c r="B56" t="s">
        <v>116</v>
      </c>
      <c r="C56">
        <v>23</v>
      </c>
      <c r="D56">
        <v>1.94</v>
      </c>
      <c r="E56">
        <v>4.28</v>
      </c>
      <c r="F56">
        <v>6.9</v>
      </c>
      <c r="G56">
        <v>0.2</v>
      </c>
      <c r="H56">
        <v>0.19</v>
      </c>
      <c r="I56" s="2">
        <v>1.55</v>
      </c>
      <c r="J56">
        <f t="shared" si="0"/>
        <v>25.161290322580637</v>
      </c>
      <c r="K56">
        <f t="shared" si="1"/>
        <v>87.741935483870975</v>
      </c>
    </row>
    <row r="57" spans="1:11" x14ac:dyDescent="0.2">
      <c r="A57" t="s">
        <v>117</v>
      </c>
      <c r="B57" t="s">
        <v>118</v>
      </c>
      <c r="C57">
        <v>35</v>
      </c>
      <c r="D57">
        <v>17.010000000000002</v>
      </c>
      <c r="E57">
        <v>9.36</v>
      </c>
      <c r="F57">
        <v>19.739999999999998</v>
      </c>
      <c r="G57">
        <v>9.01</v>
      </c>
      <c r="H57">
        <v>9</v>
      </c>
      <c r="I57" s="2">
        <v>1.52</v>
      </c>
      <c r="J57">
        <f t="shared" si="0"/>
        <v>1019.0789473684213</v>
      </c>
      <c r="K57">
        <f t="shared" si="1"/>
        <v>492.1052631578948</v>
      </c>
    </row>
    <row r="58" spans="1:11" x14ac:dyDescent="0.2">
      <c r="A58" t="s">
        <v>119</v>
      </c>
      <c r="B58" t="s">
        <v>120</v>
      </c>
      <c r="C58">
        <v>24</v>
      </c>
      <c r="D58">
        <v>38.4</v>
      </c>
      <c r="E58">
        <v>18.59</v>
      </c>
      <c r="F58">
        <v>19.850000000000001</v>
      </c>
      <c r="G58">
        <v>1.21</v>
      </c>
      <c r="H58">
        <v>35.4</v>
      </c>
      <c r="I58" s="2">
        <v>1.4</v>
      </c>
      <c r="J58">
        <f t="shared" si="0"/>
        <v>2642.8571428571431</v>
      </c>
      <c r="K58">
        <f t="shared" si="1"/>
        <v>2428.5714285714289</v>
      </c>
    </row>
    <row r="59" spans="1:11" x14ac:dyDescent="0.2">
      <c r="A59" t="s">
        <v>121</v>
      </c>
      <c r="B59" t="s">
        <v>122</v>
      </c>
      <c r="C59">
        <v>19</v>
      </c>
      <c r="D59">
        <v>4.88</v>
      </c>
      <c r="E59">
        <v>9.84</v>
      </c>
      <c r="F59">
        <v>11.71</v>
      </c>
      <c r="G59">
        <v>6.83</v>
      </c>
      <c r="H59">
        <v>2.2599999999999998</v>
      </c>
      <c r="I59" s="2">
        <v>1.19</v>
      </c>
      <c r="J59">
        <f t="shared" si="0"/>
        <v>310.0840336134454</v>
      </c>
      <c r="K59">
        <f t="shared" si="1"/>
        <v>89.915966386554615</v>
      </c>
    </row>
    <row r="60" spans="1:11" x14ac:dyDescent="0.2">
      <c r="A60" t="s">
        <v>123</v>
      </c>
      <c r="B60" t="s">
        <v>124</v>
      </c>
      <c r="C60">
        <v>20</v>
      </c>
      <c r="D60">
        <v>14.13</v>
      </c>
      <c r="E60">
        <v>5.13</v>
      </c>
      <c r="F60">
        <v>29.95</v>
      </c>
      <c r="G60">
        <v>0.19</v>
      </c>
      <c r="H60">
        <v>0.18</v>
      </c>
      <c r="I60" s="2">
        <v>0.84</v>
      </c>
      <c r="J60">
        <f t="shared" si="0"/>
        <v>1582.1428571428573</v>
      </c>
      <c r="K60">
        <f t="shared" si="1"/>
        <v>78.571428571428569</v>
      </c>
    </row>
    <row r="61" spans="1:11" x14ac:dyDescent="0.2">
      <c r="A61" t="s">
        <v>125</v>
      </c>
      <c r="B61" t="s">
        <v>126</v>
      </c>
      <c r="C61">
        <v>18</v>
      </c>
      <c r="D61">
        <v>0.6</v>
      </c>
      <c r="E61">
        <v>2.0499999999999998</v>
      </c>
      <c r="F61">
        <v>1.1100000000000001</v>
      </c>
      <c r="G61">
        <v>1.21</v>
      </c>
      <c r="H61">
        <v>0.82</v>
      </c>
      <c r="I61" s="2">
        <v>0.82</v>
      </c>
      <c r="J61">
        <f t="shared" si="0"/>
        <v>26.829268292682922</v>
      </c>
      <c r="K61">
        <f t="shared" si="1"/>
        <v>0</v>
      </c>
    </row>
    <row r="62" spans="1:11" x14ac:dyDescent="0.2">
      <c r="A62" t="s">
        <v>127</v>
      </c>
      <c r="B62" t="s">
        <v>128</v>
      </c>
      <c r="C62">
        <v>37</v>
      </c>
      <c r="D62">
        <v>38.72</v>
      </c>
      <c r="E62">
        <v>71.41</v>
      </c>
      <c r="F62">
        <v>37.700000000000003</v>
      </c>
      <c r="G62">
        <v>2.86</v>
      </c>
      <c r="H62">
        <v>3</v>
      </c>
      <c r="I62" s="2">
        <v>0.75</v>
      </c>
      <c r="J62">
        <f t="shared" si="0"/>
        <v>5062.6666666666661</v>
      </c>
      <c r="K62">
        <f t="shared" si="1"/>
        <v>300</v>
      </c>
    </row>
    <row r="63" spans="1:11" x14ac:dyDescent="0.2">
      <c r="A63" t="s">
        <v>129</v>
      </c>
      <c r="B63" t="s">
        <v>130</v>
      </c>
      <c r="C63">
        <v>20</v>
      </c>
      <c r="D63">
        <v>3.17</v>
      </c>
      <c r="E63">
        <v>3.15</v>
      </c>
      <c r="F63">
        <v>82.92</v>
      </c>
      <c r="G63">
        <v>0.28999999999999998</v>
      </c>
      <c r="H63">
        <v>0.28000000000000003</v>
      </c>
      <c r="I63" s="2">
        <v>0.73</v>
      </c>
      <c r="J63">
        <f t="shared" si="0"/>
        <v>334.24657534246575</v>
      </c>
      <c r="K63">
        <f t="shared" si="1"/>
        <v>61.643835616438345</v>
      </c>
    </row>
    <row r="64" spans="1:11" x14ac:dyDescent="0.2">
      <c r="A64" t="s">
        <v>131</v>
      </c>
      <c r="B64" t="s">
        <v>132</v>
      </c>
      <c r="C64">
        <v>15</v>
      </c>
      <c r="D64">
        <v>29.44</v>
      </c>
      <c r="E64">
        <v>54.41</v>
      </c>
      <c r="F64">
        <v>39.130000000000003</v>
      </c>
      <c r="G64">
        <v>0.23</v>
      </c>
      <c r="H64">
        <v>0.22</v>
      </c>
      <c r="I64" s="2">
        <v>0.7</v>
      </c>
      <c r="J64">
        <f t="shared" si="0"/>
        <v>4105.7142857142862</v>
      </c>
      <c r="K64">
        <f t="shared" si="1"/>
        <v>68.571428571428569</v>
      </c>
    </row>
    <row r="65" spans="1:11" x14ac:dyDescent="0.2">
      <c r="A65" t="s">
        <v>133</v>
      </c>
      <c r="B65" t="s">
        <v>134</v>
      </c>
      <c r="C65">
        <v>10</v>
      </c>
      <c r="D65">
        <v>39.83</v>
      </c>
      <c r="E65">
        <v>21.55</v>
      </c>
      <c r="F65">
        <v>0.04</v>
      </c>
      <c r="G65">
        <v>1.49</v>
      </c>
      <c r="H65" s="4">
        <v>2.9999999999999899E-5</v>
      </c>
      <c r="I65" s="2">
        <v>0.63800000000000001</v>
      </c>
      <c r="J65">
        <f t="shared" si="0"/>
        <v>6142.94670846395</v>
      </c>
      <c r="K65">
        <f t="shared" si="1"/>
        <v>99.995297805642636</v>
      </c>
    </row>
    <row r="66" spans="1:11" x14ac:dyDescent="0.2">
      <c r="A66" t="s">
        <v>135</v>
      </c>
      <c r="B66" t="s">
        <v>136</v>
      </c>
      <c r="C66">
        <v>37</v>
      </c>
      <c r="D66">
        <v>28.27</v>
      </c>
      <c r="E66">
        <v>43.11</v>
      </c>
      <c r="F66">
        <v>46.12</v>
      </c>
      <c r="G66">
        <v>0.35</v>
      </c>
      <c r="H66">
        <v>7</v>
      </c>
      <c r="I66" s="2">
        <v>0.53100000000000003</v>
      </c>
      <c r="J66">
        <f t="shared" si="0"/>
        <v>5223.9171374764592</v>
      </c>
      <c r="K66">
        <f t="shared" si="1"/>
        <v>1218.2674199623352</v>
      </c>
    </row>
    <row r="67" spans="1:11" x14ac:dyDescent="0.2">
      <c r="A67" t="s">
        <v>137</v>
      </c>
      <c r="B67" t="s">
        <v>138</v>
      </c>
      <c r="C67">
        <v>18</v>
      </c>
      <c r="D67">
        <v>4.7699999999999996</v>
      </c>
      <c r="E67">
        <v>7.9</v>
      </c>
      <c r="F67">
        <v>6.96</v>
      </c>
      <c r="G67">
        <v>0.8</v>
      </c>
      <c r="H67">
        <v>0.5</v>
      </c>
      <c r="I67" s="2">
        <v>0.5</v>
      </c>
      <c r="J67">
        <f t="shared" ref="J67:J77" si="2">100*(ABS(D67-I67)/I67)</f>
        <v>853.99999999999989</v>
      </c>
      <c r="K67">
        <f t="shared" ref="K67:K77" si="3">100*(ABS(H67-I67)/I67)</f>
        <v>0</v>
      </c>
    </row>
    <row r="68" spans="1:11" x14ac:dyDescent="0.2">
      <c r="A68" t="s">
        <v>139</v>
      </c>
      <c r="B68" t="s">
        <v>140</v>
      </c>
      <c r="C68">
        <v>37</v>
      </c>
      <c r="D68">
        <v>29.31</v>
      </c>
      <c r="E68">
        <v>10.28</v>
      </c>
      <c r="F68">
        <v>18.07</v>
      </c>
      <c r="G68">
        <v>7.01</v>
      </c>
      <c r="H68">
        <v>0.36199999999999999</v>
      </c>
      <c r="I68" s="2">
        <v>0.48799999999999999</v>
      </c>
      <c r="J68">
        <f t="shared" si="2"/>
        <v>5906.1475409836066</v>
      </c>
      <c r="K68">
        <f t="shared" si="3"/>
        <v>25.819672131147541</v>
      </c>
    </row>
    <row r="69" spans="1:11" x14ac:dyDescent="0.2">
      <c r="A69" t="s">
        <v>141</v>
      </c>
      <c r="B69" t="s">
        <v>142</v>
      </c>
      <c r="C69">
        <v>36</v>
      </c>
      <c r="D69">
        <v>1.65</v>
      </c>
      <c r="E69">
        <v>2.65</v>
      </c>
      <c r="F69">
        <v>19.89</v>
      </c>
      <c r="G69">
        <v>7.0000000000000007E-2</v>
      </c>
      <c r="H69">
        <v>1.347</v>
      </c>
      <c r="I69" s="2">
        <v>0.46400000000000002</v>
      </c>
      <c r="J69">
        <f t="shared" si="2"/>
        <v>255.60344827586206</v>
      </c>
      <c r="K69">
        <f t="shared" si="3"/>
        <v>190.30172413793102</v>
      </c>
    </row>
    <row r="70" spans="1:11" x14ac:dyDescent="0.2">
      <c r="A70" t="s">
        <v>143</v>
      </c>
      <c r="B70" t="s">
        <v>144</v>
      </c>
      <c r="C70">
        <v>18</v>
      </c>
      <c r="D70">
        <v>48.26</v>
      </c>
      <c r="E70">
        <v>28.55</v>
      </c>
      <c r="F70">
        <v>19.850000000000001</v>
      </c>
      <c r="G70">
        <v>0.13</v>
      </c>
      <c r="H70">
        <v>2.1000000000000001E-2</v>
      </c>
      <c r="I70" s="2">
        <v>0.22800000000000001</v>
      </c>
      <c r="J70">
        <f t="shared" si="2"/>
        <v>21066.666666666664</v>
      </c>
      <c r="K70">
        <f t="shared" si="3"/>
        <v>90.789473684210535</v>
      </c>
    </row>
    <row r="71" spans="1:11" x14ac:dyDescent="0.2">
      <c r="A71" t="s">
        <v>145</v>
      </c>
      <c r="B71" t="s">
        <v>146</v>
      </c>
      <c r="C71">
        <v>8</v>
      </c>
      <c r="D71">
        <v>12.87</v>
      </c>
      <c r="E71">
        <v>11.27</v>
      </c>
      <c r="F71">
        <v>8.25</v>
      </c>
      <c r="G71">
        <v>7.0000000000000007E-2</v>
      </c>
      <c r="H71">
        <v>53.753</v>
      </c>
      <c r="I71" s="2">
        <v>9.4E-2</v>
      </c>
      <c r="J71">
        <f t="shared" si="2"/>
        <v>13591.489361702128</v>
      </c>
      <c r="K71">
        <f t="shared" si="3"/>
        <v>57084.042553191488</v>
      </c>
    </row>
    <row r="72" spans="1:11" x14ac:dyDescent="0.2">
      <c r="A72" t="s">
        <v>147</v>
      </c>
      <c r="B72" t="s">
        <v>148</v>
      </c>
      <c r="C72">
        <v>16</v>
      </c>
      <c r="D72">
        <v>3.21</v>
      </c>
      <c r="E72">
        <v>1.73</v>
      </c>
      <c r="F72">
        <v>14.91</v>
      </c>
      <c r="G72">
        <v>0.04</v>
      </c>
      <c r="H72">
        <v>4.2999999999999997E-2</v>
      </c>
      <c r="I72" s="2">
        <v>4.5999999999999999E-2</v>
      </c>
      <c r="J72">
        <f t="shared" si="2"/>
        <v>6878.260869565217</v>
      </c>
      <c r="K72">
        <f t="shared" si="3"/>
        <v>6.5217391304347876</v>
      </c>
    </row>
    <row r="73" spans="1:11" x14ac:dyDescent="0.2">
      <c r="A73" t="s">
        <v>149</v>
      </c>
      <c r="B73" t="s">
        <v>150</v>
      </c>
      <c r="C73">
        <v>36</v>
      </c>
      <c r="D73">
        <v>3.3</v>
      </c>
      <c r="E73">
        <v>0.02</v>
      </c>
      <c r="F73">
        <v>6.94</v>
      </c>
      <c r="G73">
        <v>0.01</v>
      </c>
      <c r="H73">
        <v>1.13099999999999E-2</v>
      </c>
      <c r="I73" s="2">
        <v>7.57</v>
      </c>
      <c r="J73">
        <f t="shared" si="2"/>
        <v>56.406869220607668</v>
      </c>
      <c r="K73">
        <f t="shared" si="3"/>
        <v>99.850594451783365</v>
      </c>
    </row>
    <row r="74" spans="1:11" x14ac:dyDescent="0.2">
      <c r="A74" t="s">
        <v>151</v>
      </c>
      <c r="B74" t="s">
        <v>152</v>
      </c>
      <c r="C74">
        <v>15</v>
      </c>
      <c r="D74">
        <v>9.6199999999999992</v>
      </c>
      <c r="E74">
        <v>9.9600000000000009</v>
      </c>
      <c r="F74">
        <v>18.29</v>
      </c>
      <c r="G74">
        <v>0.03</v>
      </c>
      <c r="H74">
        <v>3</v>
      </c>
      <c r="I74" s="2">
        <v>8.0000000000000002E-3</v>
      </c>
      <c r="J74">
        <f t="shared" si="2"/>
        <v>120150</v>
      </c>
      <c r="K74">
        <f t="shared" si="3"/>
        <v>37400</v>
      </c>
    </row>
    <row r="75" spans="1:11" x14ac:dyDescent="0.2">
      <c r="A75" t="s">
        <v>153</v>
      </c>
      <c r="B75" t="s">
        <v>154</v>
      </c>
      <c r="C75">
        <v>36</v>
      </c>
      <c r="D75">
        <v>1.1599999999999999</v>
      </c>
      <c r="E75">
        <v>0.03</v>
      </c>
      <c r="F75">
        <v>6.85</v>
      </c>
      <c r="G75">
        <v>0.01</v>
      </c>
      <c r="H75">
        <v>3.0000000000000001E-3</v>
      </c>
      <c r="I75" s="2">
        <v>6.0000000000000001E-3</v>
      </c>
      <c r="J75">
        <f t="shared" si="2"/>
        <v>19233.333333333332</v>
      </c>
      <c r="K75">
        <f t="shared" si="3"/>
        <v>50</v>
      </c>
    </row>
    <row r="76" spans="1:11" x14ac:dyDescent="0.2">
      <c r="A76" t="s">
        <v>155</v>
      </c>
      <c r="B76" t="s">
        <v>156</v>
      </c>
      <c r="C76">
        <v>25</v>
      </c>
      <c r="D76">
        <v>5.77</v>
      </c>
      <c r="E76">
        <v>3.51</v>
      </c>
      <c r="F76">
        <v>34.79</v>
      </c>
      <c r="G76">
        <v>0.67</v>
      </c>
      <c r="H76">
        <v>0.48299999999999998</v>
      </c>
      <c r="I76" s="2">
        <v>2E-3</v>
      </c>
      <c r="J76">
        <f t="shared" si="2"/>
        <v>288400</v>
      </c>
      <c r="K76">
        <f t="shared" si="3"/>
        <v>24050</v>
      </c>
    </row>
    <row r="77" spans="1:11" x14ac:dyDescent="0.2">
      <c r="A77" t="s">
        <v>157</v>
      </c>
      <c r="B77" t="s">
        <v>158</v>
      </c>
      <c r="C77">
        <v>0</v>
      </c>
      <c r="H77">
        <v>1.0999999999999999E-2</v>
      </c>
      <c r="I77" s="2">
        <v>2E-3</v>
      </c>
      <c r="J77">
        <f t="shared" si="2"/>
        <v>100</v>
      </c>
      <c r="K77">
        <f t="shared" si="3"/>
        <v>450</v>
      </c>
    </row>
  </sheetData>
  <autoFilter ref="A1:K77" xr:uid="{CCD9D8DA-C564-9F40-B6D3-6A27D52EA6C1}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248898462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Divye Singh</dc:creator>
  <cp:lastModifiedBy>Divye Singh</cp:lastModifiedBy>
  <dcterms:created xsi:type="dcterms:W3CDTF">2021-03-22T07:52:23Z</dcterms:created>
  <dcterms:modified xsi:type="dcterms:W3CDTF">2021-03-26T04:26:59Z</dcterms:modified>
</cp:coreProperties>
</file>