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Sheet1!$B$1:$B$993</definedName>
  </definedNames>
  <calcPr/>
</workbook>
</file>

<file path=xl/sharedStrings.xml><?xml version="1.0" encoding="utf-8"?>
<sst xmlns="http://schemas.openxmlformats.org/spreadsheetml/2006/main" count="227" uniqueCount="106">
  <si>
    <t>Project in Abstract</t>
  </si>
  <si>
    <t>Owner</t>
  </si>
  <si>
    <t>t-shirt size</t>
  </si>
  <si>
    <t>P1 - Archive</t>
  </si>
  <si>
    <t>P2 - Naming</t>
  </si>
  <si>
    <t>P3 - Symbols</t>
  </si>
  <si>
    <t>P4 - Layer Styles</t>
  </si>
  <si>
    <t>Need help?</t>
  </si>
  <si>
    <t>Got help from</t>
  </si>
  <si>
    <t>BEFORE STATS</t>
  </si>
  <si>
    <t>Number of files</t>
  </si>
  <si>
    <t>File size (MB)</t>
  </si>
  <si>
    <t>Number of layers</t>
  </si>
  <si>
    <t>Design system layers</t>
  </si>
  <si>
    <t>Coverage Percent</t>
  </si>
  <si>
    <t>Number of "purple" artboards</t>
  </si>
  <si>
    <t>AFTER STATS</t>
  </si>
  <si>
    <t>Percent diff</t>
  </si>
  <si>
    <t>File size</t>
  </si>
  <si>
    <t>Diff</t>
  </si>
  <si>
    <t>Hulk</t>
  </si>
  <si>
    <t>Ant Man</t>
  </si>
  <si>
    <t>m</t>
  </si>
  <si>
    <t xml:space="preserve"> ✅ Completed</t>
  </si>
  <si>
    <t>Spider Man</t>
  </si>
  <si>
    <t>Wonder Woman</t>
  </si>
  <si>
    <t>s</t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</si>
  <si>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</si>
  <si>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</si>
  <si>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</si>
  <si>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</si>
  <si>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t>Thor</t>
  </si>
  <si>
    <t>l</t>
  </si>
  <si>
    <t>In progress</t>
  </si>
  <si>
    <t>Guardians of the Galaxy</t>
  </si>
  <si>
    <t>Not started</t>
  </si>
  <si>
    <t>Batman</t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</si>
  <si>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</si>
  <si>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</si>
  <si>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</si>
  <si>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</si>
  <si>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t>Wolverine</t>
  </si>
  <si>
    <t>Doctor Strange</t>
  </si>
  <si>
    <t>X-Men</t>
  </si>
  <si>
    <t>Iron Man</t>
  </si>
  <si>
    <t>Super Girl</t>
  </si>
  <si>
    <t>Aquaman</t>
  </si>
  <si>
    <t>Superman</t>
  </si>
  <si>
    <t>Green Lantern</t>
  </si>
  <si>
    <t>Captain America</t>
  </si>
  <si>
    <t>Avengers</t>
  </si>
  <si>
    <t>Joker</t>
  </si>
  <si>
    <t>Ant-Man</t>
  </si>
  <si>
    <t>xl</t>
  </si>
  <si>
    <t>Deadpool</t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</si>
  <si>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</si>
  <si>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</si>
  <si>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</si>
  <si>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</si>
  <si>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t>Captain Marvel</t>
  </si>
  <si>
    <t>xxl</t>
  </si>
  <si>
    <t xml:space="preserve"> </t>
  </si>
  <si>
    <t>Ant-Man and the Wasp</t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</si>
  <si>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</si>
  <si>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</si>
  <si>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</si>
  <si>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</si>
  <si>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t>Black Panther</t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</si>
  <si>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</si>
  <si>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</si>
  <si>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</si>
  <si>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</si>
  <si>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t>Daredevil</t>
  </si>
  <si>
    <t>Venom</t>
  </si>
  <si>
    <t>Justice League</t>
  </si>
  <si>
    <t>Suicide Squad</t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</si>
  <si>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</si>
  <si>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</si>
  <si>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</si>
  <si>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</si>
  <si>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t>Fantastic Four</t>
  </si>
  <si>
    <t>Catwoman</t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</si>
  <si>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</si>
  <si>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</si>
  <si>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</si>
  <si>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</si>
  <si>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t>The Punisher</t>
  </si>
  <si>
    <t>Spawn</t>
  </si>
  <si>
    <t>Ghost Rider</t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</si>
  <si>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</si>
  <si>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</si>
  <si>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</si>
  <si>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r>
      <t xml:space="preserve">🗑 </t>
    </r>
    <r>
      <rPr>
        <color rgb="FF999999"/>
      </rPr>
      <t>Archived</t>
    </r>
  </si>
  <si>
    <t>The Wolverine</t>
  </si>
  <si>
    <t>Blade</t>
  </si>
  <si>
    <t>Teen Titans</t>
  </si>
  <si>
    <t>TOTALS</t>
  </si>
  <si>
    <t>Archived projects</t>
  </si>
  <si>
    <t>File count reduction</t>
  </si>
  <si>
    <t>File Size reduction</t>
  </si>
  <si>
    <t>Layer Count reduction</t>
  </si>
  <si>
    <t>Coverage percent Increase</t>
  </si>
  <si>
    <t>Purple artboards</t>
  </si>
  <si>
    <t>File size reduction not counting archived</t>
  </si>
  <si>
    <t>Biggest DS layer increase</t>
  </si>
  <si>
    <t xml:space="preserve">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</si>
</sst>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m/d/yyyy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242433"/>
      <name val="Arial"/>
    </font>
    <font>
      <color rgb="FF242433"/>
      <name val="Arial"/>
    </font>
    <font>
      <color rgb="FF6AA84F"/>
      <name val="Arial"/>
    </font>
    <font>
      <color rgb="FFE69138"/>
      <name val="Arial"/>
    </font>
    <font>
      <b/>
      <color rgb="FF242433"/>
      <name val="Arial"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4" numFmtId="165" xfId="0" applyAlignment="1" applyFont="1" applyNumberFormat="1">
      <alignment horizontal="right" readingOrder="0"/>
    </xf>
    <xf borderId="0" fillId="2" fontId="4" numFmtId="0" xfId="0" applyAlignment="1" applyFon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0" fontId="4" numFmtId="1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2" fontId="1" numFmtId="0" xfId="0" applyFont="1"/>
    <xf borderId="0" fillId="0" fontId="1" numFmtId="10" xfId="0" applyFont="1" applyNumberFormat="1"/>
    <xf borderId="0" fillId="0" fontId="1" numFmtId="0" xfId="0" applyFont="1"/>
    <xf borderId="0" fillId="3" fontId="3" numFmtId="0" xfId="0" applyAlignment="1" applyFill="1" applyFont="1">
      <alignment horizontal="left" readingOrder="0"/>
    </xf>
    <xf borderId="0" fillId="0" fontId="1" numFmtId="9" xfId="0" applyAlignment="1" applyFont="1" applyNumberFormat="1">
      <alignment readingOrder="0"/>
    </xf>
    <xf borderId="0" fillId="0" fontId="6" numFmtId="0" xfId="0" applyAlignment="1" applyFont="1">
      <alignment horizontal="right" readingOrder="0"/>
    </xf>
    <xf borderId="0" fillId="2" fontId="4" numFmtId="3" xfId="0" applyAlignment="1" applyFont="1" applyNumberFormat="1">
      <alignment horizontal="right" readingOrder="0"/>
    </xf>
    <xf borderId="0" fillId="4" fontId="3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0" fontId="4" numFmtId="1" xfId="0" applyAlignment="1" applyFont="1" applyNumberFormat="1">
      <alignment horizontal="right" readingOrder="0"/>
    </xf>
    <xf borderId="0" fillId="2" fontId="7" numFmtId="0" xfId="0" applyAlignment="1" applyFont="1">
      <alignment horizontal="right" readingOrder="0"/>
    </xf>
    <xf borderId="0" fillId="4" fontId="4" numFmtId="3" xfId="0" applyAlignment="1" applyFont="1" applyNumberFormat="1">
      <alignment horizontal="right" readingOrder="0"/>
    </xf>
    <xf borderId="0" fillId="4" fontId="4" numFmtId="164" xfId="0" applyAlignment="1" applyFont="1" applyNumberFormat="1">
      <alignment horizontal="right" readingOrder="0"/>
    </xf>
    <xf borderId="0" fillId="4" fontId="1" numFmtId="10" xfId="0" applyFont="1" applyNumberFormat="1"/>
    <xf borderId="0" fillId="0" fontId="1" numFmtId="0" xfId="0" applyAlignment="1" applyFont="1">
      <alignment horizontal="right" readingOrder="0"/>
    </xf>
    <xf borderId="0" fillId="0" fontId="1" numFmtId="164" xfId="0" applyFont="1" applyNumberFormat="1"/>
    <xf borderId="0" fillId="0" fontId="8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Fill="1" applyFont="1"/>
    <xf borderId="0" fillId="0" fontId="1" numFmtId="0" xfId="0" applyFont="1"/>
    <xf borderId="0" fillId="5" fontId="1" numFmtId="0" xfId="0" applyFont="1"/>
    <xf borderId="0" fillId="7" fontId="1" numFmtId="0" xfId="0" applyFill="1" applyFont="1"/>
    <xf borderId="0" fillId="8" fontId="1" numFmtId="10" xfId="0" applyFill="1" applyFont="1" applyNumberFormat="1"/>
    <xf borderId="0" fillId="8" fontId="1" numFmtId="0" xfId="0" applyAlignment="1" applyFont="1">
      <alignment readingOrder="0"/>
    </xf>
    <xf borderId="0" fillId="8" fontId="1" numFmtId="0" xfId="0" applyFont="1"/>
    <xf borderId="0" fillId="7" fontId="1" numFmtId="10" xfId="0" applyFont="1" applyNumberFormat="1"/>
    <xf borderId="0" fillId="6" fontId="1" numFmtId="10" xfId="0" applyFont="1" applyNumberFormat="1"/>
    <xf borderId="0" fillId="5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7.57"/>
    <col customWidth="1" min="2" max="2" width="10.57"/>
    <col customWidth="1" min="10" max="10" width="17.71"/>
    <col customWidth="1" min="12" max="12" width="13.14"/>
    <col customWidth="1" min="13" max="13" width="17.29"/>
    <col customWidth="1" min="14" max="14" width="19.43"/>
    <col customWidth="1" min="15" max="15" width="16.86"/>
    <col customWidth="1" min="16" max="16" width="27.14"/>
    <col customWidth="1" min="24" max="24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2" t="s">
        <v>16</v>
      </c>
      <c r="R1" s="1" t="s">
        <v>10</v>
      </c>
      <c r="S1" s="4" t="s">
        <v>17</v>
      </c>
      <c r="T1" s="1" t="s">
        <v>18</v>
      </c>
      <c r="U1" s="4" t="s">
        <v>17</v>
      </c>
      <c r="V1" s="1" t="s">
        <v>12</v>
      </c>
      <c r="W1" s="4" t="s">
        <v>19</v>
      </c>
      <c r="X1" s="1" t="s">
        <v>13</v>
      </c>
      <c r="Y1" s="4" t="s">
        <v>19</v>
      </c>
      <c r="Z1" s="4" t="s">
        <v>14</v>
      </c>
      <c r="AA1" s="4" t="s">
        <v>19</v>
      </c>
      <c r="AC1" s="1"/>
    </row>
    <row r="2">
      <c r="A2" s="5" t="s">
        <v>20</v>
      </c>
      <c r="B2" s="6" t="s">
        <v>21</v>
      </c>
      <c r="C2" s="6" t="s">
        <v>22</v>
      </c>
      <c r="D2" s="7" t="s">
        <v>23</v>
      </c>
      <c r="E2" s="6"/>
      <c r="F2" s="6"/>
      <c r="G2" s="6"/>
      <c r="H2" s="8"/>
      <c r="I2" s="9"/>
      <c r="J2" s="10"/>
      <c r="K2" s="11">
        <v>3.0</v>
      </c>
      <c r="L2" s="6">
        <v>4.0</v>
      </c>
      <c r="M2" s="6">
        <v>2996.0</v>
      </c>
      <c r="N2" s="12">
        <f t="shared" ref="N2:N21" si="1">M2*O2</f>
        <v>1845.536</v>
      </c>
      <c r="O2" s="13">
        <v>0.616</v>
      </c>
      <c r="P2" s="1">
        <v>0.0</v>
      </c>
      <c r="Q2" s="14"/>
      <c r="R2" s="1">
        <v>2.0</v>
      </c>
      <c r="S2" s="15">
        <f t="shared" ref="S2:S36" si="2">(R2-K2)/K2</f>
        <v>-0.3333333333</v>
      </c>
      <c r="T2" s="1">
        <v>5.0</v>
      </c>
      <c r="U2" s="15">
        <f t="shared" ref="U2:U36" si="3">(T2-L2)/L2</f>
        <v>0.25</v>
      </c>
      <c r="V2" s="1">
        <v>4085.0</v>
      </c>
      <c r="W2" s="15">
        <f t="shared" ref="W2:W36" si="4">(V2-M2)/M2</f>
        <v>0.3634846462</v>
      </c>
      <c r="X2" s="16">
        <f t="shared" ref="X2:X35" si="5">V2*Z2</f>
        <v>2937.115</v>
      </c>
      <c r="Y2" s="15">
        <f t="shared" ref="Y2:Y36" si="6">(X2-N2)/N2</f>
        <v>0.5914699036</v>
      </c>
      <c r="Z2" s="4">
        <v>0.719</v>
      </c>
      <c r="AA2" s="15">
        <f t="shared" ref="AA2:AA36" si="7">(Z2-O2)/O2</f>
        <v>0.1672077922</v>
      </c>
    </row>
    <row r="3">
      <c r="A3" s="17" t="s">
        <v>24</v>
      </c>
      <c r="B3" s="6" t="s">
        <v>25</v>
      </c>
      <c r="C3" s="6" t="s">
        <v>26</v>
      </c>
      <c r="D3" s="7" t="s">
        <v>27</v>
      </c>
      <c r="E3" s="7" t="s">
        <v>28</v>
      </c>
      <c r="F3" s="7" t="s">
        <v>29</v>
      </c>
      <c r="G3" s="7" t="s">
        <v>30</v>
      </c>
      <c r="H3" s="8"/>
      <c r="I3" s="9"/>
      <c r="J3" s="10"/>
      <c r="K3" s="11">
        <v>1.0</v>
      </c>
      <c r="L3" s="6">
        <v>26.0</v>
      </c>
      <c r="M3" s="6">
        <v>10958.0</v>
      </c>
      <c r="N3" s="12">
        <f t="shared" si="1"/>
        <v>1654.658</v>
      </c>
      <c r="O3" s="13">
        <v>0.151</v>
      </c>
      <c r="P3" s="1">
        <v>0.0</v>
      </c>
      <c r="Q3" s="14"/>
      <c r="R3" s="1">
        <v>0.0</v>
      </c>
      <c r="S3" s="15">
        <f t="shared" si="2"/>
        <v>-1</v>
      </c>
      <c r="T3" s="1">
        <v>0.0</v>
      </c>
      <c r="U3" s="15">
        <f t="shared" si="3"/>
        <v>-1</v>
      </c>
      <c r="V3" s="1">
        <v>0.0</v>
      </c>
      <c r="W3" s="15">
        <f t="shared" si="4"/>
        <v>-1</v>
      </c>
      <c r="X3" s="16">
        <f t="shared" si="5"/>
        <v>0</v>
      </c>
      <c r="Y3" s="15">
        <f t="shared" si="6"/>
        <v>-1</v>
      </c>
      <c r="Z3" s="18"/>
      <c r="AA3" s="15">
        <f t="shared" si="7"/>
        <v>-1</v>
      </c>
    </row>
    <row r="4">
      <c r="A4" s="5" t="s">
        <v>31</v>
      </c>
      <c r="B4" s="6" t="s">
        <v>25</v>
      </c>
      <c r="C4" s="6" t="s">
        <v>32</v>
      </c>
      <c r="D4" s="7" t="s">
        <v>23</v>
      </c>
      <c r="E4" s="19" t="s">
        <v>33</v>
      </c>
      <c r="F4" s="6"/>
      <c r="G4" s="6"/>
      <c r="H4" s="8"/>
      <c r="I4" s="9"/>
      <c r="J4" s="20"/>
      <c r="K4" s="11">
        <v>1.0</v>
      </c>
      <c r="L4" s="11">
        <v>17.0</v>
      </c>
      <c r="M4" s="6">
        <v>3301.0</v>
      </c>
      <c r="N4" s="12">
        <f t="shared" si="1"/>
        <v>1650.5</v>
      </c>
      <c r="O4" s="13">
        <v>0.5</v>
      </c>
      <c r="P4" s="1">
        <v>0.0</v>
      </c>
      <c r="Q4" s="14"/>
      <c r="R4" s="1">
        <v>3.0</v>
      </c>
      <c r="S4" s="15">
        <f t="shared" si="2"/>
        <v>2</v>
      </c>
      <c r="T4" s="1">
        <v>33.0</v>
      </c>
      <c r="U4" s="15">
        <f t="shared" si="3"/>
        <v>0.9411764706</v>
      </c>
      <c r="V4" s="1">
        <v>6374.0</v>
      </c>
      <c r="W4" s="15">
        <f t="shared" si="4"/>
        <v>0.9309300212</v>
      </c>
      <c r="X4" s="16">
        <f t="shared" si="5"/>
        <v>4308.824</v>
      </c>
      <c r="Y4" s="15">
        <f t="shared" si="6"/>
        <v>1.610617389</v>
      </c>
      <c r="Z4" s="4">
        <v>0.676</v>
      </c>
      <c r="AA4" s="15">
        <f t="shared" si="7"/>
        <v>0.352</v>
      </c>
    </row>
    <row r="5">
      <c r="A5" s="5" t="s">
        <v>34</v>
      </c>
      <c r="B5" s="6" t="s">
        <v>20</v>
      </c>
      <c r="C5" s="6" t="s">
        <v>22</v>
      </c>
      <c r="D5" s="6" t="s">
        <v>35</v>
      </c>
      <c r="E5" s="6"/>
      <c r="F5" s="6"/>
      <c r="G5" s="6"/>
      <c r="H5" s="8"/>
      <c r="I5" s="9"/>
      <c r="J5" s="20"/>
      <c r="K5" s="11">
        <v>4.0</v>
      </c>
      <c r="L5" s="11">
        <v>55.0</v>
      </c>
      <c r="M5" s="6">
        <v>51373.0</v>
      </c>
      <c r="N5" s="12">
        <f t="shared" si="1"/>
        <v>3801.602</v>
      </c>
      <c r="O5" s="13">
        <v>0.074</v>
      </c>
      <c r="Q5" s="14"/>
      <c r="R5" s="1">
        <v>2.0</v>
      </c>
      <c r="S5" s="15">
        <f t="shared" si="2"/>
        <v>-0.5</v>
      </c>
      <c r="T5" s="1">
        <v>19.0</v>
      </c>
      <c r="U5" s="15">
        <f t="shared" si="3"/>
        <v>-0.6545454545</v>
      </c>
      <c r="V5" s="1">
        <v>43133.0</v>
      </c>
      <c r="W5" s="15">
        <f t="shared" si="4"/>
        <v>-0.1603955385</v>
      </c>
      <c r="X5" s="16">
        <f t="shared" si="5"/>
        <v>2631.113</v>
      </c>
      <c r="Y5" s="15">
        <f t="shared" si="6"/>
        <v>-0.3078936196</v>
      </c>
      <c r="Z5" s="4">
        <v>0.061</v>
      </c>
      <c r="AA5" s="15">
        <f t="shared" si="7"/>
        <v>-0.1756756757</v>
      </c>
    </row>
    <row r="6">
      <c r="A6" s="21" t="s">
        <v>36</v>
      </c>
      <c r="B6" s="6" t="s">
        <v>20</v>
      </c>
      <c r="C6" s="6" t="s">
        <v>26</v>
      </c>
      <c r="D6" s="7" t="s">
        <v>37</v>
      </c>
      <c r="E6" s="7" t="s">
        <v>38</v>
      </c>
      <c r="F6" s="7" t="s">
        <v>39</v>
      </c>
      <c r="G6" s="7" t="s">
        <v>40</v>
      </c>
      <c r="H6" s="8"/>
      <c r="I6" s="9"/>
      <c r="J6" s="10"/>
      <c r="K6" s="11">
        <v>2.0</v>
      </c>
      <c r="L6" s="6">
        <v>3.0</v>
      </c>
      <c r="M6" s="6">
        <v>1090.0</v>
      </c>
      <c r="N6" s="12">
        <f t="shared" si="1"/>
        <v>752.1</v>
      </c>
      <c r="O6" s="13">
        <v>0.69</v>
      </c>
      <c r="Q6" s="14"/>
      <c r="R6" s="1">
        <v>0.0</v>
      </c>
      <c r="S6" s="15">
        <f t="shared" si="2"/>
        <v>-1</v>
      </c>
      <c r="T6" s="1">
        <v>0.0</v>
      </c>
      <c r="U6" s="15">
        <f t="shared" si="3"/>
        <v>-1</v>
      </c>
      <c r="V6" s="1">
        <v>0.0</v>
      </c>
      <c r="W6" s="15">
        <f t="shared" si="4"/>
        <v>-1</v>
      </c>
      <c r="X6" s="16">
        <f t="shared" si="5"/>
        <v>0</v>
      </c>
      <c r="Y6" s="15">
        <f t="shared" si="6"/>
        <v>-1</v>
      </c>
      <c r="Z6" s="15"/>
      <c r="AA6" s="15">
        <f t="shared" si="7"/>
        <v>-1</v>
      </c>
    </row>
    <row r="7">
      <c r="A7" s="5" t="s">
        <v>41</v>
      </c>
      <c r="B7" s="6" t="s">
        <v>42</v>
      </c>
      <c r="C7" s="6" t="s">
        <v>26</v>
      </c>
      <c r="D7" s="7" t="s">
        <v>23</v>
      </c>
      <c r="E7" s="7" t="s">
        <v>23</v>
      </c>
      <c r="F7" s="7" t="s">
        <v>23</v>
      </c>
      <c r="G7" s="7" t="s">
        <v>23</v>
      </c>
      <c r="H7" s="8"/>
      <c r="I7" s="9"/>
      <c r="J7" s="20"/>
      <c r="K7" s="11">
        <v>1.0</v>
      </c>
      <c r="L7" s="11">
        <v>81.0</v>
      </c>
      <c r="M7" s="6">
        <v>2734.0</v>
      </c>
      <c r="N7" s="12">
        <f t="shared" si="1"/>
        <v>2140.722</v>
      </c>
      <c r="O7" s="13">
        <v>0.783</v>
      </c>
      <c r="Q7" s="14"/>
      <c r="R7" s="1">
        <v>1.0</v>
      </c>
      <c r="S7" s="15">
        <f t="shared" si="2"/>
        <v>0</v>
      </c>
      <c r="T7" s="1">
        <v>81.0</v>
      </c>
      <c r="U7" s="15">
        <f t="shared" si="3"/>
        <v>0</v>
      </c>
      <c r="V7" s="1">
        <v>2686.0</v>
      </c>
      <c r="W7" s="15">
        <f t="shared" si="4"/>
        <v>-0.01755669349</v>
      </c>
      <c r="X7" s="16">
        <f t="shared" si="5"/>
        <v>2113.882</v>
      </c>
      <c r="Y7" s="15">
        <f t="shared" si="6"/>
        <v>-0.01253782602</v>
      </c>
      <c r="Z7" s="4">
        <v>0.787</v>
      </c>
      <c r="AA7" s="15">
        <f t="shared" si="7"/>
        <v>0.005108556833</v>
      </c>
    </row>
    <row r="8">
      <c r="A8" s="5" t="s">
        <v>43</v>
      </c>
      <c r="B8" s="6" t="s">
        <v>21</v>
      </c>
      <c r="C8" s="6" t="s">
        <v>32</v>
      </c>
      <c r="D8" s="7" t="s">
        <v>23</v>
      </c>
      <c r="E8" s="7" t="s">
        <v>23</v>
      </c>
      <c r="F8" s="6"/>
      <c r="G8" s="6"/>
      <c r="H8" s="8"/>
      <c r="I8" s="9"/>
      <c r="J8" s="20"/>
      <c r="K8" s="11">
        <v>7.0</v>
      </c>
      <c r="L8" s="11">
        <v>60.0</v>
      </c>
      <c r="M8" s="11">
        <v>23226.0</v>
      </c>
      <c r="N8" s="12">
        <f t="shared" si="1"/>
        <v>11961.39</v>
      </c>
      <c r="O8" s="13">
        <v>0.515</v>
      </c>
      <c r="P8" s="1">
        <v>25.0</v>
      </c>
      <c r="Q8" s="14"/>
      <c r="R8" s="1">
        <v>8.0</v>
      </c>
      <c r="S8" s="15">
        <f t="shared" si="2"/>
        <v>0.1428571429</v>
      </c>
      <c r="T8" s="1">
        <v>33.0</v>
      </c>
      <c r="U8" s="15">
        <f t="shared" si="3"/>
        <v>-0.45</v>
      </c>
      <c r="V8" s="1">
        <v>14238.0</v>
      </c>
      <c r="W8" s="15">
        <f t="shared" si="4"/>
        <v>-0.3869801085</v>
      </c>
      <c r="X8" s="16">
        <f t="shared" si="5"/>
        <v>9425.556</v>
      </c>
      <c r="Y8" s="15">
        <f t="shared" si="6"/>
        <v>-0.2120016152</v>
      </c>
      <c r="Z8" s="4">
        <v>0.662</v>
      </c>
      <c r="AA8" s="15">
        <f t="shared" si="7"/>
        <v>0.2854368932</v>
      </c>
    </row>
    <row r="9">
      <c r="A9" s="5" t="s">
        <v>44</v>
      </c>
      <c r="B9" s="6" t="s">
        <v>45</v>
      </c>
      <c r="C9" s="6" t="s">
        <v>26</v>
      </c>
      <c r="D9" s="6" t="s">
        <v>35</v>
      </c>
      <c r="E9" s="6"/>
      <c r="F9" s="6"/>
      <c r="G9" s="6"/>
      <c r="H9" s="8"/>
      <c r="I9" s="9"/>
      <c r="J9" s="20"/>
      <c r="K9" s="11">
        <v>1.0</v>
      </c>
      <c r="L9" s="11">
        <v>27.0</v>
      </c>
      <c r="M9" s="6">
        <v>5469.0</v>
      </c>
      <c r="N9" s="12">
        <f t="shared" si="1"/>
        <v>2127.441</v>
      </c>
      <c r="O9" s="13">
        <v>0.389</v>
      </c>
      <c r="Q9" s="14"/>
      <c r="R9" s="1">
        <v>2.0</v>
      </c>
      <c r="S9" s="15">
        <f t="shared" si="2"/>
        <v>1</v>
      </c>
      <c r="T9" s="1">
        <v>28.0</v>
      </c>
      <c r="U9" s="15">
        <f t="shared" si="3"/>
        <v>0.03703703704</v>
      </c>
      <c r="V9" s="1">
        <v>5997.0</v>
      </c>
      <c r="W9" s="15">
        <f t="shared" si="4"/>
        <v>0.09654415798</v>
      </c>
      <c r="X9" s="16">
        <f t="shared" si="5"/>
        <v>2554.722</v>
      </c>
      <c r="Y9" s="15">
        <f t="shared" si="6"/>
        <v>0.2008427026</v>
      </c>
      <c r="Z9" s="4">
        <v>0.426</v>
      </c>
      <c r="AA9" s="15">
        <f t="shared" si="7"/>
        <v>0.09511568123</v>
      </c>
    </row>
    <row r="10">
      <c r="A10" s="5" t="s">
        <v>46</v>
      </c>
      <c r="B10" s="6" t="s">
        <v>45</v>
      </c>
      <c r="C10" s="6" t="s">
        <v>22</v>
      </c>
      <c r="D10" s="6" t="s">
        <v>35</v>
      </c>
      <c r="E10" s="6"/>
      <c r="F10" s="6"/>
      <c r="G10" s="6"/>
      <c r="H10" s="8"/>
      <c r="I10" s="9"/>
      <c r="J10" s="20"/>
      <c r="K10" s="11">
        <v>6.0</v>
      </c>
      <c r="L10" s="11">
        <v>79.0</v>
      </c>
      <c r="M10" s="11">
        <v>36305.0</v>
      </c>
      <c r="N10" s="12">
        <f t="shared" si="1"/>
        <v>27845.935</v>
      </c>
      <c r="O10" s="13">
        <v>0.767</v>
      </c>
      <c r="Q10" s="14"/>
      <c r="R10" s="1">
        <v>5.0</v>
      </c>
      <c r="S10" s="15">
        <f t="shared" si="2"/>
        <v>-0.1666666667</v>
      </c>
      <c r="T10" s="1">
        <v>22.0</v>
      </c>
      <c r="U10" s="15">
        <f t="shared" si="3"/>
        <v>-0.7215189873</v>
      </c>
      <c r="V10" s="1">
        <v>29005.0</v>
      </c>
      <c r="W10" s="15">
        <f t="shared" si="4"/>
        <v>-0.2010742322</v>
      </c>
      <c r="X10" s="16">
        <f t="shared" si="5"/>
        <v>23320.02</v>
      </c>
      <c r="Y10" s="15">
        <f t="shared" si="6"/>
        <v>-0.1625341365</v>
      </c>
      <c r="Z10" s="4">
        <v>0.804</v>
      </c>
      <c r="AA10" s="15">
        <f t="shared" si="7"/>
        <v>0.0482398957</v>
      </c>
    </row>
    <row r="11">
      <c r="A11" s="5" t="s">
        <v>47</v>
      </c>
      <c r="B11" s="6" t="s">
        <v>48</v>
      </c>
      <c r="C11" s="6" t="s">
        <v>26</v>
      </c>
      <c r="D11" s="7" t="s">
        <v>23</v>
      </c>
      <c r="E11" s="7" t="s">
        <v>23</v>
      </c>
      <c r="F11" s="7" t="s">
        <v>23</v>
      </c>
      <c r="G11" s="7" t="s">
        <v>23</v>
      </c>
      <c r="H11" s="8"/>
      <c r="I11" s="9"/>
      <c r="J11" s="20"/>
      <c r="K11" s="11">
        <v>7.0</v>
      </c>
      <c r="L11" s="6">
        <v>13.0</v>
      </c>
      <c r="M11" s="6">
        <v>3196.0</v>
      </c>
      <c r="N11" s="12">
        <f t="shared" si="1"/>
        <v>1166.54</v>
      </c>
      <c r="O11" s="13">
        <v>0.365</v>
      </c>
      <c r="P11" s="1">
        <v>0.0</v>
      </c>
      <c r="Q11" s="14"/>
      <c r="R11" s="1">
        <v>7.0</v>
      </c>
      <c r="S11" s="15">
        <f t="shared" si="2"/>
        <v>0</v>
      </c>
      <c r="T11" s="1">
        <v>13.0</v>
      </c>
      <c r="U11" s="15">
        <f t="shared" si="3"/>
        <v>0</v>
      </c>
      <c r="V11" s="1">
        <v>3159.0</v>
      </c>
      <c r="W11" s="15">
        <f t="shared" si="4"/>
        <v>-0.01157697121</v>
      </c>
      <c r="X11" s="16">
        <f t="shared" si="5"/>
        <v>1162.512</v>
      </c>
      <c r="Y11" s="15">
        <f t="shared" si="6"/>
        <v>-0.00345294632</v>
      </c>
      <c r="Z11" s="4">
        <v>0.368</v>
      </c>
      <c r="AA11" s="15">
        <f t="shared" si="7"/>
        <v>0.008219178082</v>
      </c>
    </row>
    <row r="12">
      <c r="A12" s="5" t="s">
        <v>49</v>
      </c>
      <c r="B12" s="6" t="s">
        <v>48</v>
      </c>
      <c r="C12" s="6" t="s">
        <v>26</v>
      </c>
      <c r="D12" s="7" t="s">
        <v>23</v>
      </c>
      <c r="E12" s="7" t="s">
        <v>23</v>
      </c>
      <c r="F12" s="7" t="s">
        <v>23</v>
      </c>
      <c r="G12" s="7" t="s">
        <v>23</v>
      </c>
      <c r="H12" s="8"/>
      <c r="I12" s="9"/>
      <c r="J12" s="20"/>
      <c r="K12" s="11">
        <v>12.0</v>
      </c>
      <c r="L12" s="6">
        <v>157.0</v>
      </c>
      <c r="M12" s="6">
        <v>25750.0</v>
      </c>
      <c r="N12" s="12">
        <f t="shared" si="1"/>
        <v>10403</v>
      </c>
      <c r="O12" s="13">
        <v>0.404</v>
      </c>
      <c r="P12" s="1">
        <v>0.0</v>
      </c>
      <c r="Q12" s="14"/>
      <c r="R12" s="1">
        <v>11.0</v>
      </c>
      <c r="S12" s="15">
        <f t="shared" si="2"/>
        <v>-0.08333333333</v>
      </c>
      <c r="T12" s="1">
        <v>142.0</v>
      </c>
      <c r="U12" s="15">
        <f t="shared" si="3"/>
        <v>-0.09554140127</v>
      </c>
      <c r="V12" s="1">
        <v>25077.0</v>
      </c>
      <c r="W12" s="15">
        <f t="shared" si="4"/>
        <v>-0.02613592233</v>
      </c>
      <c r="X12" s="16">
        <f t="shared" si="5"/>
        <v>9880.338</v>
      </c>
      <c r="Y12" s="15">
        <f t="shared" si="6"/>
        <v>-0.05024146881</v>
      </c>
      <c r="Z12" s="4">
        <v>0.394</v>
      </c>
      <c r="AA12" s="15">
        <f t="shared" si="7"/>
        <v>-0.02475247525</v>
      </c>
    </row>
    <row r="13">
      <c r="A13" s="5" t="s">
        <v>50</v>
      </c>
      <c r="B13" s="6" t="s">
        <v>36</v>
      </c>
      <c r="C13" s="6" t="s">
        <v>22</v>
      </c>
      <c r="D13" s="7" t="s">
        <v>23</v>
      </c>
      <c r="E13" s="19" t="s">
        <v>33</v>
      </c>
      <c r="F13" s="19" t="s">
        <v>33</v>
      </c>
      <c r="G13" s="6"/>
      <c r="H13" s="8"/>
      <c r="I13" s="9"/>
      <c r="J13" s="10"/>
      <c r="K13" s="11">
        <v>3.0</v>
      </c>
      <c r="L13" s="11">
        <v>50.0</v>
      </c>
      <c r="M13" s="6">
        <v>10410.0</v>
      </c>
      <c r="N13" s="12">
        <f t="shared" si="1"/>
        <v>5756.73</v>
      </c>
      <c r="O13" s="13">
        <v>0.553</v>
      </c>
      <c r="Q13" s="14"/>
      <c r="R13" s="1">
        <v>4.0</v>
      </c>
      <c r="S13" s="15">
        <f t="shared" si="2"/>
        <v>0.3333333333</v>
      </c>
      <c r="T13" s="1">
        <v>165.0</v>
      </c>
      <c r="U13" s="15">
        <f t="shared" si="3"/>
        <v>2.3</v>
      </c>
      <c r="V13" s="1">
        <v>8368.0</v>
      </c>
      <c r="W13" s="15">
        <f t="shared" si="4"/>
        <v>-0.1961575408</v>
      </c>
      <c r="X13" s="16">
        <f t="shared" si="5"/>
        <v>5121.216</v>
      </c>
      <c r="Y13" s="15">
        <f t="shared" si="6"/>
        <v>-0.1103949638</v>
      </c>
      <c r="Z13" s="4">
        <v>0.612</v>
      </c>
      <c r="AA13" s="15">
        <f t="shared" si="7"/>
        <v>0.1066907776</v>
      </c>
    </row>
    <row r="14">
      <c r="A14" s="5" t="s">
        <v>51</v>
      </c>
      <c r="B14" s="6" t="s">
        <v>25</v>
      </c>
      <c r="C14" s="6" t="s">
        <v>26</v>
      </c>
      <c r="D14" s="7" t="s">
        <v>23</v>
      </c>
      <c r="E14" s="19" t="s">
        <v>33</v>
      </c>
      <c r="F14" s="6"/>
      <c r="G14" s="6"/>
      <c r="H14" s="8"/>
      <c r="I14" s="9"/>
      <c r="J14" s="20"/>
      <c r="K14" s="6">
        <v>1.0</v>
      </c>
      <c r="L14" s="6">
        <v>1.0</v>
      </c>
      <c r="M14" s="1">
        <v>0.0</v>
      </c>
      <c r="N14" s="12">
        <f t="shared" si="1"/>
        <v>0</v>
      </c>
      <c r="O14" s="13">
        <v>0.0</v>
      </c>
      <c r="Q14" s="14"/>
      <c r="R14" s="1">
        <v>1.0</v>
      </c>
      <c r="S14" s="15">
        <f t="shared" si="2"/>
        <v>0</v>
      </c>
      <c r="T14" s="1">
        <v>2.0</v>
      </c>
      <c r="U14" s="15">
        <f t="shared" si="3"/>
        <v>1</v>
      </c>
      <c r="V14" s="1">
        <v>1632.0</v>
      </c>
      <c r="W14" s="15" t="str">
        <f t="shared" si="4"/>
        <v>#DIV/0!</v>
      </c>
      <c r="X14" s="16">
        <f t="shared" si="5"/>
        <v>1090.176</v>
      </c>
      <c r="Y14" s="15" t="str">
        <f t="shared" si="6"/>
        <v>#DIV/0!</v>
      </c>
      <c r="Z14" s="4">
        <v>0.668</v>
      </c>
      <c r="AA14" s="15" t="str">
        <f t="shared" si="7"/>
        <v>#DIV/0!</v>
      </c>
    </row>
    <row r="15">
      <c r="A15" s="5" t="s">
        <v>52</v>
      </c>
      <c r="B15" s="6" t="s">
        <v>48</v>
      </c>
      <c r="C15" s="6" t="s">
        <v>53</v>
      </c>
      <c r="D15" s="7" t="s">
        <v>23</v>
      </c>
      <c r="E15" s="7" t="s">
        <v>23</v>
      </c>
      <c r="F15" s="7" t="s">
        <v>23</v>
      </c>
      <c r="G15" s="7" t="s">
        <v>23</v>
      </c>
      <c r="H15" s="8"/>
      <c r="I15" s="9"/>
      <c r="J15" s="20"/>
      <c r="K15" s="11">
        <v>11.0</v>
      </c>
      <c r="L15" s="6">
        <v>24.0</v>
      </c>
      <c r="M15" s="6">
        <v>10036.0</v>
      </c>
      <c r="N15" s="12">
        <f t="shared" si="1"/>
        <v>3071.016</v>
      </c>
      <c r="O15" s="13">
        <v>0.306</v>
      </c>
      <c r="P15" s="1">
        <v>28.0</v>
      </c>
      <c r="Q15" s="14"/>
      <c r="R15" s="1">
        <v>3.0</v>
      </c>
      <c r="S15" s="15">
        <f t="shared" si="2"/>
        <v>-0.7272727273</v>
      </c>
      <c r="T15" s="1">
        <v>10.0</v>
      </c>
      <c r="U15" s="15">
        <f t="shared" si="3"/>
        <v>-0.5833333333</v>
      </c>
      <c r="V15" s="1">
        <v>4551.0</v>
      </c>
      <c r="W15" s="15">
        <f t="shared" si="4"/>
        <v>-0.5465324831</v>
      </c>
      <c r="X15" s="16">
        <f t="shared" si="5"/>
        <v>828.282</v>
      </c>
      <c r="Y15" s="15">
        <f t="shared" si="6"/>
        <v>-0.7302905618</v>
      </c>
      <c r="Z15" s="4">
        <v>0.182</v>
      </c>
      <c r="AA15" s="15">
        <f t="shared" si="7"/>
        <v>-0.4052287582</v>
      </c>
    </row>
    <row r="16">
      <c r="A16" s="17" t="s">
        <v>54</v>
      </c>
      <c r="B16" s="6" t="s">
        <v>48</v>
      </c>
      <c r="C16" s="6" t="s">
        <v>26</v>
      </c>
      <c r="D16" s="7" t="s">
        <v>55</v>
      </c>
      <c r="E16" s="7" t="s">
        <v>56</v>
      </c>
      <c r="F16" s="7" t="s">
        <v>57</v>
      </c>
      <c r="G16" s="7" t="s">
        <v>58</v>
      </c>
      <c r="H16" s="7"/>
      <c r="I16" s="6"/>
      <c r="J16" s="10"/>
      <c r="K16" s="11">
        <v>4.0</v>
      </c>
      <c r="L16" s="11">
        <v>2.0</v>
      </c>
      <c r="M16" s="11">
        <v>4303.0</v>
      </c>
      <c r="N16" s="12">
        <f t="shared" si="1"/>
        <v>2134.288</v>
      </c>
      <c r="O16" s="13">
        <v>0.496</v>
      </c>
      <c r="Q16" s="22"/>
      <c r="R16" s="1">
        <v>0.0</v>
      </c>
      <c r="S16" s="15">
        <f t="shared" si="2"/>
        <v>-1</v>
      </c>
      <c r="T16" s="1">
        <v>0.0</v>
      </c>
      <c r="U16" s="15">
        <f t="shared" si="3"/>
        <v>-1</v>
      </c>
      <c r="V16" s="1">
        <v>0.0</v>
      </c>
      <c r="W16" s="15">
        <f t="shared" si="4"/>
        <v>-1</v>
      </c>
      <c r="X16" s="16">
        <f t="shared" si="5"/>
        <v>0</v>
      </c>
      <c r="Y16" s="15">
        <f t="shared" si="6"/>
        <v>-1</v>
      </c>
      <c r="Z16" s="15"/>
      <c r="AA16" s="15">
        <f t="shared" si="7"/>
        <v>-1</v>
      </c>
    </row>
    <row r="17">
      <c r="A17" s="5" t="s">
        <v>59</v>
      </c>
      <c r="B17" s="6" t="s">
        <v>20</v>
      </c>
      <c r="C17" s="6" t="s">
        <v>60</v>
      </c>
      <c r="D17" s="6" t="s">
        <v>35</v>
      </c>
      <c r="E17" s="6"/>
      <c r="F17" s="6"/>
      <c r="G17" s="6"/>
      <c r="H17" s="8"/>
      <c r="I17" s="9"/>
      <c r="J17" s="10"/>
      <c r="K17" s="11">
        <v>25.0</v>
      </c>
      <c r="L17" s="11">
        <v>879.0</v>
      </c>
      <c r="M17" s="11">
        <v>213426.0</v>
      </c>
      <c r="N17" s="12">
        <f t="shared" si="1"/>
        <v>20915.748</v>
      </c>
      <c r="O17" s="13">
        <v>0.098</v>
      </c>
      <c r="Q17" s="22" t="s">
        <v>61</v>
      </c>
      <c r="R17" s="1">
        <v>1.0</v>
      </c>
      <c r="S17" s="15">
        <f t="shared" si="2"/>
        <v>-0.96</v>
      </c>
      <c r="T17" s="1">
        <v>309.0</v>
      </c>
      <c r="U17" s="15">
        <f t="shared" si="3"/>
        <v>-0.6484641638</v>
      </c>
      <c r="V17" s="1">
        <v>28916.0</v>
      </c>
      <c r="W17" s="15">
        <f t="shared" si="4"/>
        <v>-0.8645151013</v>
      </c>
      <c r="X17" s="16">
        <f t="shared" si="5"/>
        <v>11161.576</v>
      </c>
      <c r="Y17" s="15">
        <f t="shared" si="6"/>
        <v>-0.4663553988</v>
      </c>
      <c r="Z17" s="4">
        <v>0.386</v>
      </c>
      <c r="AA17" s="15">
        <f t="shared" si="7"/>
        <v>2.93877551</v>
      </c>
    </row>
    <row r="18">
      <c r="A18" s="5" t="s">
        <v>42</v>
      </c>
      <c r="B18" s="6" t="s">
        <v>45</v>
      </c>
      <c r="C18" s="6" t="s">
        <v>26</v>
      </c>
      <c r="D18" s="6" t="s">
        <v>33</v>
      </c>
      <c r="E18" s="6"/>
      <c r="F18" s="6"/>
      <c r="G18" s="6"/>
      <c r="H18" s="8"/>
      <c r="I18" s="9"/>
      <c r="J18" s="10"/>
      <c r="K18" s="6">
        <v>2.0</v>
      </c>
      <c r="L18" s="6">
        <v>4.0</v>
      </c>
      <c r="M18" s="6">
        <v>2251.0</v>
      </c>
      <c r="N18" s="12">
        <f t="shared" si="1"/>
        <v>1994.386</v>
      </c>
      <c r="O18" s="13">
        <v>0.886</v>
      </c>
      <c r="Q18" s="14"/>
      <c r="R18" s="1">
        <v>3.0</v>
      </c>
      <c r="S18" s="15">
        <f t="shared" si="2"/>
        <v>0.5</v>
      </c>
      <c r="T18" s="1">
        <v>5.0</v>
      </c>
      <c r="U18" s="15">
        <f t="shared" si="3"/>
        <v>0.25</v>
      </c>
      <c r="V18" s="1">
        <v>3300.0</v>
      </c>
      <c r="W18" s="15">
        <f t="shared" si="4"/>
        <v>0.4660151044</v>
      </c>
      <c r="X18" s="16">
        <f t="shared" si="5"/>
        <v>3029.4</v>
      </c>
      <c r="Y18" s="15">
        <f t="shared" si="6"/>
        <v>0.5189637312</v>
      </c>
      <c r="Z18" s="4">
        <v>0.918</v>
      </c>
      <c r="AA18" s="15">
        <f t="shared" si="7"/>
        <v>0.03611738149</v>
      </c>
    </row>
    <row r="19">
      <c r="A19" s="5" t="s">
        <v>44</v>
      </c>
      <c r="B19" s="6" t="s">
        <v>41</v>
      </c>
      <c r="C19" s="6" t="s">
        <v>60</v>
      </c>
      <c r="D19" s="7" t="s">
        <v>23</v>
      </c>
      <c r="E19" s="19" t="s">
        <v>33</v>
      </c>
      <c r="F19" s="19" t="s">
        <v>33</v>
      </c>
      <c r="G19" s="6"/>
      <c r="H19" s="8"/>
      <c r="I19" s="9"/>
      <c r="J19" s="20"/>
      <c r="K19" s="11">
        <v>17.0</v>
      </c>
      <c r="L19" s="11">
        <v>337.0</v>
      </c>
      <c r="M19" s="11">
        <v>103766.0</v>
      </c>
      <c r="N19" s="12">
        <f t="shared" si="1"/>
        <v>20753.2</v>
      </c>
      <c r="O19" s="13">
        <v>0.2</v>
      </c>
      <c r="P19" s="1">
        <v>37.0</v>
      </c>
      <c r="Q19" s="14"/>
      <c r="R19" s="1">
        <v>14.0</v>
      </c>
      <c r="S19" s="15">
        <f t="shared" si="2"/>
        <v>-0.1764705882</v>
      </c>
      <c r="T19" s="1">
        <v>205.0</v>
      </c>
      <c r="U19" s="15">
        <f t="shared" si="3"/>
        <v>-0.3916913947</v>
      </c>
      <c r="V19" s="1">
        <v>36101.0</v>
      </c>
      <c r="W19" s="15">
        <f t="shared" si="4"/>
        <v>-0.6520922075</v>
      </c>
      <c r="X19" s="16">
        <f t="shared" si="5"/>
        <v>7653.412</v>
      </c>
      <c r="Y19" s="15">
        <f t="shared" si="6"/>
        <v>-0.6312177399</v>
      </c>
      <c r="Z19" s="4">
        <v>0.212</v>
      </c>
      <c r="AA19" s="15">
        <f t="shared" si="7"/>
        <v>0.06</v>
      </c>
    </row>
    <row r="20">
      <c r="A20" s="21" t="s">
        <v>62</v>
      </c>
      <c r="B20" s="6" t="s">
        <v>20</v>
      </c>
      <c r="C20" s="6" t="s">
        <v>60</v>
      </c>
      <c r="D20" s="7" t="s">
        <v>63</v>
      </c>
      <c r="E20" s="7" t="s">
        <v>64</v>
      </c>
      <c r="F20" s="7" t="s">
        <v>65</v>
      </c>
      <c r="G20" s="7" t="s">
        <v>66</v>
      </c>
      <c r="H20" s="8"/>
      <c r="I20" s="9"/>
      <c r="J20" s="20"/>
      <c r="K20" s="11">
        <v>3.0</v>
      </c>
      <c r="L20" s="6">
        <v>291.0</v>
      </c>
      <c r="M20" s="6">
        <v>100939.0</v>
      </c>
      <c r="N20" s="12">
        <f t="shared" si="1"/>
        <v>1312.207</v>
      </c>
      <c r="O20" s="13">
        <v>0.013</v>
      </c>
      <c r="Q20" s="14"/>
      <c r="R20" s="1">
        <v>0.0</v>
      </c>
      <c r="S20" s="15">
        <f t="shared" si="2"/>
        <v>-1</v>
      </c>
      <c r="T20" s="1">
        <v>0.0</v>
      </c>
      <c r="U20" s="15">
        <f t="shared" si="3"/>
        <v>-1</v>
      </c>
      <c r="V20" s="1">
        <v>0.0</v>
      </c>
      <c r="W20" s="15">
        <f t="shared" si="4"/>
        <v>-1</v>
      </c>
      <c r="X20" s="16">
        <f t="shared" si="5"/>
        <v>0</v>
      </c>
      <c r="Y20" s="15">
        <f t="shared" si="6"/>
        <v>-1</v>
      </c>
      <c r="Z20" s="15"/>
      <c r="AA20" s="15">
        <f t="shared" si="7"/>
        <v>-1</v>
      </c>
    </row>
    <row r="21">
      <c r="A21" s="17" t="s">
        <v>67</v>
      </c>
      <c r="B21" s="6" t="s">
        <v>20</v>
      </c>
      <c r="C21" s="6" t="s">
        <v>26</v>
      </c>
      <c r="D21" s="7" t="s">
        <v>68</v>
      </c>
      <c r="E21" s="7" t="s">
        <v>69</v>
      </c>
      <c r="F21" s="7" t="s">
        <v>70</v>
      </c>
      <c r="G21" s="7" t="s">
        <v>71</v>
      </c>
      <c r="H21" s="8"/>
      <c r="I21" s="9"/>
      <c r="J21" s="10"/>
      <c r="K21" s="11">
        <v>1.0</v>
      </c>
      <c r="L21" s="6">
        <v>66.0</v>
      </c>
      <c r="M21" s="6">
        <v>2877.0</v>
      </c>
      <c r="N21" s="12">
        <f t="shared" si="1"/>
        <v>1613.997</v>
      </c>
      <c r="O21" s="13">
        <v>0.561</v>
      </c>
      <c r="Q21" s="14"/>
      <c r="R21" s="1">
        <v>0.0</v>
      </c>
      <c r="S21" s="15">
        <f t="shared" si="2"/>
        <v>-1</v>
      </c>
      <c r="T21" s="1">
        <v>0.0</v>
      </c>
      <c r="U21" s="15">
        <f t="shared" si="3"/>
        <v>-1</v>
      </c>
      <c r="V21" s="1">
        <v>0.0</v>
      </c>
      <c r="W21" s="15">
        <f t="shared" si="4"/>
        <v>-1</v>
      </c>
      <c r="X21" s="16">
        <f t="shared" si="5"/>
        <v>0</v>
      </c>
      <c r="Y21" s="15">
        <f t="shared" si="6"/>
        <v>-1</v>
      </c>
      <c r="Z21" s="15"/>
      <c r="AA21" s="15">
        <f t="shared" si="7"/>
        <v>-1</v>
      </c>
    </row>
    <row r="22">
      <c r="A22" s="5" t="s">
        <v>48</v>
      </c>
      <c r="B22" s="6" t="s">
        <v>20</v>
      </c>
      <c r="C22" s="6"/>
      <c r="D22" s="7"/>
      <c r="E22" s="7"/>
      <c r="F22" s="7"/>
      <c r="G22" s="7"/>
      <c r="H22" s="8"/>
      <c r="I22" s="9"/>
      <c r="J22" s="20"/>
      <c r="K22" s="11">
        <v>0.0</v>
      </c>
      <c r="L22" s="6">
        <v>0.0</v>
      </c>
      <c r="M22" s="6">
        <v>0.0</v>
      </c>
      <c r="N22" s="23">
        <v>0.0</v>
      </c>
      <c r="O22" s="13">
        <v>0.0</v>
      </c>
      <c r="P22" s="1">
        <v>0.0</v>
      </c>
      <c r="Q22" s="14"/>
      <c r="R22" s="1">
        <v>1.0</v>
      </c>
      <c r="S22" s="15" t="str">
        <f t="shared" si="2"/>
        <v>#DIV/0!</v>
      </c>
      <c r="T22" s="1">
        <v>23.0</v>
      </c>
      <c r="U22" s="15" t="str">
        <f t="shared" si="3"/>
        <v>#DIV/0!</v>
      </c>
      <c r="V22" s="1">
        <v>1589.0</v>
      </c>
      <c r="W22" s="15" t="str">
        <f t="shared" si="4"/>
        <v>#DIV/0!</v>
      </c>
      <c r="X22" s="16">
        <f t="shared" si="5"/>
        <v>301.91</v>
      </c>
      <c r="Y22" s="15" t="str">
        <f t="shared" si="6"/>
        <v>#DIV/0!</v>
      </c>
      <c r="Z22" s="4">
        <v>0.19</v>
      </c>
      <c r="AA22" s="15" t="str">
        <f t="shared" si="7"/>
        <v>#DIV/0!</v>
      </c>
    </row>
    <row r="23">
      <c r="A23" s="5" t="s">
        <v>72</v>
      </c>
      <c r="B23" s="6" t="s">
        <v>42</v>
      </c>
      <c r="C23" s="6" t="s">
        <v>22</v>
      </c>
      <c r="D23" s="7"/>
      <c r="E23" s="7"/>
      <c r="F23" s="7"/>
      <c r="G23" s="7"/>
      <c r="H23" s="8"/>
      <c r="I23" s="9"/>
      <c r="J23" s="20"/>
      <c r="K23" s="11">
        <v>1.0</v>
      </c>
      <c r="L23" s="6">
        <v>19.0</v>
      </c>
      <c r="M23" s="6">
        <v>11584.0</v>
      </c>
      <c r="N23" s="23">
        <f>2267+305+880</f>
        <v>3452</v>
      </c>
      <c r="O23" s="13">
        <f>N23/M23</f>
        <v>0.2979972376</v>
      </c>
      <c r="Q23" s="14"/>
      <c r="R23" s="1">
        <v>1.0</v>
      </c>
      <c r="S23" s="15">
        <f t="shared" si="2"/>
        <v>0</v>
      </c>
      <c r="T23" s="1">
        <v>17.0</v>
      </c>
      <c r="U23" s="15">
        <f t="shared" si="3"/>
        <v>-0.1052631579</v>
      </c>
      <c r="V23" s="1">
        <v>9545.0</v>
      </c>
      <c r="W23" s="15">
        <f t="shared" si="4"/>
        <v>-0.1760186464</v>
      </c>
      <c r="X23" s="16">
        <f t="shared" si="5"/>
        <v>3340.75</v>
      </c>
      <c r="Y23" s="15">
        <f t="shared" si="6"/>
        <v>-0.03222769409</v>
      </c>
      <c r="Z23" s="4">
        <v>0.35</v>
      </c>
      <c r="AA23" s="15">
        <f t="shared" si="7"/>
        <v>0.1745075319</v>
      </c>
    </row>
    <row r="24">
      <c r="A24" s="5" t="s">
        <v>73</v>
      </c>
      <c r="B24" s="6" t="s">
        <v>21</v>
      </c>
      <c r="C24" s="6" t="s">
        <v>26</v>
      </c>
      <c r="D24" s="7" t="s">
        <v>23</v>
      </c>
      <c r="E24" s="7" t="s">
        <v>23</v>
      </c>
      <c r="F24" s="7" t="s">
        <v>23</v>
      </c>
      <c r="G24" s="7" t="s">
        <v>23</v>
      </c>
      <c r="H24" s="8"/>
      <c r="I24" s="9"/>
      <c r="J24" s="20"/>
      <c r="K24" s="11">
        <v>1.0</v>
      </c>
      <c r="L24" s="6">
        <v>14.0</v>
      </c>
      <c r="M24" s="6">
        <v>3379.0</v>
      </c>
      <c r="N24" s="12">
        <f t="shared" ref="N24:N35" si="8">M24*O24</f>
        <v>706.211</v>
      </c>
      <c r="O24" s="13">
        <v>0.209</v>
      </c>
      <c r="P24" s="1">
        <v>0.0</v>
      </c>
      <c r="Q24" s="14"/>
      <c r="R24" s="1">
        <v>1.0</v>
      </c>
      <c r="S24" s="15">
        <f t="shared" si="2"/>
        <v>0</v>
      </c>
      <c r="T24" s="1">
        <v>2.0</v>
      </c>
      <c r="U24" s="15">
        <f t="shared" si="3"/>
        <v>-0.8571428571</v>
      </c>
      <c r="V24" s="1">
        <v>176.0</v>
      </c>
      <c r="W24" s="15">
        <f t="shared" si="4"/>
        <v>-0.9479135839</v>
      </c>
      <c r="X24" s="16">
        <f t="shared" si="5"/>
        <v>132</v>
      </c>
      <c r="Y24" s="15">
        <f t="shared" si="6"/>
        <v>-0.8130870236</v>
      </c>
      <c r="Z24" s="4">
        <v>0.75</v>
      </c>
      <c r="AA24" s="15">
        <f t="shared" si="7"/>
        <v>2.588516746</v>
      </c>
    </row>
    <row r="25">
      <c r="A25" s="5" t="s">
        <v>74</v>
      </c>
      <c r="B25" s="6" t="s">
        <v>25</v>
      </c>
      <c r="C25" s="6" t="s">
        <v>32</v>
      </c>
      <c r="D25" s="7" t="s">
        <v>23</v>
      </c>
      <c r="E25" s="6"/>
      <c r="F25" s="6"/>
      <c r="G25" s="6"/>
      <c r="H25" s="8"/>
      <c r="I25" s="9"/>
      <c r="J25" s="10"/>
      <c r="K25" s="11">
        <v>5.0</v>
      </c>
      <c r="L25" s="11">
        <v>430.0</v>
      </c>
      <c r="M25" s="11">
        <v>27249.0</v>
      </c>
      <c r="N25" s="12">
        <f t="shared" si="8"/>
        <v>12207.552</v>
      </c>
      <c r="O25" s="13">
        <v>0.448</v>
      </c>
      <c r="P25" s="1">
        <v>0.0</v>
      </c>
      <c r="Q25" s="14"/>
      <c r="R25" s="1">
        <v>3.0</v>
      </c>
      <c r="S25" s="15">
        <f t="shared" si="2"/>
        <v>-0.4</v>
      </c>
      <c r="T25" s="1">
        <v>271.0</v>
      </c>
      <c r="U25" s="15">
        <f t="shared" si="3"/>
        <v>-0.3697674419</v>
      </c>
      <c r="V25" s="1">
        <v>11591.0</v>
      </c>
      <c r="W25" s="15">
        <f t="shared" si="4"/>
        <v>-0.5746265918</v>
      </c>
      <c r="X25" s="16">
        <f t="shared" si="5"/>
        <v>5088.449</v>
      </c>
      <c r="Y25" s="15">
        <f t="shared" si="6"/>
        <v>-0.5831720397</v>
      </c>
      <c r="Z25" s="4">
        <v>0.439</v>
      </c>
      <c r="AA25" s="15">
        <f t="shared" si="7"/>
        <v>-0.02008928571</v>
      </c>
    </row>
    <row r="26">
      <c r="A26" s="17" t="s">
        <v>75</v>
      </c>
      <c r="B26" s="6" t="s">
        <v>36</v>
      </c>
      <c r="C26" s="6" t="s">
        <v>26</v>
      </c>
      <c r="D26" s="7" t="s">
        <v>76</v>
      </c>
      <c r="E26" s="7" t="s">
        <v>77</v>
      </c>
      <c r="F26" s="7" t="s">
        <v>78</v>
      </c>
      <c r="G26" s="7" t="s">
        <v>79</v>
      </c>
      <c r="H26" s="8"/>
      <c r="I26" s="9"/>
      <c r="J26" s="10"/>
      <c r="K26" s="6">
        <v>1.0</v>
      </c>
      <c r="L26" s="11">
        <v>12.0</v>
      </c>
      <c r="M26" s="6">
        <v>975.0</v>
      </c>
      <c r="N26" s="12">
        <f t="shared" si="8"/>
        <v>806.325</v>
      </c>
      <c r="O26" s="13">
        <v>0.827</v>
      </c>
      <c r="Q26" s="14"/>
      <c r="R26" s="1">
        <v>0.0</v>
      </c>
      <c r="S26" s="15">
        <f t="shared" si="2"/>
        <v>-1</v>
      </c>
      <c r="T26" s="1">
        <v>0.0</v>
      </c>
      <c r="U26" s="15">
        <f t="shared" si="3"/>
        <v>-1</v>
      </c>
      <c r="V26" s="1">
        <v>0.0</v>
      </c>
      <c r="W26" s="15">
        <f t="shared" si="4"/>
        <v>-1</v>
      </c>
      <c r="X26" s="16">
        <f t="shared" si="5"/>
        <v>0</v>
      </c>
      <c r="Y26" s="15">
        <f t="shared" si="6"/>
        <v>-1</v>
      </c>
      <c r="Z26" s="15"/>
      <c r="AA26" s="15">
        <f t="shared" si="7"/>
        <v>-1</v>
      </c>
    </row>
    <row r="27">
      <c r="A27" s="5" t="s">
        <v>80</v>
      </c>
      <c r="B27" s="6" t="s">
        <v>44</v>
      </c>
      <c r="C27" s="6" t="s">
        <v>32</v>
      </c>
      <c r="D27" s="7" t="s">
        <v>23</v>
      </c>
      <c r="E27" s="6"/>
      <c r="F27" s="6"/>
      <c r="G27" s="6"/>
      <c r="H27" s="8"/>
      <c r="I27" s="9"/>
      <c r="J27" s="10"/>
      <c r="K27" s="11">
        <v>1.0</v>
      </c>
      <c r="L27" s="11">
        <v>8.0</v>
      </c>
      <c r="M27" s="6">
        <v>8572.0</v>
      </c>
      <c r="N27" s="12">
        <f t="shared" si="8"/>
        <v>5006.048</v>
      </c>
      <c r="O27" s="13">
        <v>0.584</v>
      </c>
      <c r="Q27" s="14"/>
      <c r="R27" s="1">
        <v>2.0</v>
      </c>
      <c r="S27" s="15">
        <f t="shared" si="2"/>
        <v>1</v>
      </c>
      <c r="T27" s="1">
        <v>76.0</v>
      </c>
      <c r="U27" s="15">
        <f t="shared" si="3"/>
        <v>8.5</v>
      </c>
      <c r="V27" s="1">
        <v>9518.0</v>
      </c>
      <c r="W27" s="15">
        <f t="shared" si="4"/>
        <v>0.1103593094</v>
      </c>
      <c r="X27" s="16">
        <f t="shared" si="5"/>
        <v>5710.8</v>
      </c>
      <c r="Y27" s="15">
        <f t="shared" si="6"/>
        <v>0.1407801124</v>
      </c>
      <c r="Z27" s="4">
        <v>0.6</v>
      </c>
      <c r="AA27" s="15">
        <f t="shared" si="7"/>
        <v>0.02739726027</v>
      </c>
    </row>
    <row r="28">
      <c r="A28" s="17" t="s">
        <v>81</v>
      </c>
      <c r="B28" s="6" t="s">
        <v>36</v>
      </c>
      <c r="C28" s="6" t="s">
        <v>26</v>
      </c>
      <c r="D28" s="7" t="s">
        <v>82</v>
      </c>
      <c r="E28" s="7" t="s">
        <v>83</v>
      </c>
      <c r="F28" s="7" t="s">
        <v>84</v>
      </c>
      <c r="G28" s="7" t="s">
        <v>85</v>
      </c>
      <c r="H28" s="8"/>
      <c r="I28" s="9"/>
      <c r="J28" s="20"/>
      <c r="K28" s="6">
        <v>1.0</v>
      </c>
      <c r="L28" s="11">
        <v>1.0</v>
      </c>
      <c r="M28" s="6">
        <v>122.0</v>
      </c>
      <c r="N28" s="12">
        <f t="shared" si="8"/>
        <v>117.974</v>
      </c>
      <c r="O28" s="13">
        <v>0.967</v>
      </c>
      <c r="Q28" s="14"/>
      <c r="R28" s="1">
        <v>0.0</v>
      </c>
      <c r="S28" s="15">
        <f t="shared" si="2"/>
        <v>-1</v>
      </c>
      <c r="T28" s="1">
        <v>0.0</v>
      </c>
      <c r="U28" s="15">
        <f t="shared" si="3"/>
        <v>-1</v>
      </c>
      <c r="V28" s="1">
        <v>0.0</v>
      </c>
      <c r="W28" s="15">
        <f t="shared" si="4"/>
        <v>-1</v>
      </c>
      <c r="X28" s="16">
        <f t="shared" si="5"/>
        <v>0</v>
      </c>
      <c r="Y28" s="15">
        <f t="shared" si="6"/>
        <v>-1</v>
      </c>
      <c r="Z28" s="15"/>
      <c r="AA28" s="15">
        <f t="shared" si="7"/>
        <v>-1</v>
      </c>
    </row>
    <row r="29">
      <c r="A29" s="5" t="s">
        <v>86</v>
      </c>
      <c r="B29" s="6" t="s">
        <v>25</v>
      </c>
      <c r="C29" s="6" t="s">
        <v>26</v>
      </c>
      <c r="D29" s="7" t="s">
        <v>23</v>
      </c>
      <c r="E29" s="6"/>
      <c r="F29" s="6"/>
      <c r="G29" s="6"/>
      <c r="H29" s="8"/>
      <c r="I29" s="9"/>
      <c r="J29" s="10"/>
      <c r="K29" s="11">
        <v>11.0</v>
      </c>
      <c r="L29" s="6">
        <v>2.0</v>
      </c>
      <c r="M29" s="6">
        <v>2240.0</v>
      </c>
      <c r="N29" s="12">
        <f t="shared" si="8"/>
        <v>2186.24</v>
      </c>
      <c r="O29" s="13">
        <v>0.976</v>
      </c>
      <c r="P29" s="1">
        <v>0.0</v>
      </c>
      <c r="Q29" s="14"/>
      <c r="R29" s="1">
        <v>1.0</v>
      </c>
      <c r="S29" s="15">
        <f t="shared" si="2"/>
        <v>-0.9090909091</v>
      </c>
      <c r="T29" s="1">
        <v>2.0</v>
      </c>
      <c r="U29" s="15">
        <f t="shared" si="3"/>
        <v>0</v>
      </c>
      <c r="V29" s="1">
        <v>2240.0</v>
      </c>
      <c r="W29" s="15">
        <f t="shared" si="4"/>
        <v>0</v>
      </c>
      <c r="X29" s="16">
        <f t="shared" si="5"/>
        <v>2186.24</v>
      </c>
      <c r="Y29" s="15">
        <f t="shared" si="6"/>
        <v>0</v>
      </c>
      <c r="Z29" s="4">
        <v>0.976</v>
      </c>
      <c r="AA29" s="15">
        <f t="shared" si="7"/>
        <v>0</v>
      </c>
    </row>
    <row r="30">
      <c r="A30" s="5" t="s">
        <v>87</v>
      </c>
      <c r="B30" s="6" t="s">
        <v>45</v>
      </c>
      <c r="C30" s="6" t="s">
        <v>22</v>
      </c>
      <c r="D30" s="6" t="s">
        <v>35</v>
      </c>
      <c r="E30" s="6"/>
      <c r="F30" s="6"/>
      <c r="G30" s="6"/>
      <c r="H30" s="8"/>
      <c r="I30" s="9"/>
      <c r="J30" s="20"/>
      <c r="K30" s="6">
        <v>1.0</v>
      </c>
      <c r="L30" s="11">
        <v>1.0</v>
      </c>
      <c r="M30" s="6">
        <v>76.0</v>
      </c>
      <c r="N30" s="12">
        <f t="shared" si="8"/>
        <v>17.024</v>
      </c>
      <c r="O30" s="13">
        <v>0.224</v>
      </c>
      <c r="Q30" s="14"/>
      <c r="R30" s="1">
        <v>1.0</v>
      </c>
      <c r="S30" s="15">
        <f t="shared" si="2"/>
        <v>0</v>
      </c>
      <c r="T30" s="1">
        <v>1.0</v>
      </c>
      <c r="U30" s="15">
        <f t="shared" si="3"/>
        <v>0</v>
      </c>
      <c r="V30" s="1">
        <v>76.0</v>
      </c>
      <c r="W30" s="15">
        <f t="shared" si="4"/>
        <v>0</v>
      </c>
      <c r="X30" s="16">
        <f t="shared" si="5"/>
        <v>17.024</v>
      </c>
      <c r="Y30" s="15">
        <f t="shared" si="6"/>
        <v>0</v>
      </c>
      <c r="Z30" s="4">
        <v>0.224</v>
      </c>
      <c r="AA30" s="15">
        <f t="shared" si="7"/>
        <v>0</v>
      </c>
    </row>
    <row r="31">
      <c r="A31" s="5" t="s">
        <v>25</v>
      </c>
      <c r="B31" s="6" t="s">
        <v>25</v>
      </c>
      <c r="C31" s="6" t="s">
        <v>53</v>
      </c>
      <c r="D31" s="7" t="s">
        <v>23</v>
      </c>
      <c r="E31" s="6"/>
      <c r="F31" s="6"/>
      <c r="G31" s="6"/>
      <c r="H31" s="8"/>
      <c r="I31" s="9"/>
      <c r="J31" s="20"/>
      <c r="K31" s="11">
        <v>13.0</v>
      </c>
      <c r="L31" s="11">
        <v>242.0</v>
      </c>
      <c r="M31" s="6">
        <v>27977.0</v>
      </c>
      <c r="N31" s="12">
        <f t="shared" si="8"/>
        <v>18268.981</v>
      </c>
      <c r="O31" s="13">
        <v>0.653</v>
      </c>
      <c r="P31" s="1">
        <v>0.0</v>
      </c>
      <c r="Q31" s="14"/>
      <c r="R31" s="1">
        <v>8.0</v>
      </c>
      <c r="S31" s="15">
        <f t="shared" si="2"/>
        <v>-0.3846153846</v>
      </c>
      <c r="T31" s="1">
        <v>9.0</v>
      </c>
      <c r="U31" s="15">
        <f t="shared" si="3"/>
        <v>-0.9628099174</v>
      </c>
      <c r="V31" s="1">
        <v>4280.0</v>
      </c>
      <c r="W31" s="15">
        <f t="shared" si="4"/>
        <v>-0.8470171927</v>
      </c>
      <c r="X31" s="16">
        <f t="shared" si="5"/>
        <v>2940.36</v>
      </c>
      <c r="Y31" s="15">
        <f t="shared" si="6"/>
        <v>-0.8390517785</v>
      </c>
      <c r="Z31" s="4">
        <v>0.687</v>
      </c>
      <c r="AA31" s="15">
        <f t="shared" si="7"/>
        <v>0.05206738132</v>
      </c>
    </row>
    <row r="32">
      <c r="A32" s="17" t="s">
        <v>88</v>
      </c>
      <c r="B32" s="6" t="s">
        <v>25</v>
      </c>
      <c r="C32" s="6" t="s">
        <v>26</v>
      </c>
      <c r="D32" s="7" t="s">
        <v>89</v>
      </c>
      <c r="E32" s="7" t="s">
        <v>90</v>
      </c>
      <c r="F32" s="7" t="s">
        <v>91</v>
      </c>
      <c r="G32" s="7" t="s">
        <v>92</v>
      </c>
      <c r="H32" s="8"/>
      <c r="I32" s="9"/>
      <c r="J32" s="10"/>
      <c r="K32" s="11">
        <v>2.0</v>
      </c>
      <c r="L32" s="6">
        <v>2.0</v>
      </c>
      <c r="M32" s="6">
        <v>1059.0</v>
      </c>
      <c r="N32" s="12">
        <f t="shared" si="8"/>
        <v>985.929</v>
      </c>
      <c r="O32" s="13">
        <v>0.931</v>
      </c>
      <c r="P32" s="1">
        <v>0.0</v>
      </c>
      <c r="Q32" s="14"/>
      <c r="R32" s="1">
        <v>0.0</v>
      </c>
      <c r="S32" s="15">
        <f t="shared" si="2"/>
        <v>-1</v>
      </c>
      <c r="T32" s="1">
        <v>0.0</v>
      </c>
      <c r="U32" s="15">
        <f t="shared" si="3"/>
        <v>-1</v>
      </c>
      <c r="V32" s="1">
        <v>0.0</v>
      </c>
      <c r="W32" s="15">
        <f t="shared" si="4"/>
        <v>-1</v>
      </c>
      <c r="X32" s="16">
        <f t="shared" si="5"/>
        <v>0</v>
      </c>
      <c r="Y32" s="15">
        <f t="shared" si="6"/>
        <v>-1</v>
      </c>
      <c r="Z32" s="15"/>
      <c r="AA32" s="15">
        <f t="shared" si="7"/>
        <v>-1</v>
      </c>
    </row>
    <row r="33">
      <c r="A33" s="5" t="s">
        <v>93</v>
      </c>
      <c r="B33" s="6" t="s">
        <v>44</v>
      </c>
      <c r="C33" s="6" t="s">
        <v>26</v>
      </c>
      <c r="D33" s="7" t="s">
        <v>23</v>
      </c>
      <c r="E33" s="6"/>
      <c r="F33" s="6"/>
      <c r="G33" s="6"/>
      <c r="H33" s="8"/>
      <c r="I33" s="6" t="s">
        <v>61</v>
      </c>
      <c r="J33" s="10"/>
      <c r="K33" s="11">
        <v>1.0</v>
      </c>
      <c r="L33" s="11">
        <v>14.0</v>
      </c>
      <c r="M33" s="6">
        <v>10597.0</v>
      </c>
      <c r="N33" s="12">
        <f t="shared" si="8"/>
        <v>8996.853</v>
      </c>
      <c r="O33" s="13">
        <v>0.849</v>
      </c>
      <c r="Q33" s="14"/>
      <c r="R33" s="1">
        <v>4.0</v>
      </c>
      <c r="S33" s="15">
        <f t="shared" si="2"/>
        <v>3</v>
      </c>
      <c r="T33" s="1">
        <v>40.0</v>
      </c>
      <c r="U33" s="15">
        <f t="shared" si="3"/>
        <v>1.857142857</v>
      </c>
      <c r="V33" s="1">
        <v>13723.0</v>
      </c>
      <c r="W33" s="15">
        <f t="shared" si="4"/>
        <v>0.2949891479</v>
      </c>
      <c r="X33" s="16">
        <f t="shared" si="5"/>
        <v>10402.034</v>
      </c>
      <c r="Y33" s="15">
        <f t="shared" si="6"/>
        <v>0.1561858352</v>
      </c>
      <c r="Z33" s="4">
        <v>0.758</v>
      </c>
      <c r="AA33" s="15">
        <f t="shared" si="7"/>
        <v>-0.1071849234</v>
      </c>
    </row>
    <row r="34">
      <c r="A34" s="5" t="s">
        <v>94</v>
      </c>
      <c r="B34" s="6" t="s">
        <v>44</v>
      </c>
      <c r="C34" s="6" t="s">
        <v>26</v>
      </c>
      <c r="D34" s="7" t="s">
        <v>23</v>
      </c>
      <c r="E34" s="6"/>
      <c r="F34" s="6"/>
      <c r="G34" s="6"/>
      <c r="H34" s="8"/>
      <c r="I34" s="9"/>
      <c r="J34" s="10"/>
      <c r="K34" s="6">
        <v>1.0</v>
      </c>
      <c r="L34" s="6">
        <v>1.0</v>
      </c>
      <c r="M34" s="6">
        <v>0.0</v>
      </c>
      <c r="N34" s="12">
        <f t="shared" si="8"/>
        <v>0</v>
      </c>
      <c r="O34" s="13">
        <v>0.0</v>
      </c>
      <c r="Q34" s="14"/>
      <c r="R34" s="1">
        <v>1.0</v>
      </c>
      <c r="S34" s="15">
        <f t="shared" si="2"/>
        <v>0</v>
      </c>
      <c r="T34" s="1">
        <v>9.0</v>
      </c>
      <c r="U34" s="15">
        <f t="shared" si="3"/>
        <v>8</v>
      </c>
      <c r="V34" s="1">
        <v>3947.0</v>
      </c>
      <c r="W34" s="15" t="str">
        <f t="shared" si="4"/>
        <v>#DIV/0!</v>
      </c>
      <c r="X34" s="16">
        <f t="shared" si="5"/>
        <v>2103.751</v>
      </c>
      <c r="Y34" s="15" t="str">
        <f t="shared" si="6"/>
        <v>#DIV/0!</v>
      </c>
      <c r="Z34" s="4">
        <v>0.533</v>
      </c>
      <c r="AA34" s="15" t="str">
        <f t="shared" si="7"/>
        <v>#DIV/0!</v>
      </c>
    </row>
    <row r="35">
      <c r="A35" s="5" t="s">
        <v>95</v>
      </c>
      <c r="B35" s="6" t="s">
        <v>25</v>
      </c>
      <c r="C35" s="6" t="s">
        <v>26</v>
      </c>
      <c r="D35" s="7" t="s">
        <v>23</v>
      </c>
      <c r="E35" s="6"/>
      <c r="F35" s="6"/>
      <c r="G35" s="6"/>
      <c r="H35" s="8"/>
      <c r="I35" s="9"/>
      <c r="J35" s="10"/>
      <c r="K35" s="6">
        <v>1.0</v>
      </c>
      <c r="L35" s="6">
        <v>1.0</v>
      </c>
      <c r="M35" s="6">
        <v>818.0</v>
      </c>
      <c r="N35" s="12">
        <f t="shared" si="8"/>
        <v>741.926</v>
      </c>
      <c r="O35" s="13">
        <v>0.907</v>
      </c>
      <c r="P35" s="1">
        <v>0.0</v>
      </c>
      <c r="Q35" s="14"/>
      <c r="R35" s="1">
        <v>1.0</v>
      </c>
      <c r="S35" s="15">
        <f t="shared" si="2"/>
        <v>0</v>
      </c>
      <c r="T35" s="1">
        <v>1.0</v>
      </c>
      <c r="U35" s="15">
        <f t="shared" si="3"/>
        <v>0</v>
      </c>
      <c r="V35" s="1">
        <v>536.0</v>
      </c>
      <c r="W35" s="15">
        <f t="shared" si="4"/>
        <v>-0.3447432763</v>
      </c>
      <c r="X35" s="16">
        <f t="shared" si="5"/>
        <v>480.792</v>
      </c>
      <c r="Y35" s="15">
        <f t="shared" si="6"/>
        <v>-0.3519677165</v>
      </c>
      <c r="Z35" s="4">
        <v>0.897</v>
      </c>
      <c r="AA35" s="15">
        <f t="shared" si="7"/>
        <v>-0.01102535832</v>
      </c>
    </row>
    <row r="36">
      <c r="A36" s="8"/>
      <c r="B36" s="6"/>
      <c r="C36" s="6"/>
      <c r="D36" s="6"/>
      <c r="E36" s="6"/>
      <c r="F36" s="6"/>
      <c r="G36" s="6"/>
      <c r="H36" s="8"/>
      <c r="I36" s="9"/>
      <c r="J36" s="24" t="s">
        <v>96</v>
      </c>
      <c r="K36" s="25">
        <f t="shared" ref="K36:N36" si="9">sum(K2:K35)</f>
        <v>152</v>
      </c>
      <c r="L36" s="25">
        <f t="shared" si="9"/>
        <v>2923</v>
      </c>
      <c r="M36" s="25">
        <f t="shared" si="9"/>
        <v>709054</v>
      </c>
      <c r="N36" s="25">
        <f t="shared" si="9"/>
        <v>176394.059</v>
      </c>
      <c r="O36" s="26">
        <f>N36/M36</f>
        <v>0.2487738014</v>
      </c>
      <c r="P36" s="25">
        <f>sum(P2:P35)</f>
        <v>90</v>
      </c>
      <c r="Q36" s="14"/>
      <c r="R36" s="25">
        <f>sum(R2:R35)</f>
        <v>91</v>
      </c>
      <c r="S36" s="27">
        <f t="shared" si="2"/>
        <v>-0.4013157895</v>
      </c>
      <c r="T36" s="25">
        <f>sum(T2:T35)</f>
        <v>1523</v>
      </c>
      <c r="U36" s="27">
        <f t="shared" si="3"/>
        <v>-0.4789599726</v>
      </c>
      <c r="V36" s="25">
        <f>sum(V2:V35)</f>
        <v>273843</v>
      </c>
      <c r="W36" s="27">
        <f t="shared" si="4"/>
        <v>-0.6137910512</v>
      </c>
      <c r="X36" s="25">
        <f>sum(X2:X35)</f>
        <v>119922.254</v>
      </c>
      <c r="Y36" s="27">
        <f t="shared" si="6"/>
        <v>-0.3201457312</v>
      </c>
      <c r="Z36" s="26">
        <f>X36/V36</f>
        <v>0.4379233868</v>
      </c>
      <c r="AA36" s="27">
        <f t="shared" si="7"/>
        <v>0.7603275917</v>
      </c>
    </row>
    <row r="37">
      <c r="B37" s="28"/>
      <c r="C37" s="6"/>
      <c r="D37" s="6"/>
      <c r="E37" s="6"/>
      <c r="F37" s="6"/>
      <c r="G37" s="6"/>
      <c r="J37" s="14"/>
      <c r="O37" s="29"/>
      <c r="Q37" s="14"/>
      <c r="S37" s="15"/>
      <c r="U37" s="15"/>
      <c r="W37" s="15"/>
      <c r="Y37" s="15"/>
      <c r="Z37" s="15"/>
      <c r="AA37" s="15"/>
    </row>
    <row r="38">
      <c r="J38" s="14"/>
      <c r="O38" s="29"/>
      <c r="Q38" s="14"/>
      <c r="S38" s="15"/>
      <c r="U38" s="15"/>
      <c r="W38" s="15"/>
      <c r="Y38" s="15"/>
      <c r="Z38" s="15"/>
      <c r="AA38" s="15"/>
    </row>
    <row r="39">
      <c r="D39" s="30" t="s">
        <v>97</v>
      </c>
      <c r="E39" s="30" t="s">
        <v>98</v>
      </c>
      <c r="F39" s="30" t="s">
        <v>99</v>
      </c>
      <c r="G39" s="30" t="s">
        <v>100</v>
      </c>
      <c r="H39" s="30" t="s">
        <v>101</v>
      </c>
      <c r="I39" s="30" t="s">
        <v>102</v>
      </c>
      <c r="J39" s="30" t="s">
        <v>103</v>
      </c>
      <c r="K39" s="30" t="s">
        <v>104</v>
      </c>
      <c r="O39" s="29"/>
      <c r="Q39" s="14"/>
      <c r="S39" s="15"/>
      <c r="U39" s="15"/>
      <c r="W39" s="15"/>
      <c r="Y39" s="15"/>
      <c r="Z39" s="15"/>
      <c r="AA39" s="15"/>
    </row>
    <row r="40">
      <c r="C40" s="1" t="s">
        <v>36</v>
      </c>
      <c r="D40" s="31">
        <f t="shared" ref="D40:D48" si="10">countifs($B$1:$B$36,C40,$D$1:$D$36,"🗑 Archived")</f>
        <v>2</v>
      </c>
      <c r="E40" s="16">
        <f t="shared" ref="E40:E43" si="11">sumif($B$1:$B$35,$C40,K$1:K$35)-sumif($B$1:$B$35,$C40,R$1:R$35)</f>
        <v>1</v>
      </c>
      <c r="F40" s="32">
        <f t="shared" ref="F40:F48" si="12">sumif($B$1:$B$35,$C40,L$1:L$35)-sumif($B$1:$B$35,$C40,T$1:T$35)</f>
        <v>-102</v>
      </c>
      <c r="G40" s="16">
        <f t="shared" ref="G40:G48" si="13">sumif($B$1:$B$35,$C40,M$1:M$35)-sumif($B$1:$B$35,$C40,V$1:V$35)</f>
        <v>3139</v>
      </c>
      <c r="H40" s="15">
        <f t="shared" ref="H40:H48" si="14">sumif($B$1:$B$35,$C40,Z$1:Z$35)-sumifs(O$1:O$35,$B$1:$B$35,$C40,Z$1:Z$35,"&gt;0")</f>
        <v>0.059</v>
      </c>
      <c r="I40" s="16">
        <f t="shared" ref="I40:I48" si="15">sumif($B$1:$B$35,$C40,P$1:P$35)</f>
        <v>0</v>
      </c>
      <c r="J40" s="16">
        <f t="shared" ref="J40:J48" si="16">sumifs(L$1:L$35,D$1:D$35,"&lt;&gt;🗑 Archived",$B$1:$B$35,$C40)-sumifs(T$1:T$35,$B$1:$B$35,$C40,D$1:D$35,"&lt;&gt;🗑 Archived")</f>
        <v>-115</v>
      </c>
      <c r="K40" s="33">
        <f>sumifs(X$1:X$35,$B$1:$B$35,$C40)-sumifs(N$1:N$35,$B$1:$B$35,$C40)</f>
        <v>-1559.813</v>
      </c>
      <c r="O40" s="29"/>
      <c r="Q40" s="14"/>
      <c r="S40" s="15"/>
      <c r="U40" s="15"/>
      <c r="W40" s="15"/>
      <c r="Y40" s="15"/>
      <c r="Z40" s="15"/>
      <c r="AA40" s="15"/>
    </row>
    <row r="41">
      <c r="C41" s="1" t="s">
        <v>25</v>
      </c>
      <c r="D41" s="31">
        <f t="shared" si="10"/>
        <v>2</v>
      </c>
      <c r="E41" s="34">
        <f t="shared" si="11"/>
        <v>18</v>
      </c>
      <c r="F41" s="34">
        <f t="shared" si="12"/>
        <v>403</v>
      </c>
      <c r="G41" s="35">
        <f t="shared" si="13"/>
        <v>46949</v>
      </c>
      <c r="H41" s="36">
        <f t="shared" si="14"/>
        <v>0.859</v>
      </c>
      <c r="I41" s="16">
        <f t="shared" si="15"/>
        <v>0</v>
      </c>
      <c r="J41" s="16">
        <f t="shared" si="16"/>
        <v>375</v>
      </c>
      <c r="K41" s="33">
        <f t="shared" ref="K41:K48" si="17">sumifs(X$1:X$35,$B$1:$B$35,$C41,$N$1:$N$35,"&gt;0")-sumifs(N$1:N$35,$B$1:$B$35,$C41,X$1:X$35,"&gt;0")</f>
        <v>-20050.534</v>
      </c>
      <c r="O41" s="29"/>
      <c r="Q41" s="14"/>
      <c r="S41" s="15"/>
      <c r="U41" s="15"/>
      <c r="W41" s="15"/>
      <c r="Y41" s="15"/>
      <c r="Z41" s="15"/>
      <c r="AA41" s="15"/>
    </row>
    <row r="42">
      <c r="C42" s="1" t="s">
        <v>20</v>
      </c>
      <c r="D42" s="37">
        <f t="shared" si="10"/>
        <v>3</v>
      </c>
      <c r="E42" s="38">
        <f t="shared" si="11"/>
        <v>31</v>
      </c>
      <c r="F42" s="38">
        <f t="shared" si="12"/>
        <v>943</v>
      </c>
      <c r="G42" s="38">
        <f t="shared" si="13"/>
        <v>296067</v>
      </c>
      <c r="H42" s="15">
        <f t="shared" si="14"/>
        <v>0.465</v>
      </c>
      <c r="I42" s="16">
        <f t="shared" si="15"/>
        <v>0</v>
      </c>
      <c r="J42" s="16">
        <f t="shared" si="16"/>
        <v>583</v>
      </c>
      <c r="K42" s="33">
        <f t="shared" si="17"/>
        <v>-10924.661</v>
      </c>
      <c r="O42" s="29"/>
      <c r="Q42" s="14"/>
      <c r="S42" s="15"/>
      <c r="U42" s="15"/>
      <c r="W42" s="15"/>
      <c r="Y42" s="15"/>
      <c r="Z42" s="15"/>
      <c r="AA42" s="15"/>
    </row>
    <row r="43">
      <c r="C43" s="1" t="s">
        <v>41</v>
      </c>
      <c r="D43" s="1">
        <f t="shared" si="10"/>
        <v>0</v>
      </c>
      <c r="E43" s="16">
        <f t="shared" si="11"/>
        <v>3</v>
      </c>
      <c r="F43" s="35">
        <f t="shared" si="12"/>
        <v>132</v>
      </c>
      <c r="G43" s="34">
        <f t="shared" si="13"/>
        <v>67665</v>
      </c>
      <c r="H43" s="15">
        <f t="shared" si="14"/>
        <v>0.012</v>
      </c>
      <c r="I43" s="38">
        <f t="shared" si="15"/>
        <v>37</v>
      </c>
      <c r="J43" s="16">
        <f t="shared" si="16"/>
        <v>132</v>
      </c>
      <c r="K43" s="33">
        <f t="shared" si="17"/>
        <v>-13099.788</v>
      </c>
      <c r="O43" s="29"/>
      <c r="Q43" s="14"/>
      <c r="S43" s="15"/>
      <c r="U43" s="15"/>
      <c r="W43" s="15"/>
      <c r="Y43" s="15"/>
      <c r="Z43" s="15"/>
      <c r="AA43" s="15"/>
    </row>
    <row r="44">
      <c r="C44" s="1" t="s">
        <v>42</v>
      </c>
      <c r="D44" s="1">
        <f t="shared" si="10"/>
        <v>0</v>
      </c>
      <c r="E44" s="16">
        <f>sumif($B$1:$B$35,C44,K$1:K$35)-sumif($B$1:$B$35,$C44,R$1:R$35)</f>
        <v>0</v>
      </c>
      <c r="F44" s="16">
        <f t="shared" si="12"/>
        <v>2</v>
      </c>
      <c r="G44" s="16">
        <f t="shared" si="13"/>
        <v>2087</v>
      </c>
      <c r="H44" s="15">
        <f t="shared" si="14"/>
        <v>0.05600276243</v>
      </c>
      <c r="I44" s="16">
        <f t="shared" si="15"/>
        <v>0</v>
      </c>
      <c r="J44" s="16">
        <f t="shared" si="16"/>
        <v>2</v>
      </c>
      <c r="K44" s="33">
        <f t="shared" si="17"/>
        <v>-138.09</v>
      </c>
      <c r="O44" s="29"/>
      <c r="Q44" s="14"/>
      <c r="S44" s="15"/>
      <c r="U44" s="15"/>
      <c r="W44" s="15"/>
      <c r="Y44" s="15"/>
      <c r="Z44" s="15"/>
      <c r="AA44" s="15"/>
    </row>
    <row r="45">
      <c r="C45" s="1" t="s">
        <v>44</v>
      </c>
      <c r="D45" s="1">
        <f t="shared" si="10"/>
        <v>0</v>
      </c>
      <c r="E45" s="32">
        <f t="shared" ref="E45:E48" si="18">sumif($B$1:$B$35,$C45,K$1:K$35)-sumif($B$1:$B$35,$C45,R$1:R$35)</f>
        <v>-4</v>
      </c>
      <c r="F45" s="32">
        <f t="shared" si="12"/>
        <v>-102</v>
      </c>
      <c r="G45" s="32">
        <f t="shared" si="13"/>
        <v>-8019</v>
      </c>
      <c r="H45" s="39">
        <f t="shared" si="14"/>
        <v>0.458</v>
      </c>
      <c r="I45" s="16">
        <f t="shared" si="15"/>
        <v>0</v>
      </c>
      <c r="J45" s="16">
        <f t="shared" si="16"/>
        <v>-102</v>
      </c>
      <c r="K45" s="33">
        <f t="shared" si="17"/>
        <v>2109.933</v>
      </c>
      <c r="O45" s="29"/>
      <c r="Q45" s="14"/>
      <c r="S45" s="15"/>
      <c r="U45" s="15"/>
      <c r="W45" s="15"/>
      <c r="Y45" s="15"/>
      <c r="Z45" s="15"/>
      <c r="AA45" s="15"/>
    </row>
    <row r="46">
      <c r="C46" s="1" t="s">
        <v>48</v>
      </c>
      <c r="D46" s="1">
        <f t="shared" si="10"/>
        <v>1</v>
      </c>
      <c r="E46" s="35">
        <f t="shared" si="18"/>
        <v>13</v>
      </c>
      <c r="F46" s="16">
        <f t="shared" si="12"/>
        <v>31</v>
      </c>
      <c r="G46" s="16">
        <f t="shared" si="13"/>
        <v>10498</v>
      </c>
      <c r="H46" s="40">
        <f t="shared" si="14"/>
        <v>-0.131</v>
      </c>
      <c r="I46" s="34">
        <f t="shared" si="15"/>
        <v>28</v>
      </c>
      <c r="J46" s="16">
        <f t="shared" si="16"/>
        <v>29</v>
      </c>
      <c r="K46" s="33">
        <f t="shared" si="17"/>
        <v>-2769.424</v>
      </c>
      <c r="O46" s="29"/>
      <c r="Q46" s="14"/>
      <c r="S46" s="15"/>
      <c r="U46" s="15"/>
      <c r="W46" s="15"/>
      <c r="Y46" s="15"/>
      <c r="Z46" s="15"/>
      <c r="AA46" s="15"/>
    </row>
    <row r="47">
      <c r="C47" s="1" t="s">
        <v>21</v>
      </c>
      <c r="D47" s="1">
        <f t="shared" si="10"/>
        <v>0</v>
      </c>
      <c r="E47" s="16">
        <f t="shared" si="18"/>
        <v>0</v>
      </c>
      <c r="F47" s="16">
        <f t="shared" si="12"/>
        <v>38</v>
      </c>
      <c r="G47" s="16">
        <f t="shared" si="13"/>
        <v>11102</v>
      </c>
      <c r="H47" s="41">
        <f t="shared" si="14"/>
        <v>0.791</v>
      </c>
      <c r="I47" s="35">
        <f t="shared" si="15"/>
        <v>25</v>
      </c>
      <c r="J47" s="16">
        <f t="shared" si="16"/>
        <v>38</v>
      </c>
      <c r="K47" s="33">
        <f t="shared" si="17"/>
        <v>-2018.466</v>
      </c>
      <c r="O47" s="29"/>
      <c r="Q47" s="14"/>
      <c r="S47" s="15"/>
      <c r="U47" s="15"/>
      <c r="W47" s="15"/>
      <c r="Y47" s="15"/>
      <c r="Z47" s="15"/>
      <c r="AA47" s="15"/>
    </row>
    <row r="48">
      <c r="C48" s="1" t="s">
        <v>45</v>
      </c>
      <c r="D48" s="1">
        <f t="shared" si="10"/>
        <v>0</v>
      </c>
      <c r="E48" s="32">
        <f t="shared" si="18"/>
        <v>-1</v>
      </c>
      <c r="F48" s="16">
        <f t="shared" si="12"/>
        <v>55</v>
      </c>
      <c r="G48" s="16">
        <f t="shared" si="13"/>
        <v>5723</v>
      </c>
      <c r="H48" s="15">
        <f t="shared" si="14"/>
        <v>0.106</v>
      </c>
      <c r="I48" s="16">
        <f t="shared" si="15"/>
        <v>0</v>
      </c>
      <c r="J48" s="16">
        <f t="shared" si="16"/>
        <v>55</v>
      </c>
      <c r="K48" s="33">
        <f t="shared" si="17"/>
        <v>-3063.62</v>
      </c>
      <c r="O48" s="29"/>
      <c r="Q48" s="14"/>
      <c r="S48" s="15"/>
      <c r="U48" s="15"/>
      <c r="W48" s="15"/>
      <c r="Y48" s="15"/>
      <c r="Z48" s="15"/>
      <c r="AA48" s="15"/>
    </row>
    <row r="49">
      <c r="J49" s="14"/>
      <c r="O49" s="29"/>
      <c r="Q49" s="14"/>
      <c r="S49" s="15"/>
      <c r="U49" s="15"/>
      <c r="W49" s="15"/>
      <c r="Y49" s="15"/>
      <c r="Z49" s="15"/>
      <c r="AA49" s="15"/>
    </row>
    <row r="50">
      <c r="J50" s="14"/>
      <c r="O50" s="29"/>
      <c r="Q50" s="14"/>
      <c r="S50" s="15"/>
      <c r="U50" s="15"/>
      <c r="W50" s="15"/>
      <c r="Y50" s="15"/>
      <c r="Z50" s="15"/>
      <c r="AA50" s="15"/>
    </row>
    <row r="51">
      <c r="J51" s="14"/>
      <c r="M51" s="1" t="s">
        <v>105</v>
      </c>
      <c r="O51" s="29"/>
      <c r="Q51" s="14"/>
      <c r="S51" s="15"/>
      <c r="U51" s="15"/>
      <c r="W51" s="15"/>
      <c r="Y51" s="15"/>
      <c r="Z51" s="15"/>
      <c r="AA51" s="15"/>
    </row>
    <row r="52">
      <c r="J52" s="14"/>
      <c r="O52" s="29"/>
      <c r="Q52" s="14"/>
      <c r="S52" s="15"/>
      <c r="U52" s="15"/>
      <c r="W52" s="15"/>
      <c r="Y52" s="15"/>
      <c r="Z52" s="15"/>
      <c r="AA52" s="15"/>
    </row>
    <row r="53">
      <c r="J53" s="14"/>
      <c r="O53" s="29"/>
      <c r="Q53" s="14"/>
      <c r="S53" s="15"/>
      <c r="U53" s="15"/>
      <c r="W53" s="15"/>
      <c r="Y53" s="15"/>
      <c r="Z53" s="15"/>
      <c r="AA53" s="15"/>
    </row>
    <row r="54">
      <c r="J54" s="14"/>
      <c r="O54" s="29"/>
      <c r="Q54" s="14"/>
      <c r="S54" s="15"/>
      <c r="U54" s="15"/>
      <c r="W54" s="15"/>
      <c r="Y54" s="15"/>
      <c r="Z54" s="15"/>
      <c r="AA54" s="15"/>
    </row>
    <row r="55">
      <c r="J55" s="14"/>
      <c r="O55" s="29"/>
      <c r="Q55" s="14"/>
      <c r="S55" s="15"/>
      <c r="U55" s="15"/>
      <c r="W55" s="15"/>
      <c r="Y55" s="15"/>
      <c r="Z55" s="15"/>
      <c r="AA55" s="15"/>
    </row>
    <row r="56">
      <c r="J56" s="14"/>
      <c r="O56" s="29"/>
      <c r="Q56" s="14"/>
      <c r="S56" s="15"/>
      <c r="U56" s="15"/>
      <c r="W56" s="15"/>
      <c r="Y56" s="15"/>
      <c r="Z56" s="15"/>
      <c r="AA56" s="15"/>
    </row>
    <row r="57">
      <c r="J57" s="14"/>
      <c r="O57" s="29"/>
      <c r="Q57" s="14"/>
      <c r="S57" s="15"/>
      <c r="U57" s="15"/>
      <c r="W57" s="15"/>
      <c r="Y57" s="15"/>
      <c r="Z57" s="15"/>
      <c r="AA57" s="15"/>
    </row>
    <row r="58">
      <c r="J58" s="14"/>
      <c r="O58" s="29"/>
      <c r="Q58" s="14"/>
      <c r="S58" s="15"/>
      <c r="U58" s="15"/>
      <c r="W58" s="15"/>
      <c r="Y58" s="15"/>
      <c r="Z58" s="15"/>
      <c r="AA58" s="15"/>
    </row>
    <row r="59">
      <c r="J59" s="14"/>
      <c r="O59" s="29"/>
      <c r="Q59" s="14"/>
      <c r="S59" s="15"/>
      <c r="U59" s="15"/>
      <c r="W59" s="15"/>
      <c r="Y59" s="15"/>
      <c r="Z59" s="15"/>
      <c r="AA59" s="15"/>
    </row>
    <row r="60">
      <c r="J60" s="14"/>
      <c r="O60" s="29"/>
      <c r="Q60" s="14"/>
      <c r="S60" s="15"/>
      <c r="U60" s="15"/>
      <c r="W60" s="15"/>
      <c r="Y60" s="15"/>
      <c r="Z60" s="15"/>
      <c r="AA60" s="15"/>
    </row>
    <row r="61">
      <c r="J61" s="14"/>
      <c r="O61" s="29"/>
      <c r="Q61" s="14"/>
      <c r="S61" s="15"/>
      <c r="U61" s="15"/>
      <c r="W61" s="15"/>
      <c r="Y61" s="15"/>
      <c r="Z61" s="15"/>
      <c r="AA61" s="15"/>
    </row>
    <row r="62">
      <c r="J62" s="14"/>
      <c r="O62" s="29"/>
      <c r="Q62" s="14"/>
      <c r="S62" s="15"/>
      <c r="U62" s="15"/>
      <c r="W62" s="15"/>
      <c r="Y62" s="15"/>
      <c r="Z62" s="15"/>
      <c r="AA62" s="15"/>
    </row>
    <row r="63">
      <c r="J63" s="14"/>
      <c r="O63" s="29"/>
      <c r="Q63" s="14"/>
      <c r="S63" s="15"/>
      <c r="U63" s="15"/>
      <c r="W63" s="15"/>
      <c r="Y63" s="15"/>
      <c r="Z63" s="15"/>
      <c r="AA63" s="15"/>
    </row>
    <row r="64">
      <c r="J64" s="14"/>
      <c r="O64" s="29"/>
      <c r="Q64" s="14"/>
      <c r="S64" s="15"/>
      <c r="U64" s="15"/>
      <c r="W64" s="15"/>
      <c r="Y64" s="15"/>
      <c r="Z64" s="15"/>
      <c r="AA64" s="15"/>
    </row>
    <row r="65">
      <c r="J65" s="14"/>
      <c r="O65" s="29"/>
      <c r="Q65" s="14"/>
      <c r="S65" s="15"/>
      <c r="U65" s="15"/>
      <c r="W65" s="15"/>
      <c r="Y65" s="15"/>
      <c r="Z65" s="15"/>
      <c r="AA65" s="15"/>
    </row>
    <row r="66">
      <c r="J66" s="14"/>
      <c r="O66" s="29"/>
      <c r="Q66" s="14"/>
      <c r="S66" s="15"/>
      <c r="U66" s="15"/>
      <c r="W66" s="15"/>
      <c r="Y66" s="15"/>
      <c r="Z66" s="15"/>
      <c r="AA66" s="15"/>
    </row>
    <row r="67">
      <c r="J67" s="14"/>
      <c r="O67" s="29"/>
      <c r="Q67" s="14"/>
      <c r="S67" s="15"/>
      <c r="U67" s="15"/>
      <c r="W67" s="15"/>
      <c r="Y67" s="15"/>
      <c r="Z67" s="15"/>
      <c r="AA67" s="15"/>
    </row>
    <row r="68">
      <c r="J68" s="14"/>
      <c r="O68" s="29"/>
      <c r="Q68" s="14"/>
      <c r="S68" s="15"/>
      <c r="U68" s="15"/>
      <c r="W68" s="15"/>
      <c r="Y68" s="15"/>
      <c r="Z68" s="15"/>
      <c r="AA68" s="15"/>
    </row>
    <row r="69">
      <c r="J69" s="14"/>
      <c r="O69" s="29"/>
      <c r="Q69" s="14"/>
      <c r="S69" s="15"/>
      <c r="U69" s="15"/>
      <c r="W69" s="15"/>
      <c r="Y69" s="15"/>
      <c r="Z69" s="15"/>
      <c r="AA69" s="15"/>
    </row>
    <row r="70">
      <c r="J70" s="14"/>
      <c r="O70" s="29"/>
      <c r="Q70" s="14"/>
      <c r="S70" s="15"/>
      <c r="U70" s="15"/>
      <c r="W70" s="15"/>
      <c r="Y70" s="15"/>
      <c r="Z70" s="15"/>
      <c r="AA70" s="15"/>
    </row>
    <row r="71">
      <c r="J71" s="14"/>
      <c r="O71" s="29"/>
      <c r="Q71" s="14"/>
      <c r="S71" s="15"/>
      <c r="U71" s="15"/>
      <c r="W71" s="15"/>
      <c r="Y71" s="15"/>
      <c r="Z71" s="15"/>
      <c r="AA71" s="15"/>
    </row>
    <row r="72">
      <c r="J72" s="14"/>
      <c r="O72" s="29"/>
      <c r="Q72" s="14"/>
      <c r="S72" s="15"/>
      <c r="U72" s="15"/>
      <c r="W72" s="15"/>
      <c r="Y72" s="15"/>
      <c r="Z72" s="15"/>
      <c r="AA72" s="15"/>
    </row>
    <row r="73">
      <c r="J73" s="14"/>
      <c r="O73" s="29"/>
      <c r="Q73" s="14"/>
      <c r="S73" s="15"/>
      <c r="U73" s="15"/>
      <c r="W73" s="15"/>
      <c r="Y73" s="15"/>
      <c r="Z73" s="15"/>
      <c r="AA73" s="15"/>
    </row>
    <row r="74">
      <c r="J74" s="14"/>
      <c r="O74" s="29"/>
      <c r="Q74" s="14"/>
      <c r="S74" s="15"/>
      <c r="U74" s="15"/>
      <c r="W74" s="15"/>
      <c r="Y74" s="15"/>
      <c r="Z74" s="15"/>
      <c r="AA74" s="15"/>
    </row>
    <row r="75">
      <c r="J75" s="14"/>
      <c r="O75" s="29"/>
      <c r="Q75" s="14"/>
      <c r="S75" s="15"/>
      <c r="U75" s="15"/>
      <c r="W75" s="15"/>
      <c r="Y75" s="15"/>
      <c r="Z75" s="15"/>
      <c r="AA75" s="15"/>
    </row>
    <row r="76">
      <c r="J76" s="14"/>
      <c r="O76" s="29"/>
      <c r="Q76" s="14"/>
      <c r="S76" s="15"/>
      <c r="U76" s="15"/>
      <c r="W76" s="15"/>
      <c r="Y76" s="15"/>
      <c r="Z76" s="15"/>
      <c r="AA76" s="15"/>
    </row>
    <row r="77">
      <c r="J77" s="14"/>
      <c r="O77" s="29"/>
      <c r="Q77" s="14"/>
      <c r="S77" s="15"/>
      <c r="U77" s="15"/>
      <c r="W77" s="15"/>
      <c r="Y77" s="15"/>
      <c r="Z77" s="15"/>
      <c r="AA77" s="15"/>
    </row>
    <row r="78">
      <c r="J78" s="14"/>
      <c r="O78" s="29"/>
      <c r="Q78" s="14"/>
      <c r="S78" s="15"/>
      <c r="U78" s="15"/>
      <c r="W78" s="15"/>
      <c r="Y78" s="15"/>
      <c r="Z78" s="15"/>
      <c r="AA78" s="15"/>
    </row>
    <row r="79">
      <c r="J79" s="14"/>
      <c r="O79" s="29"/>
      <c r="Q79" s="14"/>
      <c r="S79" s="15"/>
      <c r="U79" s="15"/>
      <c r="W79" s="15"/>
      <c r="Y79" s="15"/>
      <c r="Z79" s="15"/>
      <c r="AA79" s="15"/>
    </row>
    <row r="80">
      <c r="J80" s="14"/>
      <c r="O80" s="29"/>
      <c r="Q80" s="14"/>
      <c r="S80" s="15"/>
      <c r="U80" s="15"/>
      <c r="W80" s="15"/>
      <c r="Y80" s="15"/>
      <c r="Z80" s="15"/>
      <c r="AA80" s="15"/>
    </row>
    <row r="81">
      <c r="J81" s="14"/>
      <c r="O81" s="29"/>
      <c r="Q81" s="14"/>
      <c r="S81" s="15"/>
      <c r="U81" s="15"/>
      <c r="W81" s="15"/>
      <c r="Y81" s="15"/>
      <c r="Z81" s="15"/>
      <c r="AA81" s="15"/>
    </row>
    <row r="82">
      <c r="J82" s="14"/>
      <c r="O82" s="29"/>
      <c r="Q82" s="14"/>
      <c r="S82" s="15"/>
      <c r="U82" s="15"/>
      <c r="W82" s="15"/>
      <c r="Y82" s="15"/>
      <c r="Z82" s="15"/>
      <c r="AA82" s="15"/>
    </row>
    <row r="83">
      <c r="J83" s="14"/>
      <c r="O83" s="29"/>
      <c r="Q83" s="14"/>
      <c r="S83" s="15"/>
      <c r="U83" s="15"/>
      <c r="W83" s="15"/>
      <c r="Y83" s="15"/>
      <c r="Z83" s="15"/>
      <c r="AA83" s="15"/>
    </row>
    <row r="84">
      <c r="J84" s="14"/>
      <c r="O84" s="29"/>
      <c r="Q84" s="14"/>
      <c r="S84" s="15"/>
      <c r="U84" s="15"/>
      <c r="W84" s="15"/>
      <c r="Y84" s="15"/>
      <c r="Z84" s="15"/>
      <c r="AA84" s="15"/>
    </row>
    <row r="85">
      <c r="J85" s="14"/>
      <c r="O85" s="29"/>
      <c r="Q85" s="14"/>
      <c r="S85" s="15"/>
      <c r="U85" s="15"/>
      <c r="W85" s="15"/>
      <c r="Y85" s="15"/>
      <c r="Z85" s="15"/>
      <c r="AA85" s="15"/>
    </row>
    <row r="86">
      <c r="J86" s="14"/>
      <c r="O86" s="29"/>
      <c r="Q86" s="14"/>
      <c r="S86" s="15"/>
      <c r="U86" s="15"/>
      <c r="W86" s="15"/>
      <c r="Y86" s="15"/>
      <c r="Z86" s="15"/>
      <c r="AA86" s="15"/>
    </row>
    <row r="87">
      <c r="J87" s="14"/>
      <c r="O87" s="29"/>
      <c r="Q87" s="14"/>
      <c r="S87" s="15"/>
      <c r="U87" s="15"/>
      <c r="W87" s="15"/>
      <c r="Y87" s="15"/>
      <c r="Z87" s="15"/>
      <c r="AA87" s="15"/>
    </row>
    <row r="88">
      <c r="J88" s="14"/>
      <c r="O88" s="29"/>
      <c r="Q88" s="14"/>
      <c r="S88" s="15"/>
      <c r="U88" s="15"/>
      <c r="W88" s="15"/>
      <c r="Y88" s="15"/>
      <c r="Z88" s="15"/>
      <c r="AA88" s="15"/>
    </row>
    <row r="89">
      <c r="J89" s="14"/>
      <c r="O89" s="29"/>
      <c r="Q89" s="14"/>
      <c r="S89" s="15"/>
      <c r="U89" s="15"/>
      <c r="W89" s="15"/>
      <c r="Y89" s="15"/>
      <c r="Z89" s="15"/>
      <c r="AA89" s="15"/>
    </row>
    <row r="90">
      <c r="J90" s="14"/>
      <c r="O90" s="29"/>
      <c r="Q90" s="14"/>
      <c r="S90" s="15"/>
      <c r="U90" s="15"/>
      <c r="W90" s="15"/>
      <c r="Y90" s="15"/>
      <c r="Z90" s="15"/>
      <c r="AA90" s="15"/>
    </row>
    <row r="91">
      <c r="J91" s="14"/>
      <c r="O91" s="29"/>
      <c r="Q91" s="14"/>
      <c r="S91" s="15"/>
      <c r="U91" s="15"/>
      <c r="W91" s="15"/>
      <c r="Y91" s="15"/>
      <c r="Z91" s="15"/>
      <c r="AA91" s="15"/>
    </row>
    <row r="92">
      <c r="J92" s="14"/>
      <c r="O92" s="29"/>
      <c r="Q92" s="14"/>
      <c r="S92" s="15"/>
      <c r="U92" s="15"/>
      <c r="W92" s="15"/>
      <c r="Y92" s="15"/>
      <c r="Z92" s="15"/>
      <c r="AA92" s="15"/>
    </row>
    <row r="93">
      <c r="J93" s="14"/>
      <c r="O93" s="29"/>
      <c r="Q93" s="14"/>
      <c r="S93" s="15"/>
      <c r="U93" s="15"/>
      <c r="W93" s="15"/>
      <c r="Y93" s="15"/>
      <c r="Z93" s="15"/>
      <c r="AA93" s="15"/>
    </row>
    <row r="94">
      <c r="J94" s="14"/>
      <c r="O94" s="29"/>
      <c r="Q94" s="14"/>
      <c r="S94" s="15"/>
      <c r="U94" s="15"/>
      <c r="W94" s="15"/>
      <c r="Y94" s="15"/>
      <c r="Z94" s="15"/>
      <c r="AA94" s="15"/>
    </row>
    <row r="95">
      <c r="J95" s="14"/>
      <c r="O95" s="29"/>
      <c r="Q95" s="14"/>
      <c r="S95" s="15"/>
      <c r="U95" s="15"/>
      <c r="W95" s="15"/>
      <c r="Y95" s="15"/>
      <c r="Z95" s="15"/>
      <c r="AA95" s="15"/>
    </row>
    <row r="96">
      <c r="J96" s="14"/>
      <c r="O96" s="29"/>
      <c r="Q96" s="14"/>
      <c r="S96" s="15"/>
      <c r="U96" s="15"/>
      <c r="W96" s="15"/>
      <c r="Y96" s="15"/>
      <c r="Z96" s="15"/>
      <c r="AA96" s="15"/>
    </row>
    <row r="97">
      <c r="J97" s="14"/>
      <c r="O97" s="29"/>
      <c r="Q97" s="14"/>
      <c r="S97" s="15"/>
      <c r="U97" s="15"/>
      <c r="W97" s="15"/>
      <c r="Y97" s="15"/>
      <c r="Z97" s="15"/>
      <c r="AA97" s="15"/>
    </row>
    <row r="98">
      <c r="J98" s="14"/>
      <c r="O98" s="29"/>
      <c r="Q98" s="14"/>
      <c r="S98" s="15"/>
      <c r="U98" s="15"/>
      <c r="W98" s="15"/>
      <c r="Y98" s="15"/>
      <c r="Z98" s="15"/>
      <c r="AA98" s="15"/>
    </row>
    <row r="99">
      <c r="J99" s="14"/>
      <c r="O99" s="29"/>
      <c r="Q99" s="14"/>
      <c r="S99" s="15"/>
      <c r="U99" s="15"/>
      <c r="W99" s="15"/>
      <c r="Y99" s="15"/>
      <c r="Z99" s="15"/>
      <c r="AA99" s="15"/>
    </row>
    <row r="100">
      <c r="J100" s="14"/>
      <c r="O100" s="29"/>
      <c r="Q100" s="14"/>
      <c r="S100" s="15"/>
      <c r="U100" s="15"/>
      <c r="W100" s="15"/>
      <c r="Y100" s="15"/>
      <c r="Z100" s="15"/>
      <c r="AA100" s="15"/>
    </row>
    <row r="101">
      <c r="J101" s="14"/>
      <c r="O101" s="29"/>
      <c r="Q101" s="14"/>
      <c r="S101" s="15"/>
      <c r="U101" s="15"/>
      <c r="W101" s="15"/>
      <c r="Y101" s="15"/>
      <c r="Z101" s="15"/>
      <c r="AA101" s="15"/>
    </row>
    <row r="102">
      <c r="J102" s="14"/>
      <c r="O102" s="29"/>
      <c r="Q102" s="14"/>
      <c r="S102" s="15"/>
      <c r="U102" s="15"/>
      <c r="W102" s="15"/>
      <c r="Y102" s="15"/>
      <c r="Z102" s="15"/>
      <c r="AA102" s="15"/>
    </row>
    <row r="103">
      <c r="J103" s="14"/>
      <c r="O103" s="29"/>
      <c r="Q103" s="14"/>
      <c r="S103" s="15"/>
      <c r="U103" s="15"/>
      <c r="W103" s="15"/>
      <c r="Y103" s="15"/>
      <c r="Z103" s="15"/>
      <c r="AA103" s="15"/>
    </row>
    <row r="104">
      <c r="J104" s="14"/>
      <c r="O104" s="29"/>
      <c r="Q104" s="14"/>
      <c r="S104" s="15"/>
      <c r="U104" s="15"/>
      <c r="W104" s="15"/>
      <c r="Y104" s="15"/>
      <c r="Z104" s="15"/>
      <c r="AA104" s="15"/>
    </row>
    <row r="105">
      <c r="J105" s="14"/>
      <c r="O105" s="29"/>
      <c r="Q105" s="14"/>
      <c r="S105" s="15"/>
      <c r="U105" s="15"/>
      <c r="W105" s="15"/>
      <c r="Y105" s="15"/>
      <c r="Z105" s="15"/>
      <c r="AA105" s="15"/>
    </row>
    <row r="106">
      <c r="J106" s="14"/>
      <c r="O106" s="29"/>
      <c r="Q106" s="14"/>
      <c r="S106" s="15"/>
      <c r="U106" s="15"/>
      <c r="W106" s="15"/>
      <c r="Y106" s="15"/>
      <c r="Z106" s="15"/>
      <c r="AA106" s="15"/>
    </row>
    <row r="107">
      <c r="J107" s="14"/>
      <c r="O107" s="29"/>
      <c r="Q107" s="14"/>
      <c r="S107" s="15"/>
      <c r="U107" s="15"/>
      <c r="W107" s="15"/>
      <c r="Y107" s="15"/>
      <c r="Z107" s="15"/>
      <c r="AA107" s="15"/>
    </row>
    <row r="108">
      <c r="J108" s="14"/>
      <c r="O108" s="29"/>
      <c r="Q108" s="14"/>
      <c r="S108" s="15"/>
      <c r="U108" s="15"/>
      <c r="W108" s="15"/>
      <c r="Y108" s="15"/>
      <c r="Z108" s="15"/>
      <c r="AA108" s="15"/>
    </row>
    <row r="109">
      <c r="J109" s="14"/>
      <c r="O109" s="29"/>
      <c r="Q109" s="14"/>
      <c r="S109" s="15"/>
      <c r="U109" s="15"/>
      <c r="W109" s="15"/>
      <c r="Y109" s="15"/>
      <c r="Z109" s="15"/>
      <c r="AA109" s="15"/>
    </row>
    <row r="110">
      <c r="J110" s="14"/>
      <c r="O110" s="29"/>
      <c r="Q110" s="14"/>
      <c r="S110" s="15"/>
      <c r="U110" s="15"/>
      <c r="W110" s="15"/>
      <c r="Y110" s="15"/>
      <c r="Z110" s="15"/>
      <c r="AA110" s="15"/>
    </row>
    <row r="111">
      <c r="J111" s="14"/>
      <c r="O111" s="29"/>
      <c r="Q111" s="14"/>
      <c r="S111" s="15"/>
      <c r="U111" s="15"/>
      <c r="W111" s="15"/>
      <c r="Y111" s="15"/>
      <c r="Z111" s="15"/>
      <c r="AA111" s="15"/>
    </row>
    <row r="112">
      <c r="J112" s="14"/>
      <c r="O112" s="29"/>
      <c r="Q112" s="14"/>
      <c r="S112" s="15"/>
      <c r="U112" s="15"/>
      <c r="W112" s="15"/>
      <c r="Y112" s="15"/>
      <c r="Z112" s="15"/>
      <c r="AA112" s="15"/>
    </row>
    <row r="113">
      <c r="J113" s="14"/>
      <c r="O113" s="29"/>
      <c r="Q113" s="14"/>
      <c r="S113" s="15"/>
      <c r="U113" s="15"/>
      <c r="W113" s="15"/>
      <c r="Y113" s="15"/>
      <c r="Z113" s="15"/>
      <c r="AA113" s="15"/>
    </row>
    <row r="114">
      <c r="J114" s="14"/>
      <c r="O114" s="29"/>
      <c r="Q114" s="14"/>
      <c r="S114" s="15"/>
      <c r="U114" s="15"/>
      <c r="W114" s="15"/>
      <c r="Y114" s="15"/>
      <c r="Z114" s="15"/>
      <c r="AA114" s="15"/>
    </row>
    <row r="115">
      <c r="J115" s="14"/>
      <c r="O115" s="29"/>
      <c r="Q115" s="14"/>
      <c r="S115" s="15"/>
      <c r="U115" s="15"/>
      <c r="W115" s="15"/>
      <c r="Y115" s="15"/>
      <c r="Z115" s="15"/>
      <c r="AA115" s="15"/>
    </row>
    <row r="116">
      <c r="J116" s="14"/>
      <c r="O116" s="29"/>
      <c r="Q116" s="14"/>
      <c r="S116" s="15"/>
      <c r="U116" s="15"/>
      <c r="W116" s="15"/>
      <c r="Y116" s="15"/>
      <c r="Z116" s="15"/>
      <c r="AA116" s="15"/>
    </row>
    <row r="117">
      <c r="J117" s="14"/>
      <c r="O117" s="29"/>
      <c r="Q117" s="14"/>
      <c r="S117" s="15"/>
      <c r="U117" s="15"/>
      <c r="W117" s="15"/>
      <c r="Y117" s="15"/>
      <c r="Z117" s="15"/>
      <c r="AA117" s="15"/>
    </row>
    <row r="118">
      <c r="J118" s="14"/>
      <c r="O118" s="29"/>
      <c r="Q118" s="14"/>
      <c r="S118" s="15"/>
      <c r="U118" s="15"/>
      <c r="W118" s="15"/>
      <c r="Y118" s="15"/>
      <c r="Z118" s="15"/>
      <c r="AA118" s="15"/>
    </row>
    <row r="119">
      <c r="J119" s="14"/>
      <c r="O119" s="29"/>
      <c r="Q119" s="14"/>
      <c r="S119" s="15"/>
      <c r="U119" s="15"/>
      <c r="W119" s="15"/>
      <c r="Y119" s="15"/>
      <c r="Z119" s="15"/>
      <c r="AA119" s="15"/>
    </row>
    <row r="120">
      <c r="J120" s="14"/>
      <c r="O120" s="29"/>
      <c r="Q120" s="14"/>
      <c r="S120" s="15"/>
      <c r="U120" s="15"/>
      <c r="W120" s="15"/>
      <c r="Y120" s="15"/>
      <c r="Z120" s="15"/>
      <c r="AA120" s="15"/>
    </row>
    <row r="121">
      <c r="J121" s="14"/>
      <c r="O121" s="29"/>
      <c r="Q121" s="14"/>
      <c r="S121" s="15"/>
      <c r="U121" s="15"/>
      <c r="W121" s="15"/>
      <c r="Y121" s="15"/>
      <c r="Z121" s="15"/>
      <c r="AA121" s="15"/>
    </row>
    <row r="122">
      <c r="J122" s="14"/>
      <c r="O122" s="29"/>
      <c r="Q122" s="14"/>
      <c r="S122" s="15"/>
      <c r="U122" s="15"/>
      <c r="W122" s="15"/>
      <c r="Y122" s="15"/>
      <c r="Z122" s="15"/>
      <c r="AA122" s="15"/>
    </row>
    <row r="123">
      <c r="J123" s="14"/>
      <c r="O123" s="29"/>
      <c r="Q123" s="14"/>
      <c r="S123" s="15"/>
      <c r="U123" s="15"/>
      <c r="W123" s="15"/>
      <c r="Y123" s="15"/>
      <c r="Z123" s="15"/>
      <c r="AA123" s="15"/>
    </row>
    <row r="124">
      <c r="J124" s="14"/>
      <c r="O124" s="29"/>
      <c r="Q124" s="14"/>
      <c r="S124" s="15"/>
      <c r="U124" s="15"/>
      <c r="W124" s="15"/>
      <c r="Y124" s="15"/>
      <c r="Z124" s="15"/>
      <c r="AA124" s="15"/>
    </row>
    <row r="125">
      <c r="J125" s="14"/>
      <c r="O125" s="29"/>
      <c r="Q125" s="14"/>
      <c r="S125" s="15"/>
      <c r="U125" s="15"/>
      <c r="W125" s="15"/>
      <c r="Y125" s="15"/>
      <c r="Z125" s="15"/>
      <c r="AA125" s="15"/>
    </row>
    <row r="126">
      <c r="J126" s="14"/>
      <c r="O126" s="29"/>
      <c r="Q126" s="14"/>
      <c r="S126" s="15"/>
      <c r="U126" s="15"/>
      <c r="W126" s="15"/>
      <c r="Y126" s="15"/>
      <c r="Z126" s="15"/>
      <c r="AA126" s="15"/>
    </row>
    <row r="127">
      <c r="J127" s="14"/>
      <c r="O127" s="29"/>
      <c r="Q127" s="14"/>
      <c r="S127" s="15"/>
      <c r="U127" s="15"/>
      <c r="W127" s="15"/>
      <c r="Y127" s="15"/>
      <c r="Z127" s="15"/>
      <c r="AA127" s="15"/>
    </row>
    <row r="128">
      <c r="J128" s="14"/>
      <c r="O128" s="29"/>
      <c r="Q128" s="14"/>
      <c r="S128" s="15"/>
      <c r="U128" s="15"/>
      <c r="W128" s="15"/>
      <c r="Y128" s="15"/>
      <c r="Z128" s="15"/>
      <c r="AA128" s="15"/>
    </row>
    <row r="129">
      <c r="J129" s="14"/>
      <c r="O129" s="29"/>
      <c r="Q129" s="14"/>
      <c r="S129" s="15"/>
      <c r="U129" s="15"/>
      <c r="W129" s="15"/>
      <c r="Y129" s="15"/>
      <c r="Z129" s="15"/>
      <c r="AA129" s="15"/>
    </row>
    <row r="130">
      <c r="J130" s="14"/>
      <c r="O130" s="29"/>
      <c r="Q130" s="14"/>
      <c r="S130" s="15"/>
      <c r="U130" s="15"/>
      <c r="W130" s="15"/>
      <c r="Y130" s="15"/>
      <c r="Z130" s="15"/>
      <c r="AA130" s="15"/>
    </row>
    <row r="131">
      <c r="J131" s="14"/>
      <c r="O131" s="29"/>
      <c r="Q131" s="14"/>
      <c r="S131" s="15"/>
      <c r="U131" s="15"/>
      <c r="W131" s="15"/>
      <c r="Y131" s="15"/>
      <c r="Z131" s="15"/>
      <c r="AA131" s="15"/>
    </row>
    <row r="132">
      <c r="J132" s="14"/>
      <c r="O132" s="29"/>
      <c r="Q132" s="14"/>
      <c r="S132" s="15"/>
      <c r="U132" s="15"/>
      <c r="W132" s="15"/>
      <c r="Y132" s="15"/>
      <c r="Z132" s="15"/>
      <c r="AA132" s="15"/>
    </row>
    <row r="133">
      <c r="J133" s="14"/>
      <c r="O133" s="29"/>
      <c r="Q133" s="14"/>
      <c r="S133" s="15"/>
      <c r="U133" s="15"/>
      <c r="W133" s="15"/>
      <c r="Y133" s="15"/>
      <c r="Z133" s="15"/>
      <c r="AA133" s="15"/>
    </row>
    <row r="134">
      <c r="J134" s="14"/>
      <c r="O134" s="29"/>
      <c r="Q134" s="14"/>
      <c r="S134" s="15"/>
      <c r="U134" s="15"/>
      <c r="W134" s="15"/>
      <c r="Y134" s="15"/>
      <c r="Z134" s="15"/>
      <c r="AA134" s="15"/>
    </row>
    <row r="135">
      <c r="J135" s="14"/>
      <c r="O135" s="29"/>
      <c r="Q135" s="14"/>
      <c r="S135" s="15"/>
      <c r="U135" s="15"/>
      <c r="W135" s="15"/>
      <c r="Y135" s="15"/>
      <c r="Z135" s="15"/>
      <c r="AA135" s="15"/>
    </row>
    <row r="136">
      <c r="J136" s="14"/>
      <c r="O136" s="29"/>
      <c r="Q136" s="14"/>
      <c r="S136" s="15"/>
      <c r="U136" s="15"/>
      <c r="W136" s="15"/>
      <c r="Y136" s="15"/>
      <c r="Z136" s="15"/>
      <c r="AA136" s="15"/>
    </row>
    <row r="137">
      <c r="J137" s="14"/>
      <c r="O137" s="29"/>
      <c r="Q137" s="14"/>
      <c r="S137" s="15"/>
      <c r="U137" s="15"/>
      <c r="W137" s="15"/>
      <c r="Y137" s="15"/>
      <c r="Z137" s="15"/>
      <c r="AA137" s="15"/>
    </row>
    <row r="138">
      <c r="J138" s="14"/>
      <c r="O138" s="29"/>
      <c r="Q138" s="14"/>
      <c r="S138" s="15"/>
      <c r="U138" s="15"/>
      <c r="W138" s="15"/>
      <c r="Y138" s="15"/>
      <c r="Z138" s="15"/>
      <c r="AA138" s="15"/>
    </row>
    <row r="139">
      <c r="J139" s="14"/>
      <c r="O139" s="29"/>
      <c r="Q139" s="14"/>
      <c r="S139" s="15"/>
      <c r="U139" s="15"/>
      <c r="W139" s="15"/>
      <c r="Y139" s="15"/>
      <c r="Z139" s="15"/>
      <c r="AA139" s="15"/>
    </row>
    <row r="140">
      <c r="J140" s="14"/>
      <c r="O140" s="29"/>
      <c r="Q140" s="14"/>
      <c r="S140" s="15"/>
      <c r="U140" s="15"/>
      <c r="W140" s="15"/>
      <c r="Y140" s="15"/>
      <c r="Z140" s="15"/>
      <c r="AA140" s="15"/>
    </row>
    <row r="141">
      <c r="J141" s="14"/>
      <c r="O141" s="29"/>
      <c r="Q141" s="14"/>
      <c r="S141" s="15"/>
      <c r="U141" s="15"/>
      <c r="W141" s="15"/>
      <c r="Y141" s="15"/>
      <c r="Z141" s="15"/>
      <c r="AA141" s="15"/>
    </row>
    <row r="142">
      <c r="J142" s="14"/>
      <c r="O142" s="29"/>
      <c r="Q142" s="14"/>
      <c r="S142" s="15"/>
      <c r="U142" s="15"/>
      <c r="W142" s="15"/>
      <c r="Y142" s="15"/>
      <c r="Z142" s="15"/>
      <c r="AA142" s="15"/>
    </row>
    <row r="143">
      <c r="J143" s="14"/>
      <c r="O143" s="29"/>
      <c r="Q143" s="14"/>
      <c r="S143" s="15"/>
      <c r="U143" s="15"/>
      <c r="W143" s="15"/>
      <c r="Y143" s="15"/>
      <c r="Z143" s="15"/>
      <c r="AA143" s="15"/>
    </row>
    <row r="144">
      <c r="J144" s="14"/>
      <c r="O144" s="29"/>
      <c r="Q144" s="14"/>
      <c r="S144" s="15"/>
      <c r="U144" s="15"/>
      <c r="W144" s="15"/>
      <c r="Y144" s="15"/>
      <c r="Z144" s="15"/>
      <c r="AA144" s="15"/>
    </row>
    <row r="145">
      <c r="J145" s="14"/>
      <c r="O145" s="29"/>
      <c r="Q145" s="14"/>
      <c r="S145" s="15"/>
      <c r="U145" s="15"/>
      <c r="W145" s="15"/>
      <c r="Y145" s="15"/>
      <c r="Z145" s="15"/>
      <c r="AA145" s="15"/>
    </row>
    <row r="146">
      <c r="J146" s="14"/>
      <c r="O146" s="29"/>
      <c r="Q146" s="14"/>
      <c r="S146" s="15"/>
      <c r="U146" s="15"/>
      <c r="W146" s="15"/>
      <c r="Y146" s="15"/>
      <c r="Z146" s="15"/>
      <c r="AA146" s="15"/>
    </row>
    <row r="147">
      <c r="J147" s="14"/>
      <c r="O147" s="29"/>
      <c r="Q147" s="14"/>
      <c r="S147" s="15"/>
      <c r="U147" s="15"/>
      <c r="W147" s="15"/>
      <c r="Y147" s="15"/>
      <c r="Z147" s="15"/>
      <c r="AA147" s="15"/>
    </row>
    <row r="148">
      <c r="J148" s="14"/>
      <c r="O148" s="29"/>
      <c r="Q148" s="14"/>
      <c r="S148" s="15"/>
      <c r="U148" s="15"/>
      <c r="W148" s="15"/>
      <c r="Y148" s="15"/>
      <c r="Z148" s="15"/>
      <c r="AA148" s="15"/>
    </row>
    <row r="149">
      <c r="J149" s="14"/>
      <c r="O149" s="29"/>
      <c r="Q149" s="14"/>
      <c r="S149" s="15"/>
      <c r="U149" s="15"/>
      <c r="W149" s="15"/>
      <c r="Y149" s="15"/>
      <c r="Z149" s="15"/>
      <c r="AA149" s="15"/>
    </row>
    <row r="150">
      <c r="J150" s="14"/>
      <c r="O150" s="29"/>
      <c r="Q150" s="14"/>
      <c r="S150" s="15"/>
      <c r="U150" s="15"/>
      <c r="W150" s="15"/>
      <c r="Y150" s="15"/>
      <c r="Z150" s="15"/>
      <c r="AA150" s="15"/>
    </row>
    <row r="151">
      <c r="J151" s="14"/>
      <c r="O151" s="29"/>
      <c r="Q151" s="14"/>
      <c r="S151" s="15"/>
      <c r="U151" s="15"/>
      <c r="W151" s="15"/>
      <c r="Y151" s="15"/>
      <c r="Z151" s="15"/>
      <c r="AA151" s="15"/>
    </row>
    <row r="152">
      <c r="J152" s="14"/>
      <c r="O152" s="29"/>
      <c r="Q152" s="14"/>
      <c r="S152" s="15"/>
      <c r="U152" s="15"/>
      <c r="W152" s="15"/>
      <c r="Y152" s="15"/>
      <c r="Z152" s="15"/>
      <c r="AA152" s="15"/>
    </row>
    <row r="153">
      <c r="J153" s="14"/>
      <c r="O153" s="29"/>
      <c r="Q153" s="14"/>
      <c r="S153" s="15"/>
      <c r="U153" s="15"/>
      <c r="W153" s="15"/>
      <c r="Y153" s="15"/>
      <c r="Z153" s="15"/>
      <c r="AA153" s="15"/>
    </row>
    <row r="154">
      <c r="J154" s="14"/>
      <c r="O154" s="29"/>
      <c r="Q154" s="14"/>
      <c r="S154" s="15"/>
      <c r="U154" s="15"/>
      <c r="W154" s="15"/>
      <c r="Y154" s="15"/>
      <c r="Z154" s="15"/>
      <c r="AA154" s="15"/>
    </row>
    <row r="155">
      <c r="J155" s="14"/>
      <c r="O155" s="29"/>
      <c r="Q155" s="14"/>
      <c r="S155" s="15"/>
      <c r="U155" s="15"/>
      <c r="W155" s="15"/>
      <c r="Y155" s="15"/>
      <c r="Z155" s="15"/>
      <c r="AA155" s="15"/>
    </row>
    <row r="156">
      <c r="J156" s="14"/>
      <c r="O156" s="29"/>
      <c r="Q156" s="14"/>
      <c r="S156" s="15"/>
      <c r="U156" s="15"/>
      <c r="W156" s="15"/>
      <c r="Y156" s="15"/>
      <c r="Z156" s="15"/>
      <c r="AA156" s="15"/>
    </row>
    <row r="157">
      <c r="J157" s="14"/>
      <c r="O157" s="29"/>
      <c r="Q157" s="14"/>
      <c r="S157" s="15"/>
      <c r="U157" s="15"/>
      <c r="W157" s="15"/>
      <c r="Y157" s="15"/>
      <c r="Z157" s="15"/>
      <c r="AA157" s="15"/>
    </row>
    <row r="158">
      <c r="J158" s="14"/>
      <c r="O158" s="29"/>
      <c r="Q158" s="14"/>
      <c r="S158" s="15"/>
      <c r="U158" s="15"/>
      <c r="W158" s="15"/>
      <c r="Y158" s="15"/>
      <c r="Z158" s="15"/>
      <c r="AA158" s="15"/>
    </row>
    <row r="159">
      <c r="J159" s="14"/>
      <c r="O159" s="29"/>
      <c r="Q159" s="14"/>
      <c r="S159" s="15"/>
      <c r="U159" s="15"/>
      <c r="W159" s="15"/>
      <c r="Y159" s="15"/>
      <c r="Z159" s="15"/>
      <c r="AA159" s="15"/>
    </row>
    <row r="160">
      <c r="J160" s="14"/>
      <c r="O160" s="29"/>
      <c r="Q160" s="14"/>
      <c r="S160" s="15"/>
      <c r="U160" s="15"/>
      <c r="W160" s="15"/>
      <c r="Y160" s="15"/>
      <c r="Z160" s="15"/>
      <c r="AA160" s="15"/>
    </row>
    <row r="161">
      <c r="J161" s="14"/>
      <c r="O161" s="29"/>
      <c r="Q161" s="14"/>
      <c r="S161" s="15"/>
      <c r="U161" s="15"/>
      <c r="W161" s="15"/>
      <c r="Y161" s="15"/>
      <c r="Z161" s="15"/>
      <c r="AA161" s="15"/>
    </row>
    <row r="162">
      <c r="J162" s="14"/>
      <c r="O162" s="29"/>
      <c r="Q162" s="14"/>
      <c r="S162" s="15"/>
      <c r="U162" s="15"/>
      <c r="W162" s="15"/>
      <c r="Y162" s="15"/>
      <c r="Z162" s="15"/>
      <c r="AA162" s="15"/>
    </row>
    <row r="163">
      <c r="J163" s="14"/>
      <c r="O163" s="29"/>
      <c r="Q163" s="14"/>
      <c r="S163" s="15"/>
      <c r="U163" s="15"/>
      <c r="W163" s="15"/>
      <c r="Y163" s="15"/>
      <c r="Z163" s="15"/>
      <c r="AA163" s="15"/>
    </row>
    <row r="164">
      <c r="J164" s="14"/>
      <c r="O164" s="29"/>
      <c r="Q164" s="14"/>
      <c r="S164" s="15"/>
      <c r="U164" s="15"/>
      <c r="W164" s="15"/>
      <c r="Y164" s="15"/>
      <c r="Z164" s="15"/>
      <c r="AA164" s="15"/>
    </row>
    <row r="165">
      <c r="J165" s="14"/>
      <c r="O165" s="29"/>
      <c r="Q165" s="14"/>
      <c r="S165" s="15"/>
      <c r="U165" s="15"/>
      <c r="W165" s="15"/>
      <c r="Y165" s="15"/>
      <c r="Z165" s="15"/>
      <c r="AA165" s="15"/>
    </row>
    <row r="166">
      <c r="J166" s="14"/>
      <c r="O166" s="29"/>
      <c r="Q166" s="14"/>
      <c r="S166" s="15"/>
      <c r="U166" s="15"/>
      <c r="W166" s="15"/>
      <c r="Y166" s="15"/>
      <c r="Z166" s="15"/>
      <c r="AA166" s="15"/>
    </row>
    <row r="167">
      <c r="J167" s="14"/>
      <c r="O167" s="29"/>
      <c r="Q167" s="14"/>
      <c r="S167" s="15"/>
      <c r="U167" s="15"/>
      <c r="W167" s="15"/>
      <c r="Y167" s="15"/>
      <c r="Z167" s="15"/>
      <c r="AA167" s="15"/>
    </row>
    <row r="168">
      <c r="J168" s="14"/>
      <c r="O168" s="29"/>
      <c r="Q168" s="14"/>
      <c r="S168" s="15"/>
      <c r="U168" s="15"/>
      <c r="W168" s="15"/>
      <c r="Y168" s="15"/>
      <c r="Z168" s="15"/>
      <c r="AA168" s="15"/>
    </row>
    <row r="169">
      <c r="J169" s="14"/>
      <c r="O169" s="29"/>
      <c r="Q169" s="14"/>
      <c r="S169" s="15"/>
      <c r="U169" s="15"/>
      <c r="W169" s="15"/>
      <c r="Y169" s="15"/>
      <c r="Z169" s="15"/>
      <c r="AA169" s="15"/>
    </row>
    <row r="170">
      <c r="J170" s="14"/>
      <c r="O170" s="29"/>
      <c r="Q170" s="14"/>
      <c r="S170" s="15"/>
      <c r="U170" s="15"/>
      <c r="W170" s="15"/>
      <c r="Y170" s="15"/>
      <c r="Z170" s="15"/>
      <c r="AA170" s="15"/>
    </row>
    <row r="171">
      <c r="J171" s="14"/>
      <c r="O171" s="29"/>
      <c r="Q171" s="14"/>
      <c r="S171" s="15"/>
      <c r="U171" s="15"/>
      <c r="W171" s="15"/>
      <c r="Y171" s="15"/>
      <c r="Z171" s="15"/>
      <c r="AA171" s="15"/>
    </row>
    <row r="172">
      <c r="J172" s="14"/>
      <c r="O172" s="29"/>
      <c r="Q172" s="14"/>
      <c r="S172" s="15"/>
      <c r="U172" s="15"/>
      <c r="W172" s="15"/>
      <c r="Y172" s="15"/>
      <c r="Z172" s="15"/>
      <c r="AA172" s="15"/>
    </row>
    <row r="173">
      <c r="J173" s="14"/>
      <c r="O173" s="29"/>
      <c r="Q173" s="14"/>
      <c r="S173" s="15"/>
      <c r="U173" s="15"/>
      <c r="W173" s="15"/>
      <c r="Y173" s="15"/>
      <c r="Z173" s="15"/>
      <c r="AA173" s="15"/>
    </row>
    <row r="174">
      <c r="J174" s="14"/>
      <c r="O174" s="29"/>
      <c r="Q174" s="14"/>
      <c r="S174" s="15"/>
      <c r="U174" s="15"/>
      <c r="W174" s="15"/>
      <c r="Y174" s="15"/>
      <c r="Z174" s="15"/>
      <c r="AA174" s="15"/>
    </row>
    <row r="175">
      <c r="J175" s="14"/>
      <c r="O175" s="29"/>
      <c r="Q175" s="14"/>
      <c r="S175" s="15"/>
      <c r="U175" s="15"/>
      <c r="W175" s="15"/>
      <c r="Y175" s="15"/>
      <c r="Z175" s="15"/>
      <c r="AA175" s="15"/>
    </row>
    <row r="176">
      <c r="J176" s="14"/>
      <c r="O176" s="29"/>
      <c r="Q176" s="14"/>
      <c r="S176" s="15"/>
      <c r="U176" s="15"/>
      <c r="W176" s="15"/>
      <c r="Y176" s="15"/>
      <c r="Z176" s="15"/>
      <c r="AA176" s="15"/>
    </row>
    <row r="177">
      <c r="J177" s="14"/>
      <c r="O177" s="29"/>
      <c r="Q177" s="14"/>
      <c r="S177" s="15"/>
      <c r="U177" s="15"/>
      <c r="W177" s="15"/>
      <c r="Y177" s="15"/>
      <c r="Z177" s="15"/>
      <c r="AA177" s="15"/>
    </row>
    <row r="178">
      <c r="J178" s="14"/>
      <c r="O178" s="29"/>
      <c r="Q178" s="14"/>
      <c r="S178" s="15"/>
      <c r="U178" s="15"/>
      <c r="W178" s="15"/>
      <c r="Y178" s="15"/>
      <c r="Z178" s="15"/>
      <c r="AA178" s="15"/>
    </row>
    <row r="179">
      <c r="J179" s="14"/>
      <c r="O179" s="29"/>
      <c r="Q179" s="14"/>
      <c r="S179" s="15"/>
      <c r="U179" s="15"/>
      <c r="W179" s="15"/>
      <c r="Y179" s="15"/>
      <c r="Z179" s="15"/>
      <c r="AA179" s="15"/>
    </row>
    <row r="180">
      <c r="J180" s="14"/>
      <c r="O180" s="29"/>
      <c r="Q180" s="14"/>
      <c r="S180" s="15"/>
      <c r="U180" s="15"/>
      <c r="W180" s="15"/>
      <c r="Y180" s="15"/>
      <c r="Z180" s="15"/>
      <c r="AA180" s="15"/>
    </row>
    <row r="181">
      <c r="J181" s="14"/>
      <c r="O181" s="29"/>
      <c r="Q181" s="14"/>
      <c r="S181" s="15"/>
      <c r="U181" s="15"/>
      <c r="W181" s="15"/>
      <c r="Y181" s="15"/>
      <c r="Z181" s="15"/>
      <c r="AA181" s="15"/>
    </row>
    <row r="182">
      <c r="J182" s="14"/>
      <c r="O182" s="29"/>
      <c r="Q182" s="14"/>
      <c r="S182" s="15"/>
      <c r="U182" s="15"/>
      <c r="W182" s="15"/>
      <c r="Y182" s="15"/>
      <c r="Z182" s="15"/>
      <c r="AA182" s="15"/>
    </row>
    <row r="183">
      <c r="J183" s="14"/>
      <c r="O183" s="29"/>
      <c r="Q183" s="14"/>
      <c r="S183" s="15"/>
      <c r="U183" s="15"/>
      <c r="W183" s="15"/>
      <c r="Y183" s="15"/>
      <c r="Z183" s="15"/>
      <c r="AA183" s="15"/>
    </row>
    <row r="184">
      <c r="J184" s="14"/>
      <c r="O184" s="29"/>
      <c r="Q184" s="14"/>
      <c r="S184" s="15"/>
      <c r="U184" s="15"/>
      <c r="W184" s="15"/>
      <c r="Y184" s="15"/>
      <c r="Z184" s="15"/>
      <c r="AA184" s="15"/>
    </row>
    <row r="185">
      <c r="J185" s="14"/>
      <c r="O185" s="29"/>
      <c r="Q185" s="14"/>
      <c r="S185" s="15"/>
      <c r="U185" s="15"/>
      <c r="W185" s="15"/>
      <c r="Y185" s="15"/>
      <c r="Z185" s="15"/>
      <c r="AA185" s="15"/>
    </row>
    <row r="186">
      <c r="J186" s="14"/>
      <c r="O186" s="29"/>
      <c r="Q186" s="14"/>
      <c r="S186" s="15"/>
      <c r="U186" s="15"/>
      <c r="W186" s="15"/>
      <c r="Y186" s="15"/>
      <c r="Z186" s="15"/>
      <c r="AA186" s="15"/>
    </row>
    <row r="187">
      <c r="J187" s="14"/>
      <c r="O187" s="29"/>
      <c r="Q187" s="14"/>
      <c r="S187" s="15"/>
      <c r="U187" s="15"/>
      <c r="W187" s="15"/>
      <c r="Y187" s="15"/>
      <c r="Z187" s="15"/>
      <c r="AA187" s="15"/>
    </row>
    <row r="188">
      <c r="J188" s="14"/>
      <c r="O188" s="29"/>
      <c r="Q188" s="14"/>
      <c r="S188" s="15"/>
      <c r="U188" s="15"/>
      <c r="W188" s="15"/>
      <c r="Y188" s="15"/>
      <c r="Z188" s="15"/>
      <c r="AA188" s="15"/>
    </row>
    <row r="189">
      <c r="J189" s="14"/>
      <c r="O189" s="29"/>
      <c r="Q189" s="14"/>
      <c r="S189" s="15"/>
      <c r="U189" s="15"/>
      <c r="W189" s="15"/>
      <c r="Y189" s="15"/>
      <c r="Z189" s="15"/>
      <c r="AA189" s="15"/>
    </row>
    <row r="190">
      <c r="J190" s="14"/>
      <c r="O190" s="29"/>
      <c r="Q190" s="14"/>
      <c r="S190" s="15"/>
      <c r="U190" s="15"/>
      <c r="W190" s="15"/>
      <c r="Y190" s="15"/>
      <c r="Z190" s="15"/>
      <c r="AA190" s="15"/>
    </row>
    <row r="191">
      <c r="J191" s="14"/>
      <c r="O191" s="29"/>
      <c r="Q191" s="14"/>
      <c r="S191" s="15"/>
      <c r="U191" s="15"/>
      <c r="W191" s="15"/>
      <c r="Y191" s="15"/>
      <c r="Z191" s="15"/>
      <c r="AA191" s="15"/>
    </row>
    <row r="192">
      <c r="J192" s="14"/>
      <c r="O192" s="29"/>
      <c r="Q192" s="14"/>
      <c r="S192" s="15"/>
      <c r="U192" s="15"/>
      <c r="W192" s="15"/>
      <c r="Y192" s="15"/>
      <c r="Z192" s="15"/>
      <c r="AA192" s="15"/>
    </row>
    <row r="193">
      <c r="J193" s="14"/>
      <c r="O193" s="29"/>
      <c r="Q193" s="14"/>
      <c r="S193" s="15"/>
      <c r="U193" s="15"/>
      <c r="W193" s="15"/>
      <c r="Y193" s="15"/>
      <c r="Z193" s="15"/>
      <c r="AA193" s="15"/>
    </row>
    <row r="194">
      <c r="J194" s="14"/>
      <c r="O194" s="29"/>
      <c r="Q194" s="14"/>
      <c r="S194" s="15"/>
      <c r="U194" s="15"/>
      <c r="W194" s="15"/>
      <c r="Y194" s="15"/>
      <c r="Z194" s="15"/>
      <c r="AA194" s="15"/>
    </row>
    <row r="195">
      <c r="J195" s="14"/>
      <c r="O195" s="29"/>
      <c r="Q195" s="14"/>
      <c r="S195" s="15"/>
      <c r="U195" s="15"/>
      <c r="W195" s="15"/>
      <c r="Y195" s="15"/>
      <c r="Z195" s="15"/>
      <c r="AA195" s="15"/>
    </row>
    <row r="196">
      <c r="J196" s="14"/>
      <c r="O196" s="29"/>
      <c r="Q196" s="14"/>
      <c r="S196" s="15"/>
      <c r="U196" s="15"/>
      <c r="W196" s="15"/>
      <c r="Y196" s="15"/>
      <c r="Z196" s="15"/>
      <c r="AA196" s="15"/>
    </row>
    <row r="197">
      <c r="J197" s="14"/>
      <c r="O197" s="29"/>
      <c r="Q197" s="14"/>
      <c r="S197" s="15"/>
      <c r="U197" s="15"/>
      <c r="W197" s="15"/>
      <c r="Y197" s="15"/>
      <c r="Z197" s="15"/>
      <c r="AA197" s="15"/>
    </row>
    <row r="198">
      <c r="J198" s="14"/>
      <c r="O198" s="29"/>
      <c r="Q198" s="14"/>
      <c r="S198" s="15"/>
      <c r="U198" s="15"/>
      <c r="W198" s="15"/>
      <c r="Y198" s="15"/>
      <c r="Z198" s="15"/>
      <c r="AA198" s="15"/>
    </row>
    <row r="199">
      <c r="J199" s="14"/>
      <c r="O199" s="29"/>
      <c r="Q199" s="14"/>
      <c r="S199" s="15"/>
      <c r="U199" s="15"/>
      <c r="W199" s="15"/>
      <c r="Y199" s="15"/>
      <c r="Z199" s="15"/>
      <c r="AA199" s="15"/>
    </row>
    <row r="200">
      <c r="J200" s="14"/>
      <c r="O200" s="29"/>
      <c r="Q200" s="14"/>
      <c r="S200" s="15"/>
      <c r="U200" s="15"/>
      <c r="W200" s="15"/>
      <c r="Y200" s="15"/>
      <c r="Z200" s="15"/>
      <c r="AA200" s="15"/>
    </row>
    <row r="201">
      <c r="J201" s="14"/>
      <c r="O201" s="29"/>
      <c r="Q201" s="14"/>
      <c r="S201" s="15"/>
      <c r="U201" s="15"/>
      <c r="W201" s="15"/>
      <c r="Y201" s="15"/>
      <c r="Z201" s="15"/>
      <c r="AA201" s="15"/>
    </row>
    <row r="202">
      <c r="J202" s="14"/>
      <c r="O202" s="29"/>
      <c r="Q202" s="14"/>
      <c r="S202" s="15"/>
      <c r="U202" s="15"/>
      <c r="W202" s="15"/>
      <c r="Y202" s="15"/>
      <c r="Z202" s="15"/>
      <c r="AA202" s="15"/>
    </row>
    <row r="203">
      <c r="J203" s="14"/>
      <c r="O203" s="29"/>
      <c r="Q203" s="14"/>
      <c r="S203" s="15"/>
      <c r="U203" s="15"/>
      <c r="W203" s="15"/>
      <c r="Y203" s="15"/>
      <c r="Z203" s="15"/>
      <c r="AA203" s="15"/>
    </row>
    <row r="204">
      <c r="J204" s="14"/>
      <c r="O204" s="29"/>
      <c r="Q204" s="14"/>
      <c r="S204" s="15"/>
      <c r="U204" s="15"/>
      <c r="W204" s="15"/>
      <c r="Y204" s="15"/>
      <c r="Z204" s="15"/>
      <c r="AA204" s="15"/>
    </row>
    <row r="205">
      <c r="J205" s="14"/>
      <c r="O205" s="29"/>
      <c r="Q205" s="14"/>
      <c r="S205" s="15"/>
      <c r="U205" s="15"/>
      <c r="W205" s="15"/>
      <c r="Y205" s="15"/>
      <c r="Z205" s="15"/>
      <c r="AA205" s="15"/>
    </row>
    <row r="206">
      <c r="J206" s="14"/>
      <c r="O206" s="29"/>
      <c r="Q206" s="14"/>
      <c r="S206" s="15"/>
      <c r="U206" s="15"/>
      <c r="W206" s="15"/>
      <c r="Y206" s="15"/>
      <c r="Z206" s="15"/>
      <c r="AA206" s="15"/>
    </row>
    <row r="207">
      <c r="J207" s="14"/>
      <c r="O207" s="29"/>
      <c r="Q207" s="14"/>
      <c r="S207" s="15"/>
      <c r="U207" s="15"/>
      <c r="W207" s="15"/>
      <c r="Y207" s="15"/>
      <c r="Z207" s="15"/>
      <c r="AA207" s="15"/>
    </row>
    <row r="208">
      <c r="J208" s="14"/>
      <c r="O208" s="29"/>
      <c r="Q208" s="14"/>
      <c r="S208" s="15"/>
      <c r="U208" s="15"/>
      <c r="W208" s="15"/>
      <c r="Y208" s="15"/>
      <c r="Z208" s="15"/>
      <c r="AA208" s="15"/>
    </row>
    <row r="209">
      <c r="J209" s="14"/>
      <c r="O209" s="29"/>
      <c r="Q209" s="14"/>
      <c r="S209" s="15"/>
      <c r="U209" s="15"/>
      <c r="W209" s="15"/>
      <c r="Y209" s="15"/>
      <c r="Z209" s="15"/>
      <c r="AA209" s="15"/>
    </row>
    <row r="210">
      <c r="J210" s="14"/>
      <c r="O210" s="29"/>
      <c r="Q210" s="14"/>
      <c r="S210" s="15"/>
      <c r="U210" s="15"/>
      <c r="W210" s="15"/>
      <c r="Y210" s="15"/>
      <c r="Z210" s="15"/>
      <c r="AA210" s="15"/>
    </row>
    <row r="211">
      <c r="J211" s="14"/>
      <c r="O211" s="29"/>
      <c r="Q211" s="14"/>
      <c r="S211" s="15"/>
      <c r="U211" s="15"/>
      <c r="W211" s="15"/>
      <c r="Y211" s="15"/>
      <c r="Z211" s="15"/>
      <c r="AA211" s="15"/>
    </row>
    <row r="212">
      <c r="J212" s="14"/>
      <c r="O212" s="29"/>
      <c r="Q212" s="14"/>
      <c r="S212" s="15"/>
      <c r="U212" s="15"/>
      <c r="W212" s="15"/>
      <c r="Y212" s="15"/>
      <c r="Z212" s="15"/>
      <c r="AA212" s="15"/>
    </row>
    <row r="213">
      <c r="J213" s="14"/>
      <c r="O213" s="29"/>
      <c r="Q213" s="14"/>
      <c r="S213" s="15"/>
      <c r="U213" s="15"/>
      <c r="W213" s="15"/>
      <c r="Y213" s="15"/>
      <c r="Z213" s="15"/>
      <c r="AA213" s="15"/>
    </row>
    <row r="214">
      <c r="J214" s="14"/>
      <c r="O214" s="29"/>
      <c r="Q214" s="14"/>
      <c r="S214" s="15"/>
      <c r="U214" s="15"/>
      <c r="W214" s="15"/>
      <c r="Y214" s="15"/>
      <c r="Z214" s="15"/>
      <c r="AA214" s="15"/>
    </row>
    <row r="215">
      <c r="J215" s="14"/>
      <c r="O215" s="29"/>
      <c r="Q215" s="14"/>
      <c r="S215" s="15"/>
      <c r="U215" s="15"/>
      <c r="W215" s="15"/>
      <c r="Y215" s="15"/>
      <c r="Z215" s="15"/>
      <c r="AA215" s="15"/>
    </row>
    <row r="216">
      <c r="J216" s="14"/>
      <c r="O216" s="29"/>
      <c r="Q216" s="14"/>
      <c r="S216" s="15"/>
      <c r="U216" s="15"/>
      <c r="W216" s="15"/>
      <c r="Y216" s="15"/>
      <c r="Z216" s="15"/>
      <c r="AA216" s="15"/>
    </row>
    <row r="217">
      <c r="J217" s="14"/>
      <c r="O217" s="29"/>
      <c r="Q217" s="14"/>
      <c r="S217" s="15"/>
      <c r="U217" s="15"/>
      <c r="W217" s="15"/>
      <c r="Y217" s="15"/>
      <c r="Z217" s="15"/>
      <c r="AA217" s="15"/>
    </row>
    <row r="218">
      <c r="J218" s="14"/>
      <c r="O218" s="29"/>
      <c r="Q218" s="14"/>
      <c r="S218" s="15"/>
      <c r="U218" s="15"/>
      <c r="W218" s="15"/>
      <c r="Y218" s="15"/>
      <c r="Z218" s="15"/>
      <c r="AA218" s="15"/>
    </row>
    <row r="219">
      <c r="J219" s="14"/>
      <c r="O219" s="29"/>
      <c r="Q219" s="14"/>
      <c r="S219" s="15"/>
      <c r="U219" s="15"/>
      <c r="W219" s="15"/>
      <c r="Y219" s="15"/>
      <c r="Z219" s="15"/>
      <c r="AA219" s="15"/>
    </row>
    <row r="220">
      <c r="J220" s="14"/>
      <c r="O220" s="29"/>
      <c r="Q220" s="14"/>
      <c r="S220" s="15"/>
      <c r="U220" s="15"/>
      <c r="W220" s="15"/>
      <c r="Y220" s="15"/>
      <c r="Z220" s="15"/>
      <c r="AA220" s="15"/>
    </row>
    <row r="221">
      <c r="J221" s="14"/>
      <c r="O221" s="29"/>
      <c r="Q221" s="14"/>
      <c r="S221" s="15"/>
      <c r="U221" s="15"/>
      <c r="W221" s="15"/>
      <c r="Y221" s="15"/>
      <c r="Z221" s="15"/>
      <c r="AA221" s="15"/>
    </row>
    <row r="222">
      <c r="J222" s="14"/>
      <c r="O222" s="29"/>
      <c r="Q222" s="14"/>
      <c r="S222" s="15"/>
      <c r="U222" s="15"/>
      <c r="W222" s="15"/>
      <c r="Y222" s="15"/>
      <c r="Z222" s="15"/>
      <c r="AA222" s="15"/>
    </row>
    <row r="223">
      <c r="J223" s="14"/>
      <c r="O223" s="29"/>
      <c r="Q223" s="14"/>
      <c r="S223" s="15"/>
      <c r="U223" s="15"/>
      <c r="W223" s="15"/>
      <c r="Y223" s="15"/>
      <c r="Z223" s="15"/>
      <c r="AA223" s="15"/>
    </row>
    <row r="224">
      <c r="J224" s="14"/>
      <c r="O224" s="29"/>
      <c r="Q224" s="14"/>
      <c r="S224" s="15"/>
      <c r="U224" s="15"/>
      <c r="W224" s="15"/>
      <c r="Y224" s="15"/>
      <c r="Z224" s="15"/>
      <c r="AA224" s="15"/>
    </row>
    <row r="225">
      <c r="J225" s="14"/>
      <c r="O225" s="29"/>
      <c r="Q225" s="14"/>
      <c r="S225" s="15"/>
      <c r="U225" s="15"/>
      <c r="W225" s="15"/>
      <c r="Y225" s="15"/>
      <c r="Z225" s="15"/>
      <c r="AA225" s="15"/>
    </row>
    <row r="226">
      <c r="J226" s="14"/>
      <c r="O226" s="29"/>
      <c r="Q226" s="14"/>
      <c r="S226" s="15"/>
      <c r="U226" s="15"/>
      <c r="W226" s="15"/>
      <c r="Y226" s="15"/>
      <c r="Z226" s="15"/>
      <c r="AA226" s="15"/>
    </row>
    <row r="227">
      <c r="J227" s="14"/>
      <c r="O227" s="29"/>
      <c r="Q227" s="14"/>
      <c r="S227" s="15"/>
      <c r="U227" s="15"/>
      <c r="W227" s="15"/>
      <c r="Y227" s="15"/>
      <c r="Z227" s="15"/>
      <c r="AA227" s="15"/>
    </row>
    <row r="228">
      <c r="J228" s="14"/>
      <c r="O228" s="29"/>
      <c r="Q228" s="14"/>
      <c r="S228" s="15"/>
      <c r="U228" s="15"/>
      <c r="W228" s="15"/>
      <c r="Y228" s="15"/>
      <c r="Z228" s="15"/>
      <c r="AA228" s="15"/>
    </row>
    <row r="229">
      <c r="J229" s="14"/>
      <c r="O229" s="29"/>
      <c r="Q229" s="14"/>
      <c r="S229" s="15"/>
      <c r="U229" s="15"/>
      <c r="W229" s="15"/>
      <c r="Y229" s="15"/>
      <c r="Z229" s="15"/>
      <c r="AA229" s="15"/>
    </row>
    <row r="230">
      <c r="J230" s="14"/>
      <c r="O230" s="29"/>
      <c r="Q230" s="14"/>
      <c r="S230" s="15"/>
      <c r="U230" s="15"/>
      <c r="W230" s="15"/>
      <c r="Y230" s="15"/>
      <c r="Z230" s="15"/>
      <c r="AA230" s="15"/>
    </row>
    <row r="231">
      <c r="J231" s="14"/>
      <c r="O231" s="29"/>
      <c r="Q231" s="14"/>
      <c r="S231" s="15"/>
      <c r="U231" s="15"/>
      <c r="W231" s="15"/>
      <c r="Y231" s="15"/>
      <c r="Z231" s="15"/>
      <c r="AA231" s="15"/>
    </row>
    <row r="232">
      <c r="J232" s="14"/>
      <c r="O232" s="29"/>
      <c r="Q232" s="14"/>
      <c r="S232" s="15"/>
      <c r="U232" s="15"/>
      <c r="W232" s="15"/>
      <c r="Y232" s="15"/>
      <c r="Z232" s="15"/>
      <c r="AA232" s="15"/>
    </row>
    <row r="233">
      <c r="J233" s="14"/>
      <c r="O233" s="29"/>
      <c r="Q233" s="14"/>
      <c r="S233" s="15"/>
      <c r="U233" s="15"/>
      <c r="W233" s="15"/>
      <c r="Y233" s="15"/>
      <c r="Z233" s="15"/>
      <c r="AA233" s="15"/>
    </row>
    <row r="234">
      <c r="J234" s="14"/>
      <c r="O234" s="29"/>
      <c r="Q234" s="14"/>
      <c r="S234" s="15"/>
      <c r="U234" s="15"/>
      <c r="W234" s="15"/>
      <c r="Y234" s="15"/>
      <c r="Z234" s="15"/>
      <c r="AA234" s="15"/>
    </row>
    <row r="235">
      <c r="J235" s="14"/>
      <c r="O235" s="29"/>
      <c r="Q235" s="14"/>
      <c r="S235" s="15"/>
      <c r="U235" s="15"/>
      <c r="W235" s="15"/>
      <c r="Y235" s="15"/>
      <c r="Z235" s="15"/>
      <c r="AA235" s="15"/>
    </row>
    <row r="236">
      <c r="J236" s="14"/>
      <c r="O236" s="29"/>
      <c r="Q236" s="14"/>
      <c r="S236" s="15"/>
      <c r="U236" s="15"/>
      <c r="W236" s="15"/>
      <c r="Y236" s="15"/>
      <c r="Z236" s="15"/>
      <c r="AA236" s="15"/>
    </row>
    <row r="237">
      <c r="J237" s="14"/>
      <c r="O237" s="29"/>
      <c r="Q237" s="14"/>
      <c r="S237" s="15"/>
      <c r="U237" s="15"/>
      <c r="W237" s="15"/>
      <c r="Y237" s="15"/>
      <c r="Z237" s="15"/>
      <c r="AA237" s="15"/>
    </row>
    <row r="238">
      <c r="J238" s="14"/>
      <c r="O238" s="29"/>
      <c r="Q238" s="14"/>
      <c r="S238" s="15"/>
      <c r="U238" s="15"/>
      <c r="W238" s="15"/>
      <c r="Y238" s="15"/>
      <c r="Z238" s="15"/>
      <c r="AA238" s="15"/>
    </row>
    <row r="239">
      <c r="J239" s="14"/>
      <c r="O239" s="29"/>
      <c r="Q239" s="14"/>
      <c r="S239" s="15"/>
      <c r="U239" s="15"/>
      <c r="W239" s="15"/>
      <c r="Y239" s="15"/>
      <c r="Z239" s="15"/>
      <c r="AA239" s="15"/>
    </row>
    <row r="240">
      <c r="J240" s="14"/>
      <c r="O240" s="29"/>
      <c r="Q240" s="14"/>
      <c r="S240" s="15"/>
      <c r="U240" s="15"/>
      <c r="W240" s="15"/>
      <c r="Y240" s="15"/>
      <c r="Z240" s="15"/>
      <c r="AA240" s="15"/>
    </row>
    <row r="241">
      <c r="J241" s="14"/>
      <c r="O241" s="29"/>
      <c r="Q241" s="14"/>
      <c r="S241" s="15"/>
      <c r="U241" s="15"/>
      <c r="W241" s="15"/>
      <c r="Y241" s="15"/>
      <c r="Z241" s="15"/>
      <c r="AA241" s="15"/>
    </row>
    <row r="242">
      <c r="J242" s="14"/>
      <c r="O242" s="29"/>
      <c r="Q242" s="14"/>
      <c r="S242" s="15"/>
      <c r="U242" s="15"/>
      <c r="W242" s="15"/>
      <c r="Y242" s="15"/>
      <c r="Z242" s="15"/>
      <c r="AA242" s="15"/>
    </row>
    <row r="243">
      <c r="J243" s="14"/>
      <c r="O243" s="29"/>
      <c r="Q243" s="14"/>
      <c r="S243" s="15"/>
      <c r="U243" s="15"/>
      <c r="W243" s="15"/>
      <c r="Y243" s="15"/>
      <c r="Z243" s="15"/>
      <c r="AA243" s="15"/>
    </row>
    <row r="244">
      <c r="J244" s="14"/>
      <c r="O244" s="29"/>
      <c r="Q244" s="14"/>
      <c r="S244" s="15"/>
      <c r="U244" s="15"/>
      <c r="W244" s="15"/>
      <c r="Y244" s="15"/>
      <c r="Z244" s="15"/>
      <c r="AA244" s="15"/>
    </row>
    <row r="245">
      <c r="J245" s="14"/>
      <c r="O245" s="29"/>
      <c r="Q245" s="14"/>
      <c r="S245" s="15"/>
      <c r="U245" s="15"/>
      <c r="W245" s="15"/>
      <c r="Y245" s="15"/>
      <c r="Z245" s="15"/>
      <c r="AA245" s="15"/>
    </row>
    <row r="246">
      <c r="J246" s="14"/>
      <c r="O246" s="29"/>
      <c r="Q246" s="14"/>
      <c r="S246" s="15"/>
      <c r="U246" s="15"/>
      <c r="W246" s="15"/>
      <c r="Y246" s="15"/>
      <c r="Z246" s="15"/>
      <c r="AA246" s="15"/>
    </row>
    <row r="247">
      <c r="J247" s="14"/>
      <c r="O247" s="29"/>
      <c r="Q247" s="14"/>
      <c r="S247" s="15"/>
      <c r="U247" s="15"/>
      <c r="W247" s="15"/>
      <c r="Y247" s="15"/>
      <c r="Z247" s="15"/>
      <c r="AA247" s="15"/>
    </row>
    <row r="248">
      <c r="J248" s="14"/>
      <c r="O248" s="29"/>
      <c r="Q248" s="14"/>
      <c r="S248" s="15"/>
      <c r="U248" s="15"/>
      <c r="W248" s="15"/>
      <c r="Y248" s="15"/>
      <c r="Z248" s="15"/>
      <c r="AA248" s="15"/>
    </row>
    <row r="249">
      <c r="J249" s="14"/>
      <c r="O249" s="29"/>
      <c r="Q249" s="14"/>
      <c r="S249" s="15"/>
      <c r="U249" s="15"/>
      <c r="W249" s="15"/>
      <c r="Y249" s="15"/>
      <c r="Z249" s="15"/>
      <c r="AA249" s="15"/>
    </row>
    <row r="250">
      <c r="J250" s="14"/>
      <c r="O250" s="29"/>
      <c r="Q250" s="14"/>
      <c r="S250" s="15"/>
      <c r="U250" s="15"/>
      <c r="W250" s="15"/>
      <c r="Y250" s="15"/>
      <c r="Z250" s="15"/>
      <c r="AA250" s="15"/>
    </row>
    <row r="251">
      <c r="J251" s="14"/>
      <c r="O251" s="29"/>
      <c r="Q251" s="14"/>
      <c r="S251" s="15"/>
      <c r="U251" s="15"/>
      <c r="W251" s="15"/>
      <c r="Y251" s="15"/>
      <c r="Z251" s="15"/>
      <c r="AA251" s="15"/>
    </row>
    <row r="252">
      <c r="J252" s="14"/>
      <c r="O252" s="29"/>
      <c r="Q252" s="14"/>
      <c r="S252" s="15"/>
      <c r="U252" s="15"/>
      <c r="W252" s="15"/>
      <c r="Y252" s="15"/>
      <c r="Z252" s="15"/>
      <c r="AA252" s="15"/>
    </row>
    <row r="253">
      <c r="J253" s="14"/>
      <c r="O253" s="29"/>
      <c r="Q253" s="14"/>
      <c r="S253" s="15"/>
      <c r="U253" s="15"/>
      <c r="W253" s="15"/>
      <c r="Y253" s="15"/>
      <c r="Z253" s="15"/>
      <c r="AA253" s="15"/>
    </row>
    <row r="254">
      <c r="J254" s="14"/>
      <c r="O254" s="29"/>
      <c r="Q254" s="14"/>
      <c r="S254" s="15"/>
      <c r="U254" s="15"/>
      <c r="W254" s="15"/>
      <c r="Y254" s="15"/>
      <c r="Z254" s="15"/>
      <c r="AA254" s="15"/>
    </row>
    <row r="255">
      <c r="J255" s="14"/>
      <c r="O255" s="29"/>
      <c r="Q255" s="14"/>
      <c r="S255" s="15"/>
      <c r="U255" s="15"/>
      <c r="W255" s="15"/>
      <c r="Y255" s="15"/>
      <c r="Z255" s="15"/>
      <c r="AA255" s="15"/>
    </row>
    <row r="256">
      <c r="J256" s="14"/>
      <c r="O256" s="29"/>
      <c r="Q256" s="14"/>
      <c r="S256" s="15"/>
      <c r="U256" s="15"/>
      <c r="W256" s="15"/>
      <c r="Y256" s="15"/>
      <c r="Z256" s="15"/>
      <c r="AA256" s="15"/>
    </row>
    <row r="257">
      <c r="J257" s="14"/>
      <c r="O257" s="29"/>
      <c r="Q257" s="14"/>
      <c r="S257" s="15"/>
      <c r="U257" s="15"/>
      <c r="W257" s="15"/>
      <c r="Y257" s="15"/>
      <c r="Z257" s="15"/>
      <c r="AA257" s="15"/>
    </row>
    <row r="258">
      <c r="J258" s="14"/>
      <c r="O258" s="29"/>
      <c r="Q258" s="14"/>
      <c r="S258" s="15"/>
      <c r="U258" s="15"/>
      <c r="W258" s="15"/>
      <c r="Y258" s="15"/>
      <c r="Z258" s="15"/>
      <c r="AA258" s="15"/>
    </row>
    <row r="259">
      <c r="J259" s="14"/>
      <c r="O259" s="29"/>
      <c r="Q259" s="14"/>
      <c r="S259" s="15"/>
      <c r="U259" s="15"/>
      <c r="W259" s="15"/>
      <c r="Y259" s="15"/>
      <c r="Z259" s="15"/>
      <c r="AA259" s="15"/>
    </row>
    <row r="260">
      <c r="J260" s="14"/>
      <c r="O260" s="29"/>
      <c r="Q260" s="14"/>
      <c r="S260" s="15"/>
      <c r="U260" s="15"/>
      <c r="W260" s="15"/>
      <c r="Y260" s="15"/>
      <c r="Z260" s="15"/>
      <c r="AA260" s="15"/>
    </row>
    <row r="261">
      <c r="J261" s="14"/>
      <c r="O261" s="29"/>
      <c r="Q261" s="14"/>
      <c r="S261" s="15"/>
      <c r="U261" s="15"/>
      <c r="W261" s="15"/>
      <c r="Y261" s="15"/>
      <c r="Z261" s="15"/>
      <c r="AA261" s="15"/>
    </row>
    <row r="262">
      <c r="J262" s="14"/>
      <c r="O262" s="29"/>
      <c r="Q262" s="14"/>
      <c r="S262" s="15"/>
      <c r="U262" s="15"/>
      <c r="W262" s="15"/>
      <c r="Y262" s="15"/>
      <c r="Z262" s="15"/>
      <c r="AA262" s="15"/>
    </row>
    <row r="263">
      <c r="J263" s="14"/>
      <c r="O263" s="29"/>
      <c r="Q263" s="14"/>
      <c r="S263" s="15"/>
      <c r="U263" s="15"/>
      <c r="W263" s="15"/>
      <c r="Y263" s="15"/>
      <c r="Z263" s="15"/>
      <c r="AA263" s="15"/>
    </row>
    <row r="264">
      <c r="J264" s="14"/>
      <c r="O264" s="29"/>
      <c r="Q264" s="14"/>
      <c r="S264" s="15"/>
      <c r="U264" s="15"/>
      <c r="W264" s="15"/>
      <c r="Y264" s="15"/>
      <c r="Z264" s="15"/>
      <c r="AA264" s="15"/>
    </row>
    <row r="265">
      <c r="J265" s="14"/>
      <c r="O265" s="29"/>
      <c r="Q265" s="14"/>
      <c r="S265" s="15"/>
      <c r="U265" s="15"/>
      <c r="W265" s="15"/>
      <c r="Y265" s="15"/>
      <c r="Z265" s="15"/>
      <c r="AA265" s="15"/>
    </row>
    <row r="266">
      <c r="J266" s="14"/>
      <c r="O266" s="29"/>
      <c r="Q266" s="14"/>
      <c r="S266" s="15"/>
      <c r="U266" s="15"/>
      <c r="W266" s="15"/>
      <c r="Y266" s="15"/>
      <c r="Z266" s="15"/>
      <c r="AA266" s="15"/>
    </row>
    <row r="267">
      <c r="J267" s="14"/>
      <c r="O267" s="29"/>
      <c r="Q267" s="14"/>
      <c r="S267" s="15"/>
      <c r="U267" s="15"/>
      <c r="W267" s="15"/>
      <c r="Y267" s="15"/>
      <c r="Z267" s="15"/>
      <c r="AA267" s="15"/>
    </row>
    <row r="268">
      <c r="J268" s="14"/>
      <c r="O268" s="29"/>
      <c r="Q268" s="14"/>
      <c r="S268" s="15"/>
      <c r="U268" s="15"/>
      <c r="W268" s="15"/>
      <c r="Y268" s="15"/>
      <c r="Z268" s="15"/>
      <c r="AA268" s="15"/>
    </row>
    <row r="269">
      <c r="J269" s="14"/>
      <c r="O269" s="29"/>
      <c r="Q269" s="14"/>
      <c r="S269" s="15"/>
      <c r="U269" s="15"/>
      <c r="W269" s="15"/>
      <c r="Y269" s="15"/>
      <c r="Z269" s="15"/>
      <c r="AA269" s="15"/>
    </row>
    <row r="270">
      <c r="J270" s="14"/>
      <c r="O270" s="29"/>
      <c r="Q270" s="14"/>
      <c r="S270" s="15"/>
      <c r="U270" s="15"/>
      <c r="W270" s="15"/>
      <c r="Y270" s="15"/>
      <c r="Z270" s="15"/>
      <c r="AA270" s="15"/>
    </row>
    <row r="271">
      <c r="J271" s="14"/>
      <c r="O271" s="29"/>
      <c r="Q271" s="14"/>
      <c r="S271" s="15"/>
      <c r="U271" s="15"/>
      <c r="W271" s="15"/>
      <c r="Y271" s="15"/>
      <c r="Z271" s="15"/>
      <c r="AA271" s="15"/>
    </row>
    <row r="272">
      <c r="J272" s="14"/>
      <c r="O272" s="29"/>
      <c r="Q272" s="14"/>
      <c r="S272" s="15"/>
      <c r="U272" s="15"/>
      <c r="W272" s="15"/>
      <c r="Y272" s="15"/>
      <c r="Z272" s="15"/>
      <c r="AA272" s="15"/>
    </row>
    <row r="273">
      <c r="J273" s="14"/>
      <c r="O273" s="29"/>
      <c r="Q273" s="14"/>
      <c r="S273" s="15"/>
      <c r="U273" s="15"/>
      <c r="W273" s="15"/>
      <c r="Y273" s="15"/>
      <c r="Z273" s="15"/>
      <c r="AA273" s="15"/>
    </row>
    <row r="274">
      <c r="J274" s="14"/>
      <c r="O274" s="29"/>
      <c r="Q274" s="14"/>
      <c r="S274" s="15"/>
      <c r="U274" s="15"/>
      <c r="W274" s="15"/>
      <c r="Y274" s="15"/>
      <c r="Z274" s="15"/>
      <c r="AA274" s="15"/>
    </row>
    <row r="275">
      <c r="J275" s="14"/>
      <c r="O275" s="29"/>
      <c r="Q275" s="14"/>
      <c r="S275" s="15"/>
      <c r="U275" s="15"/>
      <c r="W275" s="15"/>
      <c r="Y275" s="15"/>
      <c r="Z275" s="15"/>
      <c r="AA275" s="15"/>
    </row>
    <row r="276">
      <c r="J276" s="14"/>
      <c r="O276" s="29"/>
      <c r="Q276" s="14"/>
      <c r="S276" s="15"/>
      <c r="U276" s="15"/>
      <c r="W276" s="15"/>
      <c r="Y276" s="15"/>
      <c r="Z276" s="15"/>
      <c r="AA276" s="15"/>
    </row>
    <row r="277">
      <c r="J277" s="14"/>
      <c r="O277" s="29"/>
      <c r="Q277" s="14"/>
      <c r="S277" s="15"/>
      <c r="U277" s="15"/>
      <c r="W277" s="15"/>
      <c r="Y277" s="15"/>
      <c r="Z277" s="15"/>
      <c r="AA277" s="15"/>
    </row>
    <row r="278">
      <c r="J278" s="14"/>
      <c r="O278" s="29"/>
      <c r="Q278" s="14"/>
      <c r="S278" s="15"/>
      <c r="U278" s="15"/>
      <c r="W278" s="15"/>
      <c r="Y278" s="15"/>
      <c r="Z278" s="15"/>
      <c r="AA278" s="15"/>
    </row>
    <row r="279">
      <c r="J279" s="14"/>
      <c r="O279" s="29"/>
      <c r="Q279" s="14"/>
      <c r="S279" s="15"/>
      <c r="U279" s="15"/>
      <c r="W279" s="15"/>
      <c r="Y279" s="15"/>
      <c r="Z279" s="15"/>
      <c r="AA279" s="15"/>
    </row>
    <row r="280">
      <c r="J280" s="14"/>
      <c r="O280" s="29"/>
      <c r="Q280" s="14"/>
      <c r="S280" s="15"/>
      <c r="U280" s="15"/>
      <c r="W280" s="15"/>
      <c r="Y280" s="15"/>
      <c r="Z280" s="15"/>
      <c r="AA280" s="15"/>
    </row>
    <row r="281">
      <c r="J281" s="14"/>
      <c r="O281" s="29"/>
      <c r="Q281" s="14"/>
      <c r="S281" s="15"/>
      <c r="U281" s="15"/>
      <c r="W281" s="15"/>
      <c r="Y281" s="15"/>
      <c r="Z281" s="15"/>
      <c r="AA281" s="15"/>
    </row>
    <row r="282">
      <c r="J282" s="14"/>
      <c r="O282" s="29"/>
      <c r="Q282" s="14"/>
      <c r="S282" s="15"/>
      <c r="U282" s="15"/>
      <c r="W282" s="15"/>
      <c r="Y282" s="15"/>
      <c r="Z282" s="15"/>
      <c r="AA282" s="15"/>
    </row>
    <row r="283">
      <c r="J283" s="14"/>
      <c r="O283" s="29"/>
      <c r="Q283" s="14"/>
      <c r="S283" s="15"/>
      <c r="U283" s="15"/>
      <c r="W283" s="15"/>
      <c r="Y283" s="15"/>
      <c r="Z283" s="15"/>
      <c r="AA283" s="15"/>
    </row>
    <row r="284">
      <c r="J284" s="14"/>
      <c r="O284" s="29"/>
      <c r="Q284" s="14"/>
      <c r="S284" s="15"/>
      <c r="U284" s="15"/>
      <c r="W284" s="15"/>
      <c r="Y284" s="15"/>
      <c r="Z284" s="15"/>
      <c r="AA284" s="15"/>
    </row>
    <row r="285">
      <c r="J285" s="14"/>
      <c r="O285" s="29"/>
      <c r="Q285" s="14"/>
      <c r="S285" s="15"/>
      <c r="U285" s="15"/>
      <c r="W285" s="15"/>
      <c r="Y285" s="15"/>
      <c r="Z285" s="15"/>
      <c r="AA285" s="15"/>
    </row>
    <row r="286">
      <c r="J286" s="14"/>
      <c r="O286" s="29"/>
      <c r="Q286" s="14"/>
      <c r="S286" s="15"/>
      <c r="U286" s="15"/>
      <c r="W286" s="15"/>
      <c r="Y286" s="15"/>
      <c r="Z286" s="15"/>
      <c r="AA286" s="15"/>
    </row>
    <row r="287">
      <c r="J287" s="14"/>
      <c r="O287" s="29"/>
      <c r="Q287" s="14"/>
      <c r="S287" s="15"/>
      <c r="U287" s="15"/>
      <c r="W287" s="15"/>
      <c r="Y287" s="15"/>
      <c r="Z287" s="15"/>
      <c r="AA287" s="15"/>
    </row>
    <row r="288">
      <c r="J288" s="14"/>
      <c r="O288" s="29"/>
      <c r="Q288" s="14"/>
      <c r="S288" s="15"/>
      <c r="U288" s="15"/>
      <c r="W288" s="15"/>
      <c r="Y288" s="15"/>
      <c r="Z288" s="15"/>
      <c r="AA288" s="15"/>
    </row>
    <row r="289">
      <c r="J289" s="14"/>
      <c r="O289" s="29"/>
      <c r="Q289" s="14"/>
      <c r="S289" s="15"/>
      <c r="U289" s="15"/>
      <c r="W289" s="15"/>
      <c r="Y289" s="15"/>
      <c r="Z289" s="15"/>
      <c r="AA289" s="15"/>
    </row>
    <row r="290">
      <c r="J290" s="14"/>
      <c r="O290" s="29"/>
      <c r="Q290" s="14"/>
      <c r="S290" s="15"/>
      <c r="U290" s="15"/>
      <c r="W290" s="15"/>
      <c r="Y290" s="15"/>
      <c r="Z290" s="15"/>
      <c r="AA290" s="15"/>
    </row>
    <row r="291">
      <c r="J291" s="14"/>
      <c r="O291" s="29"/>
      <c r="Q291" s="14"/>
      <c r="S291" s="15"/>
      <c r="U291" s="15"/>
      <c r="W291" s="15"/>
      <c r="Y291" s="15"/>
      <c r="Z291" s="15"/>
      <c r="AA291" s="15"/>
    </row>
    <row r="292">
      <c r="J292" s="14"/>
      <c r="O292" s="29"/>
      <c r="Q292" s="14"/>
      <c r="S292" s="15"/>
      <c r="U292" s="15"/>
      <c r="W292" s="15"/>
      <c r="Y292" s="15"/>
      <c r="Z292" s="15"/>
      <c r="AA292" s="15"/>
    </row>
    <row r="293">
      <c r="J293" s="14"/>
      <c r="O293" s="29"/>
      <c r="Q293" s="14"/>
      <c r="S293" s="15"/>
      <c r="U293" s="15"/>
      <c r="W293" s="15"/>
      <c r="Y293" s="15"/>
      <c r="Z293" s="15"/>
      <c r="AA293" s="15"/>
    </row>
    <row r="294">
      <c r="J294" s="14"/>
      <c r="O294" s="29"/>
      <c r="Q294" s="14"/>
      <c r="S294" s="15"/>
      <c r="U294" s="15"/>
      <c r="W294" s="15"/>
      <c r="Y294" s="15"/>
      <c r="Z294" s="15"/>
      <c r="AA294" s="15"/>
    </row>
    <row r="295">
      <c r="J295" s="14"/>
      <c r="O295" s="29"/>
      <c r="Q295" s="14"/>
      <c r="S295" s="15"/>
      <c r="U295" s="15"/>
      <c r="W295" s="15"/>
      <c r="Y295" s="15"/>
      <c r="Z295" s="15"/>
      <c r="AA295" s="15"/>
    </row>
    <row r="296">
      <c r="J296" s="14"/>
      <c r="O296" s="29"/>
      <c r="Q296" s="14"/>
      <c r="S296" s="15"/>
      <c r="U296" s="15"/>
      <c r="W296" s="15"/>
      <c r="Y296" s="15"/>
      <c r="Z296" s="15"/>
      <c r="AA296" s="15"/>
    </row>
    <row r="297">
      <c r="J297" s="14"/>
      <c r="O297" s="29"/>
      <c r="Q297" s="14"/>
      <c r="S297" s="15"/>
      <c r="U297" s="15"/>
      <c r="W297" s="15"/>
      <c r="Y297" s="15"/>
      <c r="Z297" s="15"/>
      <c r="AA297" s="15"/>
    </row>
    <row r="298">
      <c r="J298" s="14"/>
      <c r="O298" s="29"/>
      <c r="Q298" s="14"/>
      <c r="S298" s="15"/>
      <c r="U298" s="15"/>
      <c r="W298" s="15"/>
      <c r="Y298" s="15"/>
      <c r="Z298" s="15"/>
      <c r="AA298" s="15"/>
    </row>
    <row r="299">
      <c r="J299" s="14"/>
      <c r="O299" s="29"/>
      <c r="Q299" s="14"/>
      <c r="S299" s="15"/>
      <c r="U299" s="15"/>
      <c r="W299" s="15"/>
      <c r="Y299" s="15"/>
      <c r="Z299" s="15"/>
      <c r="AA299" s="15"/>
    </row>
    <row r="300">
      <c r="J300" s="14"/>
      <c r="O300" s="29"/>
      <c r="Q300" s="14"/>
      <c r="S300" s="15"/>
      <c r="U300" s="15"/>
      <c r="W300" s="15"/>
      <c r="Y300" s="15"/>
      <c r="Z300" s="15"/>
      <c r="AA300" s="15"/>
    </row>
    <row r="301">
      <c r="J301" s="14"/>
      <c r="O301" s="29"/>
      <c r="Q301" s="14"/>
      <c r="S301" s="15"/>
      <c r="U301" s="15"/>
      <c r="W301" s="15"/>
      <c r="Y301" s="15"/>
      <c r="Z301" s="15"/>
      <c r="AA301" s="15"/>
    </row>
    <row r="302">
      <c r="J302" s="14"/>
      <c r="O302" s="29"/>
      <c r="Q302" s="14"/>
      <c r="S302" s="15"/>
      <c r="U302" s="15"/>
      <c r="W302" s="15"/>
      <c r="Y302" s="15"/>
      <c r="Z302" s="15"/>
      <c r="AA302" s="15"/>
    </row>
    <row r="303">
      <c r="J303" s="14"/>
      <c r="O303" s="29"/>
      <c r="Q303" s="14"/>
      <c r="S303" s="15"/>
      <c r="U303" s="15"/>
      <c r="W303" s="15"/>
      <c r="Y303" s="15"/>
      <c r="Z303" s="15"/>
      <c r="AA303" s="15"/>
    </row>
    <row r="304">
      <c r="J304" s="14"/>
      <c r="O304" s="29"/>
      <c r="Q304" s="14"/>
      <c r="S304" s="15"/>
      <c r="U304" s="15"/>
      <c r="W304" s="15"/>
      <c r="Y304" s="15"/>
      <c r="Z304" s="15"/>
      <c r="AA304" s="15"/>
    </row>
    <row r="305">
      <c r="J305" s="14"/>
      <c r="O305" s="29"/>
      <c r="Q305" s="14"/>
      <c r="S305" s="15"/>
      <c r="U305" s="15"/>
      <c r="W305" s="15"/>
      <c r="Y305" s="15"/>
      <c r="Z305" s="15"/>
      <c r="AA305" s="15"/>
    </row>
    <row r="306">
      <c r="J306" s="14"/>
      <c r="O306" s="29"/>
      <c r="Q306" s="14"/>
      <c r="S306" s="15"/>
      <c r="U306" s="15"/>
      <c r="W306" s="15"/>
      <c r="Y306" s="15"/>
      <c r="Z306" s="15"/>
      <c r="AA306" s="15"/>
    </row>
    <row r="307">
      <c r="J307" s="14"/>
      <c r="O307" s="29"/>
      <c r="Q307" s="14"/>
      <c r="S307" s="15"/>
      <c r="U307" s="15"/>
      <c r="W307" s="15"/>
      <c r="Y307" s="15"/>
      <c r="Z307" s="15"/>
      <c r="AA307" s="15"/>
    </row>
    <row r="308">
      <c r="J308" s="14"/>
      <c r="O308" s="29"/>
      <c r="Q308" s="14"/>
      <c r="S308" s="15"/>
      <c r="U308" s="15"/>
      <c r="W308" s="15"/>
      <c r="Y308" s="15"/>
      <c r="Z308" s="15"/>
      <c r="AA308" s="15"/>
    </row>
    <row r="309">
      <c r="J309" s="14"/>
      <c r="O309" s="29"/>
      <c r="Q309" s="14"/>
      <c r="S309" s="15"/>
      <c r="U309" s="15"/>
      <c r="W309" s="15"/>
      <c r="Y309" s="15"/>
      <c r="Z309" s="15"/>
      <c r="AA309" s="15"/>
    </row>
    <row r="310">
      <c r="J310" s="14"/>
      <c r="O310" s="29"/>
      <c r="Q310" s="14"/>
      <c r="S310" s="15"/>
      <c r="U310" s="15"/>
      <c r="W310" s="15"/>
      <c r="Y310" s="15"/>
      <c r="Z310" s="15"/>
      <c r="AA310" s="15"/>
    </row>
    <row r="311">
      <c r="J311" s="14"/>
      <c r="O311" s="29"/>
      <c r="Q311" s="14"/>
      <c r="S311" s="15"/>
      <c r="U311" s="15"/>
      <c r="W311" s="15"/>
      <c r="Y311" s="15"/>
      <c r="Z311" s="15"/>
      <c r="AA311" s="15"/>
    </row>
    <row r="312">
      <c r="J312" s="14"/>
      <c r="O312" s="29"/>
      <c r="Q312" s="14"/>
      <c r="S312" s="15"/>
      <c r="U312" s="15"/>
      <c r="W312" s="15"/>
      <c r="Y312" s="15"/>
      <c r="Z312" s="15"/>
      <c r="AA312" s="15"/>
    </row>
    <row r="313">
      <c r="J313" s="14"/>
      <c r="O313" s="29"/>
      <c r="Q313" s="14"/>
      <c r="S313" s="15"/>
      <c r="U313" s="15"/>
      <c r="W313" s="15"/>
      <c r="Y313" s="15"/>
      <c r="Z313" s="15"/>
      <c r="AA313" s="15"/>
    </row>
    <row r="314">
      <c r="J314" s="14"/>
      <c r="O314" s="29"/>
      <c r="Q314" s="14"/>
      <c r="S314" s="15"/>
      <c r="U314" s="15"/>
      <c r="W314" s="15"/>
      <c r="Y314" s="15"/>
      <c r="Z314" s="15"/>
      <c r="AA314" s="15"/>
    </row>
    <row r="315">
      <c r="J315" s="14"/>
      <c r="O315" s="29"/>
      <c r="Q315" s="14"/>
      <c r="S315" s="15"/>
      <c r="U315" s="15"/>
      <c r="W315" s="15"/>
      <c r="Y315" s="15"/>
      <c r="Z315" s="15"/>
      <c r="AA315" s="15"/>
    </row>
    <row r="316">
      <c r="J316" s="14"/>
      <c r="O316" s="29"/>
      <c r="Q316" s="14"/>
      <c r="S316" s="15"/>
      <c r="U316" s="15"/>
      <c r="W316" s="15"/>
      <c r="Y316" s="15"/>
      <c r="Z316" s="15"/>
      <c r="AA316" s="15"/>
    </row>
    <row r="317">
      <c r="J317" s="14"/>
      <c r="O317" s="29"/>
      <c r="Q317" s="14"/>
      <c r="S317" s="15"/>
      <c r="U317" s="15"/>
      <c r="W317" s="15"/>
      <c r="Y317" s="15"/>
      <c r="Z317" s="15"/>
      <c r="AA317" s="15"/>
    </row>
    <row r="318">
      <c r="J318" s="14"/>
      <c r="O318" s="29"/>
      <c r="Q318" s="14"/>
      <c r="S318" s="15"/>
      <c r="U318" s="15"/>
      <c r="W318" s="15"/>
      <c r="Y318" s="15"/>
      <c r="Z318" s="15"/>
      <c r="AA318" s="15"/>
    </row>
    <row r="319">
      <c r="J319" s="14"/>
      <c r="O319" s="29"/>
      <c r="Q319" s="14"/>
      <c r="S319" s="15"/>
      <c r="U319" s="15"/>
      <c r="W319" s="15"/>
      <c r="Y319" s="15"/>
      <c r="Z319" s="15"/>
      <c r="AA319" s="15"/>
    </row>
    <row r="320">
      <c r="J320" s="14"/>
      <c r="O320" s="29"/>
      <c r="Q320" s="14"/>
      <c r="S320" s="15"/>
      <c r="U320" s="15"/>
      <c r="W320" s="15"/>
      <c r="Y320" s="15"/>
      <c r="Z320" s="15"/>
      <c r="AA320" s="15"/>
    </row>
    <row r="321">
      <c r="J321" s="14"/>
      <c r="O321" s="29"/>
      <c r="Q321" s="14"/>
      <c r="S321" s="15"/>
      <c r="U321" s="15"/>
      <c r="W321" s="15"/>
      <c r="Y321" s="15"/>
      <c r="Z321" s="15"/>
      <c r="AA321" s="15"/>
    </row>
    <row r="322">
      <c r="J322" s="14"/>
      <c r="O322" s="29"/>
      <c r="Q322" s="14"/>
      <c r="S322" s="15"/>
      <c r="U322" s="15"/>
      <c r="W322" s="15"/>
      <c r="Y322" s="15"/>
      <c r="Z322" s="15"/>
      <c r="AA322" s="15"/>
    </row>
    <row r="323">
      <c r="J323" s="14"/>
      <c r="O323" s="29"/>
      <c r="Q323" s="14"/>
      <c r="S323" s="15"/>
      <c r="U323" s="15"/>
      <c r="W323" s="15"/>
      <c r="Y323" s="15"/>
      <c r="Z323" s="15"/>
      <c r="AA323" s="15"/>
    </row>
    <row r="324">
      <c r="J324" s="14"/>
      <c r="O324" s="29"/>
      <c r="Q324" s="14"/>
      <c r="S324" s="15"/>
      <c r="U324" s="15"/>
      <c r="W324" s="15"/>
      <c r="Y324" s="15"/>
      <c r="Z324" s="15"/>
      <c r="AA324" s="15"/>
    </row>
    <row r="325">
      <c r="J325" s="14"/>
      <c r="O325" s="29"/>
      <c r="Q325" s="14"/>
      <c r="S325" s="15"/>
      <c r="U325" s="15"/>
      <c r="W325" s="15"/>
      <c r="Y325" s="15"/>
      <c r="Z325" s="15"/>
      <c r="AA325" s="15"/>
    </row>
    <row r="326">
      <c r="J326" s="14"/>
      <c r="O326" s="29"/>
      <c r="Q326" s="14"/>
      <c r="S326" s="15"/>
      <c r="U326" s="15"/>
      <c r="W326" s="15"/>
      <c r="Y326" s="15"/>
      <c r="Z326" s="15"/>
      <c r="AA326" s="15"/>
    </row>
    <row r="327">
      <c r="J327" s="14"/>
      <c r="O327" s="29"/>
      <c r="Q327" s="14"/>
      <c r="S327" s="15"/>
      <c r="U327" s="15"/>
      <c r="W327" s="15"/>
      <c r="Y327" s="15"/>
      <c r="Z327" s="15"/>
      <c r="AA327" s="15"/>
    </row>
    <row r="328">
      <c r="J328" s="14"/>
      <c r="O328" s="29"/>
      <c r="Q328" s="14"/>
      <c r="S328" s="15"/>
      <c r="U328" s="15"/>
      <c r="W328" s="15"/>
      <c r="Y328" s="15"/>
      <c r="Z328" s="15"/>
      <c r="AA328" s="15"/>
    </row>
    <row r="329">
      <c r="J329" s="14"/>
      <c r="O329" s="29"/>
      <c r="Q329" s="14"/>
      <c r="S329" s="15"/>
      <c r="U329" s="15"/>
      <c r="W329" s="15"/>
      <c r="Y329" s="15"/>
      <c r="Z329" s="15"/>
      <c r="AA329" s="15"/>
    </row>
    <row r="330">
      <c r="J330" s="14"/>
      <c r="O330" s="29"/>
      <c r="Q330" s="14"/>
      <c r="S330" s="15"/>
      <c r="U330" s="15"/>
      <c r="W330" s="15"/>
      <c r="Y330" s="15"/>
      <c r="Z330" s="15"/>
      <c r="AA330" s="15"/>
    </row>
    <row r="331">
      <c r="J331" s="14"/>
      <c r="O331" s="29"/>
      <c r="Q331" s="14"/>
      <c r="S331" s="15"/>
      <c r="U331" s="15"/>
      <c r="W331" s="15"/>
      <c r="Y331" s="15"/>
      <c r="Z331" s="15"/>
      <c r="AA331" s="15"/>
    </row>
    <row r="332">
      <c r="J332" s="14"/>
      <c r="O332" s="29"/>
      <c r="Q332" s="14"/>
      <c r="S332" s="15"/>
      <c r="U332" s="15"/>
      <c r="W332" s="15"/>
      <c r="Y332" s="15"/>
      <c r="Z332" s="15"/>
      <c r="AA332" s="15"/>
    </row>
    <row r="333">
      <c r="J333" s="14"/>
      <c r="O333" s="29"/>
      <c r="Q333" s="14"/>
      <c r="S333" s="15"/>
      <c r="U333" s="15"/>
      <c r="W333" s="15"/>
      <c r="Y333" s="15"/>
      <c r="Z333" s="15"/>
      <c r="AA333" s="15"/>
    </row>
    <row r="334">
      <c r="J334" s="14"/>
      <c r="O334" s="29"/>
      <c r="Q334" s="14"/>
      <c r="S334" s="15"/>
      <c r="U334" s="15"/>
      <c r="W334" s="15"/>
      <c r="Y334" s="15"/>
      <c r="Z334" s="15"/>
      <c r="AA334" s="15"/>
    </row>
    <row r="335">
      <c r="J335" s="14"/>
      <c r="O335" s="29"/>
      <c r="Q335" s="14"/>
      <c r="S335" s="15"/>
      <c r="U335" s="15"/>
      <c r="W335" s="15"/>
      <c r="Y335" s="15"/>
      <c r="Z335" s="15"/>
      <c r="AA335" s="15"/>
    </row>
    <row r="336">
      <c r="J336" s="14"/>
      <c r="O336" s="29"/>
      <c r="Q336" s="14"/>
      <c r="S336" s="15"/>
      <c r="U336" s="15"/>
      <c r="W336" s="15"/>
      <c r="Y336" s="15"/>
      <c r="Z336" s="15"/>
      <c r="AA336" s="15"/>
    </row>
    <row r="337">
      <c r="J337" s="14"/>
      <c r="O337" s="29"/>
      <c r="Q337" s="14"/>
      <c r="S337" s="15"/>
      <c r="U337" s="15"/>
      <c r="W337" s="15"/>
      <c r="Y337" s="15"/>
      <c r="Z337" s="15"/>
      <c r="AA337" s="15"/>
    </row>
    <row r="338">
      <c r="J338" s="14"/>
      <c r="O338" s="29"/>
      <c r="Q338" s="14"/>
      <c r="S338" s="15"/>
      <c r="U338" s="15"/>
      <c r="W338" s="15"/>
      <c r="Y338" s="15"/>
      <c r="Z338" s="15"/>
      <c r="AA338" s="15"/>
    </row>
    <row r="339">
      <c r="J339" s="14"/>
      <c r="O339" s="29"/>
      <c r="Q339" s="14"/>
      <c r="S339" s="15"/>
      <c r="U339" s="15"/>
      <c r="W339" s="15"/>
      <c r="Y339" s="15"/>
      <c r="Z339" s="15"/>
      <c r="AA339" s="15"/>
    </row>
    <row r="340">
      <c r="J340" s="14"/>
      <c r="O340" s="29"/>
      <c r="Q340" s="14"/>
      <c r="S340" s="15"/>
      <c r="U340" s="15"/>
      <c r="W340" s="15"/>
      <c r="Y340" s="15"/>
      <c r="Z340" s="15"/>
      <c r="AA340" s="15"/>
    </row>
    <row r="341">
      <c r="J341" s="14"/>
      <c r="O341" s="29"/>
      <c r="Q341" s="14"/>
      <c r="S341" s="15"/>
      <c r="U341" s="15"/>
      <c r="W341" s="15"/>
      <c r="Y341" s="15"/>
      <c r="Z341" s="15"/>
      <c r="AA341" s="15"/>
    </row>
    <row r="342">
      <c r="J342" s="14"/>
      <c r="O342" s="29"/>
      <c r="Q342" s="14"/>
      <c r="S342" s="15"/>
      <c r="U342" s="15"/>
      <c r="W342" s="15"/>
      <c r="Y342" s="15"/>
      <c r="Z342" s="15"/>
      <c r="AA342" s="15"/>
    </row>
    <row r="343">
      <c r="J343" s="14"/>
      <c r="O343" s="29"/>
      <c r="Q343" s="14"/>
      <c r="S343" s="15"/>
      <c r="U343" s="15"/>
      <c r="W343" s="15"/>
      <c r="Y343" s="15"/>
      <c r="Z343" s="15"/>
      <c r="AA343" s="15"/>
    </row>
    <row r="344">
      <c r="J344" s="14"/>
      <c r="O344" s="29"/>
      <c r="Q344" s="14"/>
      <c r="S344" s="15"/>
      <c r="U344" s="15"/>
      <c r="W344" s="15"/>
      <c r="Y344" s="15"/>
      <c r="Z344" s="15"/>
      <c r="AA344" s="15"/>
    </row>
    <row r="345">
      <c r="J345" s="14"/>
      <c r="O345" s="29"/>
      <c r="Q345" s="14"/>
      <c r="S345" s="15"/>
      <c r="U345" s="15"/>
      <c r="W345" s="15"/>
      <c r="Y345" s="15"/>
      <c r="Z345" s="15"/>
      <c r="AA345" s="15"/>
    </row>
    <row r="346">
      <c r="J346" s="14"/>
      <c r="O346" s="29"/>
      <c r="Q346" s="14"/>
      <c r="S346" s="15"/>
      <c r="U346" s="15"/>
      <c r="W346" s="15"/>
      <c r="Y346" s="15"/>
      <c r="Z346" s="15"/>
      <c r="AA346" s="15"/>
    </row>
    <row r="347">
      <c r="J347" s="14"/>
      <c r="O347" s="29"/>
      <c r="Q347" s="14"/>
      <c r="S347" s="15"/>
      <c r="U347" s="15"/>
      <c r="W347" s="15"/>
      <c r="Y347" s="15"/>
      <c r="Z347" s="15"/>
      <c r="AA347" s="15"/>
    </row>
    <row r="348">
      <c r="J348" s="14"/>
      <c r="O348" s="29"/>
      <c r="Q348" s="14"/>
      <c r="S348" s="15"/>
      <c r="U348" s="15"/>
      <c r="W348" s="15"/>
      <c r="Y348" s="15"/>
      <c r="Z348" s="15"/>
      <c r="AA348" s="15"/>
    </row>
    <row r="349">
      <c r="J349" s="14"/>
      <c r="O349" s="29"/>
      <c r="Q349" s="14"/>
      <c r="S349" s="15"/>
      <c r="U349" s="15"/>
      <c r="W349" s="15"/>
      <c r="Y349" s="15"/>
      <c r="Z349" s="15"/>
      <c r="AA349" s="15"/>
    </row>
    <row r="350">
      <c r="J350" s="14"/>
      <c r="O350" s="29"/>
      <c r="Q350" s="14"/>
      <c r="S350" s="15"/>
      <c r="U350" s="15"/>
      <c r="W350" s="15"/>
      <c r="Y350" s="15"/>
      <c r="Z350" s="15"/>
      <c r="AA350" s="15"/>
    </row>
    <row r="351">
      <c r="J351" s="14"/>
      <c r="O351" s="29"/>
      <c r="Q351" s="14"/>
      <c r="S351" s="15"/>
      <c r="U351" s="15"/>
      <c r="W351" s="15"/>
      <c r="Y351" s="15"/>
      <c r="Z351" s="15"/>
      <c r="AA351" s="15"/>
    </row>
    <row r="352">
      <c r="J352" s="14"/>
      <c r="O352" s="29"/>
      <c r="Q352" s="14"/>
      <c r="S352" s="15"/>
      <c r="U352" s="15"/>
      <c r="W352" s="15"/>
      <c r="Y352" s="15"/>
      <c r="Z352" s="15"/>
      <c r="AA352" s="15"/>
    </row>
    <row r="353">
      <c r="J353" s="14"/>
      <c r="O353" s="29"/>
      <c r="Q353" s="14"/>
      <c r="S353" s="15"/>
      <c r="U353" s="15"/>
      <c r="W353" s="15"/>
      <c r="Y353" s="15"/>
      <c r="Z353" s="15"/>
      <c r="AA353" s="15"/>
    </row>
    <row r="354">
      <c r="J354" s="14"/>
      <c r="O354" s="29"/>
      <c r="Q354" s="14"/>
      <c r="S354" s="15"/>
      <c r="U354" s="15"/>
      <c r="W354" s="15"/>
      <c r="Y354" s="15"/>
      <c r="Z354" s="15"/>
      <c r="AA354" s="15"/>
    </row>
    <row r="355">
      <c r="J355" s="14"/>
      <c r="O355" s="29"/>
      <c r="Q355" s="14"/>
      <c r="S355" s="15"/>
      <c r="U355" s="15"/>
      <c r="W355" s="15"/>
      <c r="Y355" s="15"/>
      <c r="Z355" s="15"/>
      <c r="AA355" s="15"/>
    </row>
    <row r="356">
      <c r="J356" s="14"/>
      <c r="O356" s="29"/>
      <c r="Q356" s="14"/>
      <c r="S356" s="15"/>
      <c r="U356" s="15"/>
      <c r="W356" s="15"/>
      <c r="Y356" s="15"/>
      <c r="Z356" s="15"/>
      <c r="AA356" s="15"/>
    </row>
    <row r="357">
      <c r="J357" s="14"/>
      <c r="O357" s="29"/>
      <c r="Q357" s="14"/>
      <c r="S357" s="15"/>
      <c r="U357" s="15"/>
      <c r="W357" s="15"/>
      <c r="Y357" s="15"/>
      <c r="Z357" s="15"/>
      <c r="AA357" s="15"/>
    </row>
    <row r="358">
      <c r="J358" s="14"/>
      <c r="O358" s="29"/>
      <c r="Q358" s="14"/>
      <c r="S358" s="15"/>
      <c r="U358" s="15"/>
      <c r="W358" s="15"/>
      <c r="Y358" s="15"/>
      <c r="Z358" s="15"/>
      <c r="AA358" s="15"/>
    </row>
    <row r="359">
      <c r="J359" s="14"/>
      <c r="O359" s="29"/>
      <c r="Q359" s="14"/>
      <c r="S359" s="15"/>
      <c r="U359" s="15"/>
      <c r="W359" s="15"/>
      <c r="Y359" s="15"/>
      <c r="Z359" s="15"/>
      <c r="AA359" s="15"/>
    </row>
    <row r="360">
      <c r="J360" s="14"/>
      <c r="O360" s="29"/>
      <c r="Q360" s="14"/>
      <c r="S360" s="15"/>
      <c r="U360" s="15"/>
      <c r="W360" s="15"/>
      <c r="Y360" s="15"/>
      <c r="Z360" s="15"/>
      <c r="AA360" s="15"/>
    </row>
    <row r="361">
      <c r="J361" s="14"/>
      <c r="O361" s="29"/>
      <c r="Q361" s="14"/>
      <c r="S361" s="15"/>
      <c r="U361" s="15"/>
      <c r="W361" s="15"/>
      <c r="Y361" s="15"/>
      <c r="Z361" s="15"/>
      <c r="AA361" s="15"/>
    </row>
    <row r="362">
      <c r="J362" s="14"/>
      <c r="O362" s="29"/>
      <c r="Q362" s="14"/>
      <c r="S362" s="15"/>
      <c r="U362" s="15"/>
      <c r="W362" s="15"/>
      <c r="Y362" s="15"/>
      <c r="Z362" s="15"/>
      <c r="AA362" s="15"/>
    </row>
    <row r="363">
      <c r="J363" s="14"/>
      <c r="O363" s="29"/>
      <c r="Q363" s="14"/>
      <c r="S363" s="15"/>
      <c r="U363" s="15"/>
      <c r="W363" s="15"/>
      <c r="Y363" s="15"/>
      <c r="Z363" s="15"/>
      <c r="AA363" s="15"/>
    </row>
    <row r="364">
      <c r="J364" s="14"/>
      <c r="O364" s="29"/>
      <c r="Q364" s="14"/>
      <c r="S364" s="15"/>
      <c r="U364" s="15"/>
      <c r="W364" s="15"/>
      <c r="Y364" s="15"/>
      <c r="Z364" s="15"/>
      <c r="AA364" s="15"/>
    </row>
    <row r="365">
      <c r="J365" s="14"/>
      <c r="O365" s="29"/>
      <c r="Q365" s="14"/>
      <c r="S365" s="15"/>
      <c r="U365" s="15"/>
      <c r="W365" s="15"/>
      <c r="Y365" s="15"/>
      <c r="Z365" s="15"/>
      <c r="AA365" s="15"/>
    </row>
    <row r="366">
      <c r="J366" s="14"/>
      <c r="O366" s="29"/>
      <c r="Q366" s="14"/>
      <c r="S366" s="15"/>
      <c r="U366" s="15"/>
      <c r="W366" s="15"/>
      <c r="Y366" s="15"/>
      <c r="Z366" s="15"/>
      <c r="AA366" s="15"/>
    </row>
    <row r="367">
      <c r="J367" s="14"/>
      <c r="O367" s="29"/>
      <c r="Q367" s="14"/>
      <c r="S367" s="15"/>
      <c r="U367" s="15"/>
      <c r="W367" s="15"/>
      <c r="Y367" s="15"/>
      <c r="Z367" s="15"/>
      <c r="AA367" s="15"/>
    </row>
    <row r="368">
      <c r="J368" s="14"/>
      <c r="O368" s="29"/>
      <c r="Q368" s="14"/>
      <c r="S368" s="15"/>
      <c r="U368" s="15"/>
      <c r="W368" s="15"/>
      <c r="Y368" s="15"/>
      <c r="Z368" s="15"/>
      <c r="AA368" s="15"/>
    </row>
    <row r="369">
      <c r="J369" s="14"/>
      <c r="O369" s="29"/>
      <c r="Q369" s="14"/>
      <c r="S369" s="15"/>
      <c r="U369" s="15"/>
      <c r="W369" s="15"/>
      <c r="Y369" s="15"/>
      <c r="Z369" s="15"/>
      <c r="AA369" s="15"/>
    </row>
    <row r="370">
      <c r="J370" s="14"/>
      <c r="O370" s="29"/>
      <c r="Q370" s="14"/>
      <c r="S370" s="15"/>
      <c r="U370" s="15"/>
      <c r="W370" s="15"/>
      <c r="Y370" s="15"/>
      <c r="Z370" s="15"/>
      <c r="AA370" s="15"/>
    </row>
    <row r="371">
      <c r="J371" s="14"/>
      <c r="O371" s="29"/>
      <c r="Q371" s="14"/>
      <c r="S371" s="15"/>
      <c r="U371" s="15"/>
      <c r="W371" s="15"/>
      <c r="Y371" s="15"/>
      <c r="Z371" s="15"/>
      <c r="AA371" s="15"/>
    </row>
    <row r="372">
      <c r="J372" s="14"/>
      <c r="O372" s="29"/>
      <c r="Q372" s="14"/>
      <c r="S372" s="15"/>
      <c r="U372" s="15"/>
      <c r="W372" s="15"/>
      <c r="Y372" s="15"/>
      <c r="Z372" s="15"/>
      <c r="AA372" s="15"/>
    </row>
    <row r="373">
      <c r="J373" s="14"/>
      <c r="O373" s="29"/>
      <c r="Q373" s="14"/>
      <c r="S373" s="15"/>
      <c r="U373" s="15"/>
      <c r="W373" s="15"/>
      <c r="Y373" s="15"/>
      <c r="Z373" s="15"/>
      <c r="AA373" s="15"/>
    </row>
    <row r="374">
      <c r="J374" s="14"/>
      <c r="O374" s="29"/>
      <c r="Q374" s="14"/>
      <c r="S374" s="15"/>
      <c r="U374" s="15"/>
      <c r="W374" s="15"/>
      <c r="Y374" s="15"/>
      <c r="Z374" s="15"/>
      <c r="AA374" s="15"/>
    </row>
    <row r="375">
      <c r="J375" s="14"/>
      <c r="O375" s="29"/>
      <c r="Q375" s="14"/>
      <c r="S375" s="15"/>
      <c r="U375" s="15"/>
      <c r="W375" s="15"/>
      <c r="Y375" s="15"/>
      <c r="Z375" s="15"/>
      <c r="AA375" s="15"/>
    </row>
    <row r="376">
      <c r="J376" s="14"/>
      <c r="O376" s="29"/>
      <c r="Q376" s="14"/>
      <c r="S376" s="15"/>
      <c r="U376" s="15"/>
      <c r="W376" s="15"/>
      <c r="Y376" s="15"/>
      <c r="Z376" s="15"/>
      <c r="AA376" s="15"/>
    </row>
    <row r="377">
      <c r="J377" s="14"/>
      <c r="O377" s="29"/>
      <c r="Q377" s="14"/>
      <c r="S377" s="15"/>
      <c r="U377" s="15"/>
      <c r="W377" s="15"/>
      <c r="Y377" s="15"/>
      <c r="Z377" s="15"/>
      <c r="AA377" s="15"/>
    </row>
    <row r="378">
      <c r="J378" s="14"/>
      <c r="O378" s="29"/>
      <c r="Q378" s="14"/>
      <c r="S378" s="15"/>
      <c r="U378" s="15"/>
      <c r="W378" s="15"/>
      <c r="Y378" s="15"/>
      <c r="Z378" s="15"/>
      <c r="AA378" s="15"/>
    </row>
    <row r="379">
      <c r="J379" s="14"/>
      <c r="O379" s="29"/>
      <c r="Q379" s="14"/>
      <c r="S379" s="15"/>
      <c r="U379" s="15"/>
      <c r="W379" s="15"/>
      <c r="Y379" s="15"/>
      <c r="Z379" s="15"/>
      <c r="AA379" s="15"/>
    </row>
    <row r="380">
      <c r="J380" s="14"/>
      <c r="O380" s="29"/>
      <c r="Q380" s="14"/>
      <c r="S380" s="15"/>
      <c r="U380" s="15"/>
      <c r="W380" s="15"/>
      <c r="Y380" s="15"/>
      <c r="Z380" s="15"/>
      <c r="AA380" s="15"/>
    </row>
    <row r="381">
      <c r="J381" s="14"/>
      <c r="O381" s="29"/>
      <c r="Q381" s="14"/>
      <c r="S381" s="15"/>
      <c r="U381" s="15"/>
      <c r="W381" s="15"/>
      <c r="Y381" s="15"/>
      <c r="Z381" s="15"/>
      <c r="AA381" s="15"/>
    </row>
    <row r="382">
      <c r="J382" s="14"/>
      <c r="O382" s="29"/>
      <c r="Q382" s="14"/>
      <c r="S382" s="15"/>
      <c r="U382" s="15"/>
      <c r="W382" s="15"/>
      <c r="Y382" s="15"/>
      <c r="Z382" s="15"/>
      <c r="AA382" s="15"/>
    </row>
    <row r="383">
      <c r="J383" s="14"/>
      <c r="O383" s="29"/>
      <c r="Q383" s="14"/>
      <c r="S383" s="15"/>
      <c r="U383" s="15"/>
      <c r="W383" s="15"/>
      <c r="Y383" s="15"/>
      <c r="Z383" s="15"/>
      <c r="AA383" s="15"/>
    </row>
    <row r="384">
      <c r="J384" s="14"/>
      <c r="O384" s="29"/>
      <c r="Q384" s="14"/>
      <c r="S384" s="15"/>
      <c r="U384" s="15"/>
      <c r="W384" s="15"/>
      <c r="Y384" s="15"/>
      <c r="Z384" s="15"/>
      <c r="AA384" s="15"/>
    </row>
    <row r="385">
      <c r="J385" s="14"/>
      <c r="O385" s="29"/>
      <c r="Q385" s="14"/>
      <c r="S385" s="15"/>
      <c r="U385" s="15"/>
      <c r="W385" s="15"/>
      <c r="Y385" s="15"/>
      <c r="Z385" s="15"/>
      <c r="AA385" s="15"/>
    </row>
    <row r="386">
      <c r="J386" s="14"/>
      <c r="O386" s="29"/>
      <c r="Q386" s="14"/>
      <c r="S386" s="15"/>
      <c r="U386" s="15"/>
      <c r="W386" s="15"/>
      <c r="Y386" s="15"/>
      <c r="Z386" s="15"/>
      <c r="AA386" s="15"/>
    </row>
    <row r="387">
      <c r="J387" s="14"/>
      <c r="O387" s="29"/>
      <c r="Q387" s="14"/>
      <c r="S387" s="15"/>
      <c r="U387" s="15"/>
      <c r="W387" s="15"/>
      <c r="Y387" s="15"/>
      <c r="Z387" s="15"/>
      <c r="AA387" s="15"/>
    </row>
    <row r="388">
      <c r="J388" s="14"/>
      <c r="O388" s="29"/>
      <c r="Q388" s="14"/>
      <c r="S388" s="15"/>
      <c r="U388" s="15"/>
      <c r="W388" s="15"/>
      <c r="Y388" s="15"/>
      <c r="Z388" s="15"/>
      <c r="AA388" s="15"/>
    </row>
    <row r="389">
      <c r="J389" s="14"/>
      <c r="O389" s="29"/>
      <c r="Q389" s="14"/>
      <c r="S389" s="15"/>
      <c r="U389" s="15"/>
      <c r="W389" s="15"/>
      <c r="Y389" s="15"/>
      <c r="Z389" s="15"/>
      <c r="AA389" s="15"/>
    </row>
    <row r="390">
      <c r="J390" s="14"/>
      <c r="O390" s="29"/>
      <c r="Q390" s="14"/>
      <c r="S390" s="15"/>
      <c r="U390" s="15"/>
      <c r="W390" s="15"/>
      <c r="Y390" s="15"/>
      <c r="Z390" s="15"/>
      <c r="AA390" s="15"/>
    </row>
    <row r="391">
      <c r="J391" s="14"/>
      <c r="O391" s="29"/>
      <c r="Q391" s="14"/>
      <c r="S391" s="15"/>
      <c r="U391" s="15"/>
      <c r="W391" s="15"/>
      <c r="Y391" s="15"/>
      <c r="Z391" s="15"/>
      <c r="AA391" s="15"/>
    </row>
    <row r="392">
      <c r="J392" s="14"/>
      <c r="O392" s="29"/>
      <c r="Q392" s="14"/>
      <c r="S392" s="15"/>
      <c r="U392" s="15"/>
      <c r="W392" s="15"/>
      <c r="Y392" s="15"/>
      <c r="Z392" s="15"/>
      <c r="AA392" s="15"/>
    </row>
    <row r="393">
      <c r="J393" s="14"/>
      <c r="O393" s="29"/>
      <c r="Q393" s="14"/>
      <c r="S393" s="15"/>
      <c r="U393" s="15"/>
      <c r="W393" s="15"/>
      <c r="Y393" s="15"/>
      <c r="Z393" s="15"/>
      <c r="AA393" s="15"/>
    </row>
    <row r="394">
      <c r="J394" s="14"/>
      <c r="O394" s="29"/>
      <c r="Q394" s="14"/>
      <c r="S394" s="15"/>
      <c r="U394" s="15"/>
      <c r="W394" s="15"/>
      <c r="Y394" s="15"/>
      <c r="Z394" s="15"/>
      <c r="AA394" s="15"/>
    </row>
    <row r="395">
      <c r="J395" s="14"/>
      <c r="O395" s="29"/>
      <c r="Q395" s="14"/>
      <c r="S395" s="15"/>
      <c r="U395" s="15"/>
      <c r="W395" s="15"/>
      <c r="Y395" s="15"/>
      <c r="Z395" s="15"/>
      <c r="AA395" s="15"/>
    </row>
    <row r="396">
      <c r="J396" s="14"/>
      <c r="O396" s="29"/>
      <c r="Q396" s="14"/>
      <c r="S396" s="15"/>
      <c r="U396" s="15"/>
      <c r="W396" s="15"/>
      <c r="Y396" s="15"/>
      <c r="Z396" s="15"/>
      <c r="AA396" s="15"/>
    </row>
    <row r="397">
      <c r="J397" s="14"/>
      <c r="O397" s="29"/>
      <c r="Q397" s="14"/>
      <c r="S397" s="15"/>
      <c r="U397" s="15"/>
      <c r="W397" s="15"/>
      <c r="Y397" s="15"/>
      <c r="Z397" s="15"/>
      <c r="AA397" s="15"/>
    </row>
    <row r="398">
      <c r="J398" s="14"/>
      <c r="O398" s="29"/>
      <c r="Q398" s="14"/>
      <c r="S398" s="15"/>
      <c r="U398" s="15"/>
      <c r="W398" s="15"/>
      <c r="Y398" s="15"/>
      <c r="Z398" s="15"/>
      <c r="AA398" s="15"/>
    </row>
    <row r="399">
      <c r="J399" s="14"/>
      <c r="O399" s="29"/>
      <c r="Q399" s="14"/>
      <c r="S399" s="15"/>
      <c r="U399" s="15"/>
      <c r="W399" s="15"/>
      <c r="Y399" s="15"/>
      <c r="Z399" s="15"/>
      <c r="AA399" s="15"/>
    </row>
    <row r="400">
      <c r="J400" s="14"/>
      <c r="O400" s="29"/>
      <c r="Q400" s="14"/>
      <c r="S400" s="15"/>
      <c r="U400" s="15"/>
      <c r="W400" s="15"/>
      <c r="Y400" s="15"/>
      <c r="Z400" s="15"/>
      <c r="AA400" s="15"/>
    </row>
    <row r="401">
      <c r="J401" s="14"/>
      <c r="O401" s="29"/>
      <c r="Q401" s="14"/>
      <c r="S401" s="15"/>
      <c r="U401" s="15"/>
      <c r="W401" s="15"/>
      <c r="Y401" s="15"/>
      <c r="Z401" s="15"/>
      <c r="AA401" s="15"/>
    </row>
    <row r="402">
      <c r="J402" s="14"/>
      <c r="O402" s="29"/>
      <c r="Q402" s="14"/>
      <c r="S402" s="15"/>
      <c r="U402" s="15"/>
      <c r="W402" s="15"/>
      <c r="Y402" s="15"/>
      <c r="Z402" s="15"/>
      <c r="AA402" s="15"/>
    </row>
    <row r="403">
      <c r="J403" s="14"/>
      <c r="O403" s="29"/>
      <c r="Q403" s="14"/>
      <c r="S403" s="15"/>
      <c r="U403" s="15"/>
      <c r="W403" s="15"/>
      <c r="Y403" s="15"/>
      <c r="Z403" s="15"/>
      <c r="AA403" s="15"/>
    </row>
    <row r="404">
      <c r="J404" s="14"/>
      <c r="O404" s="29"/>
      <c r="Q404" s="14"/>
      <c r="S404" s="15"/>
      <c r="U404" s="15"/>
      <c r="W404" s="15"/>
      <c r="Y404" s="15"/>
      <c r="Z404" s="15"/>
      <c r="AA404" s="15"/>
    </row>
    <row r="405">
      <c r="J405" s="14"/>
      <c r="O405" s="29"/>
      <c r="Q405" s="14"/>
      <c r="S405" s="15"/>
      <c r="U405" s="15"/>
      <c r="W405" s="15"/>
      <c r="Y405" s="15"/>
      <c r="Z405" s="15"/>
      <c r="AA405" s="15"/>
    </row>
    <row r="406">
      <c r="J406" s="14"/>
      <c r="O406" s="29"/>
      <c r="Q406" s="14"/>
      <c r="S406" s="15"/>
      <c r="U406" s="15"/>
      <c r="W406" s="15"/>
      <c r="Y406" s="15"/>
      <c r="Z406" s="15"/>
      <c r="AA406" s="15"/>
    </row>
    <row r="407">
      <c r="J407" s="14"/>
      <c r="O407" s="29"/>
      <c r="Q407" s="14"/>
      <c r="S407" s="15"/>
      <c r="U407" s="15"/>
      <c r="W407" s="15"/>
      <c r="Y407" s="15"/>
      <c r="Z407" s="15"/>
      <c r="AA407" s="15"/>
    </row>
    <row r="408">
      <c r="J408" s="14"/>
      <c r="O408" s="29"/>
      <c r="Q408" s="14"/>
      <c r="S408" s="15"/>
      <c r="U408" s="15"/>
      <c r="W408" s="15"/>
      <c r="Y408" s="15"/>
      <c r="Z408" s="15"/>
      <c r="AA408" s="15"/>
    </row>
    <row r="409">
      <c r="J409" s="14"/>
      <c r="O409" s="29"/>
      <c r="Q409" s="14"/>
      <c r="S409" s="15"/>
      <c r="U409" s="15"/>
      <c r="W409" s="15"/>
      <c r="Y409" s="15"/>
      <c r="Z409" s="15"/>
      <c r="AA409" s="15"/>
    </row>
    <row r="410">
      <c r="J410" s="14"/>
      <c r="O410" s="29"/>
      <c r="Q410" s="14"/>
      <c r="S410" s="15"/>
      <c r="U410" s="15"/>
      <c r="W410" s="15"/>
      <c r="Y410" s="15"/>
      <c r="Z410" s="15"/>
      <c r="AA410" s="15"/>
    </row>
    <row r="411">
      <c r="J411" s="14"/>
      <c r="O411" s="29"/>
      <c r="Q411" s="14"/>
      <c r="S411" s="15"/>
      <c r="U411" s="15"/>
      <c r="W411" s="15"/>
      <c r="Y411" s="15"/>
      <c r="Z411" s="15"/>
      <c r="AA411" s="15"/>
    </row>
    <row r="412">
      <c r="J412" s="14"/>
      <c r="O412" s="29"/>
      <c r="Q412" s="14"/>
      <c r="S412" s="15"/>
      <c r="U412" s="15"/>
      <c r="W412" s="15"/>
      <c r="Y412" s="15"/>
      <c r="Z412" s="15"/>
      <c r="AA412" s="15"/>
    </row>
    <row r="413">
      <c r="J413" s="14"/>
      <c r="O413" s="29"/>
      <c r="Q413" s="14"/>
      <c r="S413" s="15"/>
      <c r="U413" s="15"/>
      <c r="W413" s="15"/>
      <c r="Y413" s="15"/>
      <c r="Z413" s="15"/>
      <c r="AA413" s="15"/>
    </row>
    <row r="414">
      <c r="J414" s="14"/>
      <c r="O414" s="29"/>
      <c r="Q414" s="14"/>
      <c r="S414" s="15"/>
      <c r="U414" s="15"/>
      <c r="W414" s="15"/>
      <c r="Y414" s="15"/>
      <c r="Z414" s="15"/>
      <c r="AA414" s="15"/>
    </row>
    <row r="415">
      <c r="J415" s="14"/>
      <c r="O415" s="29"/>
      <c r="Q415" s="14"/>
      <c r="S415" s="15"/>
      <c r="U415" s="15"/>
      <c r="W415" s="15"/>
      <c r="Y415" s="15"/>
      <c r="Z415" s="15"/>
      <c r="AA415" s="15"/>
    </row>
    <row r="416">
      <c r="J416" s="14"/>
      <c r="O416" s="29"/>
      <c r="Q416" s="14"/>
      <c r="S416" s="15"/>
      <c r="U416" s="15"/>
      <c r="W416" s="15"/>
      <c r="Y416" s="15"/>
      <c r="Z416" s="15"/>
      <c r="AA416" s="15"/>
    </row>
    <row r="417">
      <c r="J417" s="14"/>
      <c r="O417" s="29"/>
      <c r="Q417" s="14"/>
      <c r="S417" s="15"/>
      <c r="U417" s="15"/>
      <c r="W417" s="15"/>
      <c r="Y417" s="15"/>
      <c r="Z417" s="15"/>
      <c r="AA417" s="15"/>
    </row>
    <row r="418">
      <c r="J418" s="14"/>
      <c r="O418" s="29"/>
      <c r="Q418" s="14"/>
      <c r="S418" s="15"/>
      <c r="U418" s="15"/>
      <c r="W418" s="15"/>
      <c r="Y418" s="15"/>
      <c r="Z418" s="15"/>
      <c r="AA418" s="15"/>
    </row>
    <row r="419">
      <c r="J419" s="14"/>
      <c r="O419" s="29"/>
      <c r="Q419" s="14"/>
      <c r="S419" s="15"/>
      <c r="U419" s="15"/>
      <c r="W419" s="15"/>
      <c r="Y419" s="15"/>
      <c r="Z419" s="15"/>
      <c r="AA419" s="15"/>
    </row>
    <row r="420">
      <c r="J420" s="14"/>
      <c r="O420" s="29"/>
      <c r="Q420" s="14"/>
      <c r="S420" s="15"/>
      <c r="U420" s="15"/>
      <c r="W420" s="15"/>
      <c r="Y420" s="15"/>
      <c r="Z420" s="15"/>
      <c r="AA420" s="15"/>
    </row>
    <row r="421">
      <c r="J421" s="14"/>
      <c r="O421" s="29"/>
      <c r="Q421" s="14"/>
      <c r="S421" s="15"/>
      <c r="U421" s="15"/>
      <c r="W421" s="15"/>
      <c r="Y421" s="15"/>
      <c r="Z421" s="15"/>
      <c r="AA421" s="15"/>
    </row>
    <row r="422">
      <c r="J422" s="14"/>
      <c r="O422" s="29"/>
      <c r="Q422" s="14"/>
      <c r="S422" s="15"/>
      <c r="U422" s="15"/>
      <c r="W422" s="15"/>
      <c r="Y422" s="15"/>
      <c r="Z422" s="15"/>
      <c r="AA422" s="15"/>
    </row>
    <row r="423">
      <c r="J423" s="14"/>
      <c r="O423" s="29"/>
      <c r="Q423" s="14"/>
      <c r="S423" s="15"/>
      <c r="U423" s="15"/>
      <c r="W423" s="15"/>
      <c r="Y423" s="15"/>
      <c r="Z423" s="15"/>
      <c r="AA423" s="15"/>
    </row>
    <row r="424">
      <c r="J424" s="14"/>
      <c r="O424" s="29"/>
      <c r="Q424" s="14"/>
      <c r="S424" s="15"/>
      <c r="U424" s="15"/>
      <c r="W424" s="15"/>
      <c r="Y424" s="15"/>
      <c r="Z424" s="15"/>
      <c r="AA424" s="15"/>
    </row>
    <row r="425">
      <c r="J425" s="14"/>
      <c r="O425" s="29"/>
      <c r="Q425" s="14"/>
      <c r="S425" s="15"/>
      <c r="U425" s="15"/>
      <c r="W425" s="15"/>
      <c r="Y425" s="15"/>
      <c r="Z425" s="15"/>
      <c r="AA425" s="15"/>
    </row>
    <row r="426">
      <c r="J426" s="14"/>
      <c r="O426" s="29"/>
      <c r="Q426" s="14"/>
      <c r="S426" s="15"/>
      <c r="U426" s="15"/>
      <c r="W426" s="15"/>
      <c r="Y426" s="15"/>
      <c r="Z426" s="15"/>
      <c r="AA426" s="15"/>
    </row>
    <row r="427">
      <c r="J427" s="14"/>
      <c r="O427" s="29"/>
      <c r="Q427" s="14"/>
      <c r="S427" s="15"/>
      <c r="U427" s="15"/>
      <c r="W427" s="15"/>
      <c r="Y427" s="15"/>
      <c r="Z427" s="15"/>
      <c r="AA427" s="15"/>
    </row>
    <row r="428">
      <c r="J428" s="14"/>
      <c r="O428" s="29"/>
      <c r="Q428" s="14"/>
      <c r="S428" s="15"/>
      <c r="U428" s="15"/>
      <c r="W428" s="15"/>
      <c r="Y428" s="15"/>
      <c r="Z428" s="15"/>
      <c r="AA428" s="15"/>
    </row>
    <row r="429">
      <c r="J429" s="14"/>
      <c r="O429" s="29"/>
      <c r="Q429" s="14"/>
      <c r="S429" s="15"/>
      <c r="U429" s="15"/>
      <c r="W429" s="15"/>
      <c r="Y429" s="15"/>
      <c r="Z429" s="15"/>
      <c r="AA429" s="15"/>
    </row>
    <row r="430">
      <c r="J430" s="14"/>
      <c r="O430" s="29"/>
      <c r="Q430" s="14"/>
      <c r="S430" s="15"/>
      <c r="U430" s="15"/>
      <c r="W430" s="15"/>
      <c r="Y430" s="15"/>
      <c r="Z430" s="15"/>
      <c r="AA430" s="15"/>
    </row>
    <row r="431">
      <c r="J431" s="14"/>
      <c r="O431" s="29"/>
      <c r="Q431" s="14"/>
      <c r="S431" s="15"/>
      <c r="U431" s="15"/>
      <c r="W431" s="15"/>
      <c r="Y431" s="15"/>
      <c r="Z431" s="15"/>
      <c r="AA431" s="15"/>
    </row>
    <row r="432">
      <c r="J432" s="14"/>
      <c r="O432" s="29"/>
      <c r="Q432" s="14"/>
      <c r="S432" s="15"/>
      <c r="U432" s="15"/>
      <c r="W432" s="15"/>
      <c r="Y432" s="15"/>
      <c r="Z432" s="15"/>
      <c r="AA432" s="15"/>
    </row>
    <row r="433">
      <c r="J433" s="14"/>
      <c r="O433" s="29"/>
      <c r="Q433" s="14"/>
      <c r="S433" s="15"/>
      <c r="U433" s="15"/>
      <c r="W433" s="15"/>
      <c r="Y433" s="15"/>
      <c r="Z433" s="15"/>
      <c r="AA433" s="15"/>
    </row>
    <row r="434">
      <c r="J434" s="14"/>
      <c r="O434" s="29"/>
      <c r="Q434" s="14"/>
      <c r="S434" s="15"/>
      <c r="U434" s="15"/>
      <c r="W434" s="15"/>
      <c r="Y434" s="15"/>
      <c r="Z434" s="15"/>
      <c r="AA434" s="15"/>
    </row>
    <row r="435">
      <c r="J435" s="14"/>
      <c r="O435" s="29"/>
      <c r="Q435" s="14"/>
      <c r="S435" s="15"/>
      <c r="U435" s="15"/>
      <c r="W435" s="15"/>
      <c r="Y435" s="15"/>
      <c r="Z435" s="15"/>
      <c r="AA435" s="15"/>
    </row>
    <row r="436">
      <c r="J436" s="14"/>
      <c r="O436" s="29"/>
      <c r="Q436" s="14"/>
      <c r="S436" s="15"/>
      <c r="U436" s="15"/>
      <c r="W436" s="15"/>
      <c r="Y436" s="15"/>
      <c r="Z436" s="15"/>
      <c r="AA436" s="15"/>
    </row>
    <row r="437">
      <c r="J437" s="14"/>
      <c r="O437" s="29"/>
      <c r="Q437" s="14"/>
      <c r="S437" s="15"/>
      <c r="U437" s="15"/>
      <c r="W437" s="15"/>
      <c r="Y437" s="15"/>
      <c r="Z437" s="15"/>
      <c r="AA437" s="15"/>
    </row>
    <row r="438">
      <c r="J438" s="14"/>
      <c r="O438" s="29"/>
      <c r="Q438" s="14"/>
      <c r="S438" s="15"/>
      <c r="U438" s="15"/>
      <c r="W438" s="15"/>
      <c r="Y438" s="15"/>
      <c r="Z438" s="15"/>
      <c r="AA438" s="15"/>
    </row>
    <row r="439">
      <c r="J439" s="14"/>
      <c r="O439" s="29"/>
      <c r="Q439" s="14"/>
      <c r="S439" s="15"/>
      <c r="U439" s="15"/>
      <c r="W439" s="15"/>
      <c r="Y439" s="15"/>
      <c r="Z439" s="15"/>
      <c r="AA439" s="15"/>
    </row>
    <row r="440">
      <c r="J440" s="14"/>
      <c r="O440" s="29"/>
      <c r="Q440" s="14"/>
      <c r="S440" s="15"/>
      <c r="U440" s="15"/>
      <c r="W440" s="15"/>
      <c r="Y440" s="15"/>
      <c r="Z440" s="15"/>
      <c r="AA440" s="15"/>
    </row>
    <row r="441">
      <c r="J441" s="14"/>
      <c r="O441" s="29"/>
      <c r="Q441" s="14"/>
      <c r="S441" s="15"/>
      <c r="U441" s="15"/>
      <c r="W441" s="15"/>
      <c r="Y441" s="15"/>
      <c r="Z441" s="15"/>
      <c r="AA441" s="15"/>
    </row>
    <row r="442">
      <c r="J442" s="14"/>
      <c r="O442" s="29"/>
      <c r="Q442" s="14"/>
      <c r="S442" s="15"/>
      <c r="U442" s="15"/>
      <c r="W442" s="15"/>
      <c r="Y442" s="15"/>
      <c r="Z442" s="15"/>
      <c r="AA442" s="15"/>
    </row>
    <row r="443">
      <c r="J443" s="14"/>
      <c r="O443" s="29"/>
      <c r="Q443" s="14"/>
      <c r="S443" s="15"/>
      <c r="U443" s="15"/>
      <c r="W443" s="15"/>
      <c r="Y443" s="15"/>
      <c r="Z443" s="15"/>
      <c r="AA443" s="15"/>
    </row>
    <row r="444">
      <c r="J444" s="14"/>
      <c r="O444" s="29"/>
      <c r="Q444" s="14"/>
      <c r="S444" s="15"/>
      <c r="U444" s="15"/>
      <c r="W444" s="15"/>
      <c r="Y444" s="15"/>
      <c r="Z444" s="15"/>
      <c r="AA444" s="15"/>
    </row>
    <row r="445">
      <c r="J445" s="14"/>
      <c r="O445" s="29"/>
      <c r="Q445" s="14"/>
      <c r="S445" s="15"/>
      <c r="U445" s="15"/>
      <c r="W445" s="15"/>
      <c r="Y445" s="15"/>
      <c r="Z445" s="15"/>
      <c r="AA445" s="15"/>
    </row>
    <row r="446">
      <c r="J446" s="14"/>
      <c r="O446" s="29"/>
      <c r="Q446" s="14"/>
      <c r="S446" s="15"/>
      <c r="U446" s="15"/>
      <c r="W446" s="15"/>
      <c r="Y446" s="15"/>
      <c r="Z446" s="15"/>
      <c r="AA446" s="15"/>
    </row>
    <row r="447">
      <c r="J447" s="14"/>
      <c r="O447" s="29"/>
      <c r="Q447" s="14"/>
      <c r="S447" s="15"/>
      <c r="U447" s="15"/>
      <c r="W447" s="15"/>
      <c r="Y447" s="15"/>
      <c r="Z447" s="15"/>
      <c r="AA447" s="15"/>
    </row>
    <row r="448">
      <c r="J448" s="14"/>
      <c r="O448" s="29"/>
      <c r="Q448" s="14"/>
      <c r="S448" s="15"/>
      <c r="U448" s="15"/>
      <c r="W448" s="15"/>
      <c r="Y448" s="15"/>
      <c r="Z448" s="15"/>
      <c r="AA448" s="15"/>
    </row>
    <row r="449">
      <c r="J449" s="14"/>
      <c r="O449" s="29"/>
      <c r="Q449" s="14"/>
      <c r="S449" s="15"/>
      <c r="U449" s="15"/>
      <c r="W449" s="15"/>
      <c r="Y449" s="15"/>
      <c r="Z449" s="15"/>
      <c r="AA449" s="15"/>
    </row>
    <row r="450">
      <c r="J450" s="14"/>
      <c r="O450" s="29"/>
      <c r="Q450" s="14"/>
      <c r="S450" s="15"/>
      <c r="U450" s="15"/>
      <c r="W450" s="15"/>
      <c r="Y450" s="15"/>
      <c r="Z450" s="15"/>
      <c r="AA450" s="15"/>
    </row>
    <row r="451">
      <c r="J451" s="14"/>
      <c r="O451" s="29"/>
      <c r="Q451" s="14"/>
      <c r="S451" s="15"/>
      <c r="U451" s="15"/>
      <c r="W451" s="15"/>
      <c r="Y451" s="15"/>
      <c r="Z451" s="15"/>
      <c r="AA451" s="15"/>
    </row>
    <row r="452">
      <c r="J452" s="14"/>
      <c r="O452" s="29"/>
      <c r="Q452" s="14"/>
      <c r="S452" s="15"/>
      <c r="U452" s="15"/>
      <c r="W452" s="15"/>
      <c r="Y452" s="15"/>
      <c r="Z452" s="15"/>
      <c r="AA452" s="15"/>
    </row>
    <row r="453">
      <c r="J453" s="14"/>
      <c r="O453" s="29"/>
      <c r="Q453" s="14"/>
      <c r="S453" s="15"/>
      <c r="U453" s="15"/>
      <c r="W453" s="15"/>
      <c r="Y453" s="15"/>
      <c r="Z453" s="15"/>
      <c r="AA453" s="15"/>
    </row>
    <row r="454">
      <c r="J454" s="14"/>
      <c r="O454" s="29"/>
      <c r="Q454" s="14"/>
      <c r="S454" s="15"/>
      <c r="U454" s="15"/>
      <c r="W454" s="15"/>
      <c r="Y454" s="15"/>
      <c r="Z454" s="15"/>
      <c r="AA454" s="15"/>
    </row>
    <row r="455">
      <c r="J455" s="14"/>
      <c r="O455" s="29"/>
      <c r="Q455" s="14"/>
      <c r="S455" s="15"/>
      <c r="U455" s="15"/>
      <c r="W455" s="15"/>
      <c r="Y455" s="15"/>
      <c r="Z455" s="15"/>
      <c r="AA455" s="15"/>
    </row>
    <row r="456">
      <c r="J456" s="14"/>
      <c r="O456" s="29"/>
      <c r="Q456" s="14"/>
      <c r="S456" s="15"/>
      <c r="U456" s="15"/>
      <c r="W456" s="15"/>
      <c r="Y456" s="15"/>
      <c r="Z456" s="15"/>
      <c r="AA456" s="15"/>
    </row>
    <row r="457">
      <c r="J457" s="14"/>
      <c r="O457" s="29"/>
      <c r="Q457" s="14"/>
      <c r="S457" s="15"/>
      <c r="U457" s="15"/>
      <c r="W457" s="15"/>
      <c r="Y457" s="15"/>
      <c r="Z457" s="15"/>
      <c r="AA457" s="15"/>
    </row>
    <row r="458">
      <c r="J458" s="14"/>
      <c r="O458" s="29"/>
      <c r="Q458" s="14"/>
      <c r="S458" s="15"/>
      <c r="U458" s="15"/>
      <c r="W458" s="15"/>
      <c r="Y458" s="15"/>
      <c r="Z458" s="15"/>
      <c r="AA458" s="15"/>
    </row>
    <row r="459">
      <c r="J459" s="14"/>
      <c r="O459" s="29"/>
      <c r="Q459" s="14"/>
      <c r="S459" s="15"/>
      <c r="U459" s="15"/>
      <c r="W459" s="15"/>
      <c r="Y459" s="15"/>
      <c r="Z459" s="15"/>
      <c r="AA459" s="15"/>
    </row>
    <row r="460">
      <c r="J460" s="14"/>
      <c r="O460" s="29"/>
      <c r="Q460" s="14"/>
      <c r="S460" s="15"/>
      <c r="U460" s="15"/>
      <c r="W460" s="15"/>
      <c r="Y460" s="15"/>
      <c r="Z460" s="15"/>
      <c r="AA460" s="15"/>
    </row>
    <row r="461">
      <c r="J461" s="14"/>
      <c r="O461" s="29"/>
      <c r="Q461" s="14"/>
      <c r="S461" s="15"/>
      <c r="U461" s="15"/>
      <c r="W461" s="15"/>
      <c r="Y461" s="15"/>
      <c r="Z461" s="15"/>
      <c r="AA461" s="15"/>
    </row>
    <row r="462">
      <c r="J462" s="14"/>
      <c r="O462" s="29"/>
      <c r="Q462" s="14"/>
      <c r="S462" s="15"/>
      <c r="U462" s="15"/>
      <c r="W462" s="15"/>
      <c r="Y462" s="15"/>
      <c r="Z462" s="15"/>
      <c r="AA462" s="15"/>
    </row>
    <row r="463">
      <c r="J463" s="14"/>
      <c r="O463" s="29"/>
      <c r="Q463" s="14"/>
      <c r="S463" s="15"/>
      <c r="U463" s="15"/>
      <c r="W463" s="15"/>
      <c r="Y463" s="15"/>
      <c r="Z463" s="15"/>
      <c r="AA463" s="15"/>
    </row>
    <row r="464">
      <c r="J464" s="14"/>
      <c r="O464" s="29"/>
      <c r="Q464" s="14"/>
      <c r="S464" s="15"/>
      <c r="U464" s="15"/>
      <c r="W464" s="15"/>
      <c r="Y464" s="15"/>
      <c r="Z464" s="15"/>
      <c r="AA464" s="15"/>
    </row>
    <row r="465">
      <c r="J465" s="14"/>
      <c r="O465" s="29"/>
      <c r="Q465" s="14"/>
      <c r="S465" s="15"/>
      <c r="U465" s="15"/>
      <c r="W465" s="15"/>
      <c r="Y465" s="15"/>
      <c r="Z465" s="15"/>
      <c r="AA465" s="15"/>
    </row>
    <row r="466">
      <c r="J466" s="14"/>
      <c r="O466" s="29"/>
      <c r="Q466" s="14"/>
      <c r="S466" s="15"/>
      <c r="U466" s="15"/>
      <c r="W466" s="15"/>
      <c r="Y466" s="15"/>
      <c r="Z466" s="15"/>
      <c r="AA466" s="15"/>
    </row>
    <row r="467">
      <c r="J467" s="14"/>
      <c r="O467" s="29"/>
      <c r="Q467" s="14"/>
      <c r="S467" s="15"/>
      <c r="U467" s="15"/>
      <c r="W467" s="15"/>
      <c r="Y467" s="15"/>
      <c r="Z467" s="15"/>
      <c r="AA467" s="15"/>
    </row>
    <row r="468">
      <c r="J468" s="14"/>
      <c r="O468" s="29"/>
      <c r="Q468" s="14"/>
      <c r="S468" s="15"/>
      <c r="U468" s="15"/>
      <c r="W468" s="15"/>
      <c r="Y468" s="15"/>
      <c r="Z468" s="15"/>
      <c r="AA468" s="15"/>
    </row>
    <row r="469">
      <c r="J469" s="14"/>
      <c r="O469" s="29"/>
      <c r="Q469" s="14"/>
      <c r="S469" s="15"/>
      <c r="U469" s="15"/>
      <c r="W469" s="15"/>
      <c r="Y469" s="15"/>
      <c r="Z469" s="15"/>
      <c r="AA469" s="15"/>
    </row>
    <row r="470">
      <c r="J470" s="14"/>
      <c r="O470" s="29"/>
      <c r="Q470" s="14"/>
      <c r="S470" s="15"/>
      <c r="U470" s="15"/>
      <c r="W470" s="15"/>
      <c r="Y470" s="15"/>
      <c r="Z470" s="15"/>
      <c r="AA470" s="15"/>
    </row>
    <row r="471">
      <c r="J471" s="14"/>
      <c r="O471" s="29"/>
      <c r="Q471" s="14"/>
      <c r="S471" s="15"/>
      <c r="U471" s="15"/>
      <c r="W471" s="15"/>
      <c r="Y471" s="15"/>
      <c r="Z471" s="15"/>
      <c r="AA471" s="15"/>
    </row>
    <row r="472">
      <c r="J472" s="14"/>
      <c r="O472" s="29"/>
      <c r="Q472" s="14"/>
      <c r="S472" s="15"/>
      <c r="U472" s="15"/>
      <c r="W472" s="15"/>
      <c r="Y472" s="15"/>
      <c r="Z472" s="15"/>
      <c r="AA472" s="15"/>
    </row>
    <row r="473">
      <c r="J473" s="14"/>
      <c r="O473" s="29"/>
      <c r="Q473" s="14"/>
      <c r="S473" s="15"/>
      <c r="U473" s="15"/>
      <c r="W473" s="15"/>
      <c r="Y473" s="15"/>
      <c r="Z473" s="15"/>
      <c r="AA473" s="15"/>
    </row>
    <row r="474">
      <c r="J474" s="14"/>
      <c r="O474" s="29"/>
      <c r="Q474" s="14"/>
      <c r="S474" s="15"/>
      <c r="U474" s="15"/>
      <c r="W474" s="15"/>
      <c r="Y474" s="15"/>
      <c r="Z474" s="15"/>
      <c r="AA474" s="15"/>
    </row>
    <row r="475">
      <c r="J475" s="14"/>
      <c r="O475" s="29"/>
      <c r="Q475" s="14"/>
      <c r="S475" s="15"/>
      <c r="U475" s="15"/>
      <c r="W475" s="15"/>
      <c r="Y475" s="15"/>
      <c r="Z475" s="15"/>
      <c r="AA475" s="15"/>
    </row>
    <row r="476">
      <c r="J476" s="14"/>
      <c r="O476" s="29"/>
      <c r="Q476" s="14"/>
      <c r="S476" s="15"/>
      <c r="U476" s="15"/>
      <c r="W476" s="15"/>
      <c r="Y476" s="15"/>
      <c r="Z476" s="15"/>
      <c r="AA476" s="15"/>
    </row>
    <row r="477">
      <c r="J477" s="14"/>
      <c r="O477" s="29"/>
      <c r="Q477" s="14"/>
      <c r="S477" s="15"/>
      <c r="U477" s="15"/>
      <c r="W477" s="15"/>
      <c r="Y477" s="15"/>
      <c r="Z477" s="15"/>
      <c r="AA477" s="15"/>
    </row>
    <row r="478">
      <c r="J478" s="14"/>
      <c r="O478" s="29"/>
      <c r="Q478" s="14"/>
      <c r="S478" s="15"/>
      <c r="U478" s="15"/>
      <c r="W478" s="15"/>
      <c r="Y478" s="15"/>
      <c r="Z478" s="15"/>
      <c r="AA478" s="15"/>
    </row>
    <row r="479">
      <c r="J479" s="14"/>
      <c r="O479" s="29"/>
      <c r="Q479" s="14"/>
      <c r="S479" s="15"/>
      <c r="U479" s="15"/>
      <c r="W479" s="15"/>
      <c r="Y479" s="15"/>
      <c r="Z479" s="15"/>
      <c r="AA479" s="15"/>
    </row>
    <row r="480">
      <c r="J480" s="14"/>
      <c r="O480" s="29"/>
      <c r="Q480" s="14"/>
      <c r="S480" s="15"/>
      <c r="U480" s="15"/>
      <c r="W480" s="15"/>
      <c r="Y480" s="15"/>
      <c r="Z480" s="15"/>
      <c r="AA480" s="15"/>
    </row>
    <row r="481">
      <c r="J481" s="14"/>
      <c r="O481" s="29"/>
      <c r="Q481" s="14"/>
      <c r="S481" s="15"/>
      <c r="U481" s="15"/>
      <c r="W481" s="15"/>
      <c r="Y481" s="15"/>
      <c r="Z481" s="15"/>
      <c r="AA481" s="15"/>
    </row>
    <row r="482">
      <c r="J482" s="14"/>
      <c r="O482" s="29"/>
      <c r="Q482" s="14"/>
      <c r="S482" s="15"/>
      <c r="U482" s="15"/>
      <c r="W482" s="15"/>
      <c r="Y482" s="15"/>
      <c r="Z482" s="15"/>
      <c r="AA482" s="15"/>
    </row>
    <row r="483">
      <c r="J483" s="14"/>
      <c r="O483" s="29"/>
      <c r="Q483" s="14"/>
      <c r="S483" s="15"/>
      <c r="U483" s="15"/>
      <c r="W483" s="15"/>
      <c r="Y483" s="15"/>
      <c r="Z483" s="15"/>
      <c r="AA483" s="15"/>
    </row>
    <row r="484">
      <c r="J484" s="14"/>
      <c r="O484" s="29"/>
      <c r="Q484" s="14"/>
      <c r="S484" s="15"/>
      <c r="U484" s="15"/>
      <c r="W484" s="15"/>
      <c r="Y484" s="15"/>
      <c r="Z484" s="15"/>
      <c r="AA484" s="15"/>
    </row>
    <row r="485">
      <c r="J485" s="14"/>
      <c r="O485" s="29"/>
      <c r="Q485" s="14"/>
      <c r="S485" s="15"/>
      <c r="U485" s="15"/>
      <c r="W485" s="15"/>
      <c r="Y485" s="15"/>
      <c r="Z485" s="15"/>
      <c r="AA485" s="15"/>
    </row>
    <row r="486">
      <c r="J486" s="14"/>
      <c r="O486" s="29"/>
      <c r="Q486" s="14"/>
      <c r="S486" s="15"/>
      <c r="U486" s="15"/>
      <c r="W486" s="15"/>
      <c r="Y486" s="15"/>
      <c r="Z486" s="15"/>
      <c r="AA486" s="15"/>
    </row>
    <row r="487">
      <c r="J487" s="14"/>
      <c r="O487" s="29"/>
      <c r="Q487" s="14"/>
      <c r="S487" s="15"/>
      <c r="U487" s="15"/>
      <c r="W487" s="15"/>
      <c r="Y487" s="15"/>
      <c r="Z487" s="15"/>
      <c r="AA487" s="15"/>
    </row>
    <row r="488">
      <c r="J488" s="14"/>
      <c r="O488" s="29"/>
      <c r="Q488" s="14"/>
      <c r="S488" s="15"/>
      <c r="U488" s="15"/>
      <c r="W488" s="15"/>
      <c r="Y488" s="15"/>
      <c r="Z488" s="15"/>
      <c r="AA488" s="15"/>
    </row>
    <row r="489">
      <c r="J489" s="14"/>
      <c r="O489" s="29"/>
      <c r="Q489" s="14"/>
      <c r="S489" s="15"/>
      <c r="U489" s="15"/>
      <c r="W489" s="15"/>
      <c r="Y489" s="15"/>
      <c r="Z489" s="15"/>
      <c r="AA489" s="15"/>
    </row>
    <row r="490">
      <c r="J490" s="14"/>
      <c r="O490" s="29"/>
      <c r="Q490" s="14"/>
      <c r="S490" s="15"/>
      <c r="U490" s="15"/>
      <c r="W490" s="15"/>
      <c r="Y490" s="15"/>
      <c r="Z490" s="15"/>
      <c r="AA490" s="15"/>
    </row>
    <row r="491">
      <c r="J491" s="14"/>
      <c r="O491" s="29"/>
      <c r="Q491" s="14"/>
      <c r="S491" s="15"/>
      <c r="U491" s="15"/>
      <c r="W491" s="15"/>
      <c r="Y491" s="15"/>
      <c r="Z491" s="15"/>
      <c r="AA491" s="15"/>
    </row>
    <row r="492">
      <c r="J492" s="14"/>
      <c r="O492" s="29"/>
      <c r="Q492" s="14"/>
      <c r="S492" s="15"/>
      <c r="U492" s="15"/>
      <c r="W492" s="15"/>
      <c r="Y492" s="15"/>
      <c r="Z492" s="15"/>
      <c r="AA492" s="15"/>
    </row>
    <row r="493">
      <c r="J493" s="14"/>
      <c r="O493" s="29"/>
      <c r="Q493" s="14"/>
      <c r="S493" s="15"/>
      <c r="U493" s="15"/>
      <c r="W493" s="15"/>
      <c r="Y493" s="15"/>
      <c r="Z493" s="15"/>
      <c r="AA493" s="15"/>
    </row>
    <row r="494">
      <c r="J494" s="14"/>
      <c r="O494" s="29"/>
      <c r="Q494" s="14"/>
      <c r="S494" s="15"/>
      <c r="U494" s="15"/>
      <c r="W494" s="15"/>
      <c r="Y494" s="15"/>
      <c r="Z494" s="15"/>
      <c r="AA494" s="15"/>
    </row>
    <row r="495">
      <c r="J495" s="14"/>
      <c r="O495" s="29"/>
      <c r="Q495" s="14"/>
      <c r="S495" s="15"/>
      <c r="U495" s="15"/>
      <c r="W495" s="15"/>
      <c r="Y495" s="15"/>
      <c r="Z495" s="15"/>
      <c r="AA495" s="15"/>
    </row>
    <row r="496">
      <c r="J496" s="14"/>
      <c r="O496" s="29"/>
      <c r="Q496" s="14"/>
      <c r="S496" s="15"/>
      <c r="U496" s="15"/>
      <c r="W496" s="15"/>
      <c r="Y496" s="15"/>
      <c r="Z496" s="15"/>
      <c r="AA496" s="15"/>
    </row>
    <row r="497">
      <c r="J497" s="14"/>
      <c r="O497" s="29"/>
      <c r="Q497" s="14"/>
      <c r="S497" s="15"/>
      <c r="U497" s="15"/>
      <c r="W497" s="15"/>
      <c r="Y497" s="15"/>
      <c r="Z497" s="15"/>
      <c r="AA497" s="15"/>
    </row>
    <row r="498">
      <c r="J498" s="14"/>
      <c r="O498" s="29"/>
      <c r="Q498" s="14"/>
      <c r="S498" s="15"/>
      <c r="U498" s="15"/>
      <c r="W498" s="15"/>
      <c r="Y498" s="15"/>
      <c r="Z498" s="15"/>
      <c r="AA498" s="15"/>
    </row>
    <row r="499">
      <c r="J499" s="14"/>
      <c r="O499" s="29"/>
      <c r="Q499" s="14"/>
      <c r="S499" s="15"/>
      <c r="U499" s="15"/>
      <c r="W499" s="15"/>
      <c r="Y499" s="15"/>
      <c r="Z499" s="15"/>
      <c r="AA499" s="15"/>
    </row>
    <row r="500">
      <c r="J500" s="14"/>
      <c r="O500" s="29"/>
      <c r="Q500" s="14"/>
      <c r="S500" s="15"/>
      <c r="U500" s="15"/>
      <c r="W500" s="15"/>
      <c r="Y500" s="15"/>
      <c r="Z500" s="15"/>
      <c r="AA500" s="15"/>
    </row>
    <row r="501">
      <c r="J501" s="14"/>
      <c r="O501" s="29"/>
      <c r="Q501" s="14"/>
      <c r="S501" s="15"/>
      <c r="U501" s="15"/>
      <c r="W501" s="15"/>
      <c r="Y501" s="15"/>
      <c r="Z501" s="15"/>
      <c r="AA501" s="15"/>
    </row>
    <row r="502">
      <c r="J502" s="14"/>
      <c r="O502" s="29"/>
      <c r="Q502" s="14"/>
      <c r="S502" s="15"/>
      <c r="U502" s="15"/>
      <c r="W502" s="15"/>
      <c r="Y502" s="15"/>
      <c r="Z502" s="15"/>
      <c r="AA502" s="15"/>
    </row>
    <row r="503">
      <c r="J503" s="14"/>
      <c r="O503" s="29"/>
      <c r="Q503" s="14"/>
      <c r="S503" s="15"/>
      <c r="U503" s="15"/>
      <c r="W503" s="15"/>
      <c r="Y503" s="15"/>
      <c r="Z503" s="15"/>
      <c r="AA503" s="15"/>
    </row>
    <row r="504">
      <c r="J504" s="14"/>
      <c r="O504" s="29"/>
      <c r="Q504" s="14"/>
      <c r="S504" s="15"/>
      <c r="U504" s="15"/>
      <c r="W504" s="15"/>
      <c r="Y504" s="15"/>
      <c r="Z504" s="15"/>
      <c r="AA504" s="15"/>
    </row>
    <row r="505">
      <c r="J505" s="14"/>
      <c r="O505" s="29"/>
      <c r="Q505" s="14"/>
      <c r="S505" s="15"/>
      <c r="U505" s="15"/>
      <c r="W505" s="15"/>
      <c r="Y505" s="15"/>
      <c r="Z505" s="15"/>
      <c r="AA505" s="15"/>
    </row>
    <row r="506">
      <c r="J506" s="14"/>
      <c r="O506" s="29"/>
      <c r="Q506" s="14"/>
      <c r="S506" s="15"/>
      <c r="U506" s="15"/>
      <c r="W506" s="15"/>
      <c r="Y506" s="15"/>
      <c r="Z506" s="15"/>
      <c r="AA506" s="15"/>
    </row>
    <row r="507">
      <c r="J507" s="14"/>
      <c r="O507" s="29"/>
      <c r="Q507" s="14"/>
      <c r="S507" s="15"/>
      <c r="U507" s="15"/>
      <c r="W507" s="15"/>
      <c r="Y507" s="15"/>
      <c r="Z507" s="15"/>
      <c r="AA507" s="15"/>
    </row>
    <row r="508">
      <c r="J508" s="14"/>
      <c r="O508" s="29"/>
      <c r="Q508" s="14"/>
      <c r="S508" s="15"/>
      <c r="U508" s="15"/>
      <c r="W508" s="15"/>
      <c r="Y508" s="15"/>
      <c r="Z508" s="15"/>
      <c r="AA508" s="15"/>
    </row>
    <row r="509">
      <c r="J509" s="14"/>
      <c r="O509" s="29"/>
      <c r="Q509" s="14"/>
      <c r="S509" s="15"/>
      <c r="U509" s="15"/>
      <c r="W509" s="15"/>
      <c r="Y509" s="15"/>
      <c r="Z509" s="15"/>
      <c r="AA509" s="15"/>
    </row>
    <row r="510">
      <c r="J510" s="14"/>
      <c r="O510" s="29"/>
      <c r="Q510" s="14"/>
      <c r="S510" s="15"/>
      <c r="U510" s="15"/>
      <c r="W510" s="15"/>
      <c r="Y510" s="15"/>
      <c r="Z510" s="15"/>
      <c r="AA510" s="15"/>
    </row>
    <row r="511">
      <c r="J511" s="14"/>
      <c r="O511" s="29"/>
      <c r="Q511" s="14"/>
      <c r="S511" s="15"/>
      <c r="U511" s="15"/>
      <c r="W511" s="15"/>
      <c r="Y511" s="15"/>
      <c r="Z511" s="15"/>
      <c r="AA511" s="15"/>
    </row>
    <row r="512">
      <c r="J512" s="14"/>
      <c r="O512" s="29"/>
      <c r="Q512" s="14"/>
      <c r="S512" s="15"/>
      <c r="U512" s="15"/>
      <c r="W512" s="15"/>
      <c r="Y512" s="15"/>
      <c r="Z512" s="15"/>
      <c r="AA512" s="15"/>
    </row>
    <row r="513">
      <c r="J513" s="14"/>
      <c r="O513" s="29"/>
      <c r="Q513" s="14"/>
      <c r="S513" s="15"/>
      <c r="U513" s="15"/>
      <c r="W513" s="15"/>
      <c r="Y513" s="15"/>
      <c r="Z513" s="15"/>
      <c r="AA513" s="15"/>
    </row>
    <row r="514">
      <c r="J514" s="14"/>
      <c r="O514" s="29"/>
      <c r="Q514" s="14"/>
      <c r="S514" s="15"/>
      <c r="U514" s="15"/>
      <c r="W514" s="15"/>
      <c r="Y514" s="15"/>
      <c r="Z514" s="15"/>
      <c r="AA514" s="15"/>
    </row>
    <row r="515">
      <c r="J515" s="14"/>
      <c r="O515" s="29"/>
      <c r="Q515" s="14"/>
      <c r="S515" s="15"/>
      <c r="U515" s="15"/>
      <c r="W515" s="15"/>
      <c r="Y515" s="15"/>
      <c r="Z515" s="15"/>
      <c r="AA515" s="15"/>
    </row>
    <row r="516">
      <c r="J516" s="14"/>
      <c r="O516" s="29"/>
      <c r="Q516" s="14"/>
      <c r="S516" s="15"/>
      <c r="U516" s="15"/>
      <c r="W516" s="15"/>
      <c r="Y516" s="15"/>
      <c r="Z516" s="15"/>
      <c r="AA516" s="15"/>
    </row>
    <row r="517">
      <c r="J517" s="14"/>
      <c r="O517" s="29"/>
      <c r="Q517" s="14"/>
      <c r="S517" s="15"/>
      <c r="U517" s="15"/>
      <c r="W517" s="15"/>
      <c r="Y517" s="15"/>
      <c r="Z517" s="15"/>
      <c r="AA517" s="15"/>
    </row>
    <row r="518">
      <c r="J518" s="14"/>
      <c r="O518" s="29"/>
      <c r="Q518" s="14"/>
      <c r="S518" s="15"/>
      <c r="U518" s="15"/>
      <c r="W518" s="15"/>
      <c r="Y518" s="15"/>
      <c r="Z518" s="15"/>
      <c r="AA518" s="15"/>
    </row>
    <row r="519">
      <c r="J519" s="14"/>
      <c r="O519" s="29"/>
      <c r="Q519" s="14"/>
      <c r="S519" s="15"/>
      <c r="U519" s="15"/>
      <c r="W519" s="15"/>
      <c r="Y519" s="15"/>
      <c r="Z519" s="15"/>
      <c r="AA519" s="15"/>
    </row>
    <row r="520">
      <c r="J520" s="14"/>
      <c r="O520" s="29"/>
      <c r="Q520" s="14"/>
      <c r="S520" s="15"/>
      <c r="U520" s="15"/>
      <c r="W520" s="15"/>
      <c r="Y520" s="15"/>
      <c r="Z520" s="15"/>
      <c r="AA520" s="15"/>
    </row>
    <row r="521">
      <c r="J521" s="14"/>
      <c r="O521" s="29"/>
      <c r="Q521" s="14"/>
      <c r="S521" s="15"/>
      <c r="U521" s="15"/>
      <c r="W521" s="15"/>
      <c r="Y521" s="15"/>
      <c r="Z521" s="15"/>
      <c r="AA521" s="15"/>
    </row>
    <row r="522">
      <c r="J522" s="14"/>
      <c r="O522" s="29"/>
      <c r="Q522" s="14"/>
      <c r="S522" s="15"/>
      <c r="U522" s="15"/>
      <c r="W522" s="15"/>
      <c r="Y522" s="15"/>
      <c r="Z522" s="15"/>
      <c r="AA522" s="15"/>
    </row>
    <row r="523">
      <c r="J523" s="14"/>
      <c r="O523" s="29"/>
      <c r="Q523" s="14"/>
      <c r="S523" s="15"/>
      <c r="U523" s="15"/>
      <c r="W523" s="15"/>
      <c r="Y523" s="15"/>
      <c r="Z523" s="15"/>
      <c r="AA523" s="15"/>
    </row>
    <row r="524">
      <c r="J524" s="14"/>
      <c r="O524" s="29"/>
      <c r="Q524" s="14"/>
      <c r="S524" s="15"/>
      <c r="U524" s="15"/>
      <c r="W524" s="15"/>
      <c r="Y524" s="15"/>
      <c r="Z524" s="15"/>
      <c r="AA524" s="15"/>
    </row>
    <row r="525">
      <c r="J525" s="14"/>
      <c r="O525" s="29"/>
      <c r="Q525" s="14"/>
      <c r="S525" s="15"/>
      <c r="U525" s="15"/>
      <c r="W525" s="15"/>
      <c r="Y525" s="15"/>
      <c r="Z525" s="15"/>
      <c r="AA525" s="15"/>
    </row>
    <row r="526">
      <c r="J526" s="14"/>
      <c r="O526" s="29"/>
      <c r="Q526" s="14"/>
      <c r="S526" s="15"/>
      <c r="U526" s="15"/>
      <c r="W526" s="15"/>
      <c r="Y526" s="15"/>
      <c r="Z526" s="15"/>
      <c r="AA526" s="15"/>
    </row>
    <row r="527">
      <c r="J527" s="14"/>
      <c r="O527" s="29"/>
      <c r="Q527" s="14"/>
      <c r="S527" s="15"/>
      <c r="U527" s="15"/>
      <c r="W527" s="15"/>
      <c r="Y527" s="15"/>
      <c r="Z527" s="15"/>
      <c r="AA527" s="15"/>
    </row>
    <row r="528">
      <c r="J528" s="14"/>
      <c r="O528" s="29"/>
      <c r="Q528" s="14"/>
      <c r="S528" s="15"/>
      <c r="U528" s="15"/>
      <c r="W528" s="15"/>
      <c r="Y528" s="15"/>
      <c r="Z528" s="15"/>
      <c r="AA528" s="15"/>
    </row>
    <row r="529">
      <c r="J529" s="14"/>
      <c r="O529" s="29"/>
      <c r="Q529" s="14"/>
      <c r="S529" s="15"/>
      <c r="U529" s="15"/>
      <c r="W529" s="15"/>
      <c r="Y529" s="15"/>
      <c r="Z529" s="15"/>
      <c r="AA529" s="15"/>
    </row>
    <row r="530">
      <c r="J530" s="14"/>
      <c r="O530" s="29"/>
      <c r="Q530" s="14"/>
      <c r="S530" s="15"/>
      <c r="U530" s="15"/>
      <c r="W530" s="15"/>
      <c r="Y530" s="15"/>
      <c r="Z530" s="15"/>
      <c r="AA530" s="15"/>
    </row>
    <row r="531">
      <c r="J531" s="14"/>
      <c r="O531" s="29"/>
      <c r="Q531" s="14"/>
      <c r="S531" s="15"/>
      <c r="U531" s="15"/>
      <c r="W531" s="15"/>
      <c r="Y531" s="15"/>
      <c r="Z531" s="15"/>
      <c r="AA531" s="15"/>
    </row>
    <row r="532">
      <c r="J532" s="14"/>
      <c r="O532" s="29"/>
      <c r="Q532" s="14"/>
      <c r="S532" s="15"/>
      <c r="U532" s="15"/>
      <c r="W532" s="15"/>
      <c r="Y532" s="15"/>
      <c r="Z532" s="15"/>
      <c r="AA532" s="15"/>
    </row>
    <row r="533">
      <c r="J533" s="14"/>
      <c r="O533" s="29"/>
      <c r="Q533" s="14"/>
      <c r="S533" s="15"/>
      <c r="U533" s="15"/>
      <c r="W533" s="15"/>
      <c r="Y533" s="15"/>
      <c r="Z533" s="15"/>
      <c r="AA533" s="15"/>
    </row>
    <row r="534">
      <c r="J534" s="14"/>
      <c r="O534" s="29"/>
      <c r="Q534" s="14"/>
      <c r="S534" s="15"/>
      <c r="U534" s="15"/>
      <c r="W534" s="15"/>
      <c r="Y534" s="15"/>
      <c r="Z534" s="15"/>
      <c r="AA534" s="15"/>
    </row>
    <row r="535">
      <c r="J535" s="14"/>
      <c r="O535" s="29"/>
      <c r="Q535" s="14"/>
      <c r="S535" s="15"/>
      <c r="U535" s="15"/>
      <c r="W535" s="15"/>
      <c r="Y535" s="15"/>
      <c r="Z535" s="15"/>
      <c r="AA535" s="15"/>
    </row>
    <row r="536">
      <c r="J536" s="14"/>
      <c r="O536" s="29"/>
      <c r="Q536" s="14"/>
      <c r="S536" s="15"/>
      <c r="U536" s="15"/>
      <c r="W536" s="15"/>
      <c r="Y536" s="15"/>
      <c r="Z536" s="15"/>
      <c r="AA536" s="15"/>
    </row>
    <row r="537">
      <c r="J537" s="14"/>
      <c r="O537" s="29"/>
      <c r="Q537" s="14"/>
      <c r="S537" s="15"/>
      <c r="U537" s="15"/>
      <c r="W537" s="15"/>
      <c r="Y537" s="15"/>
      <c r="Z537" s="15"/>
      <c r="AA537" s="15"/>
    </row>
    <row r="538">
      <c r="J538" s="14"/>
      <c r="O538" s="29"/>
      <c r="Q538" s="14"/>
      <c r="S538" s="15"/>
      <c r="U538" s="15"/>
      <c r="W538" s="15"/>
      <c r="Y538" s="15"/>
      <c r="Z538" s="15"/>
      <c r="AA538" s="15"/>
    </row>
    <row r="539">
      <c r="J539" s="14"/>
      <c r="O539" s="29"/>
      <c r="Q539" s="14"/>
      <c r="S539" s="15"/>
      <c r="U539" s="15"/>
      <c r="W539" s="15"/>
      <c r="Y539" s="15"/>
      <c r="Z539" s="15"/>
      <c r="AA539" s="15"/>
    </row>
    <row r="540">
      <c r="J540" s="14"/>
      <c r="O540" s="29"/>
      <c r="Q540" s="14"/>
      <c r="S540" s="15"/>
      <c r="U540" s="15"/>
      <c r="W540" s="15"/>
      <c r="Y540" s="15"/>
      <c r="Z540" s="15"/>
      <c r="AA540" s="15"/>
    </row>
    <row r="541">
      <c r="J541" s="14"/>
      <c r="O541" s="29"/>
      <c r="Q541" s="14"/>
      <c r="S541" s="15"/>
      <c r="U541" s="15"/>
      <c r="W541" s="15"/>
      <c r="Y541" s="15"/>
      <c r="Z541" s="15"/>
      <c r="AA541" s="15"/>
    </row>
    <row r="542">
      <c r="J542" s="14"/>
      <c r="O542" s="29"/>
      <c r="Q542" s="14"/>
      <c r="S542" s="15"/>
      <c r="U542" s="15"/>
      <c r="W542" s="15"/>
      <c r="Y542" s="15"/>
      <c r="Z542" s="15"/>
      <c r="AA542" s="15"/>
    </row>
    <row r="543">
      <c r="J543" s="14"/>
      <c r="O543" s="29"/>
      <c r="Q543" s="14"/>
      <c r="S543" s="15"/>
      <c r="U543" s="15"/>
      <c r="W543" s="15"/>
      <c r="Y543" s="15"/>
      <c r="Z543" s="15"/>
      <c r="AA543" s="15"/>
    </row>
    <row r="544">
      <c r="J544" s="14"/>
      <c r="O544" s="29"/>
      <c r="Q544" s="14"/>
      <c r="S544" s="15"/>
      <c r="U544" s="15"/>
      <c r="W544" s="15"/>
      <c r="Y544" s="15"/>
      <c r="Z544" s="15"/>
      <c r="AA544" s="15"/>
    </row>
    <row r="545">
      <c r="J545" s="14"/>
      <c r="O545" s="29"/>
      <c r="Q545" s="14"/>
      <c r="S545" s="15"/>
      <c r="U545" s="15"/>
      <c r="W545" s="15"/>
      <c r="Y545" s="15"/>
      <c r="Z545" s="15"/>
      <c r="AA545" s="15"/>
    </row>
    <row r="546">
      <c r="J546" s="14"/>
      <c r="O546" s="29"/>
      <c r="Q546" s="14"/>
      <c r="S546" s="15"/>
      <c r="U546" s="15"/>
      <c r="W546" s="15"/>
      <c r="Y546" s="15"/>
      <c r="Z546" s="15"/>
      <c r="AA546" s="15"/>
    </row>
    <row r="547">
      <c r="J547" s="14"/>
      <c r="O547" s="29"/>
      <c r="Q547" s="14"/>
      <c r="S547" s="15"/>
      <c r="U547" s="15"/>
      <c r="W547" s="15"/>
      <c r="Y547" s="15"/>
      <c r="Z547" s="15"/>
      <c r="AA547" s="15"/>
    </row>
    <row r="548">
      <c r="J548" s="14"/>
      <c r="O548" s="29"/>
      <c r="Q548" s="14"/>
      <c r="S548" s="15"/>
      <c r="U548" s="15"/>
      <c r="W548" s="15"/>
      <c r="Y548" s="15"/>
      <c r="Z548" s="15"/>
      <c r="AA548" s="15"/>
    </row>
    <row r="549">
      <c r="J549" s="14"/>
      <c r="O549" s="29"/>
      <c r="Q549" s="14"/>
      <c r="S549" s="15"/>
      <c r="U549" s="15"/>
      <c r="W549" s="15"/>
      <c r="Y549" s="15"/>
      <c r="Z549" s="15"/>
      <c r="AA549" s="15"/>
    </row>
    <row r="550">
      <c r="J550" s="14"/>
      <c r="O550" s="29"/>
      <c r="Q550" s="14"/>
      <c r="S550" s="15"/>
      <c r="U550" s="15"/>
      <c r="W550" s="15"/>
      <c r="Y550" s="15"/>
      <c r="Z550" s="15"/>
      <c r="AA550" s="15"/>
    </row>
    <row r="551">
      <c r="J551" s="14"/>
      <c r="O551" s="29"/>
      <c r="Q551" s="14"/>
      <c r="S551" s="15"/>
      <c r="U551" s="15"/>
      <c r="W551" s="15"/>
      <c r="Y551" s="15"/>
      <c r="Z551" s="15"/>
      <c r="AA551" s="15"/>
    </row>
    <row r="552">
      <c r="J552" s="14"/>
      <c r="O552" s="29"/>
      <c r="Q552" s="14"/>
      <c r="S552" s="15"/>
      <c r="U552" s="15"/>
      <c r="W552" s="15"/>
      <c r="Y552" s="15"/>
      <c r="Z552" s="15"/>
      <c r="AA552" s="15"/>
    </row>
    <row r="553">
      <c r="J553" s="14"/>
      <c r="O553" s="29"/>
      <c r="Q553" s="14"/>
      <c r="S553" s="15"/>
      <c r="U553" s="15"/>
      <c r="W553" s="15"/>
      <c r="Y553" s="15"/>
      <c r="Z553" s="15"/>
      <c r="AA553" s="15"/>
    </row>
    <row r="554">
      <c r="J554" s="14"/>
      <c r="O554" s="29"/>
      <c r="Q554" s="14"/>
      <c r="S554" s="15"/>
      <c r="U554" s="15"/>
      <c r="W554" s="15"/>
      <c r="Y554" s="15"/>
      <c r="Z554" s="15"/>
      <c r="AA554" s="15"/>
    </row>
    <row r="555">
      <c r="J555" s="14"/>
      <c r="O555" s="29"/>
      <c r="Q555" s="14"/>
      <c r="S555" s="15"/>
      <c r="U555" s="15"/>
      <c r="W555" s="15"/>
      <c r="Y555" s="15"/>
      <c r="Z555" s="15"/>
      <c r="AA555" s="15"/>
    </row>
    <row r="556">
      <c r="J556" s="14"/>
      <c r="O556" s="29"/>
      <c r="Q556" s="14"/>
      <c r="S556" s="15"/>
      <c r="U556" s="15"/>
      <c r="W556" s="15"/>
      <c r="Y556" s="15"/>
      <c r="Z556" s="15"/>
      <c r="AA556" s="15"/>
    </row>
    <row r="557">
      <c r="J557" s="14"/>
      <c r="O557" s="29"/>
      <c r="Q557" s="14"/>
      <c r="S557" s="15"/>
      <c r="U557" s="15"/>
      <c r="W557" s="15"/>
      <c r="Y557" s="15"/>
      <c r="Z557" s="15"/>
      <c r="AA557" s="15"/>
    </row>
    <row r="558">
      <c r="J558" s="14"/>
      <c r="O558" s="29"/>
      <c r="Q558" s="14"/>
      <c r="S558" s="15"/>
      <c r="U558" s="15"/>
      <c r="W558" s="15"/>
      <c r="Y558" s="15"/>
      <c r="Z558" s="15"/>
      <c r="AA558" s="15"/>
    </row>
    <row r="559">
      <c r="J559" s="14"/>
      <c r="O559" s="29"/>
      <c r="Q559" s="14"/>
      <c r="S559" s="15"/>
      <c r="U559" s="15"/>
      <c r="W559" s="15"/>
      <c r="Y559" s="15"/>
      <c r="Z559" s="15"/>
      <c r="AA559" s="15"/>
    </row>
    <row r="560">
      <c r="J560" s="14"/>
      <c r="O560" s="29"/>
      <c r="Q560" s="14"/>
      <c r="S560" s="15"/>
      <c r="U560" s="15"/>
      <c r="W560" s="15"/>
      <c r="Y560" s="15"/>
      <c r="Z560" s="15"/>
      <c r="AA560" s="15"/>
    </row>
    <row r="561">
      <c r="J561" s="14"/>
      <c r="O561" s="29"/>
      <c r="Q561" s="14"/>
      <c r="S561" s="15"/>
      <c r="U561" s="15"/>
      <c r="W561" s="15"/>
      <c r="Y561" s="15"/>
      <c r="Z561" s="15"/>
      <c r="AA561" s="15"/>
    </row>
    <row r="562">
      <c r="J562" s="14"/>
      <c r="O562" s="29"/>
      <c r="Q562" s="14"/>
      <c r="S562" s="15"/>
      <c r="U562" s="15"/>
      <c r="W562" s="15"/>
      <c r="Y562" s="15"/>
      <c r="Z562" s="15"/>
      <c r="AA562" s="15"/>
    </row>
    <row r="563">
      <c r="J563" s="14"/>
      <c r="O563" s="29"/>
      <c r="Q563" s="14"/>
      <c r="S563" s="15"/>
      <c r="U563" s="15"/>
      <c r="W563" s="15"/>
      <c r="Y563" s="15"/>
      <c r="Z563" s="15"/>
      <c r="AA563" s="15"/>
    </row>
    <row r="564">
      <c r="J564" s="14"/>
      <c r="O564" s="29"/>
      <c r="Q564" s="14"/>
      <c r="S564" s="15"/>
      <c r="U564" s="15"/>
      <c r="W564" s="15"/>
      <c r="Y564" s="15"/>
      <c r="Z564" s="15"/>
      <c r="AA564" s="15"/>
    </row>
    <row r="565">
      <c r="J565" s="14"/>
      <c r="O565" s="29"/>
      <c r="Q565" s="14"/>
      <c r="S565" s="15"/>
      <c r="U565" s="15"/>
      <c r="W565" s="15"/>
      <c r="Y565" s="15"/>
      <c r="Z565" s="15"/>
      <c r="AA565" s="15"/>
    </row>
    <row r="566">
      <c r="J566" s="14"/>
      <c r="O566" s="29"/>
      <c r="Q566" s="14"/>
      <c r="S566" s="15"/>
      <c r="U566" s="15"/>
      <c r="W566" s="15"/>
      <c r="Y566" s="15"/>
      <c r="Z566" s="15"/>
      <c r="AA566" s="15"/>
    </row>
    <row r="567">
      <c r="J567" s="14"/>
      <c r="O567" s="29"/>
      <c r="Q567" s="14"/>
      <c r="S567" s="15"/>
      <c r="U567" s="15"/>
      <c r="W567" s="15"/>
      <c r="Y567" s="15"/>
      <c r="Z567" s="15"/>
      <c r="AA567" s="15"/>
    </row>
    <row r="568">
      <c r="J568" s="14"/>
      <c r="O568" s="29"/>
      <c r="Q568" s="14"/>
      <c r="S568" s="15"/>
      <c r="U568" s="15"/>
      <c r="W568" s="15"/>
      <c r="Y568" s="15"/>
      <c r="Z568" s="15"/>
      <c r="AA568" s="15"/>
    </row>
    <row r="569">
      <c r="J569" s="14"/>
      <c r="O569" s="29"/>
      <c r="Q569" s="14"/>
      <c r="S569" s="15"/>
      <c r="U569" s="15"/>
      <c r="W569" s="15"/>
      <c r="Y569" s="15"/>
      <c r="Z569" s="15"/>
      <c r="AA569" s="15"/>
    </row>
    <row r="570">
      <c r="J570" s="14"/>
      <c r="O570" s="29"/>
      <c r="Q570" s="14"/>
      <c r="S570" s="15"/>
      <c r="U570" s="15"/>
      <c r="W570" s="15"/>
      <c r="Y570" s="15"/>
      <c r="Z570" s="15"/>
      <c r="AA570" s="15"/>
    </row>
    <row r="571">
      <c r="J571" s="14"/>
      <c r="O571" s="29"/>
      <c r="Q571" s="14"/>
      <c r="S571" s="15"/>
      <c r="U571" s="15"/>
      <c r="W571" s="15"/>
      <c r="Y571" s="15"/>
      <c r="Z571" s="15"/>
      <c r="AA571" s="15"/>
    </row>
    <row r="572">
      <c r="J572" s="14"/>
      <c r="O572" s="29"/>
      <c r="Q572" s="14"/>
      <c r="S572" s="15"/>
      <c r="U572" s="15"/>
      <c r="W572" s="15"/>
      <c r="Y572" s="15"/>
      <c r="Z572" s="15"/>
      <c r="AA572" s="15"/>
    </row>
    <row r="573">
      <c r="J573" s="14"/>
      <c r="O573" s="29"/>
      <c r="Q573" s="14"/>
      <c r="S573" s="15"/>
      <c r="U573" s="15"/>
      <c r="W573" s="15"/>
      <c r="Y573" s="15"/>
      <c r="Z573" s="15"/>
      <c r="AA573" s="15"/>
    </row>
    <row r="574">
      <c r="J574" s="14"/>
      <c r="O574" s="29"/>
      <c r="Q574" s="14"/>
      <c r="S574" s="15"/>
      <c r="U574" s="15"/>
      <c r="W574" s="15"/>
      <c r="Y574" s="15"/>
      <c r="Z574" s="15"/>
      <c r="AA574" s="15"/>
    </row>
    <row r="575">
      <c r="J575" s="14"/>
      <c r="O575" s="29"/>
      <c r="Q575" s="14"/>
      <c r="S575" s="15"/>
      <c r="U575" s="15"/>
      <c r="W575" s="15"/>
      <c r="Y575" s="15"/>
      <c r="Z575" s="15"/>
      <c r="AA575" s="15"/>
    </row>
    <row r="576">
      <c r="J576" s="14"/>
      <c r="O576" s="29"/>
      <c r="Q576" s="14"/>
      <c r="S576" s="15"/>
      <c r="U576" s="15"/>
      <c r="W576" s="15"/>
      <c r="Y576" s="15"/>
      <c r="Z576" s="15"/>
      <c r="AA576" s="15"/>
    </row>
    <row r="577">
      <c r="J577" s="14"/>
      <c r="O577" s="29"/>
      <c r="Q577" s="14"/>
      <c r="S577" s="15"/>
      <c r="U577" s="15"/>
      <c r="W577" s="15"/>
      <c r="Y577" s="15"/>
      <c r="Z577" s="15"/>
      <c r="AA577" s="15"/>
    </row>
    <row r="578">
      <c r="J578" s="14"/>
      <c r="O578" s="29"/>
      <c r="Q578" s="14"/>
      <c r="S578" s="15"/>
      <c r="U578" s="15"/>
      <c r="W578" s="15"/>
      <c r="Y578" s="15"/>
      <c r="Z578" s="15"/>
      <c r="AA578" s="15"/>
    </row>
    <row r="579">
      <c r="J579" s="14"/>
      <c r="O579" s="29"/>
      <c r="Q579" s="14"/>
      <c r="S579" s="15"/>
      <c r="U579" s="15"/>
      <c r="W579" s="15"/>
      <c r="Y579" s="15"/>
      <c r="Z579" s="15"/>
      <c r="AA579" s="15"/>
    </row>
    <row r="580">
      <c r="J580" s="14"/>
      <c r="O580" s="29"/>
      <c r="Q580" s="14"/>
      <c r="S580" s="15"/>
      <c r="U580" s="15"/>
      <c r="W580" s="15"/>
      <c r="Y580" s="15"/>
      <c r="Z580" s="15"/>
      <c r="AA580" s="15"/>
    </row>
    <row r="581">
      <c r="J581" s="14"/>
      <c r="O581" s="29"/>
      <c r="Q581" s="14"/>
      <c r="S581" s="15"/>
      <c r="U581" s="15"/>
      <c r="W581" s="15"/>
      <c r="Y581" s="15"/>
      <c r="Z581" s="15"/>
      <c r="AA581" s="15"/>
    </row>
    <row r="582">
      <c r="J582" s="14"/>
      <c r="O582" s="29"/>
      <c r="Q582" s="14"/>
      <c r="S582" s="15"/>
      <c r="U582" s="15"/>
      <c r="W582" s="15"/>
      <c r="Y582" s="15"/>
      <c r="Z582" s="15"/>
      <c r="AA582" s="15"/>
    </row>
    <row r="583">
      <c r="J583" s="14"/>
      <c r="O583" s="29"/>
      <c r="Q583" s="14"/>
      <c r="S583" s="15"/>
      <c r="U583" s="15"/>
      <c r="W583" s="15"/>
      <c r="Y583" s="15"/>
      <c r="Z583" s="15"/>
      <c r="AA583" s="15"/>
    </row>
    <row r="584">
      <c r="J584" s="14"/>
      <c r="O584" s="29"/>
      <c r="Q584" s="14"/>
      <c r="S584" s="15"/>
      <c r="U584" s="15"/>
      <c r="W584" s="15"/>
      <c r="Y584" s="15"/>
      <c r="Z584" s="15"/>
      <c r="AA584" s="15"/>
    </row>
    <row r="585">
      <c r="J585" s="14"/>
      <c r="O585" s="29"/>
      <c r="Q585" s="14"/>
      <c r="S585" s="15"/>
      <c r="U585" s="15"/>
      <c r="W585" s="15"/>
      <c r="Y585" s="15"/>
      <c r="Z585" s="15"/>
      <c r="AA585" s="15"/>
    </row>
    <row r="586">
      <c r="J586" s="14"/>
      <c r="O586" s="29"/>
      <c r="Q586" s="14"/>
      <c r="S586" s="15"/>
      <c r="U586" s="15"/>
      <c r="W586" s="15"/>
      <c r="Y586" s="15"/>
      <c r="Z586" s="15"/>
      <c r="AA586" s="15"/>
    </row>
    <row r="587">
      <c r="J587" s="14"/>
      <c r="O587" s="29"/>
      <c r="Q587" s="14"/>
      <c r="S587" s="15"/>
      <c r="U587" s="15"/>
      <c r="W587" s="15"/>
      <c r="Y587" s="15"/>
      <c r="Z587" s="15"/>
      <c r="AA587" s="15"/>
    </row>
    <row r="588">
      <c r="J588" s="14"/>
      <c r="O588" s="29"/>
      <c r="Q588" s="14"/>
      <c r="S588" s="15"/>
      <c r="U588" s="15"/>
      <c r="W588" s="15"/>
      <c r="Y588" s="15"/>
      <c r="Z588" s="15"/>
      <c r="AA588" s="15"/>
    </row>
    <row r="589">
      <c r="J589" s="14"/>
      <c r="O589" s="29"/>
      <c r="Q589" s="14"/>
      <c r="S589" s="15"/>
      <c r="U589" s="15"/>
      <c r="W589" s="15"/>
      <c r="Y589" s="15"/>
      <c r="Z589" s="15"/>
      <c r="AA589" s="15"/>
    </row>
    <row r="590">
      <c r="J590" s="14"/>
      <c r="O590" s="29"/>
      <c r="Q590" s="14"/>
      <c r="S590" s="15"/>
      <c r="U590" s="15"/>
      <c r="W590" s="15"/>
      <c r="Y590" s="15"/>
      <c r="Z590" s="15"/>
      <c r="AA590" s="15"/>
    </row>
    <row r="591">
      <c r="J591" s="14"/>
      <c r="O591" s="29"/>
      <c r="Q591" s="14"/>
      <c r="S591" s="15"/>
      <c r="U591" s="15"/>
      <c r="W591" s="15"/>
      <c r="Y591" s="15"/>
      <c r="Z591" s="15"/>
      <c r="AA591" s="15"/>
    </row>
    <row r="592">
      <c r="J592" s="14"/>
      <c r="O592" s="29"/>
      <c r="Q592" s="14"/>
      <c r="S592" s="15"/>
      <c r="U592" s="15"/>
      <c r="W592" s="15"/>
      <c r="Y592" s="15"/>
      <c r="Z592" s="15"/>
      <c r="AA592" s="15"/>
    </row>
    <row r="593">
      <c r="J593" s="14"/>
      <c r="O593" s="29"/>
      <c r="Q593" s="14"/>
      <c r="S593" s="15"/>
      <c r="U593" s="15"/>
      <c r="W593" s="15"/>
      <c r="Y593" s="15"/>
      <c r="Z593" s="15"/>
      <c r="AA593" s="15"/>
    </row>
    <row r="594">
      <c r="J594" s="14"/>
      <c r="O594" s="29"/>
      <c r="Q594" s="14"/>
      <c r="S594" s="15"/>
      <c r="U594" s="15"/>
      <c r="W594" s="15"/>
      <c r="Y594" s="15"/>
      <c r="Z594" s="15"/>
      <c r="AA594" s="15"/>
    </row>
    <row r="595">
      <c r="J595" s="14"/>
      <c r="O595" s="29"/>
      <c r="Q595" s="14"/>
      <c r="S595" s="15"/>
      <c r="U595" s="15"/>
      <c r="W595" s="15"/>
      <c r="Y595" s="15"/>
      <c r="Z595" s="15"/>
      <c r="AA595" s="15"/>
    </row>
    <row r="596">
      <c r="J596" s="14"/>
      <c r="O596" s="29"/>
      <c r="Q596" s="14"/>
      <c r="S596" s="15"/>
      <c r="U596" s="15"/>
      <c r="W596" s="15"/>
      <c r="Y596" s="15"/>
      <c r="Z596" s="15"/>
      <c r="AA596" s="15"/>
    </row>
    <row r="597">
      <c r="J597" s="14"/>
      <c r="O597" s="29"/>
      <c r="Q597" s="14"/>
      <c r="S597" s="15"/>
      <c r="U597" s="15"/>
      <c r="W597" s="15"/>
      <c r="Y597" s="15"/>
      <c r="Z597" s="15"/>
      <c r="AA597" s="15"/>
    </row>
    <row r="598">
      <c r="J598" s="14"/>
      <c r="O598" s="29"/>
      <c r="Q598" s="14"/>
      <c r="S598" s="15"/>
      <c r="U598" s="15"/>
      <c r="W598" s="15"/>
      <c r="Y598" s="15"/>
      <c r="Z598" s="15"/>
      <c r="AA598" s="15"/>
    </row>
    <row r="599">
      <c r="J599" s="14"/>
      <c r="O599" s="29"/>
      <c r="Q599" s="14"/>
      <c r="S599" s="15"/>
      <c r="U599" s="15"/>
      <c r="W599" s="15"/>
      <c r="Y599" s="15"/>
      <c r="Z599" s="15"/>
      <c r="AA599" s="15"/>
    </row>
    <row r="600">
      <c r="J600" s="14"/>
      <c r="O600" s="29"/>
      <c r="Q600" s="14"/>
      <c r="S600" s="15"/>
      <c r="U600" s="15"/>
      <c r="W600" s="15"/>
      <c r="Y600" s="15"/>
      <c r="Z600" s="15"/>
      <c r="AA600" s="15"/>
    </row>
    <row r="601">
      <c r="J601" s="14"/>
      <c r="O601" s="29"/>
      <c r="Q601" s="14"/>
      <c r="S601" s="15"/>
      <c r="U601" s="15"/>
      <c r="W601" s="15"/>
      <c r="Y601" s="15"/>
      <c r="Z601" s="15"/>
      <c r="AA601" s="15"/>
    </row>
    <row r="602">
      <c r="J602" s="14"/>
      <c r="O602" s="29"/>
      <c r="Q602" s="14"/>
      <c r="S602" s="15"/>
      <c r="U602" s="15"/>
      <c r="W602" s="15"/>
      <c r="Y602" s="15"/>
      <c r="Z602" s="15"/>
      <c r="AA602" s="15"/>
    </row>
    <row r="603">
      <c r="J603" s="14"/>
      <c r="O603" s="29"/>
      <c r="Q603" s="14"/>
      <c r="S603" s="15"/>
      <c r="U603" s="15"/>
      <c r="W603" s="15"/>
      <c r="Y603" s="15"/>
      <c r="Z603" s="15"/>
      <c r="AA603" s="15"/>
    </row>
    <row r="604">
      <c r="J604" s="14"/>
      <c r="O604" s="29"/>
      <c r="Q604" s="14"/>
      <c r="S604" s="15"/>
      <c r="U604" s="15"/>
      <c r="W604" s="15"/>
      <c r="Y604" s="15"/>
      <c r="Z604" s="15"/>
      <c r="AA604" s="15"/>
    </row>
    <row r="605">
      <c r="J605" s="14"/>
      <c r="O605" s="29"/>
      <c r="Q605" s="14"/>
      <c r="S605" s="15"/>
      <c r="U605" s="15"/>
      <c r="W605" s="15"/>
      <c r="Y605" s="15"/>
      <c r="Z605" s="15"/>
      <c r="AA605" s="15"/>
    </row>
    <row r="606">
      <c r="J606" s="14"/>
      <c r="O606" s="29"/>
      <c r="Q606" s="14"/>
      <c r="S606" s="15"/>
      <c r="U606" s="15"/>
      <c r="W606" s="15"/>
      <c r="Y606" s="15"/>
      <c r="Z606" s="15"/>
      <c r="AA606" s="15"/>
    </row>
    <row r="607">
      <c r="J607" s="14"/>
      <c r="O607" s="29"/>
      <c r="Q607" s="14"/>
      <c r="S607" s="15"/>
      <c r="U607" s="15"/>
      <c r="W607" s="15"/>
      <c r="Y607" s="15"/>
      <c r="Z607" s="15"/>
      <c r="AA607" s="15"/>
    </row>
    <row r="608">
      <c r="J608" s="14"/>
      <c r="O608" s="29"/>
      <c r="Q608" s="14"/>
      <c r="S608" s="15"/>
      <c r="U608" s="15"/>
      <c r="W608" s="15"/>
      <c r="Y608" s="15"/>
      <c r="Z608" s="15"/>
      <c r="AA608" s="15"/>
    </row>
    <row r="609">
      <c r="J609" s="14"/>
      <c r="O609" s="29"/>
      <c r="Q609" s="14"/>
      <c r="S609" s="15"/>
      <c r="U609" s="15"/>
      <c r="W609" s="15"/>
      <c r="Y609" s="15"/>
      <c r="Z609" s="15"/>
      <c r="AA609" s="15"/>
    </row>
    <row r="610">
      <c r="J610" s="14"/>
      <c r="O610" s="29"/>
      <c r="Q610" s="14"/>
      <c r="S610" s="15"/>
      <c r="U610" s="15"/>
      <c r="W610" s="15"/>
      <c r="Y610" s="15"/>
      <c r="Z610" s="15"/>
      <c r="AA610" s="15"/>
    </row>
    <row r="611">
      <c r="J611" s="14"/>
      <c r="O611" s="29"/>
      <c r="Q611" s="14"/>
      <c r="S611" s="15"/>
      <c r="U611" s="15"/>
      <c r="W611" s="15"/>
      <c r="Y611" s="15"/>
      <c r="Z611" s="15"/>
      <c r="AA611" s="15"/>
    </row>
    <row r="612">
      <c r="J612" s="14"/>
      <c r="O612" s="29"/>
      <c r="Q612" s="14"/>
      <c r="S612" s="15"/>
      <c r="U612" s="15"/>
      <c r="W612" s="15"/>
      <c r="Y612" s="15"/>
      <c r="Z612" s="15"/>
      <c r="AA612" s="15"/>
    </row>
    <row r="613">
      <c r="J613" s="14"/>
      <c r="O613" s="29"/>
      <c r="Q613" s="14"/>
      <c r="S613" s="15"/>
      <c r="U613" s="15"/>
      <c r="W613" s="15"/>
      <c r="Y613" s="15"/>
      <c r="Z613" s="15"/>
      <c r="AA613" s="15"/>
    </row>
    <row r="614">
      <c r="J614" s="14"/>
      <c r="O614" s="29"/>
      <c r="Q614" s="14"/>
      <c r="S614" s="15"/>
      <c r="U614" s="15"/>
      <c r="W614" s="15"/>
      <c r="Y614" s="15"/>
      <c r="Z614" s="15"/>
      <c r="AA614" s="15"/>
    </row>
    <row r="615">
      <c r="J615" s="14"/>
      <c r="O615" s="29"/>
      <c r="Q615" s="14"/>
      <c r="S615" s="15"/>
      <c r="U615" s="15"/>
      <c r="W615" s="15"/>
      <c r="Y615" s="15"/>
      <c r="Z615" s="15"/>
      <c r="AA615" s="15"/>
    </row>
    <row r="616">
      <c r="J616" s="14"/>
      <c r="O616" s="29"/>
      <c r="Q616" s="14"/>
      <c r="S616" s="15"/>
      <c r="U616" s="15"/>
      <c r="W616" s="15"/>
      <c r="Y616" s="15"/>
      <c r="Z616" s="15"/>
      <c r="AA616" s="15"/>
    </row>
    <row r="617">
      <c r="J617" s="14"/>
      <c r="O617" s="29"/>
      <c r="Q617" s="14"/>
      <c r="S617" s="15"/>
      <c r="U617" s="15"/>
      <c r="W617" s="15"/>
      <c r="Y617" s="15"/>
      <c r="Z617" s="15"/>
      <c r="AA617" s="15"/>
    </row>
    <row r="618">
      <c r="J618" s="14"/>
      <c r="O618" s="29"/>
      <c r="Q618" s="14"/>
      <c r="S618" s="15"/>
      <c r="U618" s="15"/>
      <c r="W618" s="15"/>
      <c r="Y618" s="15"/>
      <c r="Z618" s="15"/>
      <c r="AA618" s="15"/>
    </row>
    <row r="619">
      <c r="J619" s="14"/>
      <c r="O619" s="29"/>
      <c r="Q619" s="14"/>
      <c r="S619" s="15"/>
      <c r="U619" s="15"/>
      <c r="W619" s="15"/>
      <c r="Y619" s="15"/>
      <c r="Z619" s="15"/>
      <c r="AA619" s="15"/>
    </row>
    <row r="620">
      <c r="J620" s="14"/>
      <c r="O620" s="29"/>
      <c r="Q620" s="14"/>
      <c r="S620" s="15"/>
      <c r="U620" s="15"/>
      <c r="W620" s="15"/>
      <c r="Y620" s="15"/>
      <c r="Z620" s="15"/>
      <c r="AA620" s="15"/>
    </row>
    <row r="621">
      <c r="J621" s="14"/>
      <c r="O621" s="29"/>
      <c r="Q621" s="14"/>
      <c r="S621" s="15"/>
      <c r="U621" s="15"/>
      <c r="W621" s="15"/>
      <c r="Y621" s="15"/>
      <c r="Z621" s="15"/>
      <c r="AA621" s="15"/>
    </row>
    <row r="622">
      <c r="J622" s="14"/>
      <c r="O622" s="29"/>
      <c r="Q622" s="14"/>
      <c r="S622" s="15"/>
      <c r="U622" s="15"/>
      <c r="W622" s="15"/>
      <c r="Y622" s="15"/>
      <c r="Z622" s="15"/>
      <c r="AA622" s="15"/>
    </row>
    <row r="623">
      <c r="J623" s="14"/>
      <c r="O623" s="29"/>
      <c r="Q623" s="14"/>
      <c r="S623" s="15"/>
      <c r="U623" s="15"/>
      <c r="W623" s="15"/>
      <c r="Y623" s="15"/>
      <c r="Z623" s="15"/>
      <c r="AA623" s="15"/>
    </row>
    <row r="624">
      <c r="J624" s="14"/>
      <c r="O624" s="29"/>
      <c r="Q624" s="14"/>
      <c r="S624" s="15"/>
      <c r="U624" s="15"/>
      <c r="W624" s="15"/>
      <c r="Y624" s="15"/>
      <c r="Z624" s="15"/>
      <c r="AA624" s="15"/>
    </row>
    <row r="625">
      <c r="J625" s="14"/>
      <c r="O625" s="29"/>
      <c r="Q625" s="14"/>
      <c r="S625" s="15"/>
      <c r="U625" s="15"/>
      <c r="W625" s="15"/>
      <c r="Y625" s="15"/>
      <c r="Z625" s="15"/>
      <c r="AA625" s="15"/>
    </row>
    <row r="626">
      <c r="J626" s="14"/>
      <c r="O626" s="29"/>
      <c r="Q626" s="14"/>
      <c r="S626" s="15"/>
      <c r="U626" s="15"/>
      <c r="W626" s="15"/>
      <c r="Y626" s="15"/>
      <c r="Z626" s="15"/>
      <c r="AA626" s="15"/>
    </row>
    <row r="627">
      <c r="J627" s="14"/>
      <c r="O627" s="29"/>
      <c r="Q627" s="14"/>
      <c r="S627" s="15"/>
      <c r="U627" s="15"/>
      <c r="W627" s="15"/>
      <c r="Y627" s="15"/>
      <c r="Z627" s="15"/>
      <c r="AA627" s="15"/>
    </row>
    <row r="628">
      <c r="J628" s="14"/>
      <c r="O628" s="29"/>
      <c r="Q628" s="14"/>
      <c r="S628" s="15"/>
      <c r="U628" s="15"/>
      <c r="W628" s="15"/>
      <c r="Y628" s="15"/>
      <c r="Z628" s="15"/>
      <c r="AA628" s="15"/>
    </row>
    <row r="629">
      <c r="J629" s="14"/>
      <c r="O629" s="29"/>
      <c r="Q629" s="14"/>
      <c r="S629" s="15"/>
      <c r="U629" s="15"/>
      <c r="W629" s="15"/>
      <c r="Y629" s="15"/>
      <c r="Z629" s="15"/>
      <c r="AA629" s="15"/>
    </row>
    <row r="630">
      <c r="J630" s="14"/>
      <c r="O630" s="29"/>
      <c r="Q630" s="14"/>
      <c r="S630" s="15"/>
      <c r="U630" s="15"/>
      <c r="W630" s="15"/>
      <c r="Y630" s="15"/>
      <c r="Z630" s="15"/>
      <c r="AA630" s="15"/>
    </row>
    <row r="631">
      <c r="J631" s="14"/>
      <c r="O631" s="29"/>
      <c r="Q631" s="14"/>
      <c r="S631" s="15"/>
      <c r="U631" s="15"/>
      <c r="W631" s="15"/>
      <c r="Y631" s="15"/>
      <c r="Z631" s="15"/>
      <c r="AA631" s="15"/>
    </row>
    <row r="632">
      <c r="J632" s="14"/>
      <c r="O632" s="29"/>
      <c r="Q632" s="14"/>
      <c r="S632" s="15"/>
      <c r="U632" s="15"/>
      <c r="W632" s="15"/>
      <c r="Y632" s="15"/>
      <c r="Z632" s="15"/>
      <c r="AA632" s="15"/>
    </row>
    <row r="633">
      <c r="J633" s="14"/>
      <c r="O633" s="29"/>
      <c r="Q633" s="14"/>
      <c r="S633" s="15"/>
      <c r="U633" s="15"/>
      <c r="W633" s="15"/>
      <c r="Y633" s="15"/>
      <c r="Z633" s="15"/>
      <c r="AA633" s="15"/>
    </row>
    <row r="634">
      <c r="J634" s="14"/>
      <c r="O634" s="29"/>
      <c r="Q634" s="14"/>
      <c r="S634" s="15"/>
      <c r="U634" s="15"/>
      <c r="W634" s="15"/>
      <c r="Y634" s="15"/>
      <c r="Z634" s="15"/>
      <c r="AA634" s="15"/>
    </row>
    <row r="635">
      <c r="J635" s="14"/>
      <c r="O635" s="29"/>
      <c r="Q635" s="14"/>
      <c r="S635" s="15"/>
      <c r="U635" s="15"/>
      <c r="W635" s="15"/>
      <c r="Y635" s="15"/>
      <c r="Z635" s="15"/>
      <c r="AA635" s="15"/>
    </row>
    <row r="636">
      <c r="J636" s="14"/>
      <c r="O636" s="29"/>
      <c r="Q636" s="14"/>
      <c r="S636" s="15"/>
      <c r="U636" s="15"/>
      <c r="W636" s="15"/>
      <c r="Y636" s="15"/>
      <c r="Z636" s="15"/>
      <c r="AA636" s="15"/>
    </row>
    <row r="637">
      <c r="J637" s="14"/>
      <c r="O637" s="29"/>
      <c r="Q637" s="14"/>
      <c r="S637" s="15"/>
      <c r="U637" s="15"/>
      <c r="W637" s="15"/>
      <c r="Y637" s="15"/>
      <c r="Z637" s="15"/>
      <c r="AA637" s="15"/>
    </row>
    <row r="638">
      <c r="J638" s="14"/>
      <c r="O638" s="29"/>
      <c r="Q638" s="14"/>
      <c r="S638" s="15"/>
      <c r="U638" s="15"/>
      <c r="W638" s="15"/>
      <c r="Y638" s="15"/>
      <c r="Z638" s="15"/>
      <c r="AA638" s="15"/>
    </row>
    <row r="639">
      <c r="J639" s="14"/>
      <c r="O639" s="29"/>
      <c r="Q639" s="14"/>
      <c r="S639" s="15"/>
      <c r="U639" s="15"/>
      <c r="W639" s="15"/>
      <c r="Y639" s="15"/>
      <c r="Z639" s="15"/>
      <c r="AA639" s="15"/>
    </row>
    <row r="640">
      <c r="J640" s="14"/>
      <c r="O640" s="29"/>
      <c r="Q640" s="14"/>
      <c r="S640" s="15"/>
      <c r="U640" s="15"/>
      <c r="W640" s="15"/>
      <c r="Y640" s="15"/>
      <c r="Z640" s="15"/>
      <c r="AA640" s="15"/>
    </row>
    <row r="641">
      <c r="J641" s="14"/>
      <c r="O641" s="29"/>
      <c r="Q641" s="14"/>
      <c r="S641" s="15"/>
      <c r="U641" s="15"/>
      <c r="W641" s="15"/>
      <c r="Y641" s="15"/>
      <c r="Z641" s="15"/>
      <c r="AA641" s="15"/>
    </row>
    <row r="642">
      <c r="J642" s="14"/>
      <c r="O642" s="29"/>
      <c r="Q642" s="14"/>
      <c r="S642" s="15"/>
      <c r="U642" s="15"/>
      <c r="W642" s="15"/>
      <c r="Y642" s="15"/>
      <c r="Z642" s="15"/>
      <c r="AA642" s="15"/>
    </row>
    <row r="643">
      <c r="J643" s="14"/>
      <c r="O643" s="29"/>
      <c r="Q643" s="14"/>
      <c r="S643" s="15"/>
      <c r="U643" s="15"/>
      <c r="W643" s="15"/>
      <c r="Y643" s="15"/>
      <c r="Z643" s="15"/>
      <c r="AA643" s="15"/>
    </row>
    <row r="644">
      <c r="J644" s="14"/>
      <c r="O644" s="29"/>
      <c r="Q644" s="14"/>
      <c r="S644" s="15"/>
      <c r="U644" s="15"/>
      <c r="W644" s="15"/>
      <c r="Y644" s="15"/>
      <c r="Z644" s="15"/>
      <c r="AA644" s="15"/>
    </row>
    <row r="645">
      <c r="J645" s="14"/>
      <c r="O645" s="29"/>
      <c r="Q645" s="14"/>
      <c r="S645" s="15"/>
      <c r="U645" s="15"/>
      <c r="W645" s="15"/>
      <c r="Y645" s="15"/>
      <c r="Z645" s="15"/>
      <c r="AA645" s="15"/>
    </row>
    <row r="646">
      <c r="J646" s="14"/>
      <c r="O646" s="29"/>
      <c r="Q646" s="14"/>
      <c r="S646" s="15"/>
      <c r="U646" s="15"/>
      <c r="W646" s="15"/>
      <c r="Y646" s="15"/>
      <c r="Z646" s="15"/>
      <c r="AA646" s="15"/>
    </row>
    <row r="647">
      <c r="J647" s="14"/>
      <c r="O647" s="29"/>
      <c r="Q647" s="14"/>
      <c r="S647" s="15"/>
      <c r="U647" s="15"/>
      <c r="W647" s="15"/>
      <c r="Y647" s="15"/>
      <c r="Z647" s="15"/>
      <c r="AA647" s="15"/>
    </row>
    <row r="648">
      <c r="J648" s="14"/>
      <c r="O648" s="29"/>
      <c r="Q648" s="14"/>
      <c r="S648" s="15"/>
      <c r="U648" s="15"/>
      <c r="W648" s="15"/>
      <c r="Y648" s="15"/>
      <c r="Z648" s="15"/>
      <c r="AA648" s="15"/>
    </row>
    <row r="649">
      <c r="J649" s="14"/>
      <c r="O649" s="29"/>
      <c r="Q649" s="14"/>
      <c r="S649" s="15"/>
      <c r="U649" s="15"/>
      <c r="W649" s="15"/>
      <c r="Y649" s="15"/>
      <c r="Z649" s="15"/>
      <c r="AA649" s="15"/>
    </row>
    <row r="650">
      <c r="J650" s="14"/>
      <c r="O650" s="29"/>
      <c r="Q650" s="14"/>
      <c r="S650" s="15"/>
      <c r="U650" s="15"/>
      <c r="W650" s="15"/>
      <c r="Y650" s="15"/>
      <c r="Z650" s="15"/>
      <c r="AA650" s="15"/>
    </row>
    <row r="651">
      <c r="J651" s="14"/>
      <c r="O651" s="29"/>
      <c r="Q651" s="14"/>
      <c r="S651" s="15"/>
      <c r="U651" s="15"/>
      <c r="W651" s="15"/>
      <c r="Y651" s="15"/>
      <c r="Z651" s="15"/>
      <c r="AA651" s="15"/>
    </row>
    <row r="652">
      <c r="J652" s="14"/>
      <c r="O652" s="29"/>
      <c r="Q652" s="14"/>
      <c r="S652" s="15"/>
      <c r="U652" s="15"/>
      <c r="W652" s="15"/>
      <c r="Y652" s="15"/>
      <c r="Z652" s="15"/>
      <c r="AA652" s="15"/>
    </row>
    <row r="653">
      <c r="J653" s="14"/>
      <c r="O653" s="29"/>
      <c r="Q653" s="14"/>
      <c r="S653" s="15"/>
      <c r="U653" s="15"/>
      <c r="W653" s="15"/>
      <c r="Y653" s="15"/>
      <c r="Z653" s="15"/>
      <c r="AA653" s="15"/>
    </row>
    <row r="654">
      <c r="J654" s="14"/>
      <c r="O654" s="29"/>
      <c r="Q654" s="14"/>
      <c r="S654" s="15"/>
      <c r="U654" s="15"/>
      <c r="W654" s="15"/>
      <c r="Y654" s="15"/>
      <c r="Z654" s="15"/>
      <c r="AA654" s="15"/>
    </row>
    <row r="655">
      <c r="J655" s="14"/>
      <c r="O655" s="29"/>
      <c r="Q655" s="14"/>
      <c r="S655" s="15"/>
      <c r="U655" s="15"/>
      <c r="W655" s="15"/>
      <c r="Y655" s="15"/>
      <c r="Z655" s="15"/>
      <c r="AA655" s="15"/>
    </row>
    <row r="656">
      <c r="J656" s="14"/>
      <c r="O656" s="29"/>
      <c r="Q656" s="14"/>
      <c r="S656" s="15"/>
      <c r="U656" s="15"/>
      <c r="W656" s="15"/>
      <c r="Y656" s="15"/>
      <c r="Z656" s="15"/>
      <c r="AA656" s="15"/>
    </row>
    <row r="657">
      <c r="J657" s="14"/>
      <c r="O657" s="29"/>
      <c r="Q657" s="14"/>
      <c r="S657" s="15"/>
      <c r="U657" s="15"/>
      <c r="W657" s="15"/>
      <c r="Y657" s="15"/>
      <c r="Z657" s="15"/>
      <c r="AA657" s="15"/>
    </row>
    <row r="658">
      <c r="J658" s="14"/>
      <c r="O658" s="29"/>
      <c r="Q658" s="14"/>
      <c r="S658" s="15"/>
      <c r="U658" s="15"/>
      <c r="W658" s="15"/>
      <c r="Y658" s="15"/>
      <c r="Z658" s="15"/>
      <c r="AA658" s="15"/>
    </row>
    <row r="659">
      <c r="J659" s="14"/>
      <c r="O659" s="29"/>
      <c r="Q659" s="14"/>
      <c r="S659" s="15"/>
      <c r="U659" s="15"/>
      <c r="W659" s="15"/>
      <c r="Y659" s="15"/>
      <c r="Z659" s="15"/>
      <c r="AA659" s="15"/>
    </row>
    <row r="660">
      <c r="J660" s="14"/>
      <c r="O660" s="29"/>
      <c r="Q660" s="14"/>
      <c r="S660" s="15"/>
      <c r="U660" s="15"/>
      <c r="W660" s="15"/>
      <c r="Y660" s="15"/>
      <c r="Z660" s="15"/>
      <c r="AA660" s="15"/>
    </row>
    <row r="661">
      <c r="J661" s="14"/>
      <c r="O661" s="29"/>
      <c r="Q661" s="14"/>
      <c r="S661" s="15"/>
      <c r="U661" s="15"/>
      <c r="W661" s="15"/>
      <c r="Y661" s="15"/>
      <c r="Z661" s="15"/>
      <c r="AA661" s="15"/>
    </row>
    <row r="662">
      <c r="J662" s="14"/>
      <c r="O662" s="29"/>
      <c r="Q662" s="14"/>
      <c r="S662" s="15"/>
      <c r="U662" s="15"/>
      <c r="W662" s="15"/>
      <c r="Y662" s="15"/>
      <c r="Z662" s="15"/>
      <c r="AA662" s="15"/>
    </row>
    <row r="663">
      <c r="J663" s="14"/>
      <c r="O663" s="29"/>
      <c r="Q663" s="14"/>
      <c r="S663" s="15"/>
      <c r="U663" s="15"/>
      <c r="W663" s="15"/>
      <c r="Y663" s="15"/>
      <c r="Z663" s="15"/>
      <c r="AA663" s="15"/>
    </row>
    <row r="664">
      <c r="J664" s="14"/>
      <c r="O664" s="29"/>
      <c r="Q664" s="14"/>
      <c r="S664" s="15"/>
      <c r="U664" s="15"/>
      <c r="W664" s="15"/>
      <c r="Y664" s="15"/>
      <c r="Z664" s="15"/>
      <c r="AA664" s="15"/>
    </row>
    <row r="665">
      <c r="J665" s="14"/>
      <c r="O665" s="29"/>
      <c r="Q665" s="14"/>
      <c r="S665" s="15"/>
      <c r="U665" s="15"/>
      <c r="W665" s="15"/>
      <c r="Y665" s="15"/>
      <c r="Z665" s="15"/>
      <c r="AA665" s="15"/>
    </row>
    <row r="666">
      <c r="J666" s="14"/>
      <c r="O666" s="29"/>
      <c r="Q666" s="14"/>
      <c r="S666" s="15"/>
      <c r="U666" s="15"/>
      <c r="W666" s="15"/>
      <c r="Y666" s="15"/>
      <c r="Z666" s="15"/>
      <c r="AA666" s="15"/>
    </row>
    <row r="667">
      <c r="J667" s="14"/>
      <c r="O667" s="29"/>
      <c r="Q667" s="14"/>
      <c r="S667" s="15"/>
      <c r="U667" s="15"/>
      <c r="W667" s="15"/>
      <c r="Y667" s="15"/>
      <c r="Z667" s="15"/>
      <c r="AA667" s="15"/>
    </row>
    <row r="668">
      <c r="J668" s="14"/>
      <c r="O668" s="29"/>
      <c r="Q668" s="14"/>
      <c r="S668" s="15"/>
      <c r="U668" s="15"/>
      <c r="W668" s="15"/>
      <c r="Y668" s="15"/>
      <c r="Z668" s="15"/>
      <c r="AA668" s="15"/>
    </row>
    <row r="669">
      <c r="J669" s="14"/>
      <c r="O669" s="29"/>
      <c r="Q669" s="14"/>
      <c r="S669" s="15"/>
      <c r="U669" s="15"/>
      <c r="W669" s="15"/>
      <c r="Y669" s="15"/>
      <c r="Z669" s="15"/>
      <c r="AA669" s="15"/>
    </row>
    <row r="670">
      <c r="J670" s="14"/>
      <c r="O670" s="29"/>
      <c r="Q670" s="14"/>
      <c r="S670" s="15"/>
      <c r="U670" s="15"/>
      <c r="W670" s="15"/>
      <c r="Y670" s="15"/>
      <c r="Z670" s="15"/>
      <c r="AA670" s="15"/>
    </row>
    <row r="671">
      <c r="J671" s="14"/>
      <c r="O671" s="29"/>
      <c r="Q671" s="14"/>
      <c r="S671" s="15"/>
      <c r="U671" s="15"/>
      <c r="W671" s="15"/>
      <c r="Y671" s="15"/>
      <c r="Z671" s="15"/>
      <c r="AA671" s="15"/>
    </row>
    <row r="672">
      <c r="J672" s="14"/>
      <c r="O672" s="29"/>
      <c r="Q672" s="14"/>
      <c r="S672" s="15"/>
      <c r="U672" s="15"/>
      <c r="W672" s="15"/>
      <c r="Y672" s="15"/>
      <c r="Z672" s="15"/>
      <c r="AA672" s="15"/>
    </row>
    <row r="673">
      <c r="J673" s="14"/>
      <c r="O673" s="29"/>
      <c r="Q673" s="14"/>
      <c r="S673" s="15"/>
      <c r="U673" s="15"/>
      <c r="W673" s="15"/>
      <c r="Y673" s="15"/>
      <c r="Z673" s="15"/>
      <c r="AA673" s="15"/>
    </row>
    <row r="674">
      <c r="J674" s="14"/>
      <c r="O674" s="29"/>
      <c r="Q674" s="14"/>
      <c r="S674" s="15"/>
      <c r="U674" s="15"/>
      <c r="W674" s="15"/>
      <c r="Y674" s="15"/>
      <c r="Z674" s="15"/>
      <c r="AA674" s="15"/>
    </row>
    <row r="675">
      <c r="J675" s="14"/>
      <c r="O675" s="29"/>
      <c r="Q675" s="14"/>
      <c r="S675" s="15"/>
      <c r="U675" s="15"/>
      <c r="W675" s="15"/>
      <c r="Y675" s="15"/>
      <c r="Z675" s="15"/>
      <c r="AA675" s="15"/>
    </row>
    <row r="676">
      <c r="J676" s="14"/>
      <c r="O676" s="29"/>
      <c r="Q676" s="14"/>
      <c r="S676" s="15"/>
      <c r="U676" s="15"/>
      <c r="W676" s="15"/>
      <c r="Y676" s="15"/>
      <c r="Z676" s="15"/>
      <c r="AA676" s="15"/>
    </row>
    <row r="677">
      <c r="J677" s="14"/>
      <c r="O677" s="29"/>
      <c r="Q677" s="14"/>
      <c r="S677" s="15"/>
      <c r="U677" s="15"/>
      <c r="W677" s="15"/>
      <c r="Y677" s="15"/>
      <c r="Z677" s="15"/>
      <c r="AA677" s="15"/>
    </row>
    <row r="678">
      <c r="J678" s="14"/>
      <c r="O678" s="29"/>
      <c r="Q678" s="14"/>
      <c r="S678" s="15"/>
      <c r="U678" s="15"/>
      <c r="W678" s="15"/>
      <c r="Y678" s="15"/>
      <c r="Z678" s="15"/>
      <c r="AA678" s="15"/>
    </row>
    <row r="679">
      <c r="J679" s="14"/>
      <c r="O679" s="29"/>
      <c r="Q679" s="14"/>
      <c r="S679" s="15"/>
      <c r="U679" s="15"/>
      <c r="W679" s="15"/>
      <c r="Y679" s="15"/>
      <c r="Z679" s="15"/>
      <c r="AA679" s="15"/>
    </row>
    <row r="680">
      <c r="J680" s="14"/>
      <c r="O680" s="29"/>
      <c r="Q680" s="14"/>
      <c r="S680" s="15"/>
      <c r="U680" s="15"/>
      <c r="W680" s="15"/>
      <c r="Y680" s="15"/>
      <c r="Z680" s="15"/>
      <c r="AA680" s="15"/>
    </row>
    <row r="681">
      <c r="J681" s="14"/>
      <c r="O681" s="29"/>
      <c r="Q681" s="14"/>
      <c r="S681" s="15"/>
      <c r="U681" s="15"/>
      <c r="W681" s="15"/>
      <c r="Y681" s="15"/>
      <c r="Z681" s="15"/>
      <c r="AA681" s="15"/>
    </row>
    <row r="682">
      <c r="J682" s="14"/>
      <c r="O682" s="29"/>
      <c r="Q682" s="14"/>
      <c r="S682" s="15"/>
      <c r="U682" s="15"/>
      <c r="W682" s="15"/>
      <c r="Y682" s="15"/>
      <c r="Z682" s="15"/>
      <c r="AA682" s="15"/>
    </row>
    <row r="683">
      <c r="J683" s="14"/>
      <c r="O683" s="29"/>
      <c r="Q683" s="14"/>
      <c r="S683" s="15"/>
      <c r="U683" s="15"/>
      <c r="W683" s="15"/>
      <c r="Y683" s="15"/>
      <c r="Z683" s="15"/>
      <c r="AA683" s="15"/>
    </row>
    <row r="684">
      <c r="J684" s="14"/>
      <c r="O684" s="29"/>
      <c r="Q684" s="14"/>
      <c r="S684" s="15"/>
      <c r="U684" s="15"/>
      <c r="W684" s="15"/>
      <c r="Y684" s="15"/>
      <c r="Z684" s="15"/>
      <c r="AA684" s="15"/>
    </row>
    <row r="685">
      <c r="J685" s="14"/>
      <c r="O685" s="29"/>
      <c r="Q685" s="14"/>
      <c r="S685" s="15"/>
      <c r="U685" s="15"/>
      <c r="W685" s="15"/>
      <c r="Y685" s="15"/>
      <c r="Z685" s="15"/>
      <c r="AA685" s="15"/>
    </row>
    <row r="686">
      <c r="J686" s="14"/>
      <c r="O686" s="29"/>
      <c r="Q686" s="14"/>
      <c r="S686" s="15"/>
      <c r="U686" s="15"/>
      <c r="W686" s="15"/>
      <c r="Y686" s="15"/>
      <c r="Z686" s="15"/>
      <c r="AA686" s="15"/>
    </row>
    <row r="687">
      <c r="J687" s="14"/>
      <c r="O687" s="29"/>
      <c r="Q687" s="14"/>
      <c r="S687" s="15"/>
      <c r="U687" s="15"/>
      <c r="W687" s="15"/>
      <c r="Y687" s="15"/>
      <c r="Z687" s="15"/>
      <c r="AA687" s="15"/>
    </row>
    <row r="688">
      <c r="J688" s="14"/>
      <c r="O688" s="29"/>
      <c r="Q688" s="14"/>
      <c r="S688" s="15"/>
      <c r="U688" s="15"/>
      <c r="W688" s="15"/>
      <c r="Y688" s="15"/>
      <c r="Z688" s="15"/>
      <c r="AA688" s="15"/>
    </row>
    <row r="689">
      <c r="J689" s="14"/>
      <c r="O689" s="29"/>
      <c r="Q689" s="14"/>
      <c r="S689" s="15"/>
      <c r="U689" s="15"/>
      <c r="W689" s="15"/>
      <c r="Y689" s="15"/>
      <c r="Z689" s="15"/>
      <c r="AA689" s="15"/>
    </row>
    <row r="690">
      <c r="J690" s="14"/>
      <c r="O690" s="29"/>
      <c r="Q690" s="14"/>
      <c r="S690" s="15"/>
      <c r="U690" s="15"/>
      <c r="W690" s="15"/>
      <c r="Y690" s="15"/>
      <c r="Z690" s="15"/>
      <c r="AA690" s="15"/>
    </row>
    <row r="691">
      <c r="J691" s="14"/>
      <c r="O691" s="29"/>
      <c r="Q691" s="14"/>
      <c r="S691" s="15"/>
      <c r="U691" s="15"/>
      <c r="W691" s="15"/>
      <c r="Y691" s="15"/>
      <c r="Z691" s="15"/>
      <c r="AA691" s="15"/>
    </row>
    <row r="692">
      <c r="J692" s="14"/>
      <c r="O692" s="29"/>
      <c r="Q692" s="14"/>
      <c r="S692" s="15"/>
      <c r="U692" s="15"/>
      <c r="W692" s="15"/>
      <c r="Y692" s="15"/>
      <c r="Z692" s="15"/>
      <c r="AA692" s="15"/>
    </row>
    <row r="693">
      <c r="J693" s="14"/>
      <c r="O693" s="29"/>
      <c r="Q693" s="14"/>
      <c r="S693" s="15"/>
      <c r="U693" s="15"/>
      <c r="W693" s="15"/>
      <c r="Y693" s="15"/>
      <c r="Z693" s="15"/>
      <c r="AA693" s="15"/>
    </row>
    <row r="694">
      <c r="J694" s="14"/>
      <c r="O694" s="29"/>
      <c r="Q694" s="14"/>
      <c r="S694" s="15"/>
      <c r="U694" s="15"/>
      <c r="W694" s="15"/>
      <c r="Y694" s="15"/>
      <c r="Z694" s="15"/>
      <c r="AA694" s="15"/>
    </row>
    <row r="695">
      <c r="J695" s="14"/>
      <c r="O695" s="29"/>
      <c r="Q695" s="14"/>
      <c r="S695" s="15"/>
      <c r="U695" s="15"/>
      <c r="W695" s="15"/>
      <c r="Y695" s="15"/>
      <c r="Z695" s="15"/>
      <c r="AA695" s="15"/>
    </row>
    <row r="696">
      <c r="J696" s="14"/>
      <c r="O696" s="29"/>
      <c r="Q696" s="14"/>
      <c r="S696" s="15"/>
      <c r="U696" s="15"/>
      <c r="W696" s="15"/>
      <c r="Y696" s="15"/>
      <c r="Z696" s="15"/>
      <c r="AA696" s="15"/>
    </row>
    <row r="697">
      <c r="J697" s="14"/>
      <c r="O697" s="29"/>
      <c r="Q697" s="14"/>
      <c r="S697" s="15"/>
      <c r="U697" s="15"/>
      <c r="W697" s="15"/>
      <c r="Y697" s="15"/>
      <c r="Z697" s="15"/>
      <c r="AA697" s="15"/>
    </row>
    <row r="698">
      <c r="J698" s="14"/>
      <c r="O698" s="29"/>
      <c r="Q698" s="14"/>
      <c r="S698" s="15"/>
      <c r="U698" s="15"/>
      <c r="W698" s="15"/>
      <c r="Y698" s="15"/>
      <c r="Z698" s="15"/>
      <c r="AA698" s="15"/>
    </row>
    <row r="699">
      <c r="J699" s="14"/>
      <c r="O699" s="29"/>
      <c r="Q699" s="14"/>
      <c r="S699" s="15"/>
      <c r="U699" s="15"/>
      <c r="W699" s="15"/>
      <c r="Y699" s="15"/>
      <c r="Z699" s="15"/>
      <c r="AA699" s="15"/>
    </row>
    <row r="700">
      <c r="J700" s="14"/>
      <c r="O700" s="29"/>
      <c r="Q700" s="14"/>
      <c r="S700" s="15"/>
      <c r="U700" s="15"/>
      <c r="W700" s="15"/>
      <c r="Y700" s="15"/>
      <c r="Z700" s="15"/>
      <c r="AA700" s="15"/>
    </row>
    <row r="701">
      <c r="J701" s="14"/>
      <c r="O701" s="29"/>
      <c r="Q701" s="14"/>
      <c r="S701" s="15"/>
      <c r="U701" s="15"/>
      <c r="W701" s="15"/>
      <c r="Y701" s="15"/>
      <c r="Z701" s="15"/>
      <c r="AA701" s="15"/>
    </row>
    <row r="702">
      <c r="J702" s="14"/>
      <c r="O702" s="29"/>
      <c r="Q702" s="14"/>
      <c r="S702" s="15"/>
      <c r="U702" s="15"/>
      <c r="W702" s="15"/>
      <c r="Y702" s="15"/>
      <c r="Z702" s="15"/>
      <c r="AA702" s="15"/>
    </row>
    <row r="703">
      <c r="J703" s="14"/>
      <c r="O703" s="29"/>
      <c r="Q703" s="14"/>
      <c r="S703" s="15"/>
      <c r="U703" s="15"/>
      <c r="W703" s="15"/>
      <c r="Y703" s="15"/>
      <c r="Z703" s="15"/>
      <c r="AA703" s="15"/>
    </row>
    <row r="704">
      <c r="J704" s="14"/>
      <c r="O704" s="29"/>
      <c r="Q704" s="14"/>
      <c r="S704" s="15"/>
      <c r="U704" s="15"/>
      <c r="W704" s="15"/>
      <c r="Y704" s="15"/>
      <c r="Z704" s="15"/>
      <c r="AA704" s="15"/>
    </row>
    <row r="705">
      <c r="J705" s="14"/>
      <c r="O705" s="29"/>
      <c r="Q705" s="14"/>
      <c r="S705" s="15"/>
      <c r="U705" s="15"/>
      <c r="W705" s="15"/>
      <c r="Y705" s="15"/>
      <c r="Z705" s="15"/>
      <c r="AA705" s="15"/>
    </row>
    <row r="706">
      <c r="J706" s="14"/>
      <c r="O706" s="29"/>
      <c r="Q706" s="14"/>
      <c r="S706" s="15"/>
      <c r="U706" s="15"/>
      <c r="W706" s="15"/>
      <c r="Y706" s="15"/>
      <c r="Z706" s="15"/>
      <c r="AA706" s="15"/>
    </row>
    <row r="707">
      <c r="J707" s="14"/>
      <c r="O707" s="29"/>
      <c r="Q707" s="14"/>
      <c r="S707" s="15"/>
      <c r="U707" s="15"/>
      <c r="W707" s="15"/>
      <c r="Y707" s="15"/>
      <c r="Z707" s="15"/>
      <c r="AA707" s="15"/>
    </row>
    <row r="708">
      <c r="J708" s="14"/>
      <c r="O708" s="29"/>
      <c r="Q708" s="14"/>
      <c r="S708" s="15"/>
      <c r="U708" s="15"/>
      <c r="W708" s="15"/>
      <c r="Y708" s="15"/>
      <c r="Z708" s="15"/>
      <c r="AA708" s="15"/>
    </row>
    <row r="709">
      <c r="J709" s="14"/>
      <c r="O709" s="29"/>
      <c r="Q709" s="14"/>
      <c r="S709" s="15"/>
      <c r="U709" s="15"/>
      <c r="W709" s="15"/>
      <c r="Y709" s="15"/>
      <c r="Z709" s="15"/>
      <c r="AA709" s="15"/>
    </row>
    <row r="710">
      <c r="J710" s="14"/>
      <c r="O710" s="29"/>
      <c r="Q710" s="14"/>
      <c r="S710" s="15"/>
      <c r="U710" s="15"/>
      <c r="W710" s="15"/>
      <c r="Y710" s="15"/>
      <c r="Z710" s="15"/>
      <c r="AA710" s="15"/>
    </row>
    <row r="711">
      <c r="J711" s="14"/>
      <c r="O711" s="29"/>
      <c r="Q711" s="14"/>
      <c r="S711" s="15"/>
      <c r="U711" s="15"/>
      <c r="W711" s="15"/>
      <c r="Y711" s="15"/>
      <c r="Z711" s="15"/>
      <c r="AA711" s="15"/>
    </row>
    <row r="712">
      <c r="J712" s="14"/>
      <c r="O712" s="29"/>
      <c r="Q712" s="14"/>
      <c r="S712" s="15"/>
      <c r="U712" s="15"/>
      <c r="W712" s="15"/>
      <c r="Y712" s="15"/>
      <c r="Z712" s="15"/>
      <c r="AA712" s="15"/>
    </row>
    <row r="713">
      <c r="J713" s="14"/>
      <c r="O713" s="29"/>
      <c r="Q713" s="14"/>
      <c r="S713" s="15"/>
      <c r="U713" s="15"/>
      <c r="W713" s="15"/>
      <c r="Y713" s="15"/>
      <c r="Z713" s="15"/>
      <c r="AA713" s="15"/>
    </row>
    <row r="714">
      <c r="J714" s="14"/>
      <c r="O714" s="29"/>
      <c r="Q714" s="14"/>
      <c r="S714" s="15"/>
      <c r="U714" s="15"/>
      <c r="W714" s="15"/>
      <c r="Y714" s="15"/>
      <c r="Z714" s="15"/>
      <c r="AA714" s="15"/>
    </row>
    <row r="715">
      <c r="J715" s="14"/>
      <c r="O715" s="29"/>
      <c r="Q715" s="14"/>
      <c r="S715" s="15"/>
      <c r="U715" s="15"/>
      <c r="W715" s="15"/>
      <c r="Y715" s="15"/>
      <c r="Z715" s="15"/>
      <c r="AA715" s="15"/>
    </row>
    <row r="716">
      <c r="J716" s="14"/>
      <c r="O716" s="29"/>
      <c r="Q716" s="14"/>
      <c r="S716" s="15"/>
      <c r="U716" s="15"/>
      <c r="W716" s="15"/>
      <c r="Y716" s="15"/>
      <c r="Z716" s="15"/>
      <c r="AA716" s="15"/>
    </row>
    <row r="717">
      <c r="J717" s="14"/>
      <c r="O717" s="29"/>
      <c r="Q717" s="14"/>
      <c r="S717" s="15"/>
      <c r="U717" s="15"/>
      <c r="W717" s="15"/>
      <c r="Y717" s="15"/>
      <c r="Z717" s="15"/>
      <c r="AA717" s="15"/>
    </row>
    <row r="718">
      <c r="J718" s="14"/>
      <c r="O718" s="29"/>
      <c r="Q718" s="14"/>
      <c r="S718" s="15"/>
      <c r="U718" s="15"/>
      <c r="W718" s="15"/>
      <c r="Y718" s="15"/>
      <c r="Z718" s="15"/>
      <c r="AA718" s="15"/>
    </row>
    <row r="719">
      <c r="J719" s="14"/>
      <c r="O719" s="29"/>
      <c r="Q719" s="14"/>
      <c r="S719" s="15"/>
      <c r="U719" s="15"/>
      <c r="W719" s="15"/>
      <c r="Y719" s="15"/>
      <c r="Z719" s="15"/>
      <c r="AA719" s="15"/>
    </row>
    <row r="720">
      <c r="J720" s="14"/>
      <c r="O720" s="29"/>
      <c r="Q720" s="14"/>
      <c r="S720" s="15"/>
      <c r="U720" s="15"/>
      <c r="W720" s="15"/>
      <c r="Y720" s="15"/>
      <c r="Z720" s="15"/>
      <c r="AA720" s="15"/>
    </row>
    <row r="721">
      <c r="J721" s="14"/>
      <c r="O721" s="29"/>
      <c r="Q721" s="14"/>
      <c r="S721" s="15"/>
      <c r="U721" s="15"/>
      <c r="W721" s="15"/>
      <c r="Y721" s="15"/>
      <c r="Z721" s="15"/>
      <c r="AA721" s="15"/>
    </row>
    <row r="722">
      <c r="J722" s="14"/>
      <c r="O722" s="29"/>
      <c r="Q722" s="14"/>
      <c r="S722" s="15"/>
      <c r="U722" s="15"/>
      <c r="W722" s="15"/>
      <c r="Y722" s="15"/>
      <c r="Z722" s="15"/>
      <c r="AA722" s="15"/>
    </row>
    <row r="723">
      <c r="J723" s="14"/>
      <c r="O723" s="29"/>
      <c r="Q723" s="14"/>
      <c r="S723" s="15"/>
      <c r="U723" s="15"/>
      <c r="W723" s="15"/>
      <c r="Y723" s="15"/>
      <c r="Z723" s="15"/>
      <c r="AA723" s="15"/>
    </row>
    <row r="724">
      <c r="J724" s="14"/>
      <c r="O724" s="29"/>
      <c r="Q724" s="14"/>
      <c r="S724" s="15"/>
      <c r="U724" s="15"/>
      <c r="W724" s="15"/>
      <c r="Y724" s="15"/>
      <c r="Z724" s="15"/>
      <c r="AA724" s="15"/>
    </row>
    <row r="725">
      <c r="J725" s="14"/>
      <c r="O725" s="29"/>
      <c r="Q725" s="14"/>
      <c r="S725" s="15"/>
      <c r="U725" s="15"/>
      <c r="W725" s="15"/>
      <c r="Y725" s="15"/>
      <c r="Z725" s="15"/>
      <c r="AA725" s="15"/>
    </row>
    <row r="726">
      <c r="J726" s="14"/>
      <c r="O726" s="29"/>
      <c r="Q726" s="14"/>
      <c r="S726" s="15"/>
      <c r="U726" s="15"/>
      <c r="W726" s="15"/>
      <c r="Y726" s="15"/>
      <c r="Z726" s="15"/>
      <c r="AA726" s="15"/>
    </row>
    <row r="727">
      <c r="J727" s="14"/>
      <c r="O727" s="29"/>
      <c r="Q727" s="14"/>
      <c r="S727" s="15"/>
      <c r="U727" s="15"/>
      <c r="W727" s="15"/>
      <c r="Y727" s="15"/>
      <c r="Z727" s="15"/>
      <c r="AA727" s="15"/>
    </row>
    <row r="728">
      <c r="J728" s="14"/>
      <c r="O728" s="29"/>
      <c r="Q728" s="14"/>
      <c r="S728" s="15"/>
      <c r="U728" s="15"/>
      <c r="W728" s="15"/>
      <c r="Y728" s="15"/>
      <c r="Z728" s="15"/>
      <c r="AA728" s="15"/>
    </row>
    <row r="729">
      <c r="J729" s="14"/>
      <c r="O729" s="29"/>
      <c r="Q729" s="14"/>
      <c r="S729" s="15"/>
      <c r="U729" s="15"/>
      <c r="W729" s="15"/>
      <c r="Y729" s="15"/>
      <c r="Z729" s="15"/>
      <c r="AA729" s="15"/>
    </row>
    <row r="730">
      <c r="J730" s="14"/>
      <c r="O730" s="29"/>
      <c r="Q730" s="14"/>
      <c r="S730" s="15"/>
      <c r="U730" s="15"/>
      <c r="W730" s="15"/>
      <c r="Y730" s="15"/>
      <c r="Z730" s="15"/>
      <c r="AA730" s="15"/>
    </row>
    <row r="731">
      <c r="J731" s="14"/>
      <c r="O731" s="29"/>
      <c r="Q731" s="14"/>
      <c r="S731" s="15"/>
      <c r="U731" s="15"/>
      <c r="W731" s="15"/>
      <c r="Y731" s="15"/>
      <c r="Z731" s="15"/>
      <c r="AA731" s="15"/>
    </row>
    <row r="732">
      <c r="J732" s="14"/>
      <c r="O732" s="29"/>
      <c r="Q732" s="14"/>
      <c r="S732" s="15"/>
      <c r="U732" s="15"/>
      <c r="W732" s="15"/>
      <c r="Y732" s="15"/>
      <c r="Z732" s="15"/>
      <c r="AA732" s="15"/>
    </row>
    <row r="733">
      <c r="J733" s="14"/>
      <c r="O733" s="29"/>
      <c r="Q733" s="14"/>
      <c r="S733" s="15"/>
      <c r="U733" s="15"/>
      <c r="W733" s="15"/>
      <c r="Y733" s="15"/>
      <c r="Z733" s="15"/>
      <c r="AA733" s="15"/>
    </row>
    <row r="734">
      <c r="J734" s="14"/>
      <c r="O734" s="29"/>
      <c r="Q734" s="14"/>
      <c r="S734" s="15"/>
      <c r="U734" s="15"/>
      <c r="W734" s="15"/>
      <c r="Y734" s="15"/>
      <c r="Z734" s="15"/>
      <c r="AA734" s="15"/>
    </row>
    <row r="735">
      <c r="J735" s="14"/>
      <c r="O735" s="29"/>
      <c r="Q735" s="14"/>
      <c r="S735" s="15"/>
      <c r="U735" s="15"/>
      <c r="W735" s="15"/>
      <c r="Y735" s="15"/>
      <c r="Z735" s="15"/>
      <c r="AA735" s="15"/>
    </row>
    <row r="736">
      <c r="J736" s="14"/>
      <c r="O736" s="29"/>
      <c r="Q736" s="14"/>
      <c r="S736" s="15"/>
      <c r="U736" s="15"/>
      <c r="W736" s="15"/>
      <c r="Y736" s="15"/>
      <c r="Z736" s="15"/>
      <c r="AA736" s="15"/>
    </row>
    <row r="737">
      <c r="J737" s="14"/>
      <c r="O737" s="29"/>
      <c r="Q737" s="14"/>
      <c r="S737" s="15"/>
      <c r="U737" s="15"/>
      <c r="W737" s="15"/>
      <c r="Y737" s="15"/>
      <c r="Z737" s="15"/>
      <c r="AA737" s="15"/>
    </row>
    <row r="738">
      <c r="J738" s="14"/>
      <c r="O738" s="29"/>
      <c r="Q738" s="14"/>
      <c r="S738" s="15"/>
      <c r="U738" s="15"/>
      <c r="W738" s="15"/>
      <c r="Y738" s="15"/>
      <c r="Z738" s="15"/>
      <c r="AA738" s="15"/>
    </row>
    <row r="739">
      <c r="J739" s="14"/>
      <c r="O739" s="29"/>
      <c r="Q739" s="14"/>
      <c r="S739" s="15"/>
      <c r="U739" s="15"/>
      <c r="W739" s="15"/>
      <c r="Y739" s="15"/>
      <c r="Z739" s="15"/>
      <c r="AA739" s="15"/>
    </row>
    <row r="740">
      <c r="J740" s="14"/>
      <c r="O740" s="29"/>
      <c r="Q740" s="14"/>
      <c r="S740" s="15"/>
      <c r="U740" s="15"/>
      <c r="W740" s="15"/>
      <c r="Y740" s="15"/>
      <c r="Z740" s="15"/>
      <c r="AA740" s="15"/>
    </row>
    <row r="741">
      <c r="J741" s="14"/>
      <c r="O741" s="29"/>
      <c r="Q741" s="14"/>
      <c r="S741" s="15"/>
      <c r="U741" s="15"/>
      <c r="W741" s="15"/>
      <c r="Y741" s="15"/>
      <c r="Z741" s="15"/>
      <c r="AA741" s="15"/>
    </row>
    <row r="742">
      <c r="J742" s="14"/>
      <c r="O742" s="29"/>
      <c r="Q742" s="14"/>
      <c r="S742" s="15"/>
      <c r="U742" s="15"/>
      <c r="W742" s="15"/>
      <c r="Y742" s="15"/>
      <c r="Z742" s="15"/>
      <c r="AA742" s="15"/>
    </row>
    <row r="743">
      <c r="J743" s="14"/>
      <c r="O743" s="29"/>
      <c r="Q743" s="14"/>
      <c r="S743" s="15"/>
      <c r="U743" s="15"/>
      <c r="W743" s="15"/>
      <c r="Y743" s="15"/>
      <c r="Z743" s="15"/>
      <c r="AA743" s="15"/>
    </row>
    <row r="744">
      <c r="J744" s="14"/>
      <c r="O744" s="29"/>
      <c r="Q744" s="14"/>
      <c r="S744" s="15"/>
      <c r="U744" s="15"/>
      <c r="W744" s="15"/>
      <c r="Y744" s="15"/>
      <c r="Z744" s="15"/>
      <c r="AA744" s="15"/>
    </row>
    <row r="745">
      <c r="J745" s="14"/>
      <c r="O745" s="29"/>
      <c r="Q745" s="14"/>
      <c r="S745" s="15"/>
      <c r="U745" s="15"/>
      <c r="W745" s="15"/>
      <c r="Y745" s="15"/>
      <c r="Z745" s="15"/>
      <c r="AA745" s="15"/>
    </row>
    <row r="746">
      <c r="J746" s="14"/>
      <c r="O746" s="29"/>
      <c r="Q746" s="14"/>
      <c r="S746" s="15"/>
      <c r="U746" s="15"/>
      <c r="W746" s="15"/>
      <c r="Y746" s="15"/>
      <c r="Z746" s="15"/>
      <c r="AA746" s="15"/>
    </row>
    <row r="747">
      <c r="J747" s="14"/>
      <c r="O747" s="29"/>
      <c r="Q747" s="14"/>
      <c r="S747" s="15"/>
      <c r="U747" s="15"/>
      <c r="W747" s="15"/>
      <c r="Y747" s="15"/>
      <c r="Z747" s="15"/>
      <c r="AA747" s="15"/>
    </row>
    <row r="748">
      <c r="J748" s="14"/>
      <c r="O748" s="29"/>
      <c r="Q748" s="14"/>
      <c r="S748" s="15"/>
      <c r="U748" s="15"/>
      <c r="W748" s="15"/>
      <c r="Y748" s="15"/>
      <c r="Z748" s="15"/>
      <c r="AA748" s="15"/>
    </row>
    <row r="749">
      <c r="J749" s="14"/>
      <c r="O749" s="29"/>
      <c r="Q749" s="14"/>
      <c r="S749" s="15"/>
      <c r="U749" s="15"/>
      <c r="W749" s="15"/>
      <c r="Y749" s="15"/>
      <c r="Z749" s="15"/>
      <c r="AA749" s="15"/>
    </row>
    <row r="750">
      <c r="J750" s="14"/>
      <c r="O750" s="29"/>
      <c r="Q750" s="14"/>
      <c r="S750" s="15"/>
      <c r="U750" s="15"/>
      <c r="W750" s="15"/>
      <c r="Y750" s="15"/>
      <c r="Z750" s="15"/>
      <c r="AA750" s="15"/>
    </row>
    <row r="751">
      <c r="J751" s="14"/>
      <c r="O751" s="29"/>
      <c r="Q751" s="14"/>
      <c r="S751" s="15"/>
      <c r="U751" s="15"/>
      <c r="W751" s="15"/>
      <c r="Y751" s="15"/>
      <c r="Z751" s="15"/>
      <c r="AA751" s="15"/>
    </row>
    <row r="752">
      <c r="J752" s="14"/>
      <c r="O752" s="29"/>
      <c r="Q752" s="14"/>
      <c r="S752" s="15"/>
      <c r="U752" s="15"/>
      <c r="W752" s="15"/>
      <c r="Y752" s="15"/>
      <c r="Z752" s="15"/>
      <c r="AA752" s="15"/>
    </row>
    <row r="753">
      <c r="J753" s="14"/>
      <c r="O753" s="29"/>
      <c r="Q753" s="14"/>
      <c r="S753" s="15"/>
      <c r="U753" s="15"/>
      <c r="W753" s="15"/>
      <c r="Y753" s="15"/>
      <c r="Z753" s="15"/>
      <c r="AA753" s="15"/>
    </row>
    <row r="754">
      <c r="J754" s="14"/>
      <c r="O754" s="29"/>
      <c r="Q754" s="14"/>
      <c r="S754" s="15"/>
      <c r="U754" s="15"/>
      <c r="W754" s="15"/>
      <c r="Y754" s="15"/>
      <c r="Z754" s="15"/>
      <c r="AA754" s="15"/>
    </row>
    <row r="755">
      <c r="J755" s="14"/>
      <c r="O755" s="29"/>
      <c r="Q755" s="14"/>
      <c r="S755" s="15"/>
      <c r="U755" s="15"/>
      <c r="W755" s="15"/>
      <c r="Y755" s="15"/>
      <c r="Z755" s="15"/>
      <c r="AA755" s="15"/>
    </row>
    <row r="756">
      <c r="J756" s="14"/>
      <c r="O756" s="29"/>
      <c r="Q756" s="14"/>
      <c r="S756" s="15"/>
      <c r="U756" s="15"/>
      <c r="W756" s="15"/>
      <c r="Y756" s="15"/>
      <c r="Z756" s="15"/>
      <c r="AA756" s="15"/>
    </row>
    <row r="757">
      <c r="J757" s="14"/>
      <c r="O757" s="29"/>
      <c r="Q757" s="14"/>
      <c r="S757" s="15"/>
      <c r="U757" s="15"/>
      <c r="W757" s="15"/>
      <c r="Y757" s="15"/>
      <c r="Z757" s="15"/>
      <c r="AA757" s="15"/>
    </row>
    <row r="758">
      <c r="J758" s="14"/>
      <c r="O758" s="29"/>
      <c r="Q758" s="14"/>
      <c r="S758" s="15"/>
      <c r="U758" s="15"/>
      <c r="W758" s="15"/>
      <c r="Y758" s="15"/>
      <c r="Z758" s="15"/>
      <c r="AA758" s="15"/>
    </row>
    <row r="759">
      <c r="J759" s="14"/>
      <c r="O759" s="29"/>
      <c r="Q759" s="14"/>
      <c r="S759" s="15"/>
      <c r="U759" s="15"/>
      <c r="W759" s="15"/>
      <c r="Y759" s="15"/>
      <c r="Z759" s="15"/>
      <c r="AA759" s="15"/>
    </row>
    <row r="760">
      <c r="J760" s="14"/>
      <c r="O760" s="29"/>
      <c r="Q760" s="14"/>
      <c r="S760" s="15"/>
      <c r="U760" s="15"/>
      <c r="W760" s="15"/>
      <c r="Y760" s="15"/>
      <c r="Z760" s="15"/>
      <c r="AA760" s="15"/>
    </row>
    <row r="761">
      <c r="J761" s="14"/>
      <c r="O761" s="29"/>
      <c r="Q761" s="14"/>
      <c r="S761" s="15"/>
      <c r="U761" s="15"/>
      <c r="W761" s="15"/>
      <c r="Y761" s="15"/>
      <c r="Z761" s="15"/>
      <c r="AA761" s="15"/>
    </row>
    <row r="762">
      <c r="J762" s="14"/>
      <c r="O762" s="29"/>
      <c r="Q762" s="14"/>
      <c r="S762" s="15"/>
      <c r="U762" s="15"/>
      <c r="W762" s="15"/>
      <c r="Y762" s="15"/>
      <c r="Z762" s="15"/>
      <c r="AA762" s="15"/>
    </row>
    <row r="763">
      <c r="J763" s="14"/>
      <c r="O763" s="29"/>
      <c r="Q763" s="14"/>
      <c r="S763" s="15"/>
      <c r="U763" s="15"/>
      <c r="W763" s="15"/>
      <c r="Y763" s="15"/>
      <c r="Z763" s="15"/>
      <c r="AA763" s="15"/>
    </row>
    <row r="764">
      <c r="J764" s="14"/>
      <c r="O764" s="29"/>
      <c r="Q764" s="14"/>
      <c r="S764" s="15"/>
      <c r="U764" s="15"/>
      <c r="W764" s="15"/>
      <c r="Y764" s="15"/>
      <c r="Z764" s="15"/>
      <c r="AA764" s="15"/>
    </row>
    <row r="765">
      <c r="J765" s="14"/>
      <c r="O765" s="29"/>
      <c r="Q765" s="14"/>
      <c r="S765" s="15"/>
      <c r="U765" s="15"/>
      <c r="W765" s="15"/>
      <c r="Y765" s="15"/>
      <c r="Z765" s="15"/>
      <c r="AA765" s="15"/>
    </row>
    <row r="766">
      <c r="J766" s="14"/>
      <c r="O766" s="29"/>
      <c r="Q766" s="14"/>
      <c r="S766" s="15"/>
      <c r="U766" s="15"/>
      <c r="W766" s="15"/>
      <c r="Y766" s="15"/>
      <c r="Z766" s="15"/>
      <c r="AA766" s="15"/>
    </row>
    <row r="767">
      <c r="J767" s="14"/>
      <c r="O767" s="29"/>
      <c r="Q767" s="14"/>
      <c r="S767" s="15"/>
      <c r="U767" s="15"/>
      <c r="W767" s="15"/>
      <c r="Y767" s="15"/>
      <c r="Z767" s="15"/>
      <c r="AA767" s="15"/>
    </row>
    <row r="768">
      <c r="J768" s="14"/>
      <c r="O768" s="29"/>
      <c r="Q768" s="14"/>
      <c r="S768" s="15"/>
      <c r="U768" s="15"/>
      <c r="W768" s="15"/>
      <c r="Y768" s="15"/>
      <c r="Z768" s="15"/>
      <c r="AA768" s="15"/>
    </row>
    <row r="769">
      <c r="J769" s="14"/>
      <c r="O769" s="29"/>
      <c r="Q769" s="14"/>
      <c r="S769" s="15"/>
      <c r="U769" s="15"/>
      <c r="W769" s="15"/>
      <c r="Y769" s="15"/>
      <c r="Z769" s="15"/>
      <c r="AA769" s="15"/>
    </row>
    <row r="770">
      <c r="J770" s="14"/>
      <c r="O770" s="29"/>
      <c r="Q770" s="14"/>
      <c r="S770" s="15"/>
      <c r="U770" s="15"/>
      <c r="W770" s="15"/>
      <c r="Y770" s="15"/>
      <c r="Z770" s="15"/>
      <c r="AA770" s="15"/>
    </row>
    <row r="771">
      <c r="J771" s="14"/>
      <c r="O771" s="29"/>
      <c r="Q771" s="14"/>
      <c r="S771" s="15"/>
      <c r="U771" s="15"/>
      <c r="W771" s="15"/>
      <c r="Y771" s="15"/>
      <c r="Z771" s="15"/>
      <c r="AA771" s="15"/>
    </row>
    <row r="772">
      <c r="J772" s="14"/>
      <c r="O772" s="29"/>
      <c r="Q772" s="14"/>
      <c r="S772" s="15"/>
      <c r="U772" s="15"/>
      <c r="W772" s="15"/>
      <c r="Y772" s="15"/>
      <c r="Z772" s="15"/>
      <c r="AA772" s="15"/>
    </row>
    <row r="773">
      <c r="J773" s="14"/>
      <c r="O773" s="29"/>
      <c r="Q773" s="14"/>
      <c r="S773" s="15"/>
      <c r="U773" s="15"/>
      <c r="W773" s="15"/>
      <c r="Y773" s="15"/>
      <c r="Z773" s="15"/>
      <c r="AA773" s="15"/>
    </row>
    <row r="774">
      <c r="J774" s="14"/>
      <c r="O774" s="29"/>
      <c r="Q774" s="14"/>
      <c r="S774" s="15"/>
      <c r="U774" s="15"/>
      <c r="W774" s="15"/>
      <c r="Y774" s="15"/>
      <c r="Z774" s="15"/>
      <c r="AA774" s="15"/>
    </row>
    <row r="775">
      <c r="J775" s="14"/>
      <c r="O775" s="29"/>
      <c r="Q775" s="14"/>
      <c r="S775" s="15"/>
      <c r="U775" s="15"/>
      <c r="W775" s="15"/>
      <c r="Y775" s="15"/>
      <c r="Z775" s="15"/>
      <c r="AA775" s="15"/>
    </row>
    <row r="776">
      <c r="J776" s="14"/>
      <c r="O776" s="29"/>
      <c r="Q776" s="14"/>
      <c r="S776" s="15"/>
      <c r="U776" s="15"/>
      <c r="W776" s="15"/>
      <c r="Y776" s="15"/>
      <c r="Z776" s="15"/>
      <c r="AA776" s="15"/>
    </row>
    <row r="777">
      <c r="J777" s="14"/>
      <c r="O777" s="29"/>
      <c r="Q777" s="14"/>
      <c r="S777" s="15"/>
      <c r="U777" s="15"/>
      <c r="W777" s="15"/>
      <c r="Y777" s="15"/>
      <c r="Z777" s="15"/>
      <c r="AA777" s="15"/>
    </row>
    <row r="778">
      <c r="J778" s="14"/>
      <c r="O778" s="29"/>
      <c r="Q778" s="14"/>
      <c r="S778" s="15"/>
      <c r="U778" s="15"/>
      <c r="W778" s="15"/>
      <c r="Y778" s="15"/>
      <c r="Z778" s="15"/>
      <c r="AA778" s="15"/>
    </row>
    <row r="779">
      <c r="J779" s="14"/>
      <c r="O779" s="29"/>
      <c r="Q779" s="14"/>
      <c r="S779" s="15"/>
      <c r="U779" s="15"/>
      <c r="W779" s="15"/>
      <c r="Y779" s="15"/>
      <c r="Z779" s="15"/>
      <c r="AA779" s="15"/>
    </row>
    <row r="780">
      <c r="J780" s="14"/>
      <c r="O780" s="29"/>
      <c r="Q780" s="14"/>
      <c r="S780" s="15"/>
      <c r="U780" s="15"/>
      <c r="W780" s="15"/>
      <c r="Y780" s="15"/>
      <c r="Z780" s="15"/>
      <c r="AA780" s="15"/>
    </row>
    <row r="781">
      <c r="J781" s="14"/>
      <c r="O781" s="29"/>
      <c r="Q781" s="14"/>
      <c r="S781" s="15"/>
      <c r="U781" s="15"/>
      <c r="W781" s="15"/>
      <c r="Y781" s="15"/>
      <c r="Z781" s="15"/>
      <c r="AA781" s="15"/>
    </row>
    <row r="782">
      <c r="J782" s="14"/>
      <c r="O782" s="29"/>
      <c r="Q782" s="14"/>
      <c r="S782" s="15"/>
      <c r="U782" s="15"/>
      <c r="W782" s="15"/>
      <c r="Y782" s="15"/>
      <c r="Z782" s="15"/>
      <c r="AA782" s="15"/>
    </row>
    <row r="783">
      <c r="J783" s="14"/>
      <c r="O783" s="29"/>
      <c r="Q783" s="14"/>
      <c r="S783" s="15"/>
      <c r="U783" s="15"/>
      <c r="W783" s="15"/>
      <c r="Y783" s="15"/>
      <c r="Z783" s="15"/>
      <c r="AA783" s="15"/>
    </row>
    <row r="784">
      <c r="J784" s="14"/>
      <c r="O784" s="29"/>
      <c r="Q784" s="14"/>
      <c r="S784" s="15"/>
      <c r="U784" s="15"/>
      <c r="W784" s="15"/>
      <c r="Y784" s="15"/>
      <c r="Z784" s="15"/>
      <c r="AA784" s="15"/>
    </row>
    <row r="785">
      <c r="J785" s="14"/>
      <c r="O785" s="29"/>
      <c r="Q785" s="14"/>
      <c r="S785" s="15"/>
      <c r="U785" s="15"/>
      <c r="W785" s="15"/>
      <c r="Y785" s="15"/>
      <c r="Z785" s="15"/>
      <c r="AA785" s="15"/>
    </row>
    <row r="786">
      <c r="J786" s="14"/>
      <c r="O786" s="29"/>
      <c r="Q786" s="14"/>
      <c r="S786" s="15"/>
      <c r="U786" s="15"/>
      <c r="W786" s="15"/>
      <c r="Y786" s="15"/>
      <c r="Z786" s="15"/>
      <c r="AA786" s="15"/>
    </row>
    <row r="787">
      <c r="J787" s="14"/>
      <c r="O787" s="29"/>
      <c r="Q787" s="14"/>
      <c r="S787" s="15"/>
      <c r="U787" s="15"/>
      <c r="W787" s="15"/>
      <c r="Y787" s="15"/>
      <c r="Z787" s="15"/>
      <c r="AA787" s="15"/>
    </row>
    <row r="788">
      <c r="J788" s="14"/>
      <c r="O788" s="29"/>
      <c r="Q788" s="14"/>
      <c r="S788" s="15"/>
      <c r="U788" s="15"/>
      <c r="W788" s="15"/>
      <c r="Y788" s="15"/>
      <c r="Z788" s="15"/>
      <c r="AA788" s="15"/>
    </row>
    <row r="789">
      <c r="J789" s="14"/>
      <c r="O789" s="29"/>
      <c r="Q789" s="14"/>
      <c r="S789" s="15"/>
      <c r="U789" s="15"/>
      <c r="W789" s="15"/>
      <c r="Y789" s="15"/>
      <c r="Z789" s="15"/>
      <c r="AA789" s="15"/>
    </row>
    <row r="790">
      <c r="J790" s="14"/>
      <c r="O790" s="29"/>
      <c r="Q790" s="14"/>
      <c r="S790" s="15"/>
      <c r="U790" s="15"/>
      <c r="W790" s="15"/>
      <c r="Y790" s="15"/>
      <c r="Z790" s="15"/>
      <c r="AA790" s="15"/>
    </row>
    <row r="791">
      <c r="J791" s="14"/>
      <c r="O791" s="29"/>
      <c r="Q791" s="14"/>
      <c r="S791" s="15"/>
      <c r="U791" s="15"/>
      <c r="W791" s="15"/>
      <c r="Y791" s="15"/>
      <c r="Z791" s="15"/>
      <c r="AA791" s="15"/>
    </row>
    <row r="792">
      <c r="J792" s="14"/>
      <c r="O792" s="29"/>
      <c r="Q792" s="14"/>
      <c r="S792" s="15"/>
      <c r="U792" s="15"/>
      <c r="W792" s="15"/>
      <c r="Y792" s="15"/>
      <c r="Z792" s="15"/>
      <c r="AA792" s="15"/>
    </row>
    <row r="793">
      <c r="J793" s="14"/>
      <c r="O793" s="29"/>
      <c r="Q793" s="14"/>
      <c r="S793" s="15"/>
      <c r="U793" s="15"/>
      <c r="W793" s="15"/>
      <c r="Y793" s="15"/>
      <c r="Z793" s="15"/>
      <c r="AA793" s="15"/>
    </row>
    <row r="794">
      <c r="J794" s="14"/>
      <c r="O794" s="29"/>
      <c r="Q794" s="14"/>
      <c r="S794" s="15"/>
      <c r="U794" s="15"/>
      <c r="W794" s="15"/>
      <c r="Y794" s="15"/>
      <c r="Z794" s="15"/>
      <c r="AA794" s="15"/>
    </row>
    <row r="795">
      <c r="J795" s="14"/>
      <c r="O795" s="29"/>
      <c r="Q795" s="14"/>
      <c r="S795" s="15"/>
      <c r="U795" s="15"/>
      <c r="W795" s="15"/>
      <c r="Y795" s="15"/>
      <c r="Z795" s="15"/>
      <c r="AA795" s="15"/>
    </row>
    <row r="796">
      <c r="J796" s="14"/>
      <c r="O796" s="29"/>
      <c r="Q796" s="14"/>
      <c r="S796" s="15"/>
      <c r="U796" s="15"/>
      <c r="W796" s="15"/>
      <c r="Y796" s="15"/>
      <c r="Z796" s="15"/>
      <c r="AA796" s="15"/>
    </row>
    <row r="797">
      <c r="J797" s="14"/>
      <c r="O797" s="29"/>
      <c r="Q797" s="14"/>
      <c r="S797" s="15"/>
      <c r="U797" s="15"/>
      <c r="W797" s="15"/>
      <c r="Y797" s="15"/>
      <c r="Z797" s="15"/>
      <c r="AA797" s="15"/>
    </row>
    <row r="798">
      <c r="J798" s="14"/>
      <c r="O798" s="29"/>
      <c r="Q798" s="14"/>
      <c r="S798" s="15"/>
      <c r="U798" s="15"/>
      <c r="W798" s="15"/>
      <c r="Y798" s="15"/>
      <c r="Z798" s="15"/>
      <c r="AA798" s="15"/>
    </row>
    <row r="799">
      <c r="J799" s="14"/>
      <c r="O799" s="29"/>
      <c r="Q799" s="14"/>
      <c r="S799" s="15"/>
      <c r="U799" s="15"/>
      <c r="W799" s="15"/>
      <c r="Y799" s="15"/>
      <c r="Z799" s="15"/>
      <c r="AA799" s="15"/>
    </row>
    <row r="800">
      <c r="J800" s="14"/>
      <c r="O800" s="29"/>
      <c r="Q800" s="14"/>
      <c r="S800" s="15"/>
      <c r="U800" s="15"/>
      <c r="W800" s="15"/>
      <c r="Y800" s="15"/>
      <c r="Z800" s="15"/>
      <c r="AA800" s="15"/>
    </row>
    <row r="801">
      <c r="J801" s="14"/>
      <c r="O801" s="29"/>
      <c r="Q801" s="14"/>
      <c r="S801" s="15"/>
      <c r="U801" s="15"/>
      <c r="W801" s="15"/>
      <c r="Y801" s="15"/>
      <c r="Z801" s="15"/>
      <c r="AA801" s="15"/>
    </row>
    <row r="802">
      <c r="J802" s="14"/>
      <c r="O802" s="29"/>
      <c r="Q802" s="14"/>
      <c r="S802" s="15"/>
      <c r="U802" s="15"/>
      <c r="W802" s="15"/>
      <c r="Y802" s="15"/>
      <c r="Z802" s="15"/>
      <c r="AA802" s="15"/>
    </row>
    <row r="803">
      <c r="J803" s="14"/>
      <c r="O803" s="29"/>
      <c r="Q803" s="14"/>
      <c r="S803" s="15"/>
      <c r="U803" s="15"/>
      <c r="W803" s="15"/>
      <c r="Y803" s="15"/>
      <c r="Z803" s="15"/>
      <c r="AA803" s="15"/>
    </row>
    <row r="804">
      <c r="J804" s="14"/>
      <c r="O804" s="29"/>
      <c r="Q804" s="14"/>
      <c r="S804" s="15"/>
      <c r="U804" s="15"/>
      <c r="W804" s="15"/>
      <c r="Y804" s="15"/>
      <c r="Z804" s="15"/>
      <c r="AA804" s="15"/>
    </row>
    <row r="805">
      <c r="J805" s="14"/>
      <c r="O805" s="29"/>
      <c r="Q805" s="14"/>
      <c r="S805" s="15"/>
      <c r="U805" s="15"/>
      <c r="W805" s="15"/>
      <c r="Y805" s="15"/>
      <c r="Z805" s="15"/>
      <c r="AA805" s="15"/>
    </row>
    <row r="806">
      <c r="J806" s="14"/>
      <c r="O806" s="29"/>
      <c r="Q806" s="14"/>
      <c r="S806" s="15"/>
      <c r="U806" s="15"/>
      <c r="W806" s="15"/>
      <c r="Y806" s="15"/>
      <c r="Z806" s="15"/>
      <c r="AA806" s="15"/>
    </row>
    <row r="807">
      <c r="J807" s="14"/>
      <c r="O807" s="29"/>
      <c r="Q807" s="14"/>
      <c r="S807" s="15"/>
      <c r="U807" s="15"/>
      <c r="W807" s="15"/>
      <c r="Y807" s="15"/>
      <c r="Z807" s="15"/>
      <c r="AA807" s="15"/>
    </row>
    <row r="808">
      <c r="J808" s="14"/>
      <c r="O808" s="29"/>
      <c r="Q808" s="14"/>
      <c r="S808" s="15"/>
      <c r="U808" s="15"/>
      <c r="W808" s="15"/>
      <c r="Y808" s="15"/>
      <c r="Z808" s="15"/>
      <c r="AA808" s="15"/>
    </row>
    <row r="809">
      <c r="J809" s="14"/>
      <c r="O809" s="29"/>
      <c r="Q809" s="14"/>
      <c r="S809" s="15"/>
      <c r="U809" s="15"/>
      <c r="W809" s="15"/>
      <c r="Y809" s="15"/>
      <c r="Z809" s="15"/>
      <c r="AA809" s="15"/>
    </row>
    <row r="810">
      <c r="J810" s="14"/>
      <c r="O810" s="29"/>
      <c r="Q810" s="14"/>
      <c r="S810" s="15"/>
      <c r="U810" s="15"/>
      <c r="W810" s="15"/>
      <c r="Y810" s="15"/>
      <c r="Z810" s="15"/>
      <c r="AA810" s="15"/>
    </row>
    <row r="811">
      <c r="J811" s="14"/>
      <c r="O811" s="29"/>
      <c r="Q811" s="14"/>
      <c r="S811" s="15"/>
      <c r="U811" s="15"/>
      <c r="W811" s="15"/>
      <c r="Y811" s="15"/>
      <c r="Z811" s="15"/>
      <c r="AA811" s="15"/>
    </row>
    <row r="812">
      <c r="J812" s="14"/>
      <c r="O812" s="29"/>
      <c r="Q812" s="14"/>
      <c r="S812" s="15"/>
      <c r="U812" s="15"/>
      <c r="W812" s="15"/>
      <c r="Y812" s="15"/>
      <c r="Z812" s="15"/>
      <c r="AA812" s="15"/>
    </row>
    <row r="813">
      <c r="J813" s="14"/>
      <c r="O813" s="29"/>
      <c r="Q813" s="14"/>
      <c r="S813" s="15"/>
      <c r="U813" s="15"/>
      <c r="W813" s="15"/>
      <c r="Y813" s="15"/>
      <c r="Z813" s="15"/>
      <c r="AA813" s="15"/>
    </row>
    <row r="814">
      <c r="J814" s="14"/>
      <c r="O814" s="29"/>
      <c r="Q814" s="14"/>
      <c r="S814" s="15"/>
      <c r="U814" s="15"/>
      <c r="W814" s="15"/>
      <c r="Y814" s="15"/>
      <c r="Z814" s="15"/>
      <c r="AA814" s="15"/>
    </row>
    <row r="815">
      <c r="J815" s="14"/>
      <c r="O815" s="29"/>
      <c r="Q815" s="14"/>
      <c r="S815" s="15"/>
      <c r="U815" s="15"/>
      <c r="W815" s="15"/>
      <c r="Y815" s="15"/>
      <c r="Z815" s="15"/>
      <c r="AA815" s="15"/>
    </row>
    <row r="816">
      <c r="J816" s="14"/>
      <c r="O816" s="29"/>
      <c r="Q816" s="14"/>
      <c r="S816" s="15"/>
      <c r="U816" s="15"/>
      <c r="W816" s="15"/>
      <c r="Y816" s="15"/>
      <c r="Z816" s="15"/>
      <c r="AA816" s="15"/>
    </row>
    <row r="817">
      <c r="J817" s="14"/>
      <c r="O817" s="29"/>
      <c r="Q817" s="14"/>
      <c r="S817" s="15"/>
      <c r="U817" s="15"/>
      <c r="W817" s="15"/>
      <c r="Y817" s="15"/>
      <c r="Z817" s="15"/>
      <c r="AA817" s="15"/>
    </row>
    <row r="818">
      <c r="J818" s="14"/>
      <c r="O818" s="29"/>
      <c r="Q818" s="14"/>
      <c r="S818" s="15"/>
      <c r="U818" s="15"/>
      <c r="W818" s="15"/>
      <c r="Y818" s="15"/>
      <c r="Z818" s="15"/>
      <c r="AA818" s="15"/>
    </row>
    <row r="819">
      <c r="J819" s="14"/>
      <c r="O819" s="29"/>
      <c r="Q819" s="14"/>
      <c r="S819" s="15"/>
      <c r="U819" s="15"/>
      <c r="W819" s="15"/>
      <c r="Y819" s="15"/>
      <c r="Z819" s="15"/>
      <c r="AA819" s="15"/>
    </row>
    <row r="820">
      <c r="J820" s="14"/>
      <c r="O820" s="29"/>
      <c r="Q820" s="14"/>
      <c r="S820" s="15"/>
      <c r="U820" s="15"/>
      <c r="W820" s="15"/>
      <c r="Y820" s="15"/>
      <c r="Z820" s="15"/>
      <c r="AA820" s="15"/>
    </row>
    <row r="821">
      <c r="J821" s="14"/>
      <c r="O821" s="29"/>
      <c r="Q821" s="14"/>
      <c r="S821" s="15"/>
      <c r="U821" s="15"/>
      <c r="W821" s="15"/>
      <c r="Y821" s="15"/>
      <c r="Z821" s="15"/>
      <c r="AA821" s="15"/>
    </row>
    <row r="822">
      <c r="J822" s="14"/>
      <c r="O822" s="29"/>
      <c r="Q822" s="14"/>
      <c r="S822" s="15"/>
      <c r="U822" s="15"/>
      <c r="W822" s="15"/>
      <c r="Y822" s="15"/>
      <c r="Z822" s="15"/>
      <c r="AA822" s="15"/>
    </row>
    <row r="823">
      <c r="J823" s="14"/>
      <c r="O823" s="29"/>
      <c r="Q823" s="14"/>
      <c r="S823" s="15"/>
      <c r="U823" s="15"/>
      <c r="W823" s="15"/>
      <c r="Y823" s="15"/>
      <c r="Z823" s="15"/>
      <c r="AA823" s="15"/>
    </row>
    <row r="824">
      <c r="J824" s="14"/>
      <c r="O824" s="29"/>
      <c r="Q824" s="14"/>
      <c r="S824" s="15"/>
      <c r="U824" s="15"/>
      <c r="W824" s="15"/>
      <c r="Y824" s="15"/>
      <c r="Z824" s="15"/>
      <c r="AA824" s="15"/>
    </row>
    <row r="825">
      <c r="J825" s="14"/>
      <c r="O825" s="29"/>
      <c r="Q825" s="14"/>
      <c r="S825" s="15"/>
      <c r="U825" s="15"/>
      <c r="W825" s="15"/>
      <c r="Y825" s="15"/>
      <c r="Z825" s="15"/>
      <c r="AA825" s="15"/>
    </row>
    <row r="826">
      <c r="J826" s="14"/>
      <c r="O826" s="29"/>
      <c r="Q826" s="14"/>
      <c r="S826" s="15"/>
      <c r="U826" s="15"/>
      <c r="W826" s="15"/>
      <c r="Y826" s="15"/>
      <c r="Z826" s="15"/>
      <c r="AA826" s="15"/>
    </row>
    <row r="827">
      <c r="J827" s="14"/>
      <c r="O827" s="29"/>
      <c r="Q827" s="14"/>
      <c r="S827" s="15"/>
      <c r="U827" s="15"/>
      <c r="W827" s="15"/>
      <c r="Y827" s="15"/>
      <c r="Z827" s="15"/>
      <c r="AA827" s="15"/>
    </row>
    <row r="828">
      <c r="J828" s="14"/>
      <c r="O828" s="29"/>
      <c r="Q828" s="14"/>
      <c r="S828" s="15"/>
      <c r="U828" s="15"/>
      <c r="W828" s="15"/>
      <c r="Y828" s="15"/>
      <c r="Z828" s="15"/>
      <c r="AA828" s="15"/>
    </row>
    <row r="829">
      <c r="J829" s="14"/>
      <c r="O829" s="29"/>
      <c r="Q829" s="14"/>
      <c r="S829" s="15"/>
      <c r="U829" s="15"/>
      <c r="W829" s="15"/>
      <c r="Y829" s="15"/>
      <c r="Z829" s="15"/>
      <c r="AA829" s="15"/>
    </row>
    <row r="830">
      <c r="J830" s="14"/>
      <c r="O830" s="29"/>
      <c r="Q830" s="14"/>
      <c r="S830" s="15"/>
      <c r="U830" s="15"/>
      <c r="W830" s="15"/>
      <c r="Y830" s="15"/>
      <c r="Z830" s="15"/>
      <c r="AA830" s="15"/>
    </row>
    <row r="831">
      <c r="J831" s="14"/>
      <c r="O831" s="29"/>
      <c r="Q831" s="14"/>
      <c r="S831" s="15"/>
      <c r="U831" s="15"/>
      <c r="W831" s="15"/>
      <c r="Y831" s="15"/>
      <c r="Z831" s="15"/>
      <c r="AA831" s="15"/>
    </row>
    <row r="832">
      <c r="J832" s="14"/>
      <c r="O832" s="29"/>
      <c r="Q832" s="14"/>
      <c r="S832" s="15"/>
      <c r="U832" s="15"/>
      <c r="W832" s="15"/>
      <c r="Y832" s="15"/>
      <c r="Z832" s="15"/>
      <c r="AA832" s="15"/>
    </row>
    <row r="833">
      <c r="J833" s="14"/>
      <c r="O833" s="29"/>
      <c r="Q833" s="14"/>
      <c r="S833" s="15"/>
      <c r="U833" s="15"/>
      <c r="W833" s="15"/>
      <c r="Y833" s="15"/>
      <c r="Z833" s="15"/>
      <c r="AA833" s="15"/>
    </row>
    <row r="834">
      <c r="J834" s="14"/>
      <c r="O834" s="29"/>
      <c r="Q834" s="14"/>
      <c r="S834" s="15"/>
      <c r="U834" s="15"/>
      <c r="W834" s="15"/>
      <c r="Y834" s="15"/>
      <c r="Z834" s="15"/>
      <c r="AA834" s="15"/>
    </row>
    <row r="835">
      <c r="J835" s="14"/>
      <c r="O835" s="29"/>
      <c r="Q835" s="14"/>
      <c r="S835" s="15"/>
      <c r="U835" s="15"/>
      <c r="W835" s="15"/>
      <c r="Y835" s="15"/>
      <c r="Z835" s="15"/>
      <c r="AA835" s="15"/>
    </row>
    <row r="836">
      <c r="J836" s="14"/>
      <c r="O836" s="29"/>
      <c r="Q836" s="14"/>
      <c r="S836" s="15"/>
      <c r="U836" s="15"/>
      <c r="W836" s="15"/>
      <c r="Y836" s="15"/>
      <c r="Z836" s="15"/>
      <c r="AA836" s="15"/>
    </row>
    <row r="837">
      <c r="J837" s="14"/>
      <c r="O837" s="29"/>
      <c r="Q837" s="14"/>
      <c r="S837" s="15"/>
      <c r="U837" s="15"/>
      <c r="W837" s="15"/>
      <c r="Y837" s="15"/>
      <c r="Z837" s="15"/>
      <c r="AA837" s="15"/>
    </row>
    <row r="838">
      <c r="J838" s="14"/>
      <c r="O838" s="29"/>
      <c r="Q838" s="14"/>
      <c r="S838" s="15"/>
      <c r="U838" s="15"/>
      <c r="W838" s="15"/>
      <c r="Y838" s="15"/>
      <c r="Z838" s="15"/>
      <c r="AA838" s="15"/>
    </row>
    <row r="839">
      <c r="J839" s="14"/>
      <c r="O839" s="29"/>
      <c r="Q839" s="14"/>
      <c r="S839" s="15"/>
      <c r="U839" s="15"/>
      <c r="W839" s="15"/>
      <c r="Y839" s="15"/>
      <c r="Z839" s="15"/>
      <c r="AA839" s="15"/>
    </row>
    <row r="840">
      <c r="J840" s="14"/>
      <c r="O840" s="29"/>
      <c r="Q840" s="14"/>
      <c r="S840" s="15"/>
      <c r="U840" s="15"/>
      <c r="W840" s="15"/>
      <c r="Y840" s="15"/>
      <c r="Z840" s="15"/>
      <c r="AA840" s="15"/>
    </row>
    <row r="841">
      <c r="J841" s="14"/>
      <c r="O841" s="29"/>
      <c r="Q841" s="14"/>
      <c r="S841" s="15"/>
      <c r="U841" s="15"/>
      <c r="W841" s="15"/>
      <c r="Y841" s="15"/>
      <c r="Z841" s="15"/>
      <c r="AA841" s="15"/>
    </row>
    <row r="842">
      <c r="J842" s="14"/>
      <c r="O842" s="29"/>
      <c r="Q842" s="14"/>
      <c r="S842" s="15"/>
      <c r="U842" s="15"/>
      <c r="W842" s="15"/>
      <c r="Y842" s="15"/>
      <c r="Z842" s="15"/>
      <c r="AA842" s="15"/>
    </row>
    <row r="843">
      <c r="J843" s="14"/>
      <c r="O843" s="29"/>
      <c r="Q843" s="14"/>
      <c r="S843" s="15"/>
      <c r="U843" s="15"/>
      <c r="W843" s="15"/>
      <c r="Y843" s="15"/>
      <c r="Z843" s="15"/>
      <c r="AA843" s="15"/>
    </row>
    <row r="844">
      <c r="J844" s="14"/>
      <c r="O844" s="29"/>
      <c r="Q844" s="14"/>
      <c r="S844" s="15"/>
      <c r="U844" s="15"/>
      <c r="W844" s="15"/>
      <c r="Y844" s="15"/>
      <c r="Z844" s="15"/>
      <c r="AA844" s="15"/>
    </row>
    <row r="845">
      <c r="J845" s="14"/>
      <c r="O845" s="29"/>
      <c r="Q845" s="14"/>
      <c r="S845" s="15"/>
      <c r="U845" s="15"/>
      <c r="W845" s="15"/>
      <c r="Y845" s="15"/>
      <c r="Z845" s="15"/>
      <c r="AA845" s="15"/>
    </row>
    <row r="846">
      <c r="J846" s="14"/>
      <c r="O846" s="29"/>
      <c r="Q846" s="14"/>
      <c r="S846" s="15"/>
      <c r="U846" s="15"/>
      <c r="W846" s="15"/>
      <c r="Y846" s="15"/>
      <c r="Z846" s="15"/>
      <c r="AA846" s="15"/>
    </row>
    <row r="847">
      <c r="J847" s="14"/>
      <c r="O847" s="29"/>
      <c r="Q847" s="14"/>
      <c r="S847" s="15"/>
      <c r="U847" s="15"/>
      <c r="W847" s="15"/>
      <c r="Y847" s="15"/>
      <c r="Z847" s="15"/>
      <c r="AA847" s="15"/>
    </row>
    <row r="848">
      <c r="J848" s="14"/>
      <c r="O848" s="29"/>
      <c r="Q848" s="14"/>
      <c r="S848" s="15"/>
      <c r="U848" s="15"/>
      <c r="W848" s="15"/>
      <c r="Y848" s="15"/>
      <c r="Z848" s="15"/>
      <c r="AA848" s="15"/>
    </row>
    <row r="849">
      <c r="J849" s="14"/>
      <c r="O849" s="29"/>
      <c r="Q849" s="14"/>
      <c r="S849" s="15"/>
      <c r="U849" s="15"/>
      <c r="W849" s="15"/>
      <c r="Y849" s="15"/>
      <c r="Z849" s="15"/>
      <c r="AA849" s="15"/>
    </row>
    <row r="850">
      <c r="J850" s="14"/>
      <c r="O850" s="29"/>
      <c r="Q850" s="14"/>
      <c r="S850" s="15"/>
      <c r="U850" s="15"/>
      <c r="W850" s="15"/>
      <c r="Y850" s="15"/>
      <c r="Z850" s="15"/>
      <c r="AA850" s="15"/>
    </row>
    <row r="851">
      <c r="J851" s="14"/>
      <c r="O851" s="29"/>
      <c r="Q851" s="14"/>
      <c r="S851" s="15"/>
      <c r="U851" s="15"/>
      <c r="W851" s="15"/>
      <c r="Y851" s="15"/>
      <c r="Z851" s="15"/>
      <c r="AA851" s="15"/>
    </row>
    <row r="852">
      <c r="J852" s="14"/>
      <c r="O852" s="29"/>
      <c r="Q852" s="14"/>
      <c r="S852" s="15"/>
      <c r="U852" s="15"/>
      <c r="W852" s="15"/>
      <c r="Y852" s="15"/>
      <c r="Z852" s="15"/>
      <c r="AA852" s="15"/>
    </row>
    <row r="853">
      <c r="J853" s="14"/>
      <c r="O853" s="29"/>
      <c r="Q853" s="14"/>
      <c r="S853" s="15"/>
      <c r="U853" s="15"/>
      <c r="W853" s="15"/>
      <c r="Y853" s="15"/>
      <c r="Z853" s="15"/>
      <c r="AA853" s="15"/>
    </row>
    <row r="854">
      <c r="J854" s="14"/>
      <c r="O854" s="29"/>
      <c r="Q854" s="14"/>
      <c r="S854" s="15"/>
      <c r="U854" s="15"/>
      <c r="W854" s="15"/>
      <c r="Y854" s="15"/>
      <c r="Z854" s="15"/>
      <c r="AA854" s="15"/>
    </row>
    <row r="855">
      <c r="J855" s="14"/>
      <c r="O855" s="29"/>
      <c r="Q855" s="14"/>
      <c r="S855" s="15"/>
      <c r="U855" s="15"/>
      <c r="W855" s="15"/>
      <c r="Y855" s="15"/>
      <c r="Z855" s="15"/>
      <c r="AA855" s="15"/>
    </row>
    <row r="856">
      <c r="J856" s="14"/>
      <c r="O856" s="29"/>
      <c r="Q856" s="14"/>
      <c r="S856" s="15"/>
      <c r="U856" s="15"/>
      <c r="W856" s="15"/>
      <c r="Y856" s="15"/>
      <c r="Z856" s="15"/>
      <c r="AA856" s="15"/>
    </row>
    <row r="857">
      <c r="J857" s="14"/>
      <c r="O857" s="29"/>
      <c r="Q857" s="14"/>
      <c r="S857" s="15"/>
      <c r="U857" s="15"/>
      <c r="W857" s="15"/>
      <c r="Y857" s="15"/>
      <c r="Z857" s="15"/>
      <c r="AA857" s="15"/>
    </row>
    <row r="858">
      <c r="J858" s="14"/>
      <c r="O858" s="29"/>
      <c r="Q858" s="14"/>
      <c r="S858" s="15"/>
      <c r="U858" s="15"/>
      <c r="W858" s="15"/>
      <c r="Y858" s="15"/>
      <c r="Z858" s="15"/>
      <c r="AA858" s="15"/>
    </row>
    <row r="859">
      <c r="J859" s="14"/>
      <c r="O859" s="29"/>
      <c r="Q859" s="14"/>
      <c r="S859" s="15"/>
      <c r="U859" s="15"/>
      <c r="W859" s="15"/>
      <c r="Y859" s="15"/>
      <c r="Z859" s="15"/>
      <c r="AA859" s="15"/>
    </row>
    <row r="860">
      <c r="J860" s="14"/>
      <c r="O860" s="29"/>
      <c r="Q860" s="14"/>
      <c r="S860" s="15"/>
      <c r="U860" s="15"/>
      <c r="W860" s="15"/>
      <c r="Y860" s="15"/>
      <c r="Z860" s="15"/>
      <c r="AA860" s="15"/>
    </row>
    <row r="861">
      <c r="J861" s="14"/>
      <c r="O861" s="29"/>
      <c r="Q861" s="14"/>
      <c r="S861" s="15"/>
      <c r="U861" s="15"/>
      <c r="W861" s="15"/>
      <c r="Y861" s="15"/>
      <c r="Z861" s="15"/>
      <c r="AA861" s="15"/>
    </row>
    <row r="862">
      <c r="J862" s="14"/>
      <c r="O862" s="29"/>
      <c r="Q862" s="14"/>
      <c r="S862" s="15"/>
      <c r="U862" s="15"/>
      <c r="W862" s="15"/>
      <c r="Y862" s="15"/>
      <c r="Z862" s="15"/>
      <c r="AA862" s="15"/>
    </row>
    <row r="863">
      <c r="J863" s="14"/>
      <c r="O863" s="29"/>
      <c r="Q863" s="14"/>
      <c r="S863" s="15"/>
      <c r="U863" s="15"/>
      <c r="W863" s="15"/>
      <c r="Y863" s="15"/>
      <c r="Z863" s="15"/>
      <c r="AA863" s="15"/>
    </row>
    <row r="864">
      <c r="J864" s="14"/>
      <c r="O864" s="29"/>
      <c r="Q864" s="14"/>
      <c r="S864" s="15"/>
      <c r="U864" s="15"/>
      <c r="W864" s="15"/>
      <c r="Y864" s="15"/>
      <c r="Z864" s="15"/>
      <c r="AA864" s="15"/>
    </row>
    <row r="865">
      <c r="J865" s="14"/>
      <c r="O865" s="29"/>
      <c r="Q865" s="14"/>
      <c r="S865" s="15"/>
      <c r="U865" s="15"/>
      <c r="W865" s="15"/>
      <c r="Y865" s="15"/>
      <c r="Z865" s="15"/>
      <c r="AA865" s="15"/>
    </row>
    <row r="866">
      <c r="J866" s="14"/>
      <c r="O866" s="29"/>
      <c r="Q866" s="14"/>
      <c r="S866" s="15"/>
      <c r="U866" s="15"/>
      <c r="W866" s="15"/>
      <c r="Y866" s="15"/>
      <c r="Z866" s="15"/>
      <c r="AA866" s="15"/>
    </row>
    <row r="867">
      <c r="J867" s="14"/>
      <c r="O867" s="29"/>
      <c r="Q867" s="14"/>
      <c r="S867" s="15"/>
      <c r="U867" s="15"/>
      <c r="W867" s="15"/>
      <c r="Y867" s="15"/>
      <c r="Z867" s="15"/>
      <c r="AA867" s="15"/>
    </row>
    <row r="868">
      <c r="J868" s="14"/>
      <c r="O868" s="29"/>
      <c r="Q868" s="14"/>
      <c r="S868" s="15"/>
      <c r="U868" s="15"/>
      <c r="W868" s="15"/>
      <c r="Y868" s="15"/>
      <c r="Z868" s="15"/>
      <c r="AA868" s="15"/>
    </row>
    <row r="869">
      <c r="J869" s="14"/>
      <c r="O869" s="29"/>
      <c r="Q869" s="14"/>
      <c r="S869" s="15"/>
      <c r="U869" s="15"/>
      <c r="W869" s="15"/>
      <c r="Y869" s="15"/>
      <c r="Z869" s="15"/>
      <c r="AA869" s="15"/>
    </row>
    <row r="870">
      <c r="J870" s="14"/>
      <c r="O870" s="29"/>
      <c r="Q870" s="14"/>
      <c r="S870" s="15"/>
      <c r="U870" s="15"/>
      <c r="W870" s="15"/>
      <c r="Y870" s="15"/>
      <c r="Z870" s="15"/>
      <c r="AA870" s="15"/>
    </row>
    <row r="871">
      <c r="J871" s="14"/>
      <c r="O871" s="29"/>
      <c r="Q871" s="14"/>
      <c r="S871" s="15"/>
      <c r="U871" s="15"/>
      <c r="W871" s="15"/>
      <c r="Y871" s="15"/>
      <c r="Z871" s="15"/>
      <c r="AA871" s="15"/>
    </row>
    <row r="872">
      <c r="J872" s="14"/>
      <c r="O872" s="29"/>
      <c r="Q872" s="14"/>
      <c r="S872" s="15"/>
      <c r="U872" s="15"/>
      <c r="W872" s="15"/>
      <c r="Y872" s="15"/>
      <c r="Z872" s="15"/>
      <c r="AA872" s="15"/>
    </row>
    <row r="873">
      <c r="J873" s="14"/>
      <c r="O873" s="29"/>
      <c r="Q873" s="14"/>
      <c r="S873" s="15"/>
      <c r="U873" s="15"/>
      <c r="W873" s="15"/>
      <c r="Y873" s="15"/>
      <c r="Z873" s="15"/>
      <c r="AA873" s="15"/>
    </row>
    <row r="874">
      <c r="J874" s="14"/>
      <c r="O874" s="29"/>
      <c r="Q874" s="14"/>
      <c r="S874" s="15"/>
      <c r="U874" s="15"/>
      <c r="W874" s="15"/>
      <c r="Y874" s="15"/>
      <c r="Z874" s="15"/>
      <c r="AA874" s="15"/>
    </row>
    <row r="875">
      <c r="J875" s="14"/>
      <c r="O875" s="29"/>
      <c r="Q875" s="14"/>
      <c r="S875" s="15"/>
      <c r="U875" s="15"/>
      <c r="W875" s="15"/>
      <c r="Y875" s="15"/>
      <c r="Z875" s="15"/>
      <c r="AA875" s="15"/>
    </row>
    <row r="876">
      <c r="J876" s="14"/>
      <c r="O876" s="29"/>
      <c r="Q876" s="14"/>
      <c r="S876" s="15"/>
      <c r="U876" s="15"/>
      <c r="W876" s="15"/>
      <c r="Y876" s="15"/>
      <c r="Z876" s="15"/>
      <c r="AA876" s="15"/>
    </row>
    <row r="877">
      <c r="J877" s="14"/>
      <c r="O877" s="29"/>
      <c r="Q877" s="14"/>
      <c r="S877" s="15"/>
      <c r="U877" s="15"/>
      <c r="W877" s="15"/>
      <c r="Y877" s="15"/>
      <c r="Z877" s="15"/>
      <c r="AA877" s="15"/>
    </row>
    <row r="878">
      <c r="J878" s="14"/>
      <c r="O878" s="29"/>
      <c r="Q878" s="14"/>
      <c r="S878" s="15"/>
      <c r="U878" s="15"/>
      <c r="W878" s="15"/>
      <c r="Y878" s="15"/>
      <c r="Z878" s="15"/>
      <c r="AA878" s="15"/>
    </row>
    <row r="879">
      <c r="J879" s="14"/>
      <c r="O879" s="29"/>
      <c r="Q879" s="14"/>
      <c r="S879" s="15"/>
      <c r="U879" s="15"/>
      <c r="W879" s="15"/>
      <c r="Y879" s="15"/>
      <c r="Z879" s="15"/>
      <c r="AA879" s="15"/>
    </row>
    <row r="880">
      <c r="J880" s="14"/>
      <c r="O880" s="29"/>
      <c r="Q880" s="14"/>
      <c r="S880" s="15"/>
      <c r="U880" s="15"/>
      <c r="W880" s="15"/>
      <c r="Y880" s="15"/>
      <c r="Z880" s="15"/>
      <c r="AA880" s="15"/>
    </row>
    <row r="881">
      <c r="J881" s="14"/>
      <c r="O881" s="29"/>
      <c r="Q881" s="14"/>
      <c r="S881" s="15"/>
      <c r="U881" s="15"/>
      <c r="W881" s="15"/>
      <c r="Y881" s="15"/>
      <c r="Z881" s="15"/>
      <c r="AA881" s="15"/>
    </row>
    <row r="882">
      <c r="J882" s="14"/>
      <c r="O882" s="29"/>
      <c r="Q882" s="14"/>
      <c r="S882" s="15"/>
      <c r="U882" s="15"/>
      <c r="W882" s="15"/>
      <c r="Y882" s="15"/>
      <c r="Z882" s="15"/>
      <c r="AA882" s="15"/>
    </row>
    <row r="883">
      <c r="J883" s="14"/>
      <c r="O883" s="29"/>
      <c r="Q883" s="14"/>
      <c r="S883" s="15"/>
      <c r="U883" s="15"/>
      <c r="W883" s="15"/>
      <c r="Y883" s="15"/>
      <c r="Z883" s="15"/>
      <c r="AA883" s="15"/>
    </row>
    <row r="884">
      <c r="J884" s="14"/>
      <c r="O884" s="29"/>
      <c r="Q884" s="14"/>
      <c r="S884" s="15"/>
      <c r="U884" s="15"/>
      <c r="W884" s="15"/>
      <c r="Y884" s="15"/>
      <c r="Z884" s="15"/>
      <c r="AA884" s="15"/>
    </row>
    <row r="885">
      <c r="J885" s="14"/>
      <c r="O885" s="29"/>
      <c r="Q885" s="14"/>
      <c r="S885" s="15"/>
      <c r="U885" s="15"/>
      <c r="W885" s="15"/>
      <c r="Y885" s="15"/>
      <c r="Z885" s="15"/>
      <c r="AA885" s="15"/>
    </row>
    <row r="886">
      <c r="J886" s="14"/>
      <c r="O886" s="29"/>
      <c r="Q886" s="14"/>
      <c r="S886" s="15"/>
      <c r="U886" s="15"/>
      <c r="W886" s="15"/>
      <c r="Y886" s="15"/>
      <c r="Z886" s="15"/>
      <c r="AA886" s="15"/>
    </row>
    <row r="887">
      <c r="J887" s="14"/>
      <c r="O887" s="29"/>
      <c r="Q887" s="14"/>
      <c r="S887" s="15"/>
      <c r="U887" s="15"/>
      <c r="W887" s="15"/>
      <c r="Y887" s="15"/>
      <c r="Z887" s="15"/>
      <c r="AA887" s="15"/>
    </row>
    <row r="888">
      <c r="J888" s="14"/>
      <c r="O888" s="29"/>
      <c r="Q888" s="14"/>
      <c r="S888" s="15"/>
      <c r="U888" s="15"/>
      <c r="W888" s="15"/>
      <c r="Y888" s="15"/>
      <c r="Z888" s="15"/>
      <c r="AA888" s="15"/>
    </row>
    <row r="889">
      <c r="J889" s="14"/>
      <c r="O889" s="29"/>
      <c r="Q889" s="14"/>
      <c r="S889" s="15"/>
      <c r="U889" s="15"/>
      <c r="W889" s="15"/>
      <c r="Y889" s="15"/>
      <c r="Z889" s="15"/>
      <c r="AA889" s="15"/>
    </row>
    <row r="890">
      <c r="J890" s="14"/>
      <c r="O890" s="29"/>
      <c r="Q890" s="14"/>
      <c r="S890" s="15"/>
      <c r="U890" s="15"/>
      <c r="W890" s="15"/>
      <c r="Y890" s="15"/>
      <c r="Z890" s="15"/>
      <c r="AA890" s="15"/>
    </row>
    <row r="891">
      <c r="J891" s="14"/>
      <c r="O891" s="29"/>
      <c r="Q891" s="14"/>
      <c r="S891" s="15"/>
      <c r="U891" s="15"/>
      <c r="W891" s="15"/>
      <c r="Y891" s="15"/>
      <c r="Z891" s="15"/>
      <c r="AA891" s="15"/>
    </row>
    <row r="892">
      <c r="J892" s="14"/>
      <c r="O892" s="29"/>
      <c r="Q892" s="14"/>
      <c r="S892" s="15"/>
      <c r="U892" s="15"/>
      <c r="W892" s="15"/>
      <c r="Y892" s="15"/>
      <c r="Z892" s="15"/>
      <c r="AA892" s="15"/>
    </row>
    <row r="893">
      <c r="J893" s="14"/>
      <c r="O893" s="29"/>
      <c r="Q893" s="14"/>
      <c r="S893" s="15"/>
      <c r="U893" s="15"/>
      <c r="W893" s="15"/>
      <c r="Y893" s="15"/>
      <c r="Z893" s="15"/>
      <c r="AA893" s="15"/>
    </row>
    <row r="894">
      <c r="J894" s="14"/>
      <c r="O894" s="29"/>
      <c r="Q894" s="14"/>
      <c r="S894" s="15"/>
      <c r="U894" s="15"/>
      <c r="W894" s="15"/>
      <c r="Y894" s="15"/>
      <c r="Z894" s="15"/>
      <c r="AA894" s="15"/>
    </row>
    <row r="895">
      <c r="J895" s="14"/>
      <c r="O895" s="29"/>
      <c r="Q895" s="14"/>
      <c r="S895" s="15"/>
      <c r="U895" s="15"/>
      <c r="W895" s="15"/>
      <c r="Y895" s="15"/>
      <c r="Z895" s="15"/>
      <c r="AA895" s="15"/>
    </row>
    <row r="896">
      <c r="J896" s="14"/>
      <c r="O896" s="29"/>
      <c r="Q896" s="14"/>
      <c r="S896" s="15"/>
      <c r="U896" s="15"/>
      <c r="W896" s="15"/>
      <c r="Y896" s="15"/>
      <c r="Z896" s="15"/>
      <c r="AA896" s="15"/>
    </row>
    <row r="897">
      <c r="J897" s="14"/>
      <c r="O897" s="29"/>
      <c r="Q897" s="14"/>
      <c r="S897" s="15"/>
      <c r="U897" s="15"/>
      <c r="W897" s="15"/>
      <c r="Y897" s="15"/>
      <c r="Z897" s="15"/>
      <c r="AA897" s="15"/>
    </row>
    <row r="898">
      <c r="J898" s="14"/>
      <c r="O898" s="29"/>
      <c r="Q898" s="14"/>
      <c r="S898" s="15"/>
      <c r="U898" s="15"/>
      <c r="W898" s="15"/>
      <c r="Y898" s="15"/>
      <c r="Z898" s="15"/>
      <c r="AA898" s="15"/>
    </row>
    <row r="899">
      <c r="J899" s="14"/>
      <c r="O899" s="29"/>
      <c r="Q899" s="14"/>
      <c r="S899" s="15"/>
      <c r="U899" s="15"/>
      <c r="W899" s="15"/>
      <c r="Y899" s="15"/>
      <c r="Z899" s="15"/>
      <c r="AA899" s="15"/>
    </row>
    <row r="900">
      <c r="J900" s="14"/>
      <c r="O900" s="29"/>
      <c r="Q900" s="14"/>
      <c r="S900" s="15"/>
      <c r="U900" s="15"/>
      <c r="W900" s="15"/>
      <c r="Y900" s="15"/>
      <c r="Z900" s="15"/>
      <c r="AA900" s="15"/>
    </row>
    <row r="901">
      <c r="J901" s="14"/>
      <c r="O901" s="29"/>
      <c r="Q901" s="14"/>
      <c r="S901" s="15"/>
      <c r="U901" s="15"/>
      <c r="W901" s="15"/>
      <c r="Y901" s="15"/>
      <c r="Z901" s="15"/>
      <c r="AA901" s="15"/>
    </row>
    <row r="902">
      <c r="J902" s="14"/>
      <c r="O902" s="29"/>
      <c r="Q902" s="14"/>
      <c r="S902" s="15"/>
      <c r="U902" s="15"/>
      <c r="W902" s="15"/>
      <c r="Y902" s="15"/>
      <c r="Z902" s="15"/>
      <c r="AA902" s="15"/>
    </row>
    <row r="903">
      <c r="J903" s="14"/>
      <c r="O903" s="29"/>
      <c r="Q903" s="14"/>
      <c r="S903" s="15"/>
      <c r="U903" s="15"/>
      <c r="W903" s="15"/>
      <c r="Y903" s="15"/>
      <c r="Z903" s="15"/>
      <c r="AA903" s="15"/>
    </row>
    <row r="904">
      <c r="J904" s="14"/>
      <c r="O904" s="29"/>
      <c r="Q904" s="14"/>
      <c r="S904" s="15"/>
      <c r="U904" s="15"/>
      <c r="W904" s="15"/>
      <c r="Y904" s="15"/>
      <c r="Z904" s="15"/>
      <c r="AA904" s="15"/>
    </row>
    <row r="905">
      <c r="J905" s="14"/>
      <c r="O905" s="29"/>
      <c r="Q905" s="14"/>
      <c r="S905" s="15"/>
      <c r="U905" s="15"/>
      <c r="W905" s="15"/>
      <c r="Y905" s="15"/>
      <c r="Z905" s="15"/>
      <c r="AA905" s="15"/>
    </row>
    <row r="906">
      <c r="J906" s="14"/>
      <c r="O906" s="29"/>
      <c r="Q906" s="14"/>
      <c r="S906" s="15"/>
      <c r="U906" s="15"/>
      <c r="W906" s="15"/>
      <c r="Y906" s="15"/>
      <c r="Z906" s="15"/>
      <c r="AA906" s="15"/>
    </row>
    <row r="907">
      <c r="J907" s="14"/>
      <c r="O907" s="29"/>
      <c r="Q907" s="14"/>
      <c r="S907" s="15"/>
      <c r="U907" s="15"/>
      <c r="W907" s="15"/>
      <c r="Y907" s="15"/>
      <c r="Z907" s="15"/>
      <c r="AA907" s="15"/>
    </row>
    <row r="908">
      <c r="J908" s="14"/>
      <c r="O908" s="29"/>
      <c r="Q908" s="14"/>
      <c r="S908" s="15"/>
      <c r="U908" s="15"/>
      <c r="W908" s="15"/>
      <c r="Y908" s="15"/>
      <c r="Z908" s="15"/>
      <c r="AA908" s="15"/>
    </row>
    <row r="909">
      <c r="J909" s="14"/>
      <c r="O909" s="29"/>
      <c r="Q909" s="14"/>
      <c r="S909" s="15"/>
      <c r="U909" s="15"/>
      <c r="W909" s="15"/>
      <c r="Y909" s="15"/>
      <c r="Z909" s="15"/>
      <c r="AA909" s="15"/>
    </row>
    <row r="910">
      <c r="J910" s="14"/>
      <c r="O910" s="29"/>
      <c r="Q910" s="14"/>
      <c r="S910" s="15"/>
      <c r="U910" s="15"/>
      <c r="W910" s="15"/>
      <c r="Y910" s="15"/>
      <c r="Z910" s="15"/>
      <c r="AA910" s="15"/>
    </row>
    <row r="911">
      <c r="J911" s="14"/>
      <c r="O911" s="29"/>
      <c r="Q911" s="14"/>
      <c r="S911" s="15"/>
      <c r="U911" s="15"/>
      <c r="W911" s="15"/>
      <c r="Y911" s="15"/>
      <c r="Z911" s="15"/>
      <c r="AA911" s="15"/>
    </row>
    <row r="912">
      <c r="J912" s="14"/>
      <c r="O912" s="29"/>
      <c r="Q912" s="14"/>
      <c r="S912" s="15"/>
      <c r="U912" s="15"/>
      <c r="W912" s="15"/>
      <c r="Y912" s="15"/>
      <c r="Z912" s="15"/>
      <c r="AA912" s="15"/>
    </row>
    <row r="913">
      <c r="J913" s="14"/>
      <c r="O913" s="29"/>
      <c r="Q913" s="14"/>
      <c r="S913" s="15"/>
      <c r="U913" s="15"/>
      <c r="W913" s="15"/>
      <c r="Y913" s="15"/>
      <c r="Z913" s="15"/>
      <c r="AA913" s="15"/>
    </row>
    <row r="914">
      <c r="J914" s="14"/>
      <c r="O914" s="29"/>
      <c r="Q914" s="14"/>
      <c r="S914" s="15"/>
      <c r="U914" s="15"/>
      <c r="W914" s="15"/>
      <c r="Y914" s="15"/>
      <c r="Z914" s="15"/>
      <c r="AA914" s="15"/>
    </row>
    <row r="915">
      <c r="J915" s="14"/>
      <c r="O915" s="29"/>
      <c r="Q915" s="14"/>
      <c r="S915" s="15"/>
      <c r="U915" s="15"/>
      <c r="W915" s="15"/>
      <c r="Y915" s="15"/>
      <c r="Z915" s="15"/>
      <c r="AA915" s="15"/>
    </row>
    <row r="916">
      <c r="J916" s="14"/>
      <c r="O916" s="29"/>
      <c r="Q916" s="14"/>
      <c r="S916" s="15"/>
      <c r="U916" s="15"/>
      <c r="W916" s="15"/>
      <c r="Y916" s="15"/>
      <c r="Z916" s="15"/>
      <c r="AA916" s="15"/>
    </row>
    <row r="917">
      <c r="J917" s="14"/>
      <c r="O917" s="29"/>
      <c r="Q917" s="14"/>
      <c r="S917" s="15"/>
      <c r="U917" s="15"/>
      <c r="W917" s="15"/>
      <c r="Y917" s="15"/>
      <c r="Z917" s="15"/>
      <c r="AA917" s="15"/>
    </row>
    <row r="918">
      <c r="J918" s="14"/>
      <c r="O918" s="29"/>
      <c r="Q918" s="14"/>
      <c r="S918" s="15"/>
      <c r="U918" s="15"/>
      <c r="W918" s="15"/>
      <c r="Y918" s="15"/>
      <c r="Z918" s="15"/>
      <c r="AA918" s="15"/>
    </row>
    <row r="919">
      <c r="J919" s="14"/>
      <c r="O919" s="29"/>
      <c r="Q919" s="14"/>
      <c r="S919" s="15"/>
      <c r="U919" s="15"/>
      <c r="W919" s="15"/>
      <c r="Y919" s="15"/>
      <c r="Z919" s="15"/>
      <c r="AA919" s="15"/>
    </row>
    <row r="920">
      <c r="J920" s="14"/>
      <c r="O920" s="29"/>
      <c r="Q920" s="14"/>
      <c r="S920" s="15"/>
      <c r="U920" s="15"/>
      <c r="W920" s="15"/>
      <c r="Y920" s="15"/>
      <c r="Z920" s="15"/>
      <c r="AA920" s="15"/>
    </row>
    <row r="921">
      <c r="J921" s="14"/>
      <c r="O921" s="29"/>
      <c r="Q921" s="14"/>
      <c r="S921" s="15"/>
      <c r="U921" s="15"/>
      <c r="W921" s="15"/>
      <c r="Y921" s="15"/>
      <c r="Z921" s="15"/>
      <c r="AA921" s="15"/>
    </row>
    <row r="922">
      <c r="J922" s="14"/>
      <c r="O922" s="29"/>
      <c r="Q922" s="14"/>
      <c r="S922" s="15"/>
      <c r="U922" s="15"/>
      <c r="W922" s="15"/>
      <c r="Y922" s="15"/>
      <c r="Z922" s="15"/>
      <c r="AA922" s="15"/>
    </row>
    <row r="923">
      <c r="J923" s="14"/>
      <c r="O923" s="29"/>
      <c r="Q923" s="14"/>
      <c r="S923" s="15"/>
      <c r="U923" s="15"/>
      <c r="W923" s="15"/>
      <c r="Y923" s="15"/>
      <c r="Z923" s="15"/>
      <c r="AA923" s="15"/>
    </row>
    <row r="924">
      <c r="J924" s="14"/>
      <c r="O924" s="29"/>
      <c r="Q924" s="14"/>
      <c r="S924" s="15"/>
      <c r="U924" s="15"/>
      <c r="W924" s="15"/>
      <c r="Y924" s="15"/>
      <c r="Z924" s="15"/>
      <c r="AA924" s="15"/>
    </row>
    <row r="925">
      <c r="J925" s="14"/>
      <c r="O925" s="29"/>
      <c r="Q925" s="14"/>
      <c r="S925" s="15"/>
      <c r="U925" s="15"/>
      <c r="W925" s="15"/>
      <c r="Y925" s="15"/>
      <c r="Z925" s="15"/>
      <c r="AA925" s="15"/>
    </row>
    <row r="926">
      <c r="J926" s="14"/>
      <c r="O926" s="29"/>
      <c r="Q926" s="14"/>
      <c r="S926" s="15"/>
      <c r="U926" s="15"/>
      <c r="W926" s="15"/>
      <c r="Y926" s="15"/>
      <c r="Z926" s="15"/>
      <c r="AA926" s="15"/>
    </row>
    <row r="927">
      <c r="J927" s="14"/>
      <c r="O927" s="29"/>
      <c r="Q927" s="14"/>
      <c r="S927" s="15"/>
      <c r="U927" s="15"/>
      <c r="W927" s="15"/>
      <c r="Y927" s="15"/>
      <c r="Z927" s="15"/>
      <c r="AA927" s="15"/>
    </row>
    <row r="928">
      <c r="J928" s="14"/>
      <c r="O928" s="29"/>
      <c r="Q928" s="14"/>
      <c r="S928" s="15"/>
      <c r="U928" s="15"/>
      <c r="W928" s="15"/>
      <c r="Y928" s="15"/>
      <c r="Z928" s="15"/>
      <c r="AA928" s="15"/>
    </row>
    <row r="929">
      <c r="J929" s="14"/>
      <c r="O929" s="29"/>
      <c r="Q929" s="14"/>
      <c r="S929" s="15"/>
      <c r="U929" s="15"/>
      <c r="W929" s="15"/>
      <c r="Y929" s="15"/>
      <c r="Z929" s="15"/>
      <c r="AA929" s="15"/>
    </row>
    <row r="930">
      <c r="J930" s="14"/>
      <c r="O930" s="29"/>
      <c r="Q930" s="14"/>
      <c r="S930" s="15"/>
      <c r="U930" s="15"/>
      <c r="W930" s="15"/>
      <c r="Y930" s="15"/>
      <c r="Z930" s="15"/>
      <c r="AA930" s="15"/>
    </row>
    <row r="931">
      <c r="J931" s="14"/>
      <c r="O931" s="29"/>
      <c r="Q931" s="14"/>
      <c r="S931" s="15"/>
      <c r="U931" s="15"/>
      <c r="W931" s="15"/>
      <c r="Y931" s="15"/>
      <c r="Z931" s="15"/>
      <c r="AA931" s="15"/>
    </row>
    <row r="932">
      <c r="J932" s="14"/>
      <c r="O932" s="29"/>
      <c r="Q932" s="14"/>
      <c r="S932" s="15"/>
      <c r="U932" s="15"/>
      <c r="W932" s="15"/>
      <c r="Y932" s="15"/>
      <c r="Z932" s="15"/>
      <c r="AA932" s="15"/>
    </row>
    <row r="933">
      <c r="J933" s="14"/>
      <c r="O933" s="29"/>
      <c r="Q933" s="14"/>
      <c r="S933" s="15"/>
      <c r="U933" s="15"/>
      <c r="W933" s="15"/>
      <c r="Y933" s="15"/>
      <c r="Z933" s="15"/>
      <c r="AA933" s="15"/>
    </row>
    <row r="934">
      <c r="J934" s="14"/>
      <c r="O934" s="29"/>
      <c r="Q934" s="14"/>
      <c r="S934" s="15"/>
      <c r="U934" s="15"/>
      <c r="W934" s="15"/>
      <c r="Y934" s="15"/>
      <c r="Z934" s="15"/>
      <c r="AA934" s="15"/>
    </row>
    <row r="935">
      <c r="J935" s="14"/>
      <c r="O935" s="29"/>
      <c r="Q935" s="14"/>
      <c r="S935" s="15"/>
      <c r="U935" s="15"/>
      <c r="W935" s="15"/>
      <c r="Y935" s="15"/>
      <c r="Z935" s="15"/>
      <c r="AA935" s="15"/>
    </row>
    <row r="936">
      <c r="J936" s="14"/>
      <c r="O936" s="29"/>
      <c r="Q936" s="14"/>
      <c r="S936" s="15"/>
      <c r="U936" s="15"/>
      <c r="W936" s="15"/>
      <c r="Y936" s="15"/>
      <c r="Z936" s="15"/>
      <c r="AA936" s="15"/>
    </row>
    <row r="937">
      <c r="J937" s="14"/>
      <c r="O937" s="29"/>
      <c r="Q937" s="14"/>
      <c r="S937" s="15"/>
      <c r="U937" s="15"/>
      <c r="W937" s="15"/>
      <c r="Y937" s="15"/>
      <c r="Z937" s="15"/>
      <c r="AA937" s="15"/>
    </row>
    <row r="938">
      <c r="J938" s="14"/>
      <c r="O938" s="29"/>
      <c r="Q938" s="14"/>
      <c r="S938" s="15"/>
      <c r="U938" s="15"/>
      <c r="W938" s="15"/>
      <c r="Y938" s="15"/>
      <c r="Z938" s="15"/>
      <c r="AA938" s="15"/>
    </row>
    <row r="939">
      <c r="J939" s="14"/>
      <c r="O939" s="29"/>
      <c r="Q939" s="14"/>
      <c r="S939" s="15"/>
      <c r="U939" s="15"/>
      <c r="W939" s="15"/>
      <c r="Y939" s="15"/>
      <c r="Z939" s="15"/>
      <c r="AA939" s="15"/>
    </row>
    <row r="940">
      <c r="J940" s="14"/>
      <c r="O940" s="29"/>
      <c r="Q940" s="14"/>
      <c r="S940" s="15"/>
      <c r="U940" s="15"/>
      <c r="W940" s="15"/>
      <c r="Y940" s="15"/>
      <c r="Z940" s="15"/>
      <c r="AA940" s="15"/>
    </row>
    <row r="941">
      <c r="J941" s="14"/>
      <c r="O941" s="29"/>
      <c r="Q941" s="14"/>
      <c r="S941" s="15"/>
      <c r="U941" s="15"/>
      <c r="W941" s="15"/>
      <c r="Y941" s="15"/>
      <c r="Z941" s="15"/>
      <c r="AA941" s="15"/>
    </row>
    <row r="942">
      <c r="J942" s="14"/>
      <c r="O942" s="29"/>
      <c r="Q942" s="14"/>
      <c r="S942" s="15"/>
      <c r="U942" s="15"/>
      <c r="W942" s="15"/>
      <c r="Y942" s="15"/>
      <c r="Z942" s="15"/>
      <c r="AA942" s="15"/>
    </row>
    <row r="943">
      <c r="J943" s="14"/>
      <c r="O943" s="29"/>
      <c r="Q943" s="14"/>
      <c r="S943" s="15"/>
      <c r="U943" s="15"/>
      <c r="W943" s="15"/>
      <c r="Y943" s="15"/>
      <c r="Z943" s="15"/>
      <c r="AA943" s="15"/>
    </row>
    <row r="944">
      <c r="J944" s="14"/>
      <c r="O944" s="29"/>
      <c r="Q944" s="14"/>
      <c r="S944" s="15"/>
      <c r="U944" s="15"/>
      <c r="W944" s="15"/>
      <c r="Y944" s="15"/>
      <c r="Z944" s="15"/>
      <c r="AA944" s="15"/>
    </row>
    <row r="945">
      <c r="J945" s="14"/>
      <c r="O945" s="29"/>
      <c r="Q945" s="14"/>
      <c r="S945" s="15"/>
      <c r="U945" s="15"/>
      <c r="W945" s="15"/>
      <c r="Y945" s="15"/>
      <c r="Z945" s="15"/>
      <c r="AA945" s="15"/>
    </row>
    <row r="946">
      <c r="J946" s="14"/>
      <c r="O946" s="29"/>
      <c r="Q946" s="14"/>
      <c r="S946" s="15"/>
      <c r="U946" s="15"/>
      <c r="W946" s="15"/>
      <c r="Y946" s="15"/>
      <c r="Z946" s="15"/>
      <c r="AA946" s="15"/>
    </row>
    <row r="947">
      <c r="J947" s="14"/>
      <c r="O947" s="29"/>
      <c r="Q947" s="14"/>
      <c r="S947" s="15"/>
      <c r="U947" s="15"/>
      <c r="W947" s="15"/>
      <c r="Y947" s="15"/>
      <c r="Z947" s="15"/>
      <c r="AA947" s="15"/>
    </row>
    <row r="948">
      <c r="J948" s="14"/>
      <c r="O948" s="29"/>
      <c r="Q948" s="14"/>
      <c r="S948" s="15"/>
      <c r="U948" s="15"/>
      <c r="W948" s="15"/>
      <c r="Y948" s="15"/>
      <c r="Z948" s="15"/>
      <c r="AA948" s="15"/>
    </row>
    <row r="949">
      <c r="J949" s="14"/>
      <c r="O949" s="29"/>
      <c r="Q949" s="14"/>
      <c r="S949" s="15"/>
      <c r="U949" s="15"/>
      <c r="W949" s="15"/>
      <c r="Y949" s="15"/>
      <c r="Z949" s="15"/>
      <c r="AA949" s="15"/>
    </row>
    <row r="950">
      <c r="J950" s="14"/>
      <c r="O950" s="29"/>
      <c r="Q950" s="14"/>
      <c r="S950" s="15"/>
      <c r="U950" s="15"/>
      <c r="W950" s="15"/>
      <c r="Y950" s="15"/>
      <c r="Z950" s="15"/>
      <c r="AA950" s="15"/>
    </row>
    <row r="951">
      <c r="J951" s="14"/>
      <c r="O951" s="29"/>
      <c r="Q951" s="14"/>
      <c r="S951" s="15"/>
      <c r="U951" s="15"/>
      <c r="W951" s="15"/>
      <c r="Y951" s="15"/>
      <c r="Z951" s="15"/>
      <c r="AA951" s="15"/>
    </row>
    <row r="952">
      <c r="J952" s="14"/>
      <c r="O952" s="29"/>
      <c r="Q952" s="14"/>
      <c r="S952" s="15"/>
      <c r="U952" s="15"/>
      <c r="W952" s="15"/>
      <c r="Y952" s="15"/>
      <c r="Z952" s="15"/>
      <c r="AA952" s="15"/>
    </row>
    <row r="953">
      <c r="J953" s="14"/>
      <c r="O953" s="29"/>
      <c r="Q953" s="14"/>
      <c r="S953" s="15"/>
      <c r="U953" s="15"/>
      <c r="W953" s="15"/>
      <c r="Y953" s="15"/>
      <c r="Z953" s="15"/>
      <c r="AA953" s="15"/>
    </row>
    <row r="954">
      <c r="J954" s="14"/>
      <c r="O954" s="29"/>
      <c r="Q954" s="14"/>
      <c r="S954" s="15"/>
      <c r="U954" s="15"/>
      <c r="W954" s="15"/>
      <c r="Y954" s="15"/>
      <c r="Z954" s="15"/>
      <c r="AA954" s="15"/>
    </row>
    <row r="955">
      <c r="J955" s="14"/>
      <c r="O955" s="29"/>
      <c r="Q955" s="14"/>
      <c r="S955" s="15"/>
      <c r="U955" s="15"/>
      <c r="W955" s="15"/>
      <c r="Y955" s="15"/>
      <c r="Z955" s="15"/>
      <c r="AA955" s="15"/>
    </row>
    <row r="956">
      <c r="J956" s="14"/>
      <c r="O956" s="29"/>
      <c r="Q956" s="14"/>
      <c r="S956" s="15"/>
      <c r="U956" s="15"/>
      <c r="W956" s="15"/>
      <c r="Y956" s="15"/>
      <c r="Z956" s="15"/>
      <c r="AA956" s="15"/>
    </row>
    <row r="957">
      <c r="J957" s="14"/>
      <c r="O957" s="29"/>
      <c r="Q957" s="14"/>
      <c r="S957" s="15"/>
      <c r="U957" s="15"/>
      <c r="W957" s="15"/>
      <c r="Y957" s="15"/>
      <c r="Z957" s="15"/>
      <c r="AA957" s="15"/>
    </row>
    <row r="958">
      <c r="J958" s="14"/>
      <c r="O958" s="29"/>
      <c r="Q958" s="14"/>
      <c r="S958" s="15"/>
      <c r="U958" s="15"/>
      <c r="W958" s="15"/>
      <c r="Y958" s="15"/>
      <c r="Z958" s="15"/>
      <c r="AA958" s="15"/>
    </row>
    <row r="959">
      <c r="J959" s="14"/>
      <c r="O959" s="29"/>
      <c r="Q959" s="14"/>
      <c r="S959" s="15"/>
      <c r="U959" s="15"/>
      <c r="W959" s="15"/>
      <c r="Y959" s="15"/>
      <c r="Z959" s="15"/>
      <c r="AA959" s="15"/>
    </row>
    <row r="960">
      <c r="J960" s="14"/>
      <c r="O960" s="29"/>
      <c r="Q960" s="14"/>
      <c r="S960" s="15"/>
      <c r="U960" s="15"/>
      <c r="W960" s="15"/>
      <c r="Y960" s="15"/>
      <c r="Z960" s="15"/>
      <c r="AA960" s="15"/>
    </row>
    <row r="961">
      <c r="J961" s="14"/>
      <c r="O961" s="29"/>
      <c r="Q961" s="14"/>
      <c r="S961" s="15"/>
      <c r="U961" s="15"/>
      <c r="W961" s="15"/>
      <c r="Y961" s="15"/>
      <c r="Z961" s="15"/>
      <c r="AA961" s="15"/>
    </row>
    <row r="962">
      <c r="J962" s="14"/>
      <c r="O962" s="29"/>
      <c r="Q962" s="14"/>
      <c r="S962" s="15"/>
      <c r="U962" s="15"/>
      <c r="W962" s="15"/>
      <c r="Y962" s="15"/>
      <c r="Z962" s="15"/>
      <c r="AA962" s="15"/>
    </row>
    <row r="963">
      <c r="J963" s="14"/>
      <c r="O963" s="29"/>
      <c r="Q963" s="14"/>
      <c r="S963" s="15"/>
      <c r="U963" s="15"/>
      <c r="W963" s="15"/>
      <c r="Y963" s="15"/>
      <c r="Z963" s="15"/>
      <c r="AA963" s="15"/>
    </row>
    <row r="964">
      <c r="J964" s="14"/>
      <c r="O964" s="29"/>
      <c r="Q964" s="14"/>
      <c r="S964" s="15"/>
      <c r="U964" s="15"/>
      <c r="W964" s="15"/>
      <c r="Y964" s="15"/>
      <c r="Z964" s="15"/>
      <c r="AA964" s="15"/>
    </row>
    <row r="965">
      <c r="J965" s="14"/>
      <c r="O965" s="29"/>
      <c r="Q965" s="14"/>
      <c r="S965" s="15"/>
      <c r="U965" s="15"/>
      <c r="W965" s="15"/>
      <c r="Y965" s="15"/>
      <c r="Z965" s="15"/>
      <c r="AA965" s="15"/>
    </row>
    <row r="966">
      <c r="J966" s="14"/>
      <c r="O966" s="29"/>
      <c r="Q966" s="14"/>
      <c r="S966" s="15"/>
      <c r="U966" s="15"/>
      <c r="W966" s="15"/>
      <c r="Y966" s="15"/>
      <c r="Z966" s="15"/>
      <c r="AA966" s="15"/>
    </row>
    <row r="967">
      <c r="J967" s="14"/>
      <c r="O967" s="29"/>
      <c r="Q967" s="14"/>
      <c r="S967" s="15"/>
      <c r="U967" s="15"/>
      <c r="W967" s="15"/>
      <c r="Y967" s="15"/>
      <c r="Z967" s="15"/>
      <c r="AA967" s="15"/>
    </row>
    <row r="968">
      <c r="J968" s="14"/>
      <c r="O968" s="29"/>
      <c r="Q968" s="14"/>
      <c r="S968" s="15"/>
      <c r="U968" s="15"/>
      <c r="W968" s="15"/>
      <c r="Y968" s="15"/>
      <c r="Z968" s="15"/>
      <c r="AA968" s="15"/>
    </row>
    <row r="969">
      <c r="J969" s="14"/>
      <c r="O969" s="29"/>
      <c r="Q969" s="14"/>
      <c r="S969" s="15"/>
      <c r="U969" s="15"/>
      <c r="W969" s="15"/>
      <c r="Y969" s="15"/>
      <c r="Z969" s="15"/>
      <c r="AA969" s="15"/>
    </row>
    <row r="970">
      <c r="J970" s="14"/>
      <c r="O970" s="29"/>
      <c r="Q970" s="14"/>
      <c r="S970" s="15"/>
      <c r="U970" s="15"/>
      <c r="W970" s="15"/>
      <c r="Y970" s="15"/>
      <c r="Z970" s="15"/>
      <c r="AA970" s="15"/>
    </row>
    <row r="971">
      <c r="J971" s="14"/>
      <c r="O971" s="29"/>
      <c r="Q971" s="14"/>
      <c r="S971" s="15"/>
      <c r="U971" s="15"/>
      <c r="W971" s="15"/>
      <c r="Y971" s="15"/>
      <c r="Z971" s="15"/>
      <c r="AA971" s="15"/>
    </row>
    <row r="972">
      <c r="J972" s="14"/>
      <c r="O972" s="29"/>
      <c r="Q972" s="14"/>
      <c r="S972" s="15"/>
      <c r="U972" s="15"/>
      <c r="W972" s="15"/>
      <c r="Y972" s="15"/>
      <c r="Z972" s="15"/>
      <c r="AA972" s="15"/>
    </row>
    <row r="973">
      <c r="J973" s="14"/>
      <c r="O973" s="29"/>
      <c r="Q973" s="14"/>
      <c r="S973" s="15"/>
      <c r="U973" s="15"/>
      <c r="W973" s="15"/>
      <c r="Y973" s="15"/>
      <c r="Z973" s="15"/>
      <c r="AA973" s="15"/>
    </row>
    <row r="974">
      <c r="J974" s="14"/>
      <c r="O974" s="29"/>
      <c r="Q974" s="14"/>
      <c r="S974" s="15"/>
      <c r="U974" s="15"/>
      <c r="W974" s="15"/>
      <c r="Y974" s="15"/>
      <c r="Z974" s="15"/>
      <c r="AA974" s="15"/>
    </row>
    <row r="975">
      <c r="J975" s="14"/>
      <c r="O975" s="29"/>
      <c r="Q975" s="14"/>
      <c r="S975" s="15"/>
      <c r="U975" s="15"/>
      <c r="W975" s="15"/>
      <c r="Y975" s="15"/>
      <c r="Z975" s="15"/>
      <c r="AA975" s="15"/>
    </row>
    <row r="976">
      <c r="J976" s="14"/>
      <c r="O976" s="29"/>
      <c r="Q976" s="14"/>
      <c r="S976" s="15"/>
      <c r="U976" s="15"/>
      <c r="W976" s="15"/>
      <c r="Y976" s="15"/>
      <c r="Z976" s="15"/>
      <c r="AA976" s="15"/>
    </row>
    <row r="977">
      <c r="J977" s="14"/>
      <c r="O977" s="29"/>
      <c r="Q977" s="14"/>
      <c r="S977" s="15"/>
      <c r="U977" s="15"/>
      <c r="W977" s="15"/>
      <c r="Y977" s="15"/>
      <c r="Z977" s="15"/>
      <c r="AA977" s="15"/>
    </row>
    <row r="978">
      <c r="J978" s="14"/>
      <c r="O978" s="29"/>
      <c r="Q978" s="14"/>
      <c r="S978" s="15"/>
      <c r="U978" s="15"/>
      <c r="W978" s="15"/>
      <c r="Y978" s="15"/>
      <c r="Z978" s="15"/>
      <c r="AA978" s="15"/>
    </row>
    <row r="979">
      <c r="J979" s="14"/>
      <c r="O979" s="29"/>
      <c r="Q979" s="14"/>
      <c r="S979" s="15"/>
      <c r="U979" s="15"/>
      <c r="W979" s="15"/>
      <c r="Y979" s="15"/>
      <c r="Z979" s="15"/>
      <c r="AA979" s="15"/>
    </row>
    <row r="980">
      <c r="J980" s="14"/>
      <c r="O980" s="29"/>
      <c r="Q980" s="14"/>
      <c r="S980" s="15"/>
      <c r="U980" s="15"/>
      <c r="W980" s="15"/>
      <c r="Y980" s="15"/>
      <c r="Z980" s="15"/>
      <c r="AA980" s="15"/>
    </row>
    <row r="981">
      <c r="J981" s="14"/>
      <c r="O981" s="29"/>
      <c r="Q981" s="14"/>
      <c r="S981" s="15"/>
      <c r="U981" s="15"/>
      <c r="W981" s="15"/>
      <c r="Y981" s="15"/>
      <c r="Z981" s="15"/>
      <c r="AA981" s="15"/>
    </row>
    <row r="982">
      <c r="J982" s="14"/>
      <c r="O982" s="29"/>
      <c r="Q982" s="14"/>
      <c r="S982" s="15"/>
      <c r="U982" s="15"/>
      <c r="W982" s="15"/>
      <c r="Y982" s="15"/>
      <c r="Z982" s="15"/>
      <c r="AA982" s="15"/>
    </row>
    <row r="983">
      <c r="J983" s="14"/>
      <c r="O983" s="29"/>
      <c r="Q983" s="14"/>
      <c r="S983" s="15"/>
      <c r="U983" s="15"/>
      <c r="W983" s="15"/>
      <c r="Y983" s="15"/>
      <c r="Z983" s="15"/>
      <c r="AA983" s="15"/>
    </row>
    <row r="984">
      <c r="J984" s="14"/>
      <c r="O984" s="29"/>
      <c r="Q984" s="14"/>
      <c r="S984" s="15"/>
      <c r="U984" s="15"/>
      <c r="W984" s="15"/>
      <c r="Y984" s="15"/>
      <c r="Z984" s="15"/>
      <c r="AA984" s="15"/>
    </row>
    <row r="985">
      <c r="J985" s="14"/>
      <c r="O985" s="29"/>
      <c r="Q985" s="14"/>
      <c r="S985" s="15"/>
      <c r="U985" s="15"/>
      <c r="W985" s="15"/>
      <c r="Y985" s="15"/>
      <c r="Z985" s="15"/>
      <c r="AA985" s="15"/>
    </row>
    <row r="986">
      <c r="J986" s="14"/>
      <c r="O986" s="29"/>
      <c r="Q986" s="14"/>
      <c r="S986" s="15"/>
      <c r="U986" s="15"/>
      <c r="W986" s="15"/>
      <c r="Y986" s="15"/>
      <c r="Z986" s="15"/>
      <c r="AA986" s="15"/>
    </row>
    <row r="987">
      <c r="J987" s="14"/>
      <c r="O987" s="29"/>
      <c r="Q987" s="14"/>
      <c r="S987" s="15"/>
      <c r="U987" s="15"/>
      <c r="W987" s="15"/>
      <c r="Y987" s="15"/>
      <c r="Z987" s="15"/>
      <c r="AA987" s="15"/>
    </row>
    <row r="988">
      <c r="J988" s="14"/>
      <c r="O988" s="29"/>
      <c r="Q988" s="14"/>
      <c r="S988" s="15"/>
      <c r="U988" s="15"/>
      <c r="W988" s="15"/>
      <c r="Y988" s="15"/>
      <c r="Z988" s="15"/>
      <c r="AA988" s="15"/>
    </row>
    <row r="989">
      <c r="J989" s="14"/>
      <c r="O989" s="29"/>
      <c r="Q989" s="14"/>
      <c r="S989" s="15"/>
      <c r="U989" s="15"/>
      <c r="W989" s="15"/>
      <c r="Y989" s="15"/>
      <c r="Z989" s="15"/>
      <c r="AA989" s="15"/>
    </row>
    <row r="990">
      <c r="J990" s="14"/>
      <c r="O990" s="29"/>
      <c r="Q990" s="14"/>
      <c r="S990" s="15"/>
      <c r="U990" s="15"/>
      <c r="W990" s="15"/>
      <c r="Y990" s="15"/>
      <c r="Z990" s="15"/>
      <c r="AA990" s="15"/>
    </row>
    <row r="991">
      <c r="J991" s="14"/>
      <c r="O991" s="29"/>
      <c r="Q991" s="14"/>
      <c r="S991" s="15"/>
      <c r="U991" s="15"/>
      <c r="W991" s="15"/>
      <c r="Y991" s="15"/>
      <c r="Z991" s="15"/>
      <c r="AA991" s="15"/>
    </row>
    <row r="992">
      <c r="J992" s="14"/>
      <c r="O992" s="29"/>
      <c r="Q992" s="14"/>
      <c r="S992" s="15"/>
      <c r="U992" s="15"/>
      <c r="W992" s="15"/>
      <c r="Y992" s="15"/>
      <c r="Z992" s="15"/>
      <c r="AA992" s="15"/>
    </row>
    <row r="993">
      <c r="J993" s="14"/>
      <c r="O993" s="29"/>
      <c r="Q993" s="14"/>
      <c r="S993" s="15"/>
      <c r="U993" s="15"/>
      <c r="W993" s="15"/>
      <c r="Y993" s="15"/>
      <c r="Z993" s="15"/>
      <c r="AA993" s="15"/>
    </row>
  </sheetData>
  <autoFilter ref="$B$1:$B$993"/>
  <drawing r:id="rId1"/>
</worksheet>
</file>