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de Ericson\Documents\GitHub\Forecast-Module-2\Prototype\PHPSCRIPTS\JASON\"/>
    </mc:Choice>
  </mc:AlternateContent>
  <bookViews>
    <workbookView xWindow="0" yWindow="0" windowWidth="20490" windowHeight="7530" activeTab="12" xr2:uid="{00000000-000D-0000-FFFF-FFFF00000000}"/>
  </bookViews>
  <sheets>
    <sheet name="RCK" sheetId="1" r:id="rId1"/>
    <sheet name="CORP" sheetId="2" r:id="rId2"/>
    <sheet name="CORPO" sheetId="3" r:id="rId3"/>
    <sheet name="PKG-PRM" sheetId="4" r:id="rId4"/>
    <sheet name="WSOL" sheetId="5" r:id="rId5"/>
    <sheet name="WSOF" sheetId="6" r:id="rId6"/>
    <sheet name="INDO" sheetId="7" r:id="rId7"/>
    <sheet name="INDR" sheetId="8" r:id="rId8"/>
    <sheet name="CORPM" sheetId="9" r:id="rId9"/>
    <sheet name="CON-ASSOC" sheetId="10" r:id="rId10"/>
    <sheet name="GOV-NGO" sheetId="11" r:id="rId11"/>
    <sheet name="GRPT" sheetId="12" r:id="rId12"/>
    <sheet name="GRPO" sheetId="13" r:id="rId13"/>
  </sheets>
  <definedNames>
    <definedName name="arr" localSheetId="9">'CON-ASSOC'!$C$2:$C$5</definedName>
    <definedName name="arr" localSheetId="1">CORP!$C$2:$C$5</definedName>
    <definedName name="arr" localSheetId="8">CORPM!$C$2:$C$5</definedName>
    <definedName name="arr" localSheetId="2">CORPO!$C$2:$C$5</definedName>
    <definedName name="arr" localSheetId="10">'GOV-NGO'!$C$2:$C$5</definedName>
    <definedName name="arr" localSheetId="12">GRPO!$C$2:$C$5</definedName>
    <definedName name="arr" localSheetId="11">GRPT!$C$2:$C$5</definedName>
    <definedName name="arr" localSheetId="6">INDO!$C$2:$C$5</definedName>
    <definedName name="arr" localSheetId="7">INDR!$C$2:$C$5</definedName>
    <definedName name="arr" localSheetId="3">'PKG-PRM'!$C$2:$C$5</definedName>
    <definedName name="arr" localSheetId="0">RCK!$C$2:$C$5</definedName>
    <definedName name="arr" localSheetId="5">WSOF!$C$2:$C$5</definedName>
    <definedName name="arr" localSheetId="4">WSOL!$C$2:$C$5</definedName>
    <definedName name="rev" localSheetId="9">'CON-ASSOC'!$D$2:$D$5</definedName>
    <definedName name="rev" localSheetId="1">CORP!$D$2:$D$5</definedName>
    <definedName name="rev" localSheetId="8">CORPM!$D$2:$D$5</definedName>
    <definedName name="rev" localSheetId="2">CORPO!$D$2:$D$5</definedName>
    <definedName name="rev" localSheetId="10">'GOV-NGO'!$D$2:$D$5</definedName>
    <definedName name="rev" localSheetId="12">GRPO!$D$2:$D$5</definedName>
    <definedName name="rev" localSheetId="11">GRPT!$D$2:$D$5</definedName>
    <definedName name="rev" localSheetId="6">INDO!$D$2:$D$5</definedName>
    <definedName name="rev" localSheetId="7">INDR!$D$2:$D$5</definedName>
    <definedName name="rev" localSheetId="3">'PKG-PRM'!$D$2:$D$5</definedName>
    <definedName name="rev" localSheetId="0">RCK!$D$2:$D$5</definedName>
    <definedName name="rev" localSheetId="5">WSOF!$D$2:$D$5</definedName>
    <definedName name="rev" localSheetId="4">WSOL!$D$2:$D$5</definedName>
    <definedName name="rns" localSheetId="9">'CON-ASSOC'!$B$2:$B$5</definedName>
    <definedName name="rns" localSheetId="1">CORP!$B$2:$B$5</definedName>
    <definedName name="rns" localSheetId="8">CORPM!$B$2:$B$5</definedName>
    <definedName name="rns" localSheetId="2">CORPO!$B$2:$B$5</definedName>
    <definedName name="rns" localSheetId="10">'GOV-NGO'!$B$2:$B$5</definedName>
    <definedName name="rns" localSheetId="12">GRPO!$B$2:$B$5</definedName>
    <definedName name="rns" localSheetId="11">GRPT!$B$2:$B$5</definedName>
    <definedName name="rns" localSheetId="6">INDO!$B$2:$B$5</definedName>
    <definedName name="rns" localSheetId="7">INDR!$B$2:$B$5</definedName>
    <definedName name="rns" localSheetId="3">'PKG-PRM'!$B$2:$B$5</definedName>
    <definedName name="rns" localSheetId="0">RCK!$B$2:$B$5</definedName>
    <definedName name="rns" localSheetId="5">WSOF!$B$2:$B$5</definedName>
    <definedName name="rns" localSheetId="4">WSOL!$B$2:$B$5</definedName>
    <definedName name="timeline">GRPO!$A$2:$A$5</definedName>
  </definedNames>
  <calcPr calcId="171027"/>
</workbook>
</file>

<file path=xl/calcChain.xml><?xml version="1.0" encoding="utf-8"?>
<calcChain xmlns="http://schemas.openxmlformats.org/spreadsheetml/2006/main">
  <c r="A5" i="13" l="1"/>
  <c r="A4" i="13"/>
  <c r="A3" i="13"/>
  <c r="F2" i="13"/>
  <c r="A2" i="13"/>
  <c r="A5" i="12"/>
  <c r="A4" i="12"/>
  <c r="A3" i="12"/>
  <c r="F2" i="12"/>
  <c r="A2" i="12"/>
  <c r="A5" i="11"/>
  <c r="A4" i="11"/>
  <c r="A3" i="11"/>
  <c r="F2" i="11"/>
  <c r="A2" i="11"/>
  <c r="A5" i="10"/>
  <c r="A4" i="10"/>
  <c r="A3" i="10"/>
  <c r="F2" i="10"/>
  <c r="A2" i="10"/>
  <c r="A5" i="9"/>
  <c r="A4" i="9"/>
  <c r="A3" i="9"/>
  <c r="F2" i="9"/>
  <c r="A2" i="9"/>
  <c r="A5" i="8"/>
  <c r="A4" i="8"/>
  <c r="A3" i="8"/>
  <c r="F2" i="8"/>
  <c r="A2" i="8"/>
  <c r="A5" i="7"/>
  <c r="A4" i="7"/>
  <c r="A3" i="7"/>
  <c r="F2" i="7"/>
  <c r="A2" i="7"/>
  <c r="A5" i="6"/>
  <c r="A4" i="6"/>
  <c r="A3" i="6"/>
  <c r="F2" i="6"/>
  <c r="A2" i="6"/>
  <c r="A5" i="5"/>
  <c r="A4" i="5"/>
  <c r="A3" i="5"/>
  <c r="F2" i="5"/>
  <c r="A2" i="5"/>
  <c r="A5" i="4"/>
  <c r="A4" i="4"/>
  <c r="A3" i="4"/>
  <c r="F2" i="4"/>
  <c r="A2" i="4"/>
  <c r="A5" i="3"/>
  <c r="A4" i="3"/>
  <c r="A3" i="3"/>
  <c r="F2" i="3"/>
  <c r="A2" i="3"/>
  <c r="A5" i="2"/>
  <c r="A4" i="2"/>
  <c r="A3" i="2"/>
  <c r="F2" i="2"/>
  <c r="A2" i="2"/>
  <c r="A5" i="1"/>
  <c r="A4" i="1"/>
  <c r="A3" i="1"/>
  <c r="F2" i="1"/>
  <c r="A2" i="1"/>
  <c r="G2" i="12"/>
  <c r="G2" i="7"/>
  <c r="G2" i="6"/>
  <c r="G2" i="5"/>
  <c r="G2" i="4"/>
  <c r="G2" i="3"/>
  <c r="G2" i="13"/>
  <c r="G2" i="11"/>
  <c r="G2" i="10"/>
  <c r="G2" i="9"/>
  <c r="G2" i="8"/>
  <c r="I2" i="4"/>
  <c r="I2" i="11"/>
  <c r="I2" i="10"/>
  <c r="I2" i="9"/>
  <c r="I2" i="8"/>
  <c r="I2" i="7"/>
  <c r="I2" i="6"/>
  <c r="I2" i="5"/>
  <c r="I2" i="3"/>
  <c r="I2" i="2"/>
  <c r="H2" i="10"/>
  <c r="H2" i="6"/>
  <c r="H2" i="2"/>
  <c r="H2" i="12"/>
  <c r="H2" i="4"/>
  <c r="H2" i="7"/>
  <c r="H2" i="13"/>
  <c r="H2" i="9"/>
  <c r="H2" i="5"/>
  <c r="H2" i="1"/>
  <c r="H2" i="8"/>
  <c r="H2" i="11"/>
  <c r="H2" i="3"/>
  <c r="I2" i="13"/>
  <c r="I2" i="1"/>
  <c r="G2" i="1"/>
  <c r="I2" i="12"/>
  <c r="G2" i="2"/>
</calcChain>
</file>

<file path=xl/sharedStrings.xml><?xml version="1.0" encoding="utf-8"?>
<sst xmlns="http://schemas.openxmlformats.org/spreadsheetml/2006/main" count="104" uniqueCount="8">
  <si>
    <t>Timeline</t>
  </si>
  <si>
    <t>Room Nights Sold</t>
  </si>
  <si>
    <t>Average Room Rate</t>
  </si>
  <si>
    <t>Revenue</t>
  </si>
  <si>
    <t>Forecasted Date</t>
  </si>
  <si>
    <t>Room Night Sold Forecast</t>
  </si>
  <si>
    <t>Average Room Rate Forecast</t>
  </si>
  <si>
    <t>Revenue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</si>
</sst>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0" fillId="2" borderId="0" xfId="0" applyFill="1"/>
    <xf numFmtId="164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5"/>
  <sheetViews>
    <sheetView workbookViewId="0"/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DATE(2016,9,30)</f>
        <v>42643</v>
      </c>
      <c r="B2">
        <v>1223</v>
      </c>
      <c r="C2">
        <v>5169</v>
      </c>
      <c r="D2">
        <v>6321</v>
      </c>
      <c r="F2" s="2">
        <f>EOMONTH(DATE(2016,12,31),1)</f>
        <v>42766</v>
      </c>
      <c r="G2">
        <f>_xlfn.FORECAST.ETS($F2,rns,timeline,1,1)</f>
        <v>2882.2821887489999</v>
      </c>
      <c r="H2">
        <f>_xlfn.FORECAST.ETS($F2,arr,timeline,1,1)</f>
        <v>6785.218935582393</v>
      </c>
      <c r="I2">
        <f>_xlfn.FORECAST.ETS($F2,rev,timeline,1,1)</f>
        <v>19068.822352716241</v>
      </c>
    </row>
    <row r="3" spans="1:9" x14ac:dyDescent="0.25">
      <c r="A3" s="2">
        <f>DATE(2016,10,31)</f>
        <v>42674</v>
      </c>
      <c r="B3">
        <v>1440</v>
      </c>
      <c r="C3">
        <v>5703</v>
      </c>
      <c r="D3">
        <v>8212</v>
      </c>
    </row>
    <row r="4" spans="1:9" x14ac:dyDescent="0.25">
      <c r="A4" s="2">
        <f>DATE(2016,11,30)</f>
        <v>42704</v>
      </c>
      <c r="B4">
        <v>1161</v>
      </c>
      <c r="C4">
        <v>5852</v>
      </c>
      <c r="D4">
        <v>6794</v>
      </c>
    </row>
    <row r="5" spans="1:9" x14ac:dyDescent="0.25">
      <c r="A5" s="2">
        <f>DATE(2016,12,31)</f>
        <v>42735</v>
      </c>
      <c r="B5">
        <v>2686</v>
      </c>
      <c r="C5">
        <v>6452</v>
      </c>
      <c r="D5">
        <v>17331</v>
      </c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5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DATE(2016,9,30)</f>
        <v>42643</v>
      </c>
      <c r="B2">
        <v>376</v>
      </c>
      <c r="C2">
        <v>3412</v>
      </c>
      <c r="D2">
        <v>1283</v>
      </c>
      <c r="F2" s="2">
        <f>EOMONTH(DATE(2016,12,31),1)</f>
        <v>42766</v>
      </c>
      <c r="G2">
        <f>_xlfn.FORECAST.ETS($F2,rns,timeline,1,1)</f>
        <v>249.12591313042842</v>
      </c>
      <c r="H2">
        <f>_xlfn.FORECAST.ETS($F2,arr,timeline,1,1)</f>
        <v>3795.2632841793211</v>
      </c>
      <c r="I2">
        <f>_xlfn.FORECAST.ETS($F2,rev,timeline,1,1)</f>
        <v>974.46675017532141</v>
      </c>
    </row>
    <row r="3" spans="1:9" x14ac:dyDescent="0.25">
      <c r="A3" s="2">
        <f>DATE(2016,10,31)</f>
        <v>42674</v>
      </c>
      <c r="B3">
        <v>512</v>
      </c>
      <c r="C3">
        <v>3337</v>
      </c>
      <c r="D3">
        <v>1709</v>
      </c>
    </row>
    <row r="4" spans="1:9" x14ac:dyDescent="0.25">
      <c r="A4" s="2">
        <f>DATE(2016,11,30)</f>
        <v>42704</v>
      </c>
      <c r="B4">
        <v>279</v>
      </c>
      <c r="C4">
        <v>4161</v>
      </c>
      <c r="D4">
        <v>1161</v>
      </c>
    </row>
    <row r="5" spans="1:9" x14ac:dyDescent="0.25">
      <c r="A5" s="2">
        <f>DATE(2016,12,31)</f>
        <v>42735</v>
      </c>
      <c r="B5">
        <v>294</v>
      </c>
      <c r="C5">
        <v>3518</v>
      </c>
      <c r="D5">
        <v>1034</v>
      </c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5"/>
  <sheetViews>
    <sheetView workbookViewId="0">
      <selection activeCell="D7" sqref="D7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DATE(2016,9,30)</f>
        <v>42643</v>
      </c>
      <c r="B2">
        <v>141</v>
      </c>
      <c r="C2">
        <v>4008</v>
      </c>
      <c r="D2">
        <v>565</v>
      </c>
      <c r="F2" s="2">
        <f>EOMONTH(DATE(2016,12,31),1)</f>
        <v>42766</v>
      </c>
      <c r="G2">
        <f>_xlfn.FORECAST.ETS($F2,rns,timeline,1,1)</f>
        <v>91.928267283392842</v>
      </c>
      <c r="H2">
        <f>_xlfn.FORECAST.ETS($F2,arr,timeline,1,1)</f>
        <v>3543.1009572825378</v>
      </c>
      <c r="I2">
        <f>_xlfn.FORECAST.ETS($F2,rev,timeline,1,1)</f>
        <v>324.25547564403576</v>
      </c>
    </row>
    <row r="3" spans="1:9" x14ac:dyDescent="0.25">
      <c r="A3" s="2">
        <f>DATE(2016,10,31)</f>
        <v>42674</v>
      </c>
      <c r="B3">
        <v>164</v>
      </c>
      <c r="C3">
        <v>3904</v>
      </c>
      <c r="D3">
        <v>640</v>
      </c>
    </row>
    <row r="4" spans="1:9" x14ac:dyDescent="0.25">
      <c r="A4" s="2">
        <f>DATE(2016,11,30)</f>
        <v>42704</v>
      </c>
      <c r="B4">
        <v>100</v>
      </c>
      <c r="C4">
        <v>4273</v>
      </c>
      <c r="D4">
        <v>427</v>
      </c>
    </row>
    <row r="5" spans="1:9" x14ac:dyDescent="0.25">
      <c r="A5" s="2">
        <f>DATE(2016,12,31)</f>
        <v>42735</v>
      </c>
      <c r="B5">
        <v>111</v>
      </c>
      <c r="C5">
        <v>3523</v>
      </c>
      <c r="D5">
        <v>391</v>
      </c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15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DATE(2016,9,30)</f>
        <v>42643</v>
      </c>
      <c r="B2">
        <v>267</v>
      </c>
      <c r="C2">
        <v>4227</v>
      </c>
      <c r="D2">
        <v>1129</v>
      </c>
      <c r="F2" s="2">
        <f>EOMONTH(DATE(2016,12,31),1)</f>
        <v>42766</v>
      </c>
      <c r="G2">
        <f>_xlfn.FORECAST.ETS($F2,rns,timeline,1,1)</f>
        <v>457.32162630964285</v>
      </c>
      <c r="H2">
        <f>_xlfn.FORECAST.ETS($F2,arr,timeline,1,1)</f>
        <v>6432.5526139893918</v>
      </c>
      <c r="I2">
        <f>_xlfn.FORECAST.ETS($F2,rev,timeline,1,1)</f>
        <v>2932.8093698297489</v>
      </c>
    </row>
    <row r="3" spans="1:9" x14ac:dyDescent="0.25">
      <c r="A3" s="2">
        <f>DATE(2016,10,31)</f>
        <v>42674</v>
      </c>
      <c r="B3">
        <v>195</v>
      </c>
      <c r="C3">
        <v>4850</v>
      </c>
      <c r="D3">
        <v>946</v>
      </c>
    </row>
    <row r="4" spans="1:9" x14ac:dyDescent="0.25">
      <c r="A4" s="2">
        <f>DATE(2016,11,30)</f>
        <v>42704</v>
      </c>
      <c r="B4">
        <v>112</v>
      </c>
      <c r="C4">
        <v>4510</v>
      </c>
      <c r="D4">
        <v>505</v>
      </c>
    </row>
    <row r="5" spans="1:9" x14ac:dyDescent="0.25">
      <c r="A5" s="2">
        <f>DATE(2016,12,31)</f>
        <v>42735</v>
      </c>
      <c r="B5">
        <v>479</v>
      </c>
      <c r="C5">
        <v>6089</v>
      </c>
      <c r="D5">
        <v>2917</v>
      </c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15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DATE(2016,9,30)</f>
        <v>42643</v>
      </c>
      <c r="B2">
        <v>336</v>
      </c>
      <c r="C2">
        <v>4013</v>
      </c>
      <c r="D2">
        <v>1348</v>
      </c>
      <c r="F2" s="2">
        <f>EOMONTH(DATE(2016,12,31),1)</f>
        <v>42766</v>
      </c>
      <c r="G2">
        <f>_xlfn.FORECAST.ETS($F2,rns,timeline,1,1)</f>
        <v>611.37808749253566</v>
      </c>
      <c r="H2">
        <f>_xlfn.FORECAST.ETS($F2,arr,timeline,1,1)</f>
        <v>5159.4970463748214</v>
      </c>
      <c r="I2">
        <f>_xlfn.FORECAST.ETS($F2,rev,timeline,1,1)</f>
        <v>3145.8842537857495</v>
      </c>
    </row>
    <row r="3" spans="1:9" x14ac:dyDescent="0.25">
      <c r="A3" s="2">
        <f>DATE(2016,10,31)</f>
        <v>42674</v>
      </c>
      <c r="B3">
        <v>329</v>
      </c>
      <c r="C3">
        <v>4905</v>
      </c>
      <c r="D3">
        <v>1614</v>
      </c>
    </row>
    <row r="4" spans="1:9" x14ac:dyDescent="0.25">
      <c r="A4" s="2">
        <f>DATE(2016,11,30)</f>
        <v>42704</v>
      </c>
      <c r="B4">
        <v>287</v>
      </c>
      <c r="C4">
        <v>4424</v>
      </c>
      <c r="D4">
        <v>1270</v>
      </c>
    </row>
    <row r="5" spans="1:9" x14ac:dyDescent="0.25">
      <c r="A5" s="2">
        <f>DATE(2016,12,31)</f>
        <v>42735</v>
      </c>
      <c r="B5">
        <v>596</v>
      </c>
      <c r="C5">
        <v>4938</v>
      </c>
      <c r="D5">
        <v>2943</v>
      </c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15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DATE(2016,9,30)</f>
        <v>42643</v>
      </c>
      <c r="B2">
        <v>62</v>
      </c>
      <c r="C2">
        <v>3719</v>
      </c>
      <c r="D2">
        <v>231</v>
      </c>
      <c r="F2" s="2">
        <f>EOMONTH(DATE(2016,12,31),1)</f>
        <v>42766</v>
      </c>
      <c r="G2">
        <f>_xlfn.FORECAST.ETS($F2,rns,timeline,1,1)</f>
        <v>183.63017798617869</v>
      </c>
      <c r="H2">
        <f>_xlfn.FORECAST.ETS($F2,arr,timeline,1,1)</f>
        <v>3142.9647100225375</v>
      </c>
      <c r="I2">
        <f>_xlfn.FORECAST.ETS($F2,rev,timeline,1,1)</f>
        <v>581.23567362682138</v>
      </c>
    </row>
    <row r="3" spans="1:9" x14ac:dyDescent="0.25">
      <c r="A3" s="2">
        <f>DATE(2016,10,31)</f>
        <v>42674</v>
      </c>
      <c r="B3">
        <v>56</v>
      </c>
      <c r="C3">
        <v>4169</v>
      </c>
      <c r="D3">
        <v>233</v>
      </c>
    </row>
    <row r="4" spans="1:9" x14ac:dyDescent="0.25">
      <c r="A4" s="2">
        <f>DATE(2016,11,30)</f>
        <v>42704</v>
      </c>
      <c r="B4">
        <v>74</v>
      </c>
      <c r="C4">
        <v>3600</v>
      </c>
      <c r="D4">
        <v>266</v>
      </c>
    </row>
    <row r="5" spans="1:9" x14ac:dyDescent="0.25">
      <c r="A5" s="2">
        <f>DATE(2016,12,31)</f>
        <v>42735</v>
      </c>
      <c r="B5">
        <v>165</v>
      </c>
      <c r="C5">
        <v>3210</v>
      </c>
      <c r="D5">
        <v>530</v>
      </c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15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DATE(2016,9,30)</f>
        <v>42643</v>
      </c>
      <c r="B2">
        <v>105</v>
      </c>
      <c r="C2">
        <v>4368</v>
      </c>
      <c r="D2">
        <v>459</v>
      </c>
      <c r="F2" s="2">
        <f>EOMONTH(DATE(2016,12,31),1)</f>
        <v>42766</v>
      </c>
      <c r="G2">
        <f>_xlfn.FORECAST.ETS($F2,rns,timeline,1,1)</f>
        <v>424.41070669689293</v>
      </c>
      <c r="H2">
        <f>_xlfn.FORECAST.ETS($F2,arr,timeline,1,1)</f>
        <v>4839.2901988452486</v>
      </c>
      <c r="I2">
        <f>_xlfn.FORECAST.ETS($F2,rev,timeline,1,1)</f>
        <v>1973.3256578353216</v>
      </c>
    </row>
    <row r="3" spans="1:9" x14ac:dyDescent="0.25">
      <c r="A3" s="2">
        <f>DATE(2016,10,31)</f>
        <v>42674</v>
      </c>
      <c r="B3">
        <v>239</v>
      </c>
      <c r="C3">
        <v>4372</v>
      </c>
      <c r="D3">
        <v>1045</v>
      </c>
    </row>
    <row r="4" spans="1:9" x14ac:dyDescent="0.25">
      <c r="A4" s="2">
        <f>DATE(2016,11,30)</f>
        <v>42704</v>
      </c>
      <c r="B4">
        <v>405</v>
      </c>
      <c r="C4">
        <v>4064</v>
      </c>
      <c r="D4">
        <v>1646</v>
      </c>
    </row>
    <row r="5" spans="1:9" x14ac:dyDescent="0.25">
      <c r="A5" s="2">
        <f>DATE(2016,12,31)</f>
        <v>42735</v>
      </c>
      <c r="B5">
        <v>304</v>
      </c>
      <c r="C5">
        <v>4855</v>
      </c>
      <c r="D5">
        <v>1476</v>
      </c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15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DATE(2016,9,30)</f>
        <v>42643</v>
      </c>
      <c r="B2">
        <v>0</v>
      </c>
      <c r="C2">
        <v>0</v>
      </c>
      <c r="D2">
        <v>0</v>
      </c>
      <c r="F2" s="2">
        <f>EOMONTH(DATE(2016,12,31),1)</f>
        <v>42766</v>
      </c>
      <c r="G2">
        <f>_xlfn.FORECAST.ETS($F2,rns,timeline,1,1)</f>
        <v>0</v>
      </c>
      <c r="H2">
        <f>_xlfn.FORECAST.ETS($F2,arr,timeline,1,1)</f>
        <v>0</v>
      </c>
      <c r="I2">
        <f>_xlfn.FORECAST.ETS($F2,rev,timeline,1,1)</f>
        <v>0</v>
      </c>
    </row>
    <row r="3" spans="1:9" x14ac:dyDescent="0.25">
      <c r="A3" s="2">
        <f>DATE(2016,10,31)</f>
        <v>42674</v>
      </c>
      <c r="B3">
        <v>0</v>
      </c>
      <c r="C3">
        <v>0</v>
      </c>
      <c r="D3">
        <v>0</v>
      </c>
    </row>
    <row r="4" spans="1:9" x14ac:dyDescent="0.25">
      <c r="A4" s="2">
        <f>DATE(2016,11,30)</f>
        <v>42704</v>
      </c>
      <c r="B4">
        <v>0</v>
      </c>
      <c r="C4">
        <v>0</v>
      </c>
      <c r="D4">
        <v>0</v>
      </c>
    </row>
    <row r="5" spans="1:9" x14ac:dyDescent="0.25">
      <c r="A5" s="2">
        <f>DATE(2016,12,31)</f>
        <v>42735</v>
      </c>
      <c r="B5">
        <v>0</v>
      </c>
      <c r="C5">
        <v>0</v>
      </c>
      <c r="D5">
        <v>0</v>
      </c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15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DATE(2016,9,30)</f>
        <v>42643</v>
      </c>
      <c r="B2">
        <v>873</v>
      </c>
      <c r="C2">
        <v>3740</v>
      </c>
      <c r="D2">
        <v>3265</v>
      </c>
      <c r="F2" s="2">
        <f>EOMONTH(DATE(2016,12,31),1)</f>
        <v>42766</v>
      </c>
      <c r="G2">
        <f>_xlfn.FORECAST.ETS($F2,rns,timeline,1,1)</f>
        <v>282.66499383021466</v>
      </c>
      <c r="H2">
        <f>_xlfn.FORECAST.ETS($F2,arr,timeline,1,1)</f>
        <v>4573.3043379411074</v>
      </c>
      <c r="I2">
        <f>_xlfn.FORECAST.ETS($F2,rev,timeline,1,1)</f>
        <v>1299.6802630306422</v>
      </c>
    </row>
    <row r="3" spans="1:9" x14ac:dyDescent="0.25">
      <c r="A3" s="2">
        <f>DATE(2016,10,31)</f>
        <v>42674</v>
      </c>
      <c r="B3">
        <v>650</v>
      </c>
      <c r="C3">
        <v>3949</v>
      </c>
      <c r="D3">
        <v>2567</v>
      </c>
    </row>
    <row r="4" spans="1:9" x14ac:dyDescent="0.25">
      <c r="A4" s="2">
        <f>DATE(2016,11,30)</f>
        <v>42704</v>
      </c>
      <c r="B4">
        <v>1127</v>
      </c>
      <c r="C4">
        <v>3904</v>
      </c>
      <c r="D4">
        <v>4400</v>
      </c>
    </row>
    <row r="5" spans="1:9" x14ac:dyDescent="0.25">
      <c r="A5" s="2">
        <f>DATE(2016,12,31)</f>
        <v>42735</v>
      </c>
      <c r="B5">
        <v>282</v>
      </c>
      <c r="C5">
        <v>4422</v>
      </c>
      <c r="D5">
        <v>1247</v>
      </c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15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DATE(2016,9,30)</f>
        <v>42643</v>
      </c>
      <c r="B2">
        <v>60</v>
      </c>
      <c r="C2">
        <v>3181</v>
      </c>
      <c r="D2">
        <v>191</v>
      </c>
      <c r="F2" s="2">
        <f>EOMONTH(DATE(2016,12,31),1)</f>
        <v>42766</v>
      </c>
      <c r="G2">
        <f>_xlfn.FORECAST.ETS($F2,rns,timeline,1,1)</f>
        <v>112.39258917378585</v>
      </c>
      <c r="H2">
        <f>_xlfn.FORECAST.ETS($F2,arr,timeline,1,1)</f>
        <v>680.0084462235717</v>
      </c>
      <c r="I2">
        <f>_xlfn.FORECAST.ETS($F2,rev,timeline,1,1)</f>
        <v>456.8493286401428</v>
      </c>
    </row>
    <row r="3" spans="1:9" x14ac:dyDescent="0.25">
      <c r="A3" s="2">
        <f>DATE(2016,10,31)</f>
        <v>42674</v>
      </c>
      <c r="B3">
        <v>0</v>
      </c>
      <c r="C3">
        <v>0</v>
      </c>
      <c r="D3">
        <v>0</v>
      </c>
    </row>
    <row r="4" spans="1:9" x14ac:dyDescent="0.25">
      <c r="A4" s="2">
        <f>DATE(2016,11,30)</f>
        <v>42704</v>
      </c>
      <c r="B4">
        <v>421</v>
      </c>
      <c r="C4">
        <v>4000</v>
      </c>
      <c r="D4">
        <v>1684</v>
      </c>
    </row>
    <row r="5" spans="1:9" x14ac:dyDescent="0.25">
      <c r="A5" s="2">
        <f>DATE(2016,12,31)</f>
        <v>42735</v>
      </c>
      <c r="B5">
        <v>0</v>
      </c>
      <c r="C5">
        <v>0</v>
      </c>
      <c r="D5">
        <v>0</v>
      </c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15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DATE(2016,9,30)</f>
        <v>42643</v>
      </c>
      <c r="B2">
        <v>252</v>
      </c>
      <c r="C2">
        <v>3482</v>
      </c>
      <c r="D2">
        <v>877</v>
      </c>
      <c r="F2" s="2">
        <f>EOMONTH(DATE(2016,12,31),1)</f>
        <v>42766</v>
      </c>
      <c r="G2">
        <f>_xlfn.FORECAST.ETS($F2,rns,timeline,1,1)</f>
        <v>292.19096888421427</v>
      </c>
      <c r="H2">
        <f>_xlfn.FORECAST.ETS($F2,arr,timeline,1,1)</f>
        <v>3778.4851853688224</v>
      </c>
      <c r="I2">
        <f>_xlfn.FORECAST.ETS($F2,rev,timeline,1,1)</f>
        <v>1090.6035179126779</v>
      </c>
    </row>
    <row r="3" spans="1:9" x14ac:dyDescent="0.25">
      <c r="A3" s="2">
        <f>DATE(2016,10,31)</f>
        <v>42674</v>
      </c>
      <c r="B3">
        <v>189</v>
      </c>
      <c r="C3">
        <v>3688</v>
      </c>
      <c r="D3">
        <v>697</v>
      </c>
    </row>
    <row r="4" spans="1:9" x14ac:dyDescent="0.25">
      <c r="A4" s="2">
        <f>DATE(2016,11,30)</f>
        <v>42704</v>
      </c>
      <c r="B4">
        <v>375</v>
      </c>
      <c r="C4">
        <v>3768</v>
      </c>
      <c r="D4">
        <v>1413</v>
      </c>
    </row>
    <row r="5" spans="1:9" x14ac:dyDescent="0.25">
      <c r="A5" s="2">
        <f>DATE(2016,12,31)</f>
        <v>42735</v>
      </c>
      <c r="B5">
        <v>235</v>
      </c>
      <c r="C5">
        <v>3675</v>
      </c>
      <c r="D5">
        <v>864</v>
      </c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15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DATE(2016,9,30)</f>
        <v>42643</v>
      </c>
      <c r="B2">
        <v>85</v>
      </c>
      <c r="C2">
        <v>4384</v>
      </c>
      <c r="D2">
        <v>373</v>
      </c>
      <c r="F2" s="2">
        <f>EOMONTH(DATE(2016,12,31),1)</f>
        <v>42766</v>
      </c>
      <c r="G2">
        <f>_xlfn.FORECAST.ETS($F2,rns,timeline,1,1)</f>
        <v>84.287115068857148</v>
      </c>
      <c r="H2">
        <f>_xlfn.FORECAST.ETS($F2,arr,timeline,1,1)</f>
        <v>3847.1152270555704</v>
      </c>
      <c r="I2">
        <f>_xlfn.FORECAST.ETS($F2,rev,timeline,1,1)</f>
        <v>354.33777702139292</v>
      </c>
    </row>
    <row r="3" spans="1:9" x14ac:dyDescent="0.25">
      <c r="A3" s="2">
        <f>DATE(2016,10,31)</f>
        <v>42674</v>
      </c>
      <c r="B3">
        <v>213</v>
      </c>
      <c r="C3">
        <v>3908</v>
      </c>
      <c r="D3">
        <v>832</v>
      </c>
    </row>
    <row r="4" spans="1:9" x14ac:dyDescent="0.25">
      <c r="A4" s="2">
        <f>DATE(2016,11,30)</f>
        <v>42704</v>
      </c>
      <c r="B4">
        <v>186</v>
      </c>
      <c r="C4">
        <v>4636</v>
      </c>
      <c r="D4">
        <v>862</v>
      </c>
    </row>
    <row r="5" spans="1:9" x14ac:dyDescent="0.25">
      <c r="A5" s="2">
        <f>DATE(2016,12,31)</f>
        <v>42735</v>
      </c>
      <c r="B5">
        <v>67</v>
      </c>
      <c r="C5">
        <v>3752</v>
      </c>
      <c r="D5">
        <v>251</v>
      </c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15"/>
  <sheetViews>
    <sheetView tabSelected="1" workbookViewId="0">
      <selection activeCell="A2" sqref="A2"/>
    </sheetView>
  </sheetViews>
  <sheetFormatPr defaultRowHeight="15" x14ac:dyDescent="0.25"/>
  <cols>
    <col min="1" max="1" width="12.5703125" customWidth="1"/>
    <col min="2" max="2" width="16.7109375" customWidth="1"/>
    <col min="3" max="3" width="19.28515625" customWidth="1"/>
    <col min="4" max="4" width="15.42578125" customWidth="1"/>
    <col min="5" max="5" width="10.85546875" customWidth="1"/>
    <col min="6" max="6" width="15.42578125" style="2" customWidth="1"/>
    <col min="7" max="7" width="24" customWidth="1"/>
    <col min="8" max="8" width="26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f>DATE(2016,9,30)</f>
        <v>42643</v>
      </c>
      <c r="B2">
        <v>80</v>
      </c>
      <c r="C2">
        <v>3239</v>
      </c>
      <c r="D2">
        <v>259</v>
      </c>
      <c r="F2" s="2">
        <f>EOMONTH(DATE(2016,12,31),1)</f>
        <v>42766</v>
      </c>
      <c r="G2">
        <f>_xlfn.FORECAST.ETS($F2,rns,timeline,1,1)</f>
        <v>10.277730156535737</v>
      </c>
      <c r="H2">
        <f>_xlfn.FORECAST.ETS($F2,arr,timeline,1,1)</f>
        <v>4916.1385851600717</v>
      </c>
      <c r="I2">
        <f>_xlfn.FORECAST.ETS($F2,rev,timeline,1,1)</f>
        <v>88.357874834142777</v>
      </c>
    </row>
    <row r="3" spans="1:9" x14ac:dyDescent="0.25">
      <c r="A3" s="2">
        <f>DATE(2016,10,31)</f>
        <v>42674</v>
      </c>
      <c r="B3">
        <v>187</v>
      </c>
      <c r="C3">
        <v>3771</v>
      </c>
      <c r="D3">
        <v>705</v>
      </c>
    </row>
    <row r="4" spans="1:9" x14ac:dyDescent="0.25">
      <c r="A4" s="2">
        <f>DATE(2016,11,30)</f>
        <v>42704</v>
      </c>
      <c r="B4">
        <v>19</v>
      </c>
      <c r="C4">
        <v>5287</v>
      </c>
      <c r="D4">
        <v>100</v>
      </c>
    </row>
    <row r="5" spans="1:9" x14ac:dyDescent="0.25">
      <c r="A5" s="2">
        <f>DATE(2016,12,31)</f>
        <v>42735</v>
      </c>
      <c r="B5">
        <v>38</v>
      </c>
      <c r="C5">
        <v>4185</v>
      </c>
      <c r="D5">
        <v>159</v>
      </c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40</vt:i4>
      </vt:variant>
    </vt:vector>
  </HeadingPairs>
  <TitlesOfParts>
    <vt:vector size="53" baseType="lpstr">
      <vt:lpstr>RCK</vt:lpstr>
      <vt:lpstr>CORP</vt:lpstr>
      <vt:lpstr>CORPO</vt:lpstr>
      <vt:lpstr>PKG-PRM</vt:lpstr>
      <vt:lpstr>WSOL</vt:lpstr>
      <vt:lpstr>WSOF</vt:lpstr>
      <vt:lpstr>INDO</vt:lpstr>
      <vt:lpstr>INDR</vt:lpstr>
      <vt:lpstr>CORPM</vt:lpstr>
      <vt:lpstr>CON-ASSOC</vt:lpstr>
      <vt:lpstr>GOV-NGO</vt:lpstr>
      <vt:lpstr>GRPT</vt:lpstr>
      <vt:lpstr>GRPO</vt:lpstr>
      <vt:lpstr>'CON-ASSOC'!arr</vt:lpstr>
      <vt:lpstr>CORP!arr</vt:lpstr>
      <vt:lpstr>CORPM!arr</vt:lpstr>
      <vt:lpstr>CORPO!arr</vt:lpstr>
      <vt:lpstr>'GOV-NGO'!arr</vt:lpstr>
      <vt:lpstr>GRPO!arr</vt:lpstr>
      <vt:lpstr>GRPT!arr</vt:lpstr>
      <vt:lpstr>INDO!arr</vt:lpstr>
      <vt:lpstr>INDR!arr</vt:lpstr>
      <vt:lpstr>'PKG-PRM'!arr</vt:lpstr>
      <vt:lpstr>RCK!arr</vt:lpstr>
      <vt:lpstr>WSOF!arr</vt:lpstr>
      <vt:lpstr>WSOL!arr</vt:lpstr>
      <vt:lpstr>'CON-ASSOC'!rev</vt:lpstr>
      <vt:lpstr>CORP!rev</vt:lpstr>
      <vt:lpstr>CORPM!rev</vt:lpstr>
      <vt:lpstr>CORPO!rev</vt:lpstr>
      <vt:lpstr>'GOV-NGO'!rev</vt:lpstr>
      <vt:lpstr>GRPO!rev</vt:lpstr>
      <vt:lpstr>GRPT!rev</vt:lpstr>
      <vt:lpstr>INDO!rev</vt:lpstr>
      <vt:lpstr>INDR!rev</vt:lpstr>
      <vt:lpstr>'PKG-PRM'!rev</vt:lpstr>
      <vt:lpstr>RCK!rev</vt:lpstr>
      <vt:lpstr>WSOF!rev</vt:lpstr>
      <vt:lpstr>WSOL!rev</vt:lpstr>
      <vt:lpstr>'CON-ASSOC'!rns</vt:lpstr>
      <vt:lpstr>CORP!rns</vt:lpstr>
      <vt:lpstr>CORPM!rns</vt:lpstr>
      <vt:lpstr>CORPO!rns</vt:lpstr>
      <vt:lpstr>'GOV-NGO'!rns</vt:lpstr>
      <vt:lpstr>GRPO!rns</vt:lpstr>
      <vt:lpstr>GRPT!rns</vt:lpstr>
      <vt:lpstr>INDO!rns</vt:lpstr>
      <vt:lpstr>INDR!rns</vt:lpstr>
      <vt:lpstr>'PKG-PRM'!rns</vt:lpstr>
      <vt:lpstr>RCK!rns</vt:lpstr>
      <vt:lpstr>WSOF!rns</vt:lpstr>
      <vt:lpstr>WSOL!rns</vt:lpstr>
      <vt:lpstr>timeline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Andrey Buzon</dc:creator>
  <cp:keywords/>
  <dc:description/>
  <cp:lastModifiedBy>Jade Ericson</cp:lastModifiedBy>
  <dcterms:created xsi:type="dcterms:W3CDTF">2017-08-21T07:13:23Z</dcterms:created>
  <dcterms:modified xsi:type="dcterms:W3CDTF">2017-08-23T09:35:20Z</dcterms:modified>
  <cp:category/>
</cp:coreProperties>
</file>