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PBL1 Repository\trunk\Documentation\Miscellaneous\"/>
    </mc:Choice>
  </mc:AlternateContent>
  <xr:revisionPtr revIDLastSave="0" documentId="13_ncr:1_{6FF2AFB1-804E-4873-961A-66A6FE38A1F9}" xr6:coauthVersionLast="34" xr6:coauthVersionMax="34" xr10:uidLastSave="{00000000-0000-0000-0000-000000000000}"/>
  <bookViews>
    <workbookView xWindow="0" yWindow="0" windowWidth="24570" windowHeight="10275" activeTab="3" xr2:uid="{00000000-000D-0000-FFFF-FFFF00000000}"/>
  </bookViews>
  <sheets>
    <sheet name="ALL20173 (1)" sheetId="1" r:id="rId1"/>
    <sheet name="Sheet8" sheetId="9" r:id="rId2"/>
    <sheet name="Sheet1" sheetId="2" r:id="rId3"/>
    <sheet name="Sheet2" sheetId="10" r:id="rId4"/>
  </sheets>
  <definedNames>
    <definedName name="_xlnm._FilterDatabase" localSheetId="0" hidden="1">'ALL20173 (1)'!$D$1:$D$605</definedName>
  </definedNames>
  <calcPr calcId="179021"/>
</workbook>
</file>

<file path=xl/calcChain.xml><?xml version="1.0" encoding="utf-8"?>
<calcChain xmlns="http://schemas.openxmlformats.org/spreadsheetml/2006/main">
  <c r="P53" i="10" l="1"/>
  <c r="P52" i="10"/>
  <c r="P51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3" i="10"/>
  <c r="N45" i="10"/>
  <c r="N46" i="10"/>
  <c r="N47" i="10"/>
  <c r="N48" i="10"/>
  <c r="N49" i="10"/>
  <c r="N50" i="10"/>
  <c r="L45" i="10"/>
  <c r="L46" i="10"/>
  <c r="L47" i="10"/>
  <c r="L48" i="10"/>
  <c r="L49" i="10"/>
  <c r="L50" i="10"/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AG51" i="2" l="1"/>
  <c r="M3" i="2"/>
  <c r="AF51" i="2" l="1"/>
  <c r="AE51" i="2"/>
  <c r="AD51" i="2"/>
  <c r="T3" i="2"/>
  <c r="AN3" i="2" s="1"/>
  <c r="AJ16" i="2" s="1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H46" i="10" s="1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H36" i="10" s="1"/>
  <c r="L36" i="10" s="1"/>
  <c r="E244" i="10"/>
  <c r="E243" i="10"/>
  <c r="E242" i="10"/>
  <c r="E241" i="10"/>
  <c r="E240" i="10"/>
  <c r="E239" i="10"/>
  <c r="E238" i="10"/>
  <c r="E237" i="10"/>
  <c r="E236" i="10"/>
  <c r="H35" i="10" s="1"/>
  <c r="L35" i="10" s="1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H30" i="10" s="1"/>
  <c r="L30" i="10" s="1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H28" i="10" s="1"/>
  <c r="L28" i="10" s="1"/>
  <c r="E140" i="10"/>
  <c r="E139" i="10"/>
  <c r="E138" i="10"/>
  <c r="E137" i="10"/>
  <c r="E136" i="10"/>
  <c r="E135" i="10"/>
  <c r="E134" i="10"/>
  <c r="E133" i="10"/>
  <c r="E132" i="10"/>
  <c r="H27" i="10" s="1"/>
  <c r="L27" i="10" s="1"/>
  <c r="E131" i="10"/>
  <c r="E130" i="10"/>
  <c r="H26" i="10" s="1"/>
  <c r="L26" i="10" s="1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H23" i="10" s="1"/>
  <c r="L23" i="10" s="1"/>
  <c r="E107" i="10"/>
  <c r="E106" i="10"/>
  <c r="E105" i="10"/>
  <c r="E104" i="10"/>
  <c r="E103" i="10"/>
  <c r="E102" i="10"/>
  <c r="E101" i="10"/>
  <c r="H21" i="10" s="1"/>
  <c r="L21" i="10" s="1"/>
  <c r="E100" i="10"/>
  <c r="H20" i="10" s="1"/>
  <c r="L20" i="10" s="1"/>
  <c r="E99" i="10"/>
  <c r="H19" i="10" s="1"/>
  <c r="L19" i="10" s="1"/>
  <c r="E98" i="10"/>
  <c r="E97" i="10"/>
  <c r="E96" i="10"/>
  <c r="E95" i="10"/>
  <c r="E94" i="10"/>
  <c r="E93" i="10"/>
  <c r="E92" i="10"/>
  <c r="E91" i="10"/>
  <c r="E90" i="10"/>
  <c r="E89" i="10"/>
  <c r="E88" i="10"/>
  <c r="H16" i="10" s="1"/>
  <c r="L16" i="10" s="1"/>
  <c r="E87" i="10"/>
  <c r="E86" i="10"/>
  <c r="E85" i="10"/>
  <c r="E84" i="10"/>
  <c r="E83" i="10"/>
  <c r="E82" i="10"/>
  <c r="E81" i="10"/>
  <c r="E80" i="10"/>
  <c r="E79" i="10"/>
  <c r="E78" i="10"/>
  <c r="E77" i="10"/>
  <c r="H13" i="10" s="1"/>
  <c r="L13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H9" i="10" s="1"/>
  <c r="L9" i="10" s="1"/>
  <c r="E27" i="10"/>
  <c r="E26" i="10"/>
  <c r="E25" i="10"/>
  <c r="E24" i="10"/>
  <c r="E23" i="10"/>
  <c r="E22" i="10"/>
  <c r="E21" i="10"/>
  <c r="E20" i="10"/>
  <c r="H7" i="10" s="1"/>
  <c r="L7" i="10" s="1"/>
  <c r="E19" i="10"/>
  <c r="E18" i="10"/>
  <c r="H6" i="10" s="1"/>
  <c r="L6" i="10" s="1"/>
  <c r="E17" i="10"/>
  <c r="E16" i="10"/>
  <c r="H5" i="10" s="1"/>
  <c r="L5" i="10" s="1"/>
  <c r="E15" i="10"/>
  <c r="E14" i="10"/>
  <c r="E13" i="10"/>
  <c r="E12" i="10"/>
  <c r="E11" i="10"/>
  <c r="E10" i="10"/>
  <c r="E9" i="10"/>
  <c r="E8" i="10"/>
  <c r="E7" i="10"/>
  <c r="E6" i="10"/>
  <c r="E5" i="10"/>
  <c r="E4" i="10"/>
  <c r="H3" i="10" s="1"/>
  <c r="L3" i="10" s="1"/>
  <c r="N3" i="10" s="1"/>
  <c r="E3" i="10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Y44" i="2"/>
  <c r="N51" i="10" l="1"/>
  <c r="N52" i="10" s="1"/>
  <c r="N53" i="10" s="1"/>
  <c r="H42" i="10"/>
  <c r="L42" i="10" s="1"/>
  <c r="H31" i="10"/>
  <c r="L31" i="10" s="1"/>
  <c r="H37" i="10"/>
  <c r="L37" i="10" s="1"/>
  <c r="H41" i="10"/>
  <c r="L41" i="10" s="1"/>
  <c r="H48" i="10"/>
  <c r="H50" i="10"/>
  <c r="H39" i="10"/>
  <c r="L39" i="10" s="1"/>
  <c r="H11" i="10"/>
  <c r="L11" i="10" s="1"/>
  <c r="H49" i="10"/>
  <c r="H4" i="10"/>
  <c r="L4" i="10" s="1"/>
  <c r="H14" i="10"/>
  <c r="L14" i="10" s="1"/>
  <c r="H40" i="10"/>
  <c r="L40" i="10" s="1"/>
  <c r="H47" i="10"/>
  <c r="H25" i="10"/>
  <c r="L25" i="10" s="1"/>
  <c r="H32" i="10"/>
  <c r="L32" i="10" s="1"/>
  <c r="H38" i="10"/>
  <c r="L38" i="10" s="1"/>
  <c r="H43" i="10"/>
  <c r="L43" i="10" s="1"/>
  <c r="H44" i="10"/>
  <c r="L44" i="10" s="1"/>
  <c r="H8" i="10"/>
  <c r="L8" i="10" s="1"/>
  <c r="H22" i="10"/>
  <c r="L22" i="10" s="1"/>
  <c r="H15" i="10"/>
  <c r="L15" i="10" s="1"/>
  <c r="H18" i="10"/>
  <c r="L18" i="10" s="1"/>
  <c r="H29" i="10"/>
  <c r="L29" i="10" s="1"/>
  <c r="H34" i="10"/>
  <c r="L34" i="10" s="1"/>
  <c r="H10" i="10"/>
  <c r="L10" i="10" s="1"/>
  <c r="H12" i="10"/>
  <c r="L12" i="10" s="1"/>
  <c r="H17" i="10"/>
  <c r="L17" i="10" s="1"/>
  <c r="H24" i="10"/>
  <c r="L24" i="10" s="1"/>
  <c r="H33" i="10"/>
  <c r="L33" i="10" s="1"/>
  <c r="H45" i="10"/>
  <c r="Y3" i="2"/>
  <c r="J155" i="2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V19" i="2" l="1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I11" i="2" l="1"/>
  <c r="AJ3" i="2"/>
  <c r="T23" i="2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<sst xmlns="http://schemas.openxmlformats.org/spreadsheetml/2006/main" count="4580" uniqueCount="407">
  <si>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</si>
  <si>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</si>
  <si>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</si>
  <si>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</si>
  <si>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</si>
  <si>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</si>
  <si>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</si>
  <si>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</si>
  <si>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</si>
  <si>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</si>
  <si>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</si>
  <si>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</si>
  <si>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</si>
  <si>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</si>
  <si>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</si>
  <si>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</si>
  <si>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</si>
  <si>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</si>
  <si>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</si>
  <si>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</si>
  <si>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</si>
  <si>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</si>
  <si>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</si>
  <si>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</si>
  <si>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</si>
  <si>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</si>
  <si>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</si>
  <si>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</si>
  <si>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</si>
  <si>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</si>
  <si>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</si>
  <si>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</si>
  <si>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</si>
  <si>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</si>
  <si>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</si>
  <si>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</si>
  <si>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</si>
  <si>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</si>
  <si>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</si>
  <si>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</si>
  <si>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</si>
  <si>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</si>
  <si>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</si>
  <si>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</si>
  <si>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</si>
  <si>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</si>
  <si>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</si>
  <si>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</si>
  <si>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</si>
  <si>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</si>
  <si>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</si>
  <si>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</si>
  <si>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</si>
  <si>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</si>
  <si>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</si>
  <si>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</si>
  <si>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</si>
  <si>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</si>
  <si>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</si>
  <si>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</si>
  <si>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</si>
  <si>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</si>
  <si>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</si>
  <si>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</si>
  <si>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</si>
  <si>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</si>
  <si>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</si>
  <si>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</si>
  <si>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</si>
  <si>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</si>
  <si>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</si>
  <si>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</si>
  <si>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</si>
  <si>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</si>
  <si>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</si>
  <si>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</si>
  <si>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</si>
  <si>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</si>
  <si>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</si>
  <si>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</si>
  <si>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</si>
  <si>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</si>
  <si>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</si>
  <si>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</si>
  <si>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</si>
  <si>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</si>
  <si>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</si>
  <si>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</si>
  <si>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</si>
  <si>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</si>
  <si>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</si>
  <si>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</si>
  <si>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</si>
  <si>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</si>
  <si>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</si>
  <si>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</si>
  <si>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</si>
  <si>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</si>
  <si>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</si>
  <si>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</si>
  <si>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</si>
  <si>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</si>
  <si>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</si>
  <si>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</si>
  <si>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</si>
  <si>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</si>
  <si>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</si>
  <si>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</si>
  <si>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</si>
  <si>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</si>
  <si>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</si>
  <si>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</si>
  <si>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</si>
  <si>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</si>
  <si>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</si>
  <si>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</si>
  <si>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</si>
  <si>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</si>
  <si>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</si>
  <si>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</si>
  <si>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</si>
  <si>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</si>
  <si>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</si>
  <si>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</si>
  <si>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</si>
  <si>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</si>
  <si>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</si>
  <si>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</si>
  <si>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</si>
  <si>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</si>
  <si>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</si>
  <si>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</si>
  <si>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</si>
  <si>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</si>
  <si>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</si>
  <si>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</si>
  <si>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</si>
  <si>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</si>
  <si>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</si>
  <si>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</si>
  <si>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</si>
  <si>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</si>
  <si>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</si>
  <si>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</si>
  <si>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</si>
  <si>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</si>
  <si>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</si>
  <si>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</si>
  <si>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</si>
  <si>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</si>
  <si>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</si>
  <si>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</si>
  <si>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</si>
  <si>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</si>
  <si>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</si>
  <si>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</si>
  <si>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</si>
  <si>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</si>
  <si>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</si>
  <si>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</si>
  <si>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</si>
  <si>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</si>
  <si>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</si>
  <si>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</si>
  <si>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</si>
  <si>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</si>
  <si>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</si>
  <si>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</si>
  <si>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</si>
  <si>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</si>
  <si>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</si>
  <si>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</si>
  <si>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</si>
  <si>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</si>
  <si>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</si>
  <si>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</si>
  <si>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</si>
  <si>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</si>
  <si>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</si>
  <si>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</si>
  <si>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</si>
  <si>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</si>
  <si>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</si>
  <si>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</si>
  <si>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</si>
  <si>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</si>
  <si>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</si>
  <si>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</si>
  <si>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</si>
  <si>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</si>
  <si>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</si>
  <si>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</si>
  <si>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</si>
  <si>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</si>
  <si>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</si>
  <si>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</si>
  <si>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</si>
  <si>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</si>
  <si>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</si>
  <si>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</si>
  <si>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</si>
  <si>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</si>
  <si>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</si>
  <si>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</si>
  <si>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</si>
  <si>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</si>
  <si>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</si>
  <si>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</si>
  <si>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</si>
  <si>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</si>
  <si>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</si>
  <si>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</si>
  <si>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</si>
  <si>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</si>
  <si>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</si>
  <si>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</si>
  <si>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</si>
  <si>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</si>
  <si>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</si>
  <si>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</si>
  <si>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</si>
  <si>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</si>
  <si>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</si>
  <si>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</si>
  <si>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</si>
  <si>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</si>
  <si>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</si>
  <si>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</si>
  <si>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</si>
  <si>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</si>
  <si>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</si>
  <si>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</si>
  <si>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</si>
  <si>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</si>
  <si>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</si>
  <si>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</si>
  <si>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</si>
  <si>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</si>
  <si>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</si>
  <si>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</si>
  <si>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</si>
  <si>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</si>
  <si>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</si>
  <si>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</si>
  <si>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</si>
  <si>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</si>
  <si>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</si>
  <si>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</si>
  <si>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</si>
  <si>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</si>
  <si>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</si>
  <si>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</si>
  <si>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</si>
  <si>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</si>
  <si>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</si>
  <si>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</si>
  <si>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</si>
  <si>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</si>
  <si>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</si>
  <si>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</si>
  <si>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</si>
  <si>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</si>
  <si>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</si>
  <si>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</si>
  <si>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</si>
  <si>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</si>
  <si>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</si>
  <si>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</si>
  <si>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</si>
  <si>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</si>
  <si>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</si>
  <si>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</si>
  <si>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</si>
  <si>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</si>
  <si>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</si>
  <si>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</si>
  <si>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</si>
  <si>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</si>
  <si>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</si>
  <si>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</si>
  <si>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</si>
  <si>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</si>
  <si>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</si>
  <si>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</si>
  <si>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</si>
  <si>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</si>
  <si>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</si>
  <si>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</si>
  <si>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</si>
  <si>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</si>
  <si>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</si>
  <si>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</si>
  <si>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</si>
  <si>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</si>
  <si>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</si>
  <si>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</si>
  <si>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</si>
  <si>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</si>
  <si>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</si>
  <si>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</si>
  <si>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</si>
  <si>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</si>
  <si>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</si>
  <si>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</si>
  <si>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</si>
  <si>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</si>
  <si>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</si>
  <si>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</si>
  <si>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</si>
  <si>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</si>
  <si>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</si>
  <si>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</si>
  <si>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</si>
  <si>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</si>
  <si>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</si>
  <si>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</si>
  <si>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</si>
  <si>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</si>
  <si>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</si>
  <si>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</si>
  <si>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</si>
  <si>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</si>
  <si>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</si>
  <si>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</si>
  <si>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</si>
  <si>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</si>
  <si>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</si>
  <si>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</si>
  <si>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</si>
  <si>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</si>
  <si>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</si>
  <si>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</si>
  <si>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</si>
  <si>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</si>
  <si>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</si>
  <si>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</si>
  <si>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</si>
  <si>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</si>
  <si>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</si>
  <si>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</si>
  <si>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</si>
  <si>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</si>
  <si>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</si>
  <si>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</si>
  <si>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</si>
  <si>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</si>
  <si>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</si>
  <si>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</si>
  <si>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</si>
  <si>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</si>
  <si>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</si>
  <si>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</si>
  <si>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</si>
  <si>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</si>
  <si>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</si>
  <si>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</si>
  <si>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</si>
  <si>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</si>
  <si>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</si>
  <si>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</si>
  <si>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</si>
  <si>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</si>
  <si>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</si>
  <si>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</si>
  <si>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</si>
  <si>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</si>
  <si>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</si>
  <si>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</si>
  <si>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</si>
  <si>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</si>
  <si>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</si>
  <si>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</si>
  <si>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</si>
  <si>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</si>
  <si>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</si>
  <si>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</si>
  <si>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</si>
  <si>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</si>
  <si>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</si>
  <si>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</si>
  <si>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</si>
  <si>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</si>
  <si>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</si>
  <si>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</si>
  <si>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</si>
  <si>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</si>
  <si>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</si>
  <si>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</si>
  <si>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</si>
  <si>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</si>
  <si>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</si>
  <si>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</si>
  <si>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</si>
  <si>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</si>
  <si>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</si>
  <si>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</si>
  <si>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TOTAL HOURS/WEEK</t>
  </si>
  <si>
    <t>ACCUMULATED DELAYS</t>
  </si>
  <si>
    <t>DATA SET</t>
  </si>
  <si>
    <t>TOTAL HOURS PER ROOM</t>
  </si>
  <si>
    <t>NUMBER OF AIR CONDITIONER IN A ROOM</t>
  </si>
  <si>
    <t>kWh</t>
  </si>
  <si>
    <t xml:space="preserve">Costing per Facility arising from accumulated delays, with price per kWh being P10.219 as of August 8, 2018			</t>
  </si>
  <si>
    <t>TOTAL</t>
  </si>
  <si>
    <t>per week</t>
  </si>
  <si>
    <t>per month</t>
  </si>
  <si>
    <t>per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</si>
</sst>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\ \-\ h:mm\ AM/PM"/>
    <numFmt numFmtId="166" formatCode="h:mmAM/PM\ "/>
    <numFmt numFmtId="167" formatCode="&quot;₱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  <xf numFmtId="0" fontId="12" fillId="0" borderId="6" xfId="12" applyAlignment="1">
      <alignment horizontal="center"/>
    </xf>
    <xf numFmtId="0" fontId="0" fillId="34" borderId="0" xfId="0" applyFill="1"/>
    <xf numFmtId="164" fontId="0" fillId="34" borderId="0" xfId="0" applyNumberFormat="1" applyFill="1"/>
    <xf numFmtId="18" fontId="0" fillId="34" borderId="0" xfId="0" applyNumberFormat="1" applyFill="1"/>
    <xf numFmtId="0" fontId="12" fillId="0" borderId="6" xfId="12" applyFill="1" applyAlignment="1">
      <alignment horizontal="center"/>
    </xf>
    <xf numFmtId="18" fontId="0" fillId="34" borderId="0" xfId="0" applyNumberFormat="1" applyFill="1" applyAlignment="1">
      <alignment horizontal="center"/>
    </xf>
    <xf numFmtId="0" fontId="15" fillId="0" borderId="10" xfId="16" applyBorder="1" applyAlignment="1"/>
    <xf numFmtId="0" fontId="9" fillId="5" borderId="4" xfId="9" applyAlignment="1"/>
    <xf numFmtId="0" fontId="0" fillId="34" borderId="0" xfId="0" applyFill="1" applyAlignment="1">
      <alignment horizontal="center"/>
    </xf>
    <xf numFmtId="167" fontId="19" fillId="6" borderId="4" xfId="11" applyNumberFormat="1" applyFont="1" applyAlignment="1">
      <alignment horizontal="center"/>
    </xf>
    <xf numFmtId="0" fontId="15" fillId="0" borderId="15" xfId="16" applyBorder="1" applyAlignmen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  <xf numFmtId="1" fontId="9" fillId="5" borderId="4" xfId="9" applyNumberFormat="1" applyAlignment="1">
      <alignment horizontal="center"/>
    </xf>
    <xf numFmtId="167" fontId="19" fillId="6" borderId="4" xfId="11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opLeftCell="A400"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4"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topLeftCell="M1" zoomScale="115" zoomScaleNormal="115" workbookViewId="0">
      <selection activeCell="Y3" sqref="Y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44"/>
    <col min="12" max="12" width="14" customWidth="1"/>
    <col min="13" max="13" width="43.7109375" style="6" customWidth="1"/>
    <col min="14" max="14" width="9.140625" style="44"/>
    <col min="15" max="15" width="19.85546875" customWidth="1"/>
    <col min="17" max="17" width="12.85546875" customWidth="1"/>
    <col min="18" max="18" width="15.28515625" customWidth="1"/>
    <col min="19" max="19" width="9.140625" style="44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44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44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38" t="s">
        <v>383</v>
      </c>
      <c r="B1" s="38"/>
      <c r="C1" s="38"/>
      <c r="D1" s="38"/>
      <c r="E1" s="38"/>
      <c r="F1" s="38"/>
      <c r="G1" s="38"/>
      <c r="H1" s="39"/>
      <c r="I1" s="39"/>
      <c r="J1" s="40"/>
      <c r="K1" s="41"/>
      <c r="L1" s="45" t="s">
        <v>390</v>
      </c>
      <c r="M1" s="47"/>
      <c r="N1" s="41"/>
      <c r="O1" s="45" t="s">
        <v>382</v>
      </c>
      <c r="P1" s="46"/>
      <c r="Q1" s="46"/>
      <c r="R1" s="47"/>
      <c r="S1" s="41"/>
      <c r="T1" s="46" t="s">
        <v>385</v>
      </c>
      <c r="U1" s="46"/>
      <c r="V1" s="46"/>
      <c r="W1" s="46"/>
      <c r="Y1" s="45" t="s">
        <v>391</v>
      </c>
      <c r="Z1" s="46"/>
      <c r="AA1" s="46"/>
      <c r="AB1" s="46"/>
    </row>
    <row r="2" spans="1:40" x14ac:dyDescent="0.25">
      <c r="A2" s="8" t="s">
        <v>10</v>
      </c>
      <c r="B2" s="8" t="s">
        <v>8</v>
      </c>
      <c r="F2" s="36" t="s">
        <v>9</v>
      </c>
      <c r="G2" s="36"/>
      <c r="H2" s="37" t="s">
        <v>376</v>
      </c>
      <c r="I2" s="37"/>
      <c r="J2" s="9" t="s">
        <v>377</v>
      </c>
      <c r="K2" s="42"/>
      <c r="L2" s="11" t="s">
        <v>10</v>
      </c>
      <c r="M2" s="11" t="s">
        <v>384</v>
      </c>
      <c r="N2" s="42"/>
      <c r="O2" s="12" t="s">
        <v>378</v>
      </c>
      <c r="P2" s="12" t="s">
        <v>379</v>
      </c>
      <c r="Q2" s="12" t="s">
        <v>380</v>
      </c>
      <c r="R2" s="12" t="s">
        <v>381</v>
      </c>
      <c r="S2" s="42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42"/>
      <c r="L3" s="6">
        <v>302</v>
      </c>
      <c r="M3" s="6">
        <f>SUMIF($A$3:$A$411,L3,$J$3:$J$411)</f>
        <v>7.9999999999999982</v>
      </c>
      <c r="N3" s="42"/>
      <c r="O3" s="6">
        <v>2</v>
      </c>
      <c r="P3" s="6">
        <v>8</v>
      </c>
      <c r="Q3" s="6">
        <v>1</v>
      </c>
      <c r="R3" s="6">
        <v>31</v>
      </c>
      <c r="S3" s="42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 t="shared" ref="AN3:AN44" si="2"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3">LEFT(D4, 5) &amp; " " &amp; MID(D4, 6, 7)</f>
        <v>11:30 AM</v>
      </c>
      <c r="G4" s="2" t="str">
        <f t="shared" ref="G4:G67" si="4">LEFT(E4, 5) &amp; " " &amp; MID(E4, 6, 7)</f>
        <v>01:30 PM</v>
      </c>
      <c r="H4" s="7" t="s">
        <v>351</v>
      </c>
      <c r="I4" s="7" t="s">
        <v>352</v>
      </c>
      <c r="J4" s="10">
        <f t="shared" ref="J4:J67" si="5">(I4-H4)*24</f>
        <v>1.9999999999999996</v>
      </c>
      <c r="K4" s="42"/>
      <c r="L4" s="6">
        <v>304</v>
      </c>
      <c r="M4" s="6">
        <f>SUMIF($A$3:$A$411,L4,$J$3:$J$411)</f>
        <v>18</v>
      </c>
      <c r="N4" s="42"/>
      <c r="O4" s="6">
        <v>2</v>
      </c>
      <c r="P4" s="6">
        <v>0</v>
      </c>
      <c r="Q4" s="6">
        <v>0</v>
      </c>
      <c r="R4" s="6">
        <v>0</v>
      </c>
      <c r="S4" s="42"/>
      <c r="T4" s="6">
        <f t="shared" ref="T4:T44" si="6">($M4/2)*15</f>
        <v>135</v>
      </c>
      <c r="U4" s="6">
        <f t="shared" ref="U4:U44" si="7">($M4/2)*15*0.9</f>
        <v>121.5</v>
      </c>
      <c r="V4" s="6">
        <f t="shared" ref="V4:V44" si="8">($M4/2)*15*0.5</f>
        <v>67.5</v>
      </c>
      <c r="W4" s="6">
        <f t="shared" ref="W4:W44" si="9">($M4/2)*15*0.7</f>
        <v>94.5</v>
      </c>
      <c r="Y4" s="10">
        <f t="shared" ref="Y4:Y43" si="10">((((O4*((745.699872*2.5))/1000))*(T4/60))*10.55)</f>
        <v>88.505253558000007</v>
      </c>
      <c r="Z4" s="10">
        <f t="shared" ref="Z4:Z44" si="11">(((P4*(36/1000))*(U4/60))*10.55)</f>
        <v>0</v>
      </c>
      <c r="AA4" s="10">
        <f t="shared" ref="AA4:AA44" si="12">((Q4*(286/1000))*(V4/60))*10.55</f>
        <v>0</v>
      </c>
      <c r="AB4" s="10">
        <f t="shared" ref="AB4:AB44" si="13">((R4*(50/1000))*(W4/60))*10.55</f>
        <v>0</v>
      </c>
      <c r="AD4" s="15">
        <f t="shared" ref="AD4:AD51" si="14">(M4*((745.699872*2.5*O4)/1000))*10.55</f>
        <v>708.04202846400005</v>
      </c>
      <c r="AE4" s="14">
        <f t="shared" ref="AE4:AE51" si="15">((M4*((P4*36)/1000))*10.55)</f>
        <v>0</v>
      </c>
      <c r="AF4">
        <f t="shared" ref="AF4:AF51" si="16">(M4*((286/1000)*Q4)*10.55)</f>
        <v>0</v>
      </c>
      <c r="AG4">
        <f t="shared" ref="AG4:AG51" si="17">(M4*(((200/1000)*R4))*10.55)</f>
        <v>0</v>
      </c>
      <c r="AI4" s="15" t="s">
        <v>392</v>
      </c>
      <c r="AJ4" s="14">
        <f>SUM(Y3:AB50)</f>
        <v>4686.0841222493345</v>
      </c>
      <c r="AN4" s="14">
        <f t="shared" si="2"/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3"/>
        <v>07:30 AM</v>
      </c>
      <c r="G5" s="2" t="str">
        <f t="shared" si="4"/>
        <v>09:30 AM</v>
      </c>
      <c r="H5" s="7" t="s">
        <v>349</v>
      </c>
      <c r="I5" s="7" t="s">
        <v>350</v>
      </c>
      <c r="J5" s="10">
        <f t="shared" si="5"/>
        <v>1.9999999999999996</v>
      </c>
      <c r="K5" s="42"/>
      <c r="L5" s="6">
        <v>305</v>
      </c>
      <c r="M5" s="6">
        <f t="shared" ref="M5:M50" si="18">SUMIF($A$3:$A$411,L5,$J$3:$J$411)</f>
        <v>8.0000000000000018</v>
      </c>
      <c r="N5" s="42"/>
      <c r="O5" s="6">
        <v>2</v>
      </c>
      <c r="P5" s="6">
        <v>0</v>
      </c>
      <c r="Q5" s="6">
        <v>0</v>
      </c>
      <c r="R5" s="6">
        <v>0</v>
      </c>
      <c r="S5" s="42"/>
      <c r="T5" s="6">
        <f t="shared" si="6"/>
        <v>60.000000000000014</v>
      </c>
      <c r="U5" s="6">
        <f t="shared" si="7"/>
        <v>54.000000000000014</v>
      </c>
      <c r="V5" s="6">
        <f t="shared" si="8"/>
        <v>30.000000000000007</v>
      </c>
      <c r="W5" s="6">
        <f t="shared" si="9"/>
        <v>42.000000000000007</v>
      </c>
      <c r="Y5" s="10">
        <f t="shared" si="10"/>
        <v>39.335668248000012</v>
      </c>
      <c r="Z5" s="10">
        <f t="shared" si="11"/>
        <v>0</v>
      </c>
      <c r="AA5" s="10">
        <f t="shared" si="12"/>
        <v>0</v>
      </c>
      <c r="AB5" s="10">
        <f t="shared" si="13"/>
        <v>0</v>
      </c>
      <c r="AD5" s="15">
        <f t="shared" si="14"/>
        <v>314.68534598400009</v>
      </c>
      <c r="AE5" s="14">
        <f t="shared" si="15"/>
        <v>0</v>
      </c>
      <c r="AF5">
        <f t="shared" si="16"/>
        <v>0</v>
      </c>
      <c r="AG5">
        <f t="shared" si="17"/>
        <v>0</v>
      </c>
      <c r="AI5" s="15" t="s">
        <v>394</v>
      </c>
      <c r="AJ5" s="16">
        <f>AJ4/AJ3</f>
        <v>8.9509368117949753E-2</v>
      </c>
      <c r="AN5" s="14">
        <f t="shared" si="2"/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3"/>
        <v>11:30 AM</v>
      </c>
      <c r="G6" s="2" t="str">
        <f t="shared" si="4"/>
        <v>01:30 PM</v>
      </c>
      <c r="H6" s="7" t="s">
        <v>351</v>
      </c>
      <c r="I6" s="7" t="s">
        <v>352</v>
      </c>
      <c r="J6" s="10">
        <f t="shared" si="5"/>
        <v>1.9999999999999996</v>
      </c>
      <c r="K6" s="42"/>
      <c r="L6" s="6">
        <v>306</v>
      </c>
      <c r="M6" s="6">
        <f t="shared" si="18"/>
        <v>7.9999999999999991</v>
      </c>
      <c r="N6" s="42"/>
      <c r="O6" s="6">
        <v>2</v>
      </c>
      <c r="P6" s="6">
        <v>10</v>
      </c>
      <c r="Q6" s="6">
        <v>1</v>
      </c>
      <c r="R6" s="6">
        <v>37</v>
      </c>
      <c r="S6" s="42"/>
      <c r="T6" s="6">
        <f t="shared" si="6"/>
        <v>59.999999999999993</v>
      </c>
      <c r="U6" s="6">
        <f t="shared" si="7"/>
        <v>53.999999999999993</v>
      </c>
      <c r="V6" s="6">
        <f t="shared" si="8"/>
        <v>29.999999999999996</v>
      </c>
      <c r="W6" s="6">
        <f t="shared" si="9"/>
        <v>41.999999999999993</v>
      </c>
      <c r="Y6" s="10">
        <f t="shared" si="10"/>
        <v>39.335668247999998</v>
      </c>
      <c r="Z6" s="10">
        <f t="shared" si="11"/>
        <v>3.4181999999999997</v>
      </c>
      <c r="AA6" s="10">
        <f t="shared" si="12"/>
        <v>1.5086499999999996</v>
      </c>
      <c r="AB6" s="10">
        <f t="shared" si="13"/>
        <v>13.662249999999998</v>
      </c>
      <c r="AD6" s="15">
        <f t="shared" si="14"/>
        <v>314.68534598399998</v>
      </c>
      <c r="AE6" s="14">
        <f t="shared" si="15"/>
        <v>30.383999999999997</v>
      </c>
      <c r="AF6">
        <f t="shared" si="16"/>
        <v>24.138399999999994</v>
      </c>
      <c r="AG6">
        <f t="shared" si="17"/>
        <v>624.55999999999995</v>
      </c>
      <c r="AN6" s="14">
        <f t="shared" si="2"/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3"/>
        <v>11:30 AM</v>
      </c>
      <c r="G7" s="2" t="str">
        <f t="shared" si="4"/>
        <v>01:30 PM</v>
      </c>
      <c r="H7" s="7" t="s">
        <v>351</v>
      </c>
      <c r="I7" s="7" t="s">
        <v>352</v>
      </c>
      <c r="J7" s="10">
        <f t="shared" si="5"/>
        <v>1.9999999999999996</v>
      </c>
      <c r="K7" s="42"/>
      <c r="L7" s="6">
        <v>307</v>
      </c>
      <c r="M7" s="6">
        <f t="shared" si="18"/>
        <v>8.0000000000000036</v>
      </c>
      <c r="N7" s="42"/>
      <c r="O7" s="6">
        <v>2</v>
      </c>
      <c r="P7" s="6">
        <v>10</v>
      </c>
      <c r="Q7" s="6">
        <v>1</v>
      </c>
      <c r="R7" s="6">
        <v>0</v>
      </c>
      <c r="S7" s="42"/>
      <c r="T7" s="6">
        <f t="shared" si="6"/>
        <v>60.000000000000028</v>
      </c>
      <c r="U7" s="6">
        <f t="shared" si="7"/>
        <v>54.000000000000028</v>
      </c>
      <c r="V7" s="6">
        <f t="shared" si="8"/>
        <v>30.000000000000014</v>
      </c>
      <c r="W7" s="6">
        <f t="shared" si="9"/>
        <v>42.000000000000014</v>
      </c>
      <c r="Y7" s="10">
        <f t="shared" si="10"/>
        <v>39.335668248000026</v>
      </c>
      <c r="Z7" s="10">
        <f t="shared" si="11"/>
        <v>3.4182000000000019</v>
      </c>
      <c r="AA7" s="10">
        <f t="shared" si="12"/>
        <v>1.5086500000000005</v>
      </c>
      <c r="AB7" s="10">
        <f t="shared" si="13"/>
        <v>0</v>
      </c>
      <c r="AD7" s="15">
        <f t="shared" si="14"/>
        <v>314.68534598400021</v>
      </c>
      <c r="AE7" s="14">
        <f t="shared" si="15"/>
        <v>30.384000000000015</v>
      </c>
      <c r="AF7">
        <f t="shared" si="16"/>
        <v>24.138400000000008</v>
      </c>
      <c r="AG7">
        <f t="shared" si="17"/>
        <v>0</v>
      </c>
      <c r="AN7" s="14">
        <f t="shared" si="2"/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3"/>
        <v>11:30 AM</v>
      </c>
      <c r="G8" s="2" t="str">
        <f t="shared" si="4"/>
        <v>01:30 PM</v>
      </c>
      <c r="H8" s="7" t="s">
        <v>351</v>
      </c>
      <c r="I8" s="7" t="s">
        <v>352</v>
      </c>
      <c r="J8" s="10">
        <f t="shared" si="5"/>
        <v>1.9999999999999996</v>
      </c>
      <c r="K8" s="42"/>
      <c r="L8" s="6">
        <v>308</v>
      </c>
      <c r="M8" s="6">
        <f t="shared" si="18"/>
        <v>12</v>
      </c>
      <c r="N8" s="42"/>
      <c r="O8" s="6">
        <v>2</v>
      </c>
      <c r="P8" s="6">
        <v>10</v>
      </c>
      <c r="Q8" s="6">
        <v>1</v>
      </c>
      <c r="R8" s="6">
        <v>37</v>
      </c>
      <c r="S8" s="42"/>
      <c r="T8" s="6">
        <f t="shared" si="6"/>
        <v>90</v>
      </c>
      <c r="U8" s="6">
        <f t="shared" si="7"/>
        <v>81</v>
      </c>
      <c r="V8" s="6">
        <f t="shared" si="8"/>
        <v>45</v>
      </c>
      <c r="W8" s="6">
        <f t="shared" si="9"/>
        <v>62.999999999999993</v>
      </c>
      <c r="Y8" s="10">
        <f t="shared" si="10"/>
        <v>59.003502372000007</v>
      </c>
      <c r="Z8" s="10">
        <f t="shared" si="11"/>
        <v>5.1273</v>
      </c>
      <c r="AA8" s="10">
        <f t="shared" si="12"/>
        <v>2.262975</v>
      </c>
      <c r="AB8" s="10">
        <f t="shared" si="13"/>
        <v>20.493374999999997</v>
      </c>
      <c r="AD8" s="15">
        <f t="shared" si="14"/>
        <v>472.02801897600006</v>
      </c>
      <c r="AE8" s="14">
        <f t="shared" si="15"/>
        <v>45.576000000000008</v>
      </c>
      <c r="AF8">
        <f t="shared" si="16"/>
        <v>36.207599999999999</v>
      </c>
      <c r="AG8">
        <f t="shared" si="17"/>
        <v>936.84000000000015</v>
      </c>
      <c r="AN8" s="14">
        <f t="shared" si="2"/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3"/>
        <v>01:30 PM</v>
      </c>
      <c r="G9" s="2" t="str">
        <f t="shared" si="4"/>
        <v>03:30 PM</v>
      </c>
      <c r="H9" s="7" t="s">
        <v>352</v>
      </c>
      <c r="I9" s="7" t="s">
        <v>353</v>
      </c>
      <c r="J9" s="10">
        <f t="shared" si="5"/>
        <v>2.0000000000000009</v>
      </c>
      <c r="K9" s="42"/>
      <c r="L9" s="6">
        <v>309</v>
      </c>
      <c r="M9" s="6">
        <f t="shared" si="18"/>
        <v>12.000000000000004</v>
      </c>
      <c r="N9" s="42"/>
      <c r="O9" s="6">
        <v>2</v>
      </c>
      <c r="P9" s="6">
        <v>12</v>
      </c>
      <c r="Q9" s="6">
        <v>1</v>
      </c>
      <c r="R9" s="6">
        <v>0</v>
      </c>
      <c r="S9" s="42"/>
      <c r="T9" s="6">
        <f t="shared" si="6"/>
        <v>90.000000000000028</v>
      </c>
      <c r="U9" s="6">
        <f t="shared" si="7"/>
        <v>81.000000000000028</v>
      </c>
      <c r="V9" s="6">
        <f t="shared" si="8"/>
        <v>45.000000000000014</v>
      </c>
      <c r="W9" s="6">
        <f t="shared" si="9"/>
        <v>63.000000000000014</v>
      </c>
      <c r="Y9" s="10">
        <f t="shared" si="10"/>
        <v>59.003502372000021</v>
      </c>
      <c r="Z9" s="10">
        <f t="shared" si="11"/>
        <v>6.1527600000000024</v>
      </c>
      <c r="AA9" s="10">
        <f t="shared" si="12"/>
        <v>2.2629750000000008</v>
      </c>
      <c r="AB9" s="10">
        <f t="shared" si="13"/>
        <v>0</v>
      </c>
      <c r="AD9" s="15">
        <f t="shared" si="14"/>
        <v>472.02801897600017</v>
      </c>
      <c r="AE9" s="14">
        <f t="shared" si="15"/>
        <v>54.691200000000016</v>
      </c>
      <c r="AF9">
        <f t="shared" si="16"/>
        <v>36.207600000000014</v>
      </c>
      <c r="AG9">
        <f t="shared" si="17"/>
        <v>0</v>
      </c>
      <c r="AN9" s="14">
        <f t="shared" si="2"/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3"/>
        <v>09:30 AM</v>
      </c>
      <c r="G10" s="2" t="str">
        <f t="shared" si="4"/>
        <v>11:30 AM</v>
      </c>
      <c r="H10" s="7" t="s">
        <v>350</v>
      </c>
      <c r="I10" s="7" t="s">
        <v>351</v>
      </c>
      <c r="J10" s="10">
        <f t="shared" si="5"/>
        <v>2.0000000000000009</v>
      </c>
      <c r="K10" s="42"/>
      <c r="L10" s="6">
        <v>314</v>
      </c>
      <c r="M10" s="6">
        <f t="shared" si="18"/>
        <v>30</v>
      </c>
      <c r="N10" s="42"/>
      <c r="O10" s="6">
        <v>2</v>
      </c>
      <c r="P10" s="6">
        <v>10</v>
      </c>
      <c r="Q10" s="6">
        <v>1</v>
      </c>
      <c r="R10" s="6">
        <v>37</v>
      </c>
      <c r="S10" s="42"/>
      <c r="T10" s="6">
        <f t="shared" si="6"/>
        <v>225</v>
      </c>
      <c r="U10" s="6">
        <f t="shared" si="7"/>
        <v>202.5</v>
      </c>
      <c r="V10" s="6">
        <f t="shared" si="8"/>
        <v>112.5</v>
      </c>
      <c r="W10" s="6">
        <f t="shared" si="9"/>
        <v>157.5</v>
      </c>
      <c r="Y10" s="10">
        <f t="shared" si="10"/>
        <v>147.50875593000001</v>
      </c>
      <c r="Z10" s="10">
        <f t="shared" si="11"/>
        <v>12.818249999999999</v>
      </c>
      <c r="AA10" s="10">
        <f t="shared" si="12"/>
        <v>5.6574375000000003</v>
      </c>
      <c r="AB10" s="10">
        <f t="shared" si="13"/>
        <v>51.233437500000008</v>
      </c>
      <c r="AD10" s="15">
        <f t="shared" si="14"/>
        <v>1180.0700474400001</v>
      </c>
      <c r="AE10" s="14">
        <f t="shared" si="15"/>
        <v>113.94</v>
      </c>
      <c r="AF10">
        <f t="shared" si="16"/>
        <v>90.519000000000005</v>
      </c>
      <c r="AG10">
        <f t="shared" si="17"/>
        <v>2342.1000000000004</v>
      </c>
      <c r="AN10" s="14">
        <f t="shared" si="2"/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3"/>
        <v>01:30 PM</v>
      </c>
      <c r="G11" s="2" t="str">
        <f t="shared" si="4"/>
        <v>03:30 PM</v>
      </c>
      <c r="H11" s="7" t="s">
        <v>352</v>
      </c>
      <c r="I11" s="7" t="s">
        <v>353</v>
      </c>
      <c r="J11" s="10">
        <f t="shared" si="5"/>
        <v>2.0000000000000009</v>
      </c>
      <c r="K11" s="42"/>
      <c r="L11" s="6">
        <v>316</v>
      </c>
      <c r="M11" s="6">
        <f t="shared" si="18"/>
        <v>44</v>
      </c>
      <c r="N11" s="42"/>
      <c r="O11" s="6">
        <v>2</v>
      </c>
      <c r="P11" s="6">
        <v>10</v>
      </c>
      <c r="Q11" s="6">
        <v>1</v>
      </c>
      <c r="R11" s="6">
        <v>38</v>
      </c>
      <c r="S11" s="42"/>
      <c r="T11" s="6">
        <f t="shared" si="6"/>
        <v>330</v>
      </c>
      <c r="U11" s="6">
        <f t="shared" si="7"/>
        <v>297</v>
      </c>
      <c r="V11" s="6">
        <f t="shared" si="8"/>
        <v>165</v>
      </c>
      <c r="W11" s="6">
        <f t="shared" si="9"/>
        <v>230.99999999999997</v>
      </c>
      <c r="Y11" s="10">
        <f t="shared" si="10"/>
        <v>216.346175364</v>
      </c>
      <c r="Z11" s="10">
        <f t="shared" si="11"/>
        <v>18.8001</v>
      </c>
      <c r="AA11" s="10">
        <f t="shared" si="12"/>
        <v>8.2975750000000001</v>
      </c>
      <c r="AB11" s="10">
        <f t="shared" si="13"/>
        <v>77.173249999999996</v>
      </c>
      <c r="AD11" s="15">
        <f t="shared" si="14"/>
        <v>1730.769402912</v>
      </c>
      <c r="AE11" s="14">
        <f t="shared" si="15"/>
        <v>167.11200000000002</v>
      </c>
      <c r="AF11">
        <f t="shared" si="16"/>
        <v>132.7612</v>
      </c>
      <c r="AG11">
        <f t="shared" si="17"/>
        <v>3527.9200000000005</v>
      </c>
      <c r="AI11" s="14">
        <f>SUM(Z3:AB44)</f>
        <v>985.25333458333307</v>
      </c>
      <c r="AN11" s="14">
        <f t="shared" si="2"/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3"/>
        <v>11:30 AM</v>
      </c>
      <c r="G12" s="2" t="str">
        <f t="shared" si="4"/>
        <v>01:30 PM</v>
      </c>
      <c r="H12" s="7" t="s">
        <v>351</v>
      </c>
      <c r="I12" s="7" t="s">
        <v>352</v>
      </c>
      <c r="J12" s="10">
        <f t="shared" si="5"/>
        <v>1.9999999999999996</v>
      </c>
      <c r="K12" s="42"/>
      <c r="L12" s="6">
        <v>318</v>
      </c>
      <c r="M12" s="6">
        <f t="shared" si="18"/>
        <v>24</v>
      </c>
      <c r="N12" s="42"/>
      <c r="O12" s="6">
        <v>2</v>
      </c>
      <c r="P12" s="6">
        <v>10</v>
      </c>
      <c r="Q12" s="6">
        <v>1</v>
      </c>
      <c r="R12" s="6">
        <v>33</v>
      </c>
      <c r="S12" s="42"/>
      <c r="T12" s="6">
        <f t="shared" si="6"/>
        <v>180</v>
      </c>
      <c r="U12" s="6">
        <f t="shared" si="7"/>
        <v>162</v>
      </c>
      <c r="V12" s="6">
        <f t="shared" si="8"/>
        <v>90</v>
      </c>
      <c r="W12" s="6">
        <f t="shared" si="9"/>
        <v>125.99999999999999</v>
      </c>
      <c r="Y12" s="10">
        <f t="shared" si="10"/>
        <v>118.00700474400001</v>
      </c>
      <c r="Z12" s="10">
        <f t="shared" si="11"/>
        <v>10.2546</v>
      </c>
      <c r="AA12" s="10">
        <f t="shared" si="12"/>
        <v>4.5259499999999999</v>
      </c>
      <c r="AB12" s="10">
        <f t="shared" si="13"/>
        <v>36.555750000000003</v>
      </c>
      <c r="AD12" s="15">
        <f t="shared" si="14"/>
        <v>944.05603795200011</v>
      </c>
      <c r="AE12" s="14">
        <f t="shared" si="15"/>
        <v>91.152000000000015</v>
      </c>
      <c r="AF12">
        <f t="shared" si="16"/>
        <v>72.415199999999999</v>
      </c>
      <c r="AG12">
        <f t="shared" si="17"/>
        <v>1671.1200000000001</v>
      </c>
      <c r="AL12" s="14"/>
      <c r="AN12" s="14">
        <f t="shared" si="2"/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3"/>
        <v>11:30 AM</v>
      </c>
      <c r="G13" s="2" t="str">
        <f t="shared" si="4"/>
        <v>01:30 PM</v>
      </c>
      <c r="H13" s="7" t="s">
        <v>351</v>
      </c>
      <c r="I13" s="7" t="s">
        <v>352</v>
      </c>
      <c r="J13" s="10">
        <f t="shared" si="5"/>
        <v>1.9999999999999996</v>
      </c>
      <c r="K13" s="42"/>
      <c r="L13" s="6">
        <v>409</v>
      </c>
      <c r="M13" s="6">
        <f t="shared" si="18"/>
        <v>8.0000000000000018</v>
      </c>
      <c r="N13" s="42"/>
      <c r="O13" s="6">
        <v>2</v>
      </c>
      <c r="P13" s="6">
        <v>12</v>
      </c>
      <c r="Q13" s="6">
        <v>1</v>
      </c>
      <c r="R13" s="6">
        <v>0</v>
      </c>
      <c r="S13" s="42"/>
      <c r="T13" s="6">
        <f t="shared" si="6"/>
        <v>60.000000000000014</v>
      </c>
      <c r="U13" s="6">
        <f t="shared" si="7"/>
        <v>54.000000000000014</v>
      </c>
      <c r="V13" s="6">
        <f t="shared" si="8"/>
        <v>30.000000000000007</v>
      </c>
      <c r="W13" s="6">
        <f t="shared" si="9"/>
        <v>42.000000000000007</v>
      </c>
      <c r="Y13" s="10">
        <f t="shared" si="10"/>
        <v>39.335668248000012</v>
      </c>
      <c r="Z13" s="10">
        <f t="shared" si="11"/>
        <v>4.101840000000001</v>
      </c>
      <c r="AA13" s="10">
        <f t="shared" si="12"/>
        <v>1.5086500000000003</v>
      </c>
      <c r="AB13" s="10">
        <f t="shared" si="13"/>
        <v>0</v>
      </c>
      <c r="AD13" s="15">
        <f t="shared" si="14"/>
        <v>314.68534598400009</v>
      </c>
      <c r="AE13" s="14">
        <f t="shared" si="15"/>
        <v>36.460800000000013</v>
      </c>
      <c r="AF13">
        <f t="shared" si="16"/>
        <v>24.138400000000004</v>
      </c>
      <c r="AG13">
        <f t="shared" si="17"/>
        <v>0</v>
      </c>
      <c r="AN13" s="14">
        <f t="shared" si="2"/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3"/>
        <v>01:30 PM</v>
      </c>
      <c r="G14" s="2" t="str">
        <f t="shared" si="4"/>
        <v>03:30 PM</v>
      </c>
      <c r="H14" s="7" t="s">
        <v>352</v>
      </c>
      <c r="I14" s="7" t="s">
        <v>353</v>
      </c>
      <c r="J14" s="10">
        <f t="shared" si="5"/>
        <v>2.0000000000000009</v>
      </c>
      <c r="K14" s="42"/>
      <c r="L14" s="6">
        <v>415</v>
      </c>
      <c r="M14" s="6">
        <f t="shared" si="18"/>
        <v>3.9999999999999964</v>
      </c>
      <c r="N14" s="42"/>
      <c r="O14" s="6">
        <v>2</v>
      </c>
      <c r="P14" s="6">
        <v>9</v>
      </c>
      <c r="Q14" s="6">
        <v>1</v>
      </c>
      <c r="R14" s="6">
        <v>0</v>
      </c>
      <c r="S14" s="42"/>
      <c r="T14" s="6">
        <f t="shared" si="6"/>
        <v>29.999999999999972</v>
      </c>
      <c r="U14" s="6">
        <f t="shared" si="7"/>
        <v>26.999999999999975</v>
      </c>
      <c r="V14" s="6">
        <f t="shared" si="8"/>
        <v>14.999999999999986</v>
      </c>
      <c r="W14" s="6">
        <f t="shared" si="9"/>
        <v>20.999999999999979</v>
      </c>
      <c r="Y14" s="10">
        <f t="shared" si="10"/>
        <v>19.667834123999985</v>
      </c>
      <c r="Z14" s="10">
        <f t="shared" si="11"/>
        <v>1.5381899999999984</v>
      </c>
      <c r="AA14" s="10">
        <f t="shared" si="12"/>
        <v>0.75432499999999925</v>
      </c>
      <c r="AB14" s="10">
        <f t="shared" si="13"/>
        <v>0</v>
      </c>
      <c r="AD14" s="15">
        <f t="shared" si="14"/>
        <v>157.34267299199988</v>
      </c>
      <c r="AE14" s="14">
        <f t="shared" si="15"/>
        <v>13.67279999999999</v>
      </c>
      <c r="AF14">
        <f t="shared" si="16"/>
        <v>12.069199999999988</v>
      </c>
      <c r="AG14">
        <f t="shared" si="17"/>
        <v>0</v>
      </c>
      <c r="AN14" s="14">
        <f t="shared" si="2"/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3"/>
        <v>07:30 AM</v>
      </c>
      <c r="G15" s="2" t="str">
        <f t="shared" si="4"/>
        <v>09:30 AM</v>
      </c>
      <c r="H15" s="7" t="s">
        <v>349</v>
      </c>
      <c r="I15" s="7" t="s">
        <v>350</v>
      </c>
      <c r="J15" s="10">
        <f t="shared" si="5"/>
        <v>1.9999999999999996</v>
      </c>
      <c r="K15" s="42"/>
      <c r="L15" s="6">
        <v>416</v>
      </c>
      <c r="M15" s="6">
        <f t="shared" si="18"/>
        <v>16</v>
      </c>
      <c r="N15" s="42"/>
      <c r="O15" s="6">
        <v>2</v>
      </c>
      <c r="P15" s="6">
        <v>10</v>
      </c>
      <c r="Q15" s="6">
        <v>1</v>
      </c>
      <c r="R15" s="6">
        <v>0</v>
      </c>
      <c r="S15" s="42"/>
      <c r="T15" s="6">
        <f t="shared" si="6"/>
        <v>120</v>
      </c>
      <c r="U15" s="6">
        <f t="shared" si="7"/>
        <v>108</v>
      </c>
      <c r="V15" s="6">
        <f t="shared" si="8"/>
        <v>60</v>
      </c>
      <c r="W15" s="6">
        <f t="shared" si="9"/>
        <v>84</v>
      </c>
      <c r="Y15" s="10">
        <f t="shared" si="10"/>
        <v>78.671336496000009</v>
      </c>
      <c r="Z15" s="10">
        <f t="shared" si="11"/>
        <v>6.8364000000000003</v>
      </c>
      <c r="AA15" s="10">
        <f t="shared" si="12"/>
        <v>3.0173000000000001</v>
      </c>
      <c r="AB15" s="10">
        <f t="shared" si="13"/>
        <v>0</v>
      </c>
      <c r="AD15" s="15">
        <f t="shared" si="14"/>
        <v>629.37069196800007</v>
      </c>
      <c r="AE15" s="14">
        <f t="shared" si="15"/>
        <v>60.768000000000001</v>
      </c>
      <c r="AF15">
        <f t="shared" si="16"/>
        <v>48.276800000000001</v>
      </c>
      <c r="AG15">
        <f t="shared" si="17"/>
        <v>0</v>
      </c>
      <c r="AN15" s="14">
        <f t="shared" si="2"/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3"/>
        <v>01:00 PM</v>
      </c>
      <c r="G16" s="2" t="str">
        <f t="shared" si="4"/>
        <v>05:00 PM</v>
      </c>
      <c r="H16" s="7" t="s">
        <v>354</v>
      </c>
      <c r="I16" s="7" t="s">
        <v>355</v>
      </c>
      <c r="J16" s="10">
        <f t="shared" si="5"/>
        <v>4.0000000000000018</v>
      </c>
      <c r="K16" s="42"/>
      <c r="L16" s="6">
        <v>417</v>
      </c>
      <c r="M16" s="6">
        <f t="shared" si="18"/>
        <v>7.9999999999999991</v>
      </c>
      <c r="N16" s="42"/>
      <c r="O16" s="6">
        <v>2</v>
      </c>
      <c r="P16" s="6">
        <v>2</v>
      </c>
      <c r="Q16" s="6">
        <v>1</v>
      </c>
      <c r="R16" s="6">
        <v>0</v>
      </c>
      <c r="S16" s="42"/>
      <c r="T16" s="6">
        <f t="shared" si="6"/>
        <v>59.999999999999993</v>
      </c>
      <c r="U16" s="6">
        <f t="shared" si="7"/>
        <v>53.999999999999993</v>
      </c>
      <c r="V16" s="6">
        <f t="shared" si="8"/>
        <v>29.999999999999996</v>
      </c>
      <c r="W16" s="6">
        <f t="shared" si="9"/>
        <v>41.999999999999993</v>
      </c>
      <c r="Y16" s="10">
        <f t="shared" si="10"/>
        <v>39.335668247999998</v>
      </c>
      <c r="Z16" s="10">
        <f t="shared" si="11"/>
        <v>0.68363999999999991</v>
      </c>
      <c r="AA16" s="10">
        <f t="shared" si="12"/>
        <v>1.5086499999999996</v>
      </c>
      <c r="AB16" s="10">
        <f t="shared" si="13"/>
        <v>0</v>
      </c>
      <c r="AD16" s="15">
        <f t="shared" si="14"/>
        <v>314.68534598399998</v>
      </c>
      <c r="AE16" s="14">
        <f t="shared" si="15"/>
        <v>6.0767999999999986</v>
      </c>
      <c r="AF16">
        <f t="shared" si="16"/>
        <v>24.138399999999994</v>
      </c>
      <c r="AG16">
        <f t="shared" si="17"/>
        <v>0</v>
      </c>
      <c r="AI16" t="s">
        <v>395</v>
      </c>
      <c r="AJ16" s="14">
        <f>SUM(AN3:AN44)</f>
        <v>3584.7194141382797</v>
      </c>
      <c r="AN16" s="14">
        <f t="shared" si="2"/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3"/>
        <v>08:00 AM</v>
      </c>
      <c r="G17" s="2" t="str">
        <f t="shared" si="4"/>
        <v>12:00 PM</v>
      </c>
      <c r="H17" s="7" t="s">
        <v>356</v>
      </c>
      <c r="I17" s="7" t="s">
        <v>357</v>
      </c>
      <c r="J17" s="10">
        <f t="shared" si="5"/>
        <v>4</v>
      </c>
      <c r="K17" s="42"/>
      <c r="L17" s="6">
        <v>418</v>
      </c>
      <c r="M17" s="6">
        <f t="shared" si="18"/>
        <v>16</v>
      </c>
      <c r="N17" s="42"/>
      <c r="O17" s="6">
        <v>2</v>
      </c>
      <c r="P17" s="6">
        <v>10</v>
      </c>
      <c r="Q17" s="6">
        <v>1</v>
      </c>
      <c r="R17" s="6">
        <v>0</v>
      </c>
      <c r="S17" s="42"/>
      <c r="T17" s="6">
        <f t="shared" si="6"/>
        <v>120</v>
      </c>
      <c r="U17" s="6">
        <f t="shared" si="7"/>
        <v>108</v>
      </c>
      <c r="V17" s="6">
        <f t="shared" si="8"/>
        <v>60</v>
      </c>
      <c r="W17" s="6">
        <f t="shared" si="9"/>
        <v>84</v>
      </c>
      <c r="Y17" s="10">
        <f t="shared" si="10"/>
        <v>78.671336496000009</v>
      </c>
      <c r="Z17" s="10">
        <f t="shared" si="11"/>
        <v>6.8364000000000003</v>
      </c>
      <c r="AA17" s="10">
        <f t="shared" si="12"/>
        <v>3.0173000000000001</v>
      </c>
      <c r="AB17" s="10">
        <f t="shared" si="13"/>
        <v>0</v>
      </c>
      <c r="AD17" s="15">
        <f t="shared" si="14"/>
        <v>629.37069196800007</v>
      </c>
      <c r="AE17" s="14">
        <f t="shared" si="15"/>
        <v>60.768000000000001</v>
      </c>
      <c r="AF17">
        <f t="shared" si="16"/>
        <v>48.276800000000001</v>
      </c>
      <c r="AG17">
        <f t="shared" si="17"/>
        <v>0</v>
      </c>
      <c r="AN17" s="14">
        <f t="shared" si="2"/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3"/>
        <v>07:30 AM</v>
      </c>
      <c r="G18" s="2" t="str">
        <f t="shared" si="4"/>
        <v>11:30 AM</v>
      </c>
      <c r="H18" s="7" t="s">
        <v>349</v>
      </c>
      <c r="I18" s="7" t="s">
        <v>351</v>
      </c>
      <c r="J18" s="10">
        <f t="shared" si="5"/>
        <v>4</v>
      </c>
      <c r="K18" s="42"/>
      <c r="L18" s="6">
        <v>505</v>
      </c>
      <c r="M18" s="6">
        <f t="shared" si="18"/>
        <v>4.0000000000000018</v>
      </c>
      <c r="N18" s="42"/>
      <c r="O18" s="6">
        <v>2</v>
      </c>
      <c r="P18" s="6">
        <v>10</v>
      </c>
      <c r="Q18" s="6">
        <v>1</v>
      </c>
      <c r="R18" s="6">
        <v>29</v>
      </c>
      <c r="S18" s="42"/>
      <c r="T18" s="6">
        <f t="shared" si="6"/>
        <v>30.000000000000014</v>
      </c>
      <c r="U18" s="6">
        <f t="shared" si="7"/>
        <v>27.000000000000014</v>
      </c>
      <c r="V18" s="6">
        <f t="shared" si="8"/>
        <v>15.000000000000007</v>
      </c>
      <c r="W18" s="6">
        <f t="shared" si="9"/>
        <v>21.000000000000007</v>
      </c>
      <c r="Y18" s="10">
        <f t="shared" si="10"/>
        <v>19.667834124000013</v>
      </c>
      <c r="Z18" s="10">
        <f t="shared" si="11"/>
        <v>1.709100000000001</v>
      </c>
      <c r="AA18" s="10">
        <f t="shared" si="12"/>
        <v>0.75432500000000025</v>
      </c>
      <c r="AB18" s="10">
        <f t="shared" si="13"/>
        <v>5.3541250000000034</v>
      </c>
      <c r="AD18" s="15">
        <f t="shared" si="14"/>
        <v>157.3426729920001</v>
      </c>
      <c r="AE18" s="14">
        <f t="shared" si="15"/>
        <v>15.192000000000007</v>
      </c>
      <c r="AF18">
        <f t="shared" si="16"/>
        <v>12.069200000000004</v>
      </c>
      <c r="AG18">
        <f t="shared" si="17"/>
        <v>244.76000000000016</v>
      </c>
      <c r="AN18" s="14">
        <f t="shared" si="2"/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3"/>
        <v>01:30 PM</v>
      </c>
      <c r="G19" s="2" t="str">
        <f t="shared" si="4"/>
        <v>05:30 PM</v>
      </c>
      <c r="H19" s="7" t="s">
        <v>352</v>
      </c>
      <c r="I19" s="7" t="s">
        <v>358</v>
      </c>
      <c r="J19" s="10">
        <f t="shared" si="5"/>
        <v>3.9999999999999991</v>
      </c>
      <c r="K19" s="42"/>
      <c r="L19" s="6">
        <v>515</v>
      </c>
      <c r="M19" s="6">
        <f t="shared" si="18"/>
        <v>3.9999999999999991</v>
      </c>
      <c r="N19" s="42"/>
      <c r="O19" s="6">
        <v>2</v>
      </c>
      <c r="P19" s="6">
        <v>10</v>
      </c>
      <c r="Q19" s="6">
        <v>1</v>
      </c>
      <c r="R19" s="6">
        <v>30</v>
      </c>
      <c r="S19" s="42"/>
      <c r="T19" s="6">
        <f t="shared" si="6"/>
        <v>29.999999999999993</v>
      </c>
      <c r="U19" s="6">
        <f t="shared" si="7"/>
        <v>26.999999999999993</v>
      </c>
      <c r="V19" s="6">
        <f t="shared" si="8"/>
        <v>14.999999999999996</v>
      </c>
      <c r="W19" s="6">
        <f t="shared" si="9"/>
        <v>20.999999999999993</v>
      </c>
      <c r="Y19" s="10">
        <f t="shared" si="10"/>
        <v>19.667834123999999</v>
      </c>
      <c r="Z19" s="10">
        <f t="shared" si="11"/>
        <v>1.7090999999999996</v>
      </c>
      <c r="AA19" s="10">
        <f t="shared" si="12"/>
        <v>0.7543249999999998</v>
      </c>
      <c r="AB19" s="10">
        <f t="shared" si="13"/>
        <v>5.5387499999999985</v>
      </c>
      <c r="AD19" s="15">
        <f t="shared" si="14"/>
        <v>157.34267299199999</v>
      </c>
      <c r="AE19" s="14">
        <f t="shared" si="15"/>
        <v>15.191999999999998</v>
      </c>
      <c r="AF19">
        <f t="shared" si="16"/>
        <v>12.069199999999997</v>
      </c>
      <c r="AG19">
        <f t="shared" si="17"/>
        <v>253.19999999999993</v>
      </c>
      <c r="AN19" s="14">
        <f t="shared" si="2"/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3"/>
        <v>05:30 PM</v>
      </c>
      <c r="G20" s="2" t="str">
        <f t="shared" si="4"/>
        <v>07:30 PM</v>
      </c>
      <c r="H20" s="7" t="s">
        <v>358</v>
      </c>
      <c r="I20" s="7" t="s">
        <v>359</v>
      </c>
      <c r="J20" s="10">
        <f t="shared" si="5"/>
        <v>2.0000000000000009</v>
      </c>
      <c r="K20" s="42"/>
      <c r="L20" s="6">
        <v>518</v>
      </c>
      <c r="M20" s="6">
        <f t="shared" si="18"/>
        <v>4</v>
      </c>
      <c r="N20" s="42"/>
      <c r="O20" s="6">
        <v>2</v>
      </c>
      <c r="P20" s="6">
        <v>10</v>
      </c>
      <c r="Q20" s="6">
        <v>1</v>
      </c>
      <c r="R20" s="6">
        <v>0</v>
      </c>
      <c r="S20" s="42"/>
      <c r="T20" s="6">
        <f t="shared" si="6"/>
        <v>30</v>
      </c>
      <c r="U20" s="6">
        <f t="shared" si="7"/>
        <v>27</v>
      </c>
      <c r="V20" s="6">
        <f t="shared" si="8"/>
        <v>15</v>
      </c>
      <c r="W20" s="6">
        <f t="shared" si="9"/>
        <v>21</v>
      </c>
      <c r="Y20" s="10">
        <f t="shared" si="10"/>
        <v>19.667834124000002</v>
      </c>
      <c r="Z20" s="10">
        <f t="shared" si="11"/>
        <v>1.7091000000000001</v>
      </c>
      <c r="AA20" s="10">
        <f t="shared" si="12"/>
        <v>0.75432500000000002</v>
      </c>
      <c r="AB20" s="10">
        <f t="shared" si="13"/>
        <v>0</v>
      </c>
      <c r="AD20" s="15">
        <f t="shared" si="14"/>
        <v>157.34267299200002</v>
      </c>
      <c r="AE20" s="14">
        <f t="shared" si="15"/>
        <v>15.192</v>
      </c>
      <c r="AF20">
        <f t="shared" si="16"/>
        <v>12.0692</v>
      </c>
      <c r="AG20">
        <f t="shared" si="17"/>
        <v>0</v>
      </c>
      <c r="AN20" s="14">
        <f t="shared" si="2"/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3"/>
        <v>05:30 PM</v>
      </c>
      <c r="G21" s="2" t="str">
        <f t="shared" si="4"/>
        <v>07:30 PM</v>
      </c>
      <c r="H21" s="7" t="s">
        <v>358</v>
      </c>
      <c r="I21" s="7" t="s">
        <v>359</v>
      </c>
      <c r="J21" s="10">
        <f t="shared" si="5"/>
        <v>2.0000000000000009</v>
      </c>
      <c r="K21" s="42"/>
      <c r="L21" s="6">
        <v>602</v>
      </c>
      <c r="M21" s="6">
        <f t="shared" si="18"/>
        <v>12</v>
      </c>
      <c r="N21" s="42"/>
      <c r="O21" s="6">
        <v>2</v>
      </c>
      <c r="P21" s="6">
        <v>10</v>
      </c>
      <c r="Q21" s="6">
        <v>1</v>
      </c>
      <c r="R21" s="6">
        <v>32</v>
      </c>
      <c r="S21" s="42"/>
      <c r="T21" s="6">
        <f t="shared" si="6"/>
        <v>90</v>
      </c>
      <c r="U21" s="6">
        <f t="shared" si="7"/>
        <v>81</v>
      </c>
      <c r="V21" s="6">
        <f t="shared" si="8"/>
        <v>45</v>
      </c>
      <c r="W21" s="6">
        <f t="shared" si="9"/>
        <v>62.999999999999993</v>
      </c>
      <c r="Y21" s="10">
        <f t="shared" si="10"/>
        <v>59.003502372000007</v>
      </c>
      <c r="Z21" s="10">
        <f t="shared" si="11"/>
        <v>5.1273</v>
      </c>
      <c r="AA21" s="10">
        <f t="shared" si="12"/>
        <v>2.262975</v>
      </c>
      <c r="AB21" s="10">
        <f t="shared" si="13"/>
        <v>17.723999999999997</v>
      </c>
      <c r="AD21" s="15">
        <f t="shared" si="14"/>
        <v>472.02801897600006</v>
      </c>
      <c r="AE21" s="14">
        <f t="shared" si="15"/>
        <v>45.576000000000008</v>
      </c>
      <c r="AF21">
        <f t="shared" si="16"/>
        <v>36.207599999999999</v>
      </c>
      <c r="AG21">
        <f t="shared" si="17"/>
        <v>810.24000000000012</v>
      </c>
      <c r="AN21" s="14">
        <f t="shared" si="2"/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3"/>
        <v>05:30 PM</v>
      </c>
      <c r="G22" s="2" t="str">
        <f t="shared" si="4"/>
        <v>07:30 PM</v>
      </c>
      <c r="H22" s="7" t="s">
        <v>358</v>
      </c>
      <c r="I22" s="7" t="s">
        <v>359</v>
      </c>
      <c r="J22" s="10">
        <f t="shared" si="5"/>
        <v>2.0000000000000009</v>
      </c>
      <c r="K22" s="42"/>
      <c r="L22" s="6">
        <v>604</v>
      </c>
      <c r="M22" s="6">
        <f t="shared" si="18"/>
        <v>16</v>
      </c>
      <c r="N22" s="42"/>
      <c r="O22" s="6">
        <v>2</v>
      </c>
      <c r="P22" s="6">
        <v>10</v>
      </c>
      <c r="Q22" s="6">
        <v>1</v>
      </c>
      <c r="R22" s="6">
        <v>28</v>
      </c>
      <c r="S22" s="42"/>
      <c r="T22" s="6">
        <f t="shared" si="6"/>
        <v>120</v>
      </c>
      <c r="U22" s="6">
        <f t="shared" si="7"/>
        <v>108</v>
      </c>
      <c r="V22" s="6">
        <f t="shared" si="8"/>
        <v>60</v>
      </c>
      <c r="W22" s="6">
        <f t="shared" si="9"/>
        <v>84</v>
      </c>
      <c r="Y22" s="10">
        <f t="shared" si="10"/>
        <v>78.671336496000009</v>
      </c>
      <c r="Z22" s="10">
        <f t="shared" si="11"/>
        <v>6.8364000000000003</v>
      </c>
      <c r="AA22" s="10">
        <f t="shared" si="12"/>
        <v>3.0173000000000001</v>
      </c>
      <c r="AB22" s="10">
        <f t="shared" si="13"/>
        <v>20.678000000000001</v>
      </c>
      <c r="AD22" s="15">
        <f t="shared" si="14"/>
        <v>629.37069196800007</v>
      </c>
      <c r="AE22" s="14">
        <f t="shared" si="15"/>
        <v>60.768000000000001</v>
      </c>
      <c r="AF22">
        <f t="shared" si="16"/>
        <v>48.276800000000001</v>
      </c>
      <c r="AG22">
        <f t="shared" si="17"/>
        <v>945.2800000000002</v>
      </c>
      <c r="AN22" s="14">
        <f t="shared" si="2"/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3"/>
        <v>05:30 PM</v>
      </c>
      <c r="G23" s="2" t="str">
        <f t="shared" si="4"/>
        <v>07:30 PM</v>
      </c>
      <c r="H23" s="7" t="s">
        <v>358</v>
      </c>
      <c r="I23" s="7" t="s">
        <v>359</v>
      </c>
      <c r="J23" s="10">
        <f t="shared" si="5"/>
        <v>2.0000000000000009</v>
      </c>
      <c r="K23" s="42"/>
      <c r="L23" s="6">
        <v>606</v>
      </c>
      <c r="M23" s="6">
        <f t="shared" si="18"/>
        <v>24</v>
      </c>
      <c r="N23" s="42"/>
      <c r="O23" s="6">
        <v>2</v>
      </c>
      <c r="P23" s="6">
        <v>10</v>
      </c>
      <c r="Q23" s="6">
        <v>1</v>
      </c>
      <c r="R23" s="6">
        <v>30</v>
      </c>
      <c r="S23" s="42"/>
      <c r="T23" s="6">
        <f t="shared" si="6"/>
        <v>180</v>
      </c>
      <c r="U23" s="6">
        <f t="shared" si="7"/>
        <v>162</v>
      </c>
      <c r="V23" s="6">
        <f t="shared" si="8"/>
        <v>90</v>
      </c>
      <c r="W23" s="6">
        <f t="shared" si="9"/>
        <v>125.99999999999999</v>
      </c>
      <c r="Y23" s="10">
        <f t="shared" si="10"/>
        <v>118.00700474400001</v>
      </c>
      <c r="Z23" s="10">
        <f t="shared" si="11"/>
        <v>10.2546</v>
      </c>
      <c r="AA23" s="10">
        <f t="shared" si="12"/>
        <v>4.5259499999999999</v>
      </c>
      <c r="AB23" s="10">
        <f t="shared" si="13"/>
        <v>33.232499999999995</v>
      </c>
      <c r="AD23" s="15">
        <f t="shared" si="14"/>
        <v>944.05603795200011</v>
      </c>
      <c r="AE23" s="14">
        <f t="shared" si="15"/>
        <v>91.152000000000015</v>
      </c>
      <c r="AF23">
        <f t="shared" si="16"/>
        <v>72.415199999999999</v>
      </c>
      <c r="AG23">
        <f t="shared" si="17"/>
        <v>1519.2</v>
      </c>
      <c r="AN23" s="14">
        <f t="shared" si="2"/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3"/>
        <v>07:30 AM</v>
      </c>
      <c r="G24" s="2" t="str">
        <f t="shared" si="4"/>
        <v>11:30 AM</v>
      </c>
      <c r="H24" s="7" t="s">
        <v>349</v>
      </c>
      <c r="I24" s="7" t="s">
        <v>351</v>
      </c>
      <c r="J24" s="10">
        <f t="shared" si="5"/>
        <v>4</v>
      </c>
      <c r="K24" s="42"/>
      <c r="L24" s="6">
        <v>608</v>
      </c>
      <c r="M24" s="6">
        <f t="shared" si="18"/>
        <v>20</v>
      </c>
      <c r="N24" s="42"/>
      <c r="O24" s="6">
        <v>2</v>
      </c>
      <c r="P24" s="6">
        <v>10</v>
      </c>
      <c r="Q24" s="6">
        <v>1</v>
      </c>
      <c r="R24" s="6">
        <v>30</v>
      </c>
      <c r="S24" s="42"/>
      <c r="T24" s="6">
        <f t="shared" si="6"/>
        <v>150</v>
      </c>
      <c r="U24" s="6">
        <f t="shared" si="7"/>
        <v>135</v>
      </c>
      <c r="V24" s="6">
        <f t="shared" si="8"/>
        <v>75</v>
      </c>
      <c r="W24" s="6">
        <f t="shared" si="9"/>
        <v>105</v>
      </c>
      <c r="Y24" s="10">
        <f t="shared" si="10"/>
        <v>98.339170620000004</v>
      </c>
      <c r="Z24" s="10">
        <f t="shared" si="11"/>
        <v>8.5455000000000005</v>
      </c>
      <c r="AA24" s="10">
        <f t="shared" si="12"/>
        <v>3.7716250000000002</v>
      </c>
      <c r="AB24" s="10">
        <f t="shared" si="13"/>
        <v>27.693750000000001</v>
      </c>
      <c r="AD24" s="15">
        <f t="shared" si="14"/>
        <v>786.71336496000004</v>
      </c>
      <c r="AE24" s="14">
        <f t="shared" si="15"/>
        <v>75.959999999999994</v>
      </c>
      <c r="AF24">
        <f t="shared" si="16"/>
        <v>60.346000000000004</v>
      </c>
      <c r="AG24">
        <f t="shared" si="17"/>
        <v>1266</v>
      </c>
      <c r="AN24" s="14">
        <f t="shared" si="2"/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3"/>
        <v>01:30 PM</v>
      </c>
      <c r="G25" s="2" t="str">
        <f t="shared" si="4"/>
        <v>03:30 PM</v>
      </c>
      <c r="H25" s="7" t="s">
        <v>352</v>
      </c>
      <c r="I25" s="7" t="s">
        <v>353</v>
      </c>
      <c r="J25" s="10">
        <f t="shared" si="5"/>
        <v>2.0000000000000009</v>
      </c>
      <c r="K25" s="42"/>
      <c r="L25" s="6">
        <v>613</v>
      </c>
      <c r="M25" s="6">
        <f t="shared" si="18"/>
        <v>26</v>
      </c>
      <c r="N25" s="42"/>
      <c r="O25" s="6">
        <v>2</v>
      </c>
      <c r="P25" s="6">
        <v>10</v>
      </c>
      <c r="Q25" s="6">
        <v>1</v>
      </c>
      <c r="R25" s="6">
        <v>0</v>
      </c>
      <c r="S25" s="42"/>
      <c r="T25" s="6">
        <f t="shared" si="6"/>
        <v>195</v>
      </c>
      <c r="U25" s="6">
        <f t="shared" si="7"/>
        <v>175.5</v>
      </c>
      <c r="V25" s="6">
        <f t="shared" si="8"/>
        <v>97.5</v>
      </c>
      <c r="W25" s="6">
        <f t="shared" si="9"/>
        <v>136.5</v>
      </c>
      <c r="Y25" s="10">
        <f t="shared" si="10"/>
        <v>127.84092180600001</v>
      </c>
      <c r="Z25" s="10">
        <f t="shared" si="11"/>
        <v>11.10915</v>
      </c>
      <c r="AA25" s="10">
        <f t="shared" si="12"/>
        <v>4.9031124999999998</v>
      </c>
      <c r="AB25" s="10">
        <f t="shared" si="13"/>
        <v>0</v>
      </c>
      <c r="AD25" s="15">
        <f t="shared" si="14"/>
        <v>1022.7273744480001</v>
      </c>
      <c r="AE25" s="14">
        <f t="shared" si="15"/>
        <v>98.748000000000005</v>
      </c>
      <c r="AF25">
        <f t="shared" si="16"/>
        <v>78.449799999999996</v>
      </c>
      <c r="AG25">
        <f t="shared" si="17"/>
        <v>0</v>
      </c>
      <c r="AN25" s="14">
        <f t="shared" si="2"/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3"/>
        <v>09:30 AM</v>
      </c>
      <c r="G26" s="2" t="str">
        <f t="shared" si="4"/>
        <v>11:30 AM</v>
      </c>
      <c r="H26" s="7" t="s">
        <v>350</v>
      </c>
      <c r="I26" s="7" t="s">
        <v>351</v>
      </c>
      <c r="J26" s="10">
        <f t="shared" si="5"/>
        <v>2.0000000000000009</v>
      </c>
      <c r="K26" s="42"/>
      <c r="L26" s="6">
        <v>801</v>
      </c>
      <c r="M26" s="6">
        <f t="shared" si="18"/>
        <v>4.0000000000000018</v>
      </c>
      <c r="N26" s="42"/>
      <c r="O26" s="6">
        <v>1</v>
      </c>
      <c r="P26" s="6">
        <v>28</v>
      </c>
      <c r="Q26" s="6">
        <v>0</v>
      </c>
      <c r="R26" s="6">
        <v>9</v>
      </c>
      <c r="S26" s="42"/>
      <c r="T26" s="6">
        <f t="shared" si="6"/>
        <v>30.000000000000014</v>
      </c>
      <c r="U26" s="6">
        <f t="shared" si="7"/>
        <v>27.000000000000014</v>
      </c>
      <c r="V26" s="6">
        <f t="shared" si="8"/>
        <v>15.000000000000007</v>
      </c>
      <c r="W26" s="6">
        <f t="shared" si="9"/>
        <v>21.000000000000007</v>
      </c>
      <c r="Y26" s="10">
        <f t="shared" si="10"/>
        <v>9.8339170620000065</v>
      </c>
      <c r="Z26" s="10">
        <f t="shared" si="11"/>
        <v>4.7854800000000024</v>
      </c>
      <c r="AA26" s="10">
        <f t="shared" si="12"/>
        <v>0</v>
      </c>
      <c r="AB26" s="10">
        <f t="shared" si="13"/>
        <v>1.6616250000000008</v>
      </c>
      <c r="AD26" s="15">
        <f t="shared" si="14"/>
        <v>78.671336496000052</v>
      </c>
      <c r="AE26" s="14">
        <f t="shared" si="15"/>
        <v>42.537600000000019</v>
      </c>
      <c r="AF26">
        <f t="shared" si="16"/>
        <v>0</v>
      </c>
      <c r="AG26">
        <f t="shared" si="17"/>
        <v>75.960000000000051</v>
      </c>
      <c r="AN26" s="14">
        <f t="shared" si="2"/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3"/>
        <v>01:30 PM</v>
      </c>
      <c r="G27" s="2" t="str">
        <f t="shared" si="4"/>
        <v>05:30 PM</v>
      </c>
      <c r="H27" s="7" t="s">
        <v>352</v>
      </c>
      <c r="I27" s="7" t="s">
        <v>358</v>
      </c>
      <c r="J27" s="10">
        <f t="shared" si="5"/>
        <v>3.9999999999999991</v>
      </c>
      <c r="K27" s="42"/>
      <c r="L27" s="6">
        <v>802</v>
      </c>
      <c r="M27" s="6">
        <f t="shared" si="18"/>
        <v>20</v>
      </c>
      <c r="N27" s="42"/>
      <c r="O27" s="6">
        <v>2</v>
      </c>
      <c r="P27" s="6">
        <v>32</v>
      </c>
      <c r="Q27" s="6">
        <v>1</v>
      </c>
      <c r="R27" s="6">
        <v>30</v>
      </c>
      <c r="S27" s="42"/>
      <c r="T27" s="6">
        <f t="shared" si="6"/>
        <v>150</v>
      </c>
      <c r="U27" s="6">
        <f t="shared" si="7"/>
        <v>135</v>
      </c>
      <c r="V27" s="6">
        <f t="shared" si="8"/>
        <v>75</v>
      </c>
      <c r="W27" s="6">
        <f t="shared" si="9"/>
        <v>105</v>
      </c>
      <c r="Y27" s="10">
        <f t="shared" si="10"/>
        <v>98.339170620000004</v>
      </c>
      <c r="Z27" s="10">
        <f t="shared" si="11"/>
        <v>27.345599999999997</v>
      </c>
      <c r="AA27" s="10">
        <f t="shared" si="12"/>
        <v>3.7716250000000002</v>
      </c>
      <c r="AB27" s="10">
        <f t="shared" si="13"/>
        <v>27.693750000000001</v>
      </c>
      <c r="AD27" s="15">
        <f t="shared" si="14"/>
        <v>786.71336496000004</v>
      </c>
      <c r="AE27" s="14">
        <f t="shared" si="15"/>
        <v>243.072</v>
      </c>
      <c r="AF27">
        <f t="shared" si="16"/>
        <v>60.346000000000004</v>
      </c>
      <c r="AG27">
        <f t="shared" si="17"/>
        <v>1266</v>
      </c>
      <c r="AN27" s="14">
        <f t="shared" si="2"/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3"/>
        <v>09:30 AM</v>
      </c>
      <c r="G28" s="2" t="str">
        <f t="shared" si="4"/>
        <v>11:30 AM</v>
      </c>
      <c r="H28" s="7" t="s">
        <v>350</v>
      </c>
      <c r="I28" s="7">
        <v>0.47916666666666669</v>
      </c>
      <c r="J28" s="10">
        <f t="shared" si="5"/>
        <v>2.0000000000000009</v>
      </c>
      <c r="K28" s="42"/>
      <c r="L28" s="6">
        <v>805</v>
      </c>
      <c r="M28" s="6">
        <f t="shared" si="18"/>
        <v>12</v>
      </c>
      <c r="N28" s="42"/>
      <c r="O28" s="6">
        <v>2</v>
      </c>
      <c r="P28" s="6">
        <v>32</v>
      </c>
      <c r="Q28" s="6">
        <v>1</v>
      </c>
      <c r="R28" s="6">
        <v>7</v>
      </c>
      <c r="S28" s="42"/>
      <c r="T28" s="6">
        <f t="shared" si="6"/>
        <v>90</v>
      </c>
      <c r="U28" s="6">
        <f t="shared" si="7"/>
        <v>81</v>
      </c>
      <c r="V28" s="6">
        <f t="shared" si="8"/>
        <v>45</v>
      </c>
      <c r="W28" s="6">
        <f t="shared" si="9"/>
        <v>62.999999999999993</v>
      </c>
      <c r="Y28" s="10">
        <f t="shared" si="10"/>
        <v>59.003502372000007</v>
      </c>
      <c r="Z28" s="10">
        <f t="shared" si="11"/>
        <v>16.407360000000001</v>
      </c>
      <c r="AA28" s="10">
        <f t="shared" si="12"/>
        <v>2.262975</v>
      </c>
      <c r="AB28" s="10">
        <f t="shared" si="13"/>
        <v>3.8771250000000004</v>
      </c>
      <c r="AD28" s="15">
        <f t="shared" si="14"/>
        <v>472.02801897600006</v>
      </c>
      <c r="AE28" s="14">
        <f t="shared" si="15"/>
        <v>145.8432</v>
      </c>
      <c r="AF28">
        <f t="shared" si="16"/>
        <v>36.207599999999999</v>
      </c>
      <c r="AG28">
        <f t="shared" si="17"/>
        <v>177.24</v>
      </c>
      <c r="AN28" s="14">
        <f t="shared" si="2"/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3"/>
        <v>01:30 PM</v>
      </c>
      <c r="G29" s="2" t="str">
        <f t="shared" si="4"/>
        <v>03:30 PM</v>
      </c>
      <c r="H29" s="7" t="s">
        <v>352</v>
      </c>
      <c r="I29" s="7" t="s">
        <v>353</v>
      </c>
      <c r="J29" s="10">
        <f t="shared" si="5"/>
        <v>2.0000000000000009</v>
      </c>
      <c r="K29" s="42"/>
      <c r="L29" s="6">
        <v>809</v>
      </c>
      <c r="M29" s="6">
        <f t="shared" si="18"/>
        <v>42.333333333333329</v>
      </c>
      <c r="N29" s="42"/>
      <c r="O29" s="6">
        <v>2</v>
      </c>
      <c r="P29" s="6">
        <v>20</v>
      </c>
      <c r="Q29" s="6">
        <v>1</v>
      </c>
      <c r="R29" s="6">
        <v>0</v>
      </c>
      <c r="S29" s="42"/>
      <c r="T29" s="6">
        <f t="shared" si="6"/>
        <v>317.49999999999994</v>
      </c>
      <c r="U29" s="6">
        <f t="shared" si="7"/>
        <v>285.74999999999994</v>
      </c>
      <c r="V29" s="6">
        <f t="shared" si="8"/>
        <v>158.74999999999997</v>
      </c>
      <c r="W29" s="6">
        <f t="shared" si="9"/>
        <v>222.24999999999994</v>
      </c>
      <c r="Y29" s="10">
        <f t="shared" si="10"/>
        <v>208.15124447900001</v>
      </c>
      <c r="Z29" s="10">
        <f t="shared" si="11"/>
        <v>36.175949999999993</v>
      </c>
      <c r="AA29" s="10">
        <f t="shared" si="12"/>
        <v>7.9832729166666656</v>
      </c>
      <c r="AB29" s="10">
        <f t="shared" si="13"/>
        <v>0</v>
      </c>
      <c r="AD29" s="15">
        <f t="shared" si="14"/>
        <v>1665.2099558320001</v>
      </c>
      <c r="AE29" s="14">
        <f t="shared" si="15"/>
        <v>321.56399999999996</v>
      </c>
      <c r="AF29">
        <f t="shared" si="16"/>
        <v>127.73236666666665</v>
      </c>
      <c r="AG29">
        <f t="shared" si="17"/>
        <v>0</v>
      </c>
      <c r="AN29" s="14">
        <f t="shared" si="2"/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3"/>
        <v>09:30 AM</v>
      </c>
      <c r="G30" s="2" t="str">
        <f t="shared" si="4"/>
        <v>11:30 AM</v>
      </c>
      <c r="H30" s="7" t="s">
        <v>350</v>
      </c>
      <c r="I30" s="7" t="s">
        <v>351</v>
      </c>
      <c r="J30" s="10">
        <f t="shared" si="5"/>
        <v>2.0000000000000009</v>
      </c>
      <c r="K30" s="42"/>
      <c r="L30" s="6">
        <v>811</v>
      </c>
      <c r="M30" s="6">
        <f t="shared" si="18"/>
        <v>15.999999999999998</v>
      </c>
      <c r="N30" s="42"/>
      <c r="O30" s="6">
        <v>2</v>
      </c>
      <c r="P30" s="6">
        <v>20</v>
      </c>
      <c r="Q30" s="6">
        <v>1</v>
      </c>
      <c r="R30" s="6">
        <v>0</v>
      </c>
      <c r="S30" s="42"/>
      <c r="T30" s="6">
        <f t="shared" si="6"/>
        <v>119.99999999999999</v>
      </c>
      <c r="U30" s="6">
        <f t="shared" si="7"/>
        <v>107.99999999999999</v>
      </c>
      <c r="V30" s="6">
        <f t="shared" si="8"/>
        <v>59.999999999999993</v>
      </c>
      <c r="W30" s="6">
        <f t="shared" si="9"/>
        <v>83.999999999999986</v>
      </c>
      <c r="Y30" s="10">
        <f t="shared" si="10"/>
        <v>78.671336495999995</v>
      </c>
      <c r="Z30" s="10">
        <f t="shared" si="11"/>
        <v>13.672799999999999</v>
      </c>
      <c r="AA30" s="10">
        <f t="shared" si="12"/>
        <v>3.0172999999999992</v>
      </c>
      <c r="AB30" s="10">
        <f t="shared" si="13"/>
        <v>0</v>
      </c>
      <c r="AD30" s="15">
        <f t="shared" si="14"/>
        <v>629.37069196799996</v>
      </c>
      <c r="AE30" s="14">
        <f t="shared" si="15"/>
        <v>121.53599999999999</v>
      </c>
      <c r="AF30">
        <f t="shared" si="16"/>
        <v>48.276799999999987</v>
      </c>
      <c r="AG30">
        <f t="shared" si="17"/>
        <v>0</v>
      </c>
      <c r="AN30" s="14">
        <f t="shared" si="2"/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3"/>
        <v>09:30 AM</v>
      </c>
      <c r="G31" s="2" t="str">
        <f t="shared" si="4"/>
        <v>11:30 AM</v>
      </c>
      <c r="H31" s="7" t="s">
        <v>350</v>
      </c>
      <c r="I31" s="7" t="s">
        <v>351</v>
      </c>
      <c r="J31" s="10">
        <f t="shared" si="5"/>
        <v>2.0000000000000009</v>
      </c>
      <c r="K31" s="42"/>
      <c r="L31" s="6">
        <v>813</v>
      </c>
      <c r="M31" s="6">
        <f t="shared" si="18"/>
        <v>41.333333333333336</v>
      </c>
      <c r="N31" s="42"/>
      <c r="O31" s="6">
        <v>2</v>
      </c>
      <c r="P31" s="6">
        <v>20</v>
      </c>
      <c r="Q31" s="6">
        <v>1</v>
      </c>
      <c r="R31" s="6">
        <v>0</v>
      </c>
      <c r="S31" s="42"/>
      <c r="T31" s="6">
        <f t="shared" si="6"/>
        <v>310</v>
      </c>
      <c r="U31" s="6">
        <f t="shared" si="7"/>
        <v>279</v>
      </c>
      <c r="V31" s="6">
        <f t="shared" si="8"/>
        <v>155</v>
      </c>
      <c r="W31" s="6">
        <f t="shared" si="9"/>
        <v>217</v>
      </c>
      <c r="Y31" s="10">
        <f t="shared" si="10"/>
        <v>203.23428594800006</v>
      </c>
      <c r="Z31" s="10">
        <f t="shared" si="11"/>
        <v>35.321400000000004</v>
      </c>
      <c r="AA31" s="10">
        <f t="shared" si="12"/>
        <v>7.794691666666667</v>
      </c>
      <c r="AB31" s="10">
        <f t="shared" si="13"/>
        <v>0</v>
      </c>
      <c r="AD31" s="15">
        <f t="shared" si="14"/>
        <v>1625.8742875840005</v>
      </c>
      <c r="AE31" s="14">
        <f t="shared" si="15"/>
        <v>313.96800000000002</v>
      </c>
      <c r="AF31">
        <f t="shared" si="16"/>
        <v>124.71506666666667</v>
      </c>
      <c r="AG31">
        <f t="shared" si="17"/>
        <v>0</v>
      </c>
      <c r="AN31" s="14">
        <f t="shared" si="2"/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3"/>
        <v>01:30 PM</v>
      </c>
      <c r="G32" s="2" t="str">
        <f t="shared" si="4"/>
        <v>03:30 PM</v>
      </c>
      <c r="H32" s="7" t="s">
        <v>352</v>
      </c>
      <c r="I32" s="7" t="s">
        <v>353</v>
      </c>
      <c r="J32" s="10">
        <f t="shared" si="5"/>
        <v>2.0000000000000009</v>
      </c>
      <c r="K32" s="42"/>
      <c r="L32" s="6">
        <v>815</v>
      </c>
      <c r="M32" s="6">
        <f t="shared" si="18"/>
        <v>36</v>
      </c>
      <c r="N32" s="42"/>
      <c r="O32" s="6">
        <v>2</v>
      </c>
      <c r="P32" s="6">
        <v>20</v>
      </c>
      <c r="Q32" s="6">
        <v>1</v>
      </c>
      <c r="R32" s="6">
        <v>0</v>
      </c>
      <c r="S32" s="42"/>
      <c r="T32" s="6">
        <f t="shared" si="6"/>
        <v>270</v>
      </c>
      <c r="U32" s="6">
        <f t="shared" si="7"/>
        <v>243</v>
      </c>
      <c r="V32" s="6">
        <f t="shared" si="8"/>
        <v>135</v>
      </c>
      <c r="W32" s="6">
        <f t="shared" si="9"/>
        <v>189</v>
      </c>
      <c r="Y32" s="10">
        <f>((((O32*((745.699872*2.5))/1000))*(T32/60))*10.55)</f>
        <v>177.01050711600001</v>
      </c>
      <c r="Z32" s="10">
        <f t="shared" si="11"/>
        <v>30.7638</v>
      </c>
      <c r="AA32" s="10">
        <f t="shared" si="12"/>
        <v>6.7889249999999999</v>
      </c>
      <c r="AB32" s="10">
        <f t="shared" si="13"/>
        <v>0</v>
      </c>
      <c r="AD32" s="15">
        <f t="shared" si="14"/>
        <v>1416.0840569280001</v>
      </c>
      <c r="AE32" s="14">
        <f t="shared" si="15"/>
        <v>273.45600000000002</v>
      </c>
      <c r="AF32">
        <f t="shared" si="16"/>
        <v>108.6228</v>
      </c>
      <c r="AG32">
        <f t="shared" si="17"/>
        <v>0</v>
      </c>
      <c r="AN32" s="14">
        <f t="shared" si="2"/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3"/>
        <v>09:30 AM</v>
      </c>
      <c r="G33" s="2" t="str">
        <f t="shared" si="4"/>
        <v>11:30 AM</v>
      </c>
      <c r="H33" s="7" t="s">
        <v>350</v>
      </c>
      <c r="I33" s="7" t="s">
        <v>351</v>
      </c>
      <c r="J33" s="10">
        <f t="shared" si="5"/>
        <v>2.0000000000000009</v>
      </c>
      <c r="K33" s="42"/>
      <c r="L33" s="6">
        <v>816</v>
      </c>
      <c r="M33" s="6">
        <f t="shared" si="18"/>
        <v>29.999999999999993</v>
      </c>
      <c r="N33" s="42"/>
      <c r="O33" s="6">
        <v>2</v>
      </c>
      <c r="P33" s="6">
        <v>20</v>
      </c>
      <c r="Q33" s="6">
        <v>1</v>
      </c>
      <c r="R33" s="6">
        <v>0</v>
      </c>
      <c r="S33" s="42"/>
      <c r="T33" s="6">
        <f t="shared" si="6"/>
        <v>224.99999999999994</v>
      </c>
      <c r="U33" s="6">
        <f t="shared" si="7"/>
        <v>202.49999999999994</v>
      </c>
      <c r="V33" s="6">
        <f t="shared" si="8"/>
        <v>112.49999999999997</v>
      </c>
      <c r="W33" s="6">
        <f t="shared" si="9"/>
        <v>157.49999999999994</v>
      </c>
      <c r="Y33" s="10">
        <f t="shared" si="10"/>
        <v>147.50875592999998</v>
      </c>
      <c r="Z33" s="10">
        <f t="shared" si="11"/>
        <v>25.636499999999995</v>
      </c>
      <c r="AA33" s="10">
        <f t="shared" si="12"/>
        <v>5.6574374999999977</v>
      </c>
      <c r="AB33" s="10">
        <f t="shared" si="13"/>
        <v>0</v>
      </c>
      <c r="AD33" s="15">
        <f t="shared" si="14"/>
        <v>1180.0700474399998</v>
      </c>
      <c r="AE33" s="14">
        <f t="shared" si="15"/>
        <v>227.87999999999997</v>
      </c>
      <c r="AF33">
        <f t="shared" si="16"/>
        <v>90.518999999999963</v>
      </c>
      <c r="AG33">
        <f t="shared" si="17"/>
        <v>0</v>
      </c>
      <c r="AN33" s="14">
        <f t="shared" si="2"/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3"/>
        <v>01:30 PM</v>
      </c>
      <c r="G34" s="2" t="str">
        <f t="shared" si="4"/>
        <v>03:30 PM</v>
      </c>
      <c r="H34" s="7" t="s">
        <v>352</v>
      </c>
      <c r="I34" s="7" t="s">
        <v>353</v>
      </c>
      <c r="J34" s="10">
        <f t="shared" si="5"/>
        <v>2.0000000000000009</v>
      </c>
      <c r="K34" s="42"/>
      <c r="L34" s="6">
        <v>817</v>
      </c>
      <c r="M34" s="6">
        <f t="shared" si="18"/>
        <v>23.999999999999993</v>
      </c>
      <c r="N34" s="42"/>
      <c r="O34" s="6">
        <v>2</v>
      </c>
      <c r="P34" s="6">
        <v>14</v>
      </c>
      <c r="Q34" s="6">
        <v>1</v>
      </c>
      <c r="R34" s="6">
        <v>0</v>
      </c>
      <c r="S34" s="42"/>
      <c r="T34" s="6">
        <f t="shared" si="6"/>
        <v>179.99999999999994</v>
      </c>
      <c r="U34" s="6">
        <f t="shared" si="7"/>
        <v>161.99999999999994</v>
      </c>
      <c r="V34" s="6">
        <f t="shared" si="8"/>
        <v>89.999999999999972</v>
      </c>
      <c r="W34" s="6">
        <f t="shared" si="9"/>
        <v>125.99999999999996</v>
      </c>
      <c r="Y34" s="10">
        <f t="shared" si="10"/>
        <v>118.00700474399997</v>
      </c>
      <c r="Z34" s="10">
        <f t="shared" si="11"/>
        <v>14.356439999999994</v>
      </c>
      <c r="AA34" s="10">
        <f t="shared" si="12"/>
        <v>4.5259499999999981</v>
      </c>
      <c r="AB34" s="10">
        <f t="shared" si="13"/>
        <v>0</v>
      </c>
      <c r="AD34" s="15">
        <f t="shared" si="14"/>
        <v>944.05603795199977</v>
      </c>
      <c r="AE34" s="14">
        <f t="shared" si="15"/>
        <v>127.61279999999998</v>
      </c>
      <c r="AF34">
        <f t="shared" si="16"/>
        <v>72.41519999999997</v>
      </c>
      <c r="AG34">
        <f t="shared" si="17"/>
        <v>0</v>
      </c>
      <c r="AN34" s="14">
        <f t="shared" si="2"/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3"/>
        <v>09:30 AM</v>
      </c>
      <c r="G35" s="2" t="str">
        <f t="shared" si="4"/>
        <v>11:30 AM</v>
      </c>
      <c r="H35" s="7" t="s">
        <v>350</v>
      </c>
      <c r="I35" s="7" t="s">
        <v>351</v>
      </c>
      <c r="J35" s="10">
        <f t="shared" si="5"/>
        <v>2.0000000000000009</v>
      </c>
      <c r="K35" s="42"/>
      <c r="L35" s="6">
        <v>818</v>
      </c>
      <c r="M35" s="6">
        <f t="shared" si="18"/>
        <v>19.999999999999993</v>
      </c>
      <c r="N35" s="42"/>
      <c r="O35" s="6">
        <v>2</v>
      </c>
      <c r="P35" s="6">
        <v>14</v>
      </c>
      <c r="Q35" s="6">
        <v>1</v>
      </c>
      <c r="R35" s="6">
        <v>0</v>
      </c>
      <c r="S35" s="42"/>
      <c r="T35" s="6">
        <f t="shared" si="6"/>
        <v>149.99999999999994</v>
      </c>
      <c r="U35" s="6">
        <f t="shared" si="7"/>
        <v>134.99999999999994</v>
      </c>
      <c r="V35" s="6">
        <f t="shared" si="8"/>
        <v>74.999999999999972</v>
      </c>
      <c r="W35" s="6">
        <f t="shared" si="9"/>
        <v>104.99999999999996</v>
      </c>
      <c r="Y35" s="10">
        <f t="shared" si="10"/>
        <v>98.33917061999999</v>
      </c>
      <c r="Z35" s="10">
        <f t="shared" si="11"/>
        <v>11.963699999999996</v>
      </c>
      <c r="AA35" s="10">
        <f t="shared" si="12"/>
        <v>3.7716249999999985</v>
      </c>
      <c r="AB35" s="10">
        <f t="shared" si="13"/>
        <v>0</v>
      </c>
      <c r="AD35" s="15">
        <f t="shared" si="14"/>
        <v>786.71336495999992</v>
      </c>
      <c r="AE35" s="14">
        <f t="shared" si="15"/>
        <v>106.34399999999997</v>
      </c>
      <c r="AF35">
        <f t="shared" si="16"/>
        <v>60.345999999999975</v>
      </c>
      <c r="AG35">
        <f t="shared" si="17"/>
        <v>0</v>
      </c>
      <c r="AN35" s="14">
        <f t="shared" si="2"/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3"/>
        <v>07:30 AM</v>
      </c>
      <c r="G36" s="2" t="str">
        <f t="shared" si="4"/>
        <v>09:30 AM</v>
      </c>
      <c r="H36" s="7" t="s">
        <v>349</v>
      </c>
      <c r="I36" s="7" t="s">
        <v>350</v>
      </c>
      <c r="J36" s="10">
        <f t="shared" si="5"/>
        <v>1.9999999999999996</v>
      </c>
      <c r="K36" s="42"/>
      <c r="L36" s="6">
        <v>1013</v>
      </c>
      <c r="M36" s="6">
        <f t="shared" si="18"/>
        <v>18</v>
      </c>
      <c r="N36" s="42"/>
      <c r="O36" s="6">
        <v>2</v>
      </c>
      <c r="P36" s="6">
        <v>20</v>
      </c>
      <c r="Q36" s="6">
        <v>1</v>
      </c>
      <c r="R36" s="6">
        <v>0</v>
      </c>
      <c r="S36" s="42"/>
      <c r="T36" s="6">
        <f t="shared" si="6"/>
        <v>135</v>
      </c>
      <c r="U36" s="6">
        <f t="shared" si="7"/>
        <v>121.5</v>
      </c>
      <c r="V36" s="6">
        <f t="shared" si="8"/>
        <v>67.5</v>
      </c>
      <c r="W36" s="6">
        <f t="shared" si="9"/>
        <v>94.5</v>
      </c>
      <c r="Y36" s="10">
        <f t="shared" si="10"/>
        <v>88.505253558000007</v>
      </c>
      <c r="Z36" s="10">
        <f t="shared" si="11"/>
        <v>15.3819</v>
      </c>
      <c r="AA36" s="10">
        <f t="shared" si="12"/>
        <v>3.3944624999999999</v>
      </c>
      <c r="AB36" s="10">
        <f t="shared" si="13"/>
        <v>0</v>
      </c>
      <c r="AD36" s="15">
        <f t="shared" si="14"/>
        <v>708.04202846400005</v>
      </c>
      <c r="AE36" s="14">
        <f t="shared" si="15"/>
        <v>136.72800000000001</v>
      </c>
      <c r="AF36">
        <f t="shared" si="16"/>
        <v>54.311399999999999</v>
      </c>
      <c r="AG36">
        <f t="shared" si="17"/>
        <v>0</v>
      </c>
      <c r="AN36" s="14">
        <f t="shared" si="2"/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3"/>
        <v>03:30 PM</v>
      </c>
      <c r="G37" s="2" t="str">
        <f t="shared" si="4"/>
        <v>05:30 PM</v>
      </c>
      <c r="H37" s="7" t="s">
        <v>353</v>
      </c>
      <c r="I37" s="7" t="s">
        <v>358</v>
      </c>
      <c r="J37" s="10">
        <f t="shared" si="5"/>
        <v>1.9999999999999982</v>
      </c>
      <c r="K37" s="42"/>
      <c r="L37" s="6">
        <v>1014</v>
      </c>
      <c r="M37" s="6">
        <f t="shared" si="18"/>
        <v>12</v>
      </c>
      <c r="N37" s="42"/>
      <c r="O37" s="6">
        <v>2</v>
      </c>
      <c r="P37" s="6">
        <v>20</v>
      </c>
      <c r="Q37" s="6">
        <v>1</v>
      </c>
      <c r="R37" s="6">
        <v>0</v>
      </c>
      <c r="S37" s="42"/>
      <c r="T37" s="6">
        <f t="shared" si="6"/>
        <v>90</v>
      </c>
      <c r="U37" s="6">
        <f t="shared" si="7"/>
        <v>81</v>
      </c>
      <c r="V37" s="6">
        <f t="shared" si="8"/>
        <v>45</v>
      </c>
      <c r="W37" s="6">
        <f t="shared" si="9"/>
        <v>62.999999999999993</v>
      </c>
      <c r="Y37" s="10">
        <f t="shared" si="10"/>
        <v>59.003502372000007</v>
      </c>
      <c r="Z37" s="10">
        <f t="shared" si="11"/>
        <v>10.2546</v>
      </c>
      <c r="AA37" s="10">
        <f t="shared" si="12"/>
        <v>2.262975</v>
      </c>
      <c r="AB37" s="10">
        <f t="shared" si="13"/>
        <v>0</v>
      </c>
      <c r="AD37" s="15">
        <f t="shared" si="14"/>
        <v>472.02801897600006</v>
      </c>
      <c r="AE37" s="14">
        <f t="shared" si="15"/>
        <v>91.152000000000015</v>
      </c>
      <c r="AF37">
        <f t="shared" si="16"/>
        <v>36.207599999999999</v>
      </c>
      <c r="AG37">
        <f t="shared" si="17"/>
        <v>0</v>
      </c>
      <c r="AN37" s="14">
        <f t="shared" si="2"/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3"/>
        <v>01:30 PM</v>
      </c>
      <c r="G38" s="2" t="str">
        <f t="shared" si="4"/>
        <v>03:30 PM</v>
      </c>
      <c r="H38" s="7" t="s">
        <v>352</v>
      </c>
      <c r="I38" s="7" t="s">
        <v>353</v>
      </c>
      <c r="J38" s="10">
        <f t="shared" si="5"/>
        <v>2.0000000000000009</v>
      </c>
      <c r="K38" s="42"/>
      <c r="L38" s="6">
        <v>1015</v>
      </c>
      <c r="M38" s="6">
        <f t="shared" si="18"/>
        <v>27.999999999999993</v>
      </c>
      <c r="N38" s="42"/>
      <c r="O38" s="6">
        <v>2</v>
      </c>
      <c r="P38" s="6">
        <v>20</v>
      </c>
      <c r="Q38" s="6">
        <v>1</v>
      </c>
      <c r="R38" s="6">
        <v>0</v>
      </c>
      <c r="S38" s="42"/>
      <c r="T38" s="6">
        <f t="shared" si="6"/>
        <v>209.99999999999994</v>
      </c>
      <c r="U38" s="6">
        <f t="shared" si="7"/>
        <v>188.99999999999994</v>
      </c>
      <c r="V38" s="6">
        <f t="shared" si="8"/>
        <v>104.99999999999997</v>
      </c>
      <c r="W38" s="6">
        <f t="shared" si="9"/>
        <v>146.99999999999994</v>
      </c>
      <c r="Y38" s="10">
        <f t="shared" si="10"/>
        <v>137.67483886799997</v>
      </c>
      <c r="Z38" s="10">
        <f t="shared" si="11"/>
        <v>23.927399999999995</v>
      </c>
      <c r="AA38" s="10">
        <f t="shared" si="12"/>
        <v>5.2802749999999987</v>
      </c>
      <c r="AB38" s="10">
        <f t="shared" si="13"/>
        <v>0</v>
      </c>
      <c r="AD38" s="15">
        <f t="shared" si="14"/>
        <v>1101.3987109439997</v>
      </c>
      <c r="AE38" s="14">
        <f t="shared" si="15"/>
        <v>212.68799999999993</v>
      </c>
      <c r="AF38">
        <f t="shared" si="16"/>
        <v>84.48439999999998</v>
      </c>
      <c r="AG38">
        <f t="shared" si="17"/>
        <v>0</v>
      </c>
      <c r="AN38" s="14">
        <f t="shared" si="2"/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3"/>
        <v>07:30 AM</v>
      </c>
      <c r="G39" s="2" t="str">
        <f t="shared" si="4"/>
        <v>11:30 AM</v>
      </c>
      <c r="H39" s="7" t="s">
        <v>349</v>
      </c>
      <c r="I39" s="7" t="s">
        <v>351</v>
      </c>
      <c r="J39" s="10">
        <f t="shared" si="5"/>
        <v>4</v>
      </c>
      <c r="K39" s="42"/>
      <c r="L39" s="6">
        <v>1016</v>
      </c>
      <c r="M39" s="6">
        <f t="shared" si="18"/>
        <v>20</v>
      </c>
      <c r="N39" s="42"/>
      <c r="O39" s="6">
        <v>2</v>
      </c>
      <c r="P39" s="6">
        <v>20</v>
      </c>
      <c r="Q39" s="6">
        <v>1</v>
      </c>
      <c r="R39" s="6">
        <v>0</v>
      </c>
      <c r="S39" s="42"/>
      <c r="T39" s="6">
        <f t="shared" si="6"/>
        <v>150</v>
      </c>
      <c r="U39" s="6">
        <f t="shared" si="7"/>
        <v>135</v>
      </c>
      <c r="V39" s="6">
        <f t="shared" si="8"/>
        <v>75</v>
      </c>
      <c r="W39" s="6">
        <f t="shared" si="9"/>
        <v>105</v>
      </c>
      <c r="Y39" s="10">
        <f t="shared" si="10"/>
        <v>98.339170620000004</v>
      </c>
      <c r="Z39" s="10">
        <f t="shared" si="11"/>
        <v>17.091000000000001</v>
      </c>
      <c r="AA39" s="10">
        <f t="shared" si="12"/>
        <v>3.7716250000000002</v>
      </c>
      <c r="AB39" s="10">
        <f t="shared" si="13"/>
        <v>0</v>
      </c>
      <c r="AD39" s="15">
        <f t="shared" si="14"/>
        <v>786.71336496000004</v>
      </c>
      <c r="AE39" s="14">
        <f t="shared" si="15"/>
        <v>151.91999999999999</v>
      </c>
      <c r="AF39">
        <f t="shared" si="16"/>
        <v>60.346000000000004</v>
      </c>
      <c r="AG39">
        <f t="shared" si="17"/>
        <v>0</v>
      </c>
      <c r="AN39" s="14">
        <f t="shared" si="2"/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3"/>
        <v>01:30 PM</v>
      </c>
      <c r="G40" s="2" t="str">
        <f t="shared" si="4"/>
        <v>03:30 PM</v>
      </c>
      <c r="H40" s="7" t="s">
        <v>352</v>
      </c>
      <c r="I40" s="7" t="s">
        <v>353</v>
      </c>
      <c r="J40" s="10">
        <f t="shared" si="5"/>
        <v>2.0000000000000009</v>
      </c>
      <c r="K40" s="42"/>
      <c r="L40" s="6">
        <v>1017</v>
      </c>
      <c r="M40" s="6">
        <f t="shared" si="18"/>
        <v>30</v>
      </c>
      <c r="N40" s="42"/>
      <c r="O40" s="6">
        <v>2</v>
      </c>
      <c r="P40" s="6">
        <v>20</v>
      </c>
      <c r="Q40" s="6">
        <v>1</v>
      </c>
      <c r="R40" s="6">
        <v>0</v>
      </c>
      <c r="S40" s="42"/>
      <c r="T40" s="6">
        <f t="shared" si="6"/>
        <v>225</v>
      </c>
      <c r="U40" s="6">
        <f t="shared" si="7"/>
        <v>202.5</v>
      </c>
      <c r="V40" s="6">
        <f t="shared" si="8"/>
        <v>112.5</v>
      </c>
      <c r="W40" s="6">
        <f t="shared" si="9"/>
        <v>157.5</v>
      </c>
      <c r="Y40" s="10">
        <f t="shared" si="10"/>
        <v>147.50875593000001</v>
      </c>
      <c r="Z40" s="10">
        <f t="shared" si="11"/>
        <v>25.636499999999998</v>
      </c>
      <c r="AA40" s="10">
        <f t="shared" si="12"/>
        <v>5.6574375000000003</v>
      </c>
      <c r="AB40" s="10">
        <f t="shared" si="13"/>
        <v>0</v>
      </c>
      <c r="AD40" s="15">
        <f t="shared" si="14"/>
        <v>1180.0700474400001</v>
      </c>
      <c r="AE40" s="14">
        <f t="shared" si="15"/>
        <v>227.88</v>
      </c>
      <c r="AF40">
        <f t="shared" si="16"/>
        <v>90.519000000000005</v>
      </c>
      <c r="AG40">
        <f t="shared" si="17"/>
        <v>0</v>
      </c>
      <c r="AN40" s="14">
        <f t="shared" si="2"/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3"/>
        <v>09:30 AM</v>
      </c>
      <c r="G41" s="2" t="str">
        <f t="shared" si="4"/>
        <v>11:30 AM</v>
      </c>
      <c r="H41" s="7" t="s">
        <v>350</v>
      </c>
      <c r="I41" s="7" t="s">
        <v>351</v>
      </c>
      <c r="J41" s="10">
        <f t="shared" si="5"/>
        <v>2.0000000000000009</v>
      </c>
      <c r="K41" s="42"/>
      <c r="L41" s="6">
        <v>1018</v>
      </c>
      <c r="M41" s="6">
        <f t="shared" si="18"/>
        <v>16.000000000000004</v>
      </c>
      <c r="N41" s="42"/>
      <c r="O41" s="6">
        <v>2</v>
      </c>
      <c r="P41" s="6">
        <v>20</v>
      </c>
      <c r="Q41" s="6">
        <v>1</v>
      </c>
      <c r="R41" s="6">
        <v>0</v>
      </c>
      <c r="S41" s="42"/>
      <c r="T41" s="6">
        <f t="shared" si="6"/>
        <v>120.00000000000003</v>
      </c>
      <c r="U41" s="6">
        <f t="shared" si="7"/>
        <v>108.00000000000003</v>
      </c>
      <c r="V41" s="6">
        <f t="shared" si="8"/>
        <v>60.000000000000014</v>
      </c>
      <c r="W41" s="6">
        <f t="shared" si="9"/>
        <v>84.000000000000014</v>
      </c>
      <c r="Y41" s="10">
        <f t="shared" si="10"/>
        <v>78.671336496000023</v>
      </c>
      <c r="Z41" s="10">
        <f t="shared" si="11"/>
        <v>13.672800000000004</v>
      </c>
      <c r="AA41" s="10">
        <f t="shared" si="12"/>
        <v>3.0173000000000005</v>
      </c>
      <c r="AB41" s="10">
        <f t="shared" si="13"/>
        <v>0</v>
      </c>
      <c r="AD41" s="15">
        <f t="shared" si="14"/>
        <v>629.37069196800019</v>
      </c>
      <c r="AE41" s="14">
        <f t="shared" si="15"/>
        <v>121.53600000000002</v>
      </c>
      <c r="AF41">
        <f t="shared" si="16"/>
        <v>48.276800000000009</v>
      </c>
      <c r="AG41">
        <f t="shared" si="17"/>
        <v>0</v>
      </c>
      <c r="AN41" s="14">
        <f t="shared" si="2"/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3"/>
        <v>03:30 PM</v>
      </c>
      <c r="G42" s="2" t="str">
        <f t="shared" si="4"/>
        <v>05:30 PM</v>
      </c>
      <c r="H42" s="7" t="s">
        <v>353</v>
      </c>
      <c r="I42" s="7" t="s">
        <v>358</v>
      </c>
      <c r="J42" s="10">
        <f t="shared" si="5"/>
        <v>1.9999999999999982</v>
      </c>
      <c r="K42" s="42"/>
      <c r="L42" s="6">
        <v>1114</v>
      </c>
      <c r="M42" s="6">
        <f t="shared" si="18"/>
        <v>10</v>
      </c>
      <c r="N42" s="42"/>
      <c r="O42" s="6">
        <v>3</v>
      </c>
      <c r="P42" s="6">
        <v>26</v>
      </c>
      <c r="Q42" s="6">
        <v>0</v>
      </c>
      <c r="R42" s="6">
        <v>0</v>
      </c>
      <c r="S42" s="42"/>
      <c r="T42" s="6">
        <f t="shared" si="6"/>
        <v>75</v>
      </c>
      <c r="U42" s="6">
        <f t="shared" si="7"/>
        <v>67.5</v>
      </c>
      <c r="V42" s="6">
        <f t="shared" si="8"/>
        <v>37.5</v>
      </c>
      <c r="W42" s="6">
        <f t="shared" si="9"/>
        <v>52.5</v>
      </c>
      <c r="Y42" s="10">
        <f t="shared" si="10"/>
        <v>73.754377965000003</v>
      </c>
      <c r="Z42" s="10">
        <f t="shared" si="11"/>
        <v>11.10915</v>
      </c>
      <c r="AA42" s="10">
        <f t="shared" si="12"/>
        <v>0</v>
      </c>
      <c r="AB42" s="10">
        <f t="shared" si="13"/>
        <v>0</v>
      </c>
      <c r="AD42" s="15">
        <f t="shared" si="14"/>
        <v>590.03502372000003</v>
      </c>
      <c r="AE42" s="14">
        <f t="shared" si="15"/>
        <v>98.748000000000019</v>
      </c>
      <c r="AF42">
        <f t="shared" si="16"/>
        <v>0</v>
      </c>
      <c r="AG42">
        <f t="shared" si="17"/>
        <v>0</v>
      </c>
      <c r="AN42" s="14">
        <f t="shared" si="2"/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3"/>
        <v>01:30 PM</v>
      </c>
      <c r="G43" s="2" t="str">
        <f t="shared" si="4"/>
        <v>03:30 PM</v>
      </c>
      <c r="H43" s="7" t="s">
        <v>352</v>
      </c>
      <c r="I43" s="7" t="s">
        <v>353</v>
      </c>
      <c r="J43" s="10">
        <f t="shared" si="5"/>
        <v>2.0000000000000009</v>
      </c>
      <c r="K43" s="42"/>
      <c r="L43" s="6">
        <v>1115</v>
      </c>
      <c r="M43" s="6">
        <f t="shared" si="18"/>
        <v>16.000000000000004</v>
      </c>
      <c r="N43" s="42"/>
      <c r="O43" s="6">
        <v>2</v>
      </c>
      <c r="P43" s="6">
        <v>20</v>
      </c>
      <c r="Q43" s="6">
        <v>1</v>
      </c>
      <c r="R43" s="6">
        <v>0</v>
      </c>
      <c r="S43" s="42"/>
      <c r="T43" s="6">
        <f t="shared" si="6"/>
        <v>120.00000000000003</v>
      </c>
      <c r="U43" s="6">
        <f t="shared" si="7"/>
        <v>108.00000000000003</v>
      </c>
      <c r="V43" s="6">
        <f t="shared" si="8"/>
        <v>60.000000000000014</v>
      </c>
      <c r="W43" s="6">
        <f t="shared" si="9"/>
        <v>84.000000000000014</v>
      </c>
      <c r="Y43" s="10">
        <f t="shared" si="10"/>
        <v>78.671336496000023</v>
      </c>
      <c r="Z43" s="10">
        <f t="shared" si="11"/>
        <v>13.672800000000004</v>
      </c>
      <c r="AA43" s="10">
        <f t="shared" si="12"/>
        <v>3.0173000000000005</v>
      </c>
      <c r="AB43" s="10">
        <f t="shared" si="13"/>
        <v>0</v>
      </c>
      <c r="AD43" s="15">
        <f t="shared" si="14"/>
        <v>629.37069196800019</v>
      </c>
      <c r="AE43" s="14">
        <f t="shared" si="15"/>
        <v>121.53600000000002</v>
      </c>
      <c r="AF43">
        <f t="shared" si="16"/>
        <v>48.276800000000009</v>
      </c>
      <c r="AG43">
        <f t="shared" si="17"/>
        <v>0</v>
      </c>
      <c r="AN43" s="14">
        <f t="shared" si="2"/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3"/>
        <v>07:30 AM</v>
      </c>
      <c r="G44" s="2" t="str">
        <f t="shared" si="4"/>
        <v>11:30 AM</v>
      </c>
      <c r="H44" s="7" t="s">
        <v>349</v>
      </c>
      <c r="I44" s="7" t="s">
        <v>351</v>
      </c>
      <c r="J44" s="10">
        <f t="shared" si="5"/>
        <v>4</v>
      </c>
      <c r="K44" s="42"/>
      <c r="L44" s="6">
        <v>1117</v>
      </c>
      <c r="M44" s="6">
        <f t="shared" si="18"/>
        <v>19.999999999999996</v>
      </c>
      <c r="N44" s="42"/>
      <c r="O44" s="6">
        <v>2</v>
      </c>
      <c r="P44" s="6">
        <v>24</v>
      </c>
      <c r="Q44" s="6">
        <v>1</v>
      </c>
      <c r="R44" s="6">
        <v>0</v>
      </c>
      <c r="S44" s="42"/>
      <c r="T44" s="6">
        <f t="shared" si="6"/>
        <v>149.99999999999997</v>
      </c>
      <c r="U44" s="6">
        <f t="shared" si="7"/>
        <v>134.99999999999997</v>
      </c>
      <c r="V44" s="6">
        <f t="shared" si="8"/>
        <v>74.999999999999986</v>
      </c>
      <c r="W44" s="6">
        <f t="shared" si="9"/>
        <v>104.99999999999997</v>
      </c>
      <c r="Y44" s="10">
        <f>((((O44*((745.699872*2.5))/1000))*(T44/60))*10.55)</f>
        <v>98.33917061999999</v>
      </c>
      <c r="Z44" s="10">
        <f t="shared" si="11"/>
        <v>20.509199999999993</v>
      </c>
      <c r="AA44" s="10">
        <f t="shared" si="12"/>
        <v>3.7716249999999993</v>
      </c>
      <c r="AB44" s="10">
        <f t="shared" si="13"/>
        <v>0</v>
      </c>
      <c r="AD44" s="15">
        <f t="shared" si="14"/>
        <v>786.71336495999992</v>
      </c>
      <c r="AE44" s="14">
        <f t="shared" si="15"/>
        <v>182.30399999999997</v>
      </c>
      <c r="AF44">
        <f t="shared" si="16"/>
        <v>60.345999999999989</v>
      </c>
      <c r="AG44">
        <f t="shared" si="17"/>
        <v>0</v>
      </c>
      <c r="AN44" s="14">
        <f t="shared" si="2"/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3"/>
        <v>01:30 PM</v>
      </c>
      <c r="G45" s="2" t="str">
        <f t="shared" si="4"/>
        <v>05:30 PM</v>
      </c>
      <c r="H45" s="7" t="s">
        <v>352</v>
      </c>
      <c r="I45" s="7" t="s">
        <v>358</v>
      </c>
      <c r="J45" s="10">
        <f t="shared" si="5"/>
        <v>3.9999999999999991</v>
      </c>
      <c r="K45" s="42"/>
      <c r="L45" s="6" t="s">
        <v>199</v>
      </c>
      <c r="M45" s="6">
        <f t="shared" si="18"/>
        <v>10.000000000000002</v>
      </c>
      <c r="N45" s="42"/>
      <c r="S45" s="42"/>
      <c r="T45" s="6"/>
      <c r="U45" s="6"/>
      <c r="V45" s="6"/>
      <c r="W45" s="6"/>
      <c r="Y45" s="10"/>
      <c r="Z45" s="10"/>
      <c r="AA45" s="10"/>
      <c r="AB45" s="10"/>
      <c r="AD45" s="15">
        <f t="shared" si="14"/>
        <v>0</v>
      </c>
      <c r="AE45" s="14">
        <f t="shared" si="15"/>
        <v>0</v>
      </c>
      <c r="AF45">
        <f t="shared" si="16"/>
        <v>0</v>
      </c>
      <c r="AG45">
        <f t="shared" si="17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3"/>
        <v>11:30 AM</v>
      </c>
      <c r="G46" s="2" t="str">
        <f t="shared" si="4"/>
        <v>01:30 PM</v>
      </c>
      <c r="H46" s="7" t="s">
        <v>351</v>
      </c>
      <c r="I46" s="7" t="s">
        <v>352</v>
      </c>
      <c r="J46" s="10">
        <f t="shared" si="5"/>
        <v>1.9999999999999996</v>
      </c>
      <c r="K46" s="42"/>
      <c r="L46" s="6" t="s">
        <v>235</v>
      </c>
      <c r="M46" s="6">
        <f t="shared" si="18"/>
        <v>1.9999999999999996</v>
      </c>
      <c r="N46" s="42"/>
      <c r="S46" s="42"/>
      <c r="T46" s="6"/>
      <c r="U46" s="6"/>
      <c r="V46" s="6"/>
      <c r="W46" s="6"/>
      <c r="Y46" s="10"/>
      <c r="Z46" s="10"/>
      <c r="AA46" s="10"/>
      <c r="AB46" s="10"/>
      <c r="AD46" s="15">
        <f t="shared" si="14"/>
        <v>0</v>
      </c>
      <c r="AE46" s="14">
        <f t="shared" si="15"/>
        <v>0</v>
      </c>
      <c r="AF46">
        <f t="shared" si="16"/>
        <v>0</v>
      </c>
      <c r="AG46">
        <f t="shared" si="17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3"/>
        <v>09:30 AM</v>
      </c>
      <c r="G47" s="2" t="str">
        <f t="shared" si="4"/>
        <v>11:30 AM</v>
      </c>
      <c r="H47" s="7" t="s">
        <v>350</v>
      </c>
      <c r="I47" s="7" t="s">
        <v>351</v>
      </c>
      <c r="J47" s="10">
        <f t="shared" si="5"/>
        <v>2.0000000000000009</v>
      </c>
      <c r="K47" s="42"/>
      <c r="L47" s="6" t="s">
        <v>139</v>
      </c>
      <c r="M47" s="6">
        <f t="shared" si="18"/>
        <v>18.000000000000004</v>
      </c>
      <c r="N47" s="42"/>
      <c r="S47" s="42"/>
      <c r="T47" s="6"/>
      <c r="U47" s="6"/>
      <c r="V47" s="6"/>
      <c r="W47" s="6"/>
      <c r="Y47" s="10"/>
      <c r="Z47" s="10"/>
      <c r="AA47" s="10"/>
      <c r="AB47" s="10"/>
      <c r="AD47" s="15">
        <f t="shared" si="14"/>
        <v>0</v>
      </c>
      <c r="AE47" s="14">
        <f t="shared" si="15"/>
        <v>0</v>
      </c>
      <c r="AF47">
        <f t="shared" si="16"/>
        <v>0</v>
      </c>
      <c r="AG47">
        <f t="shared" si="17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3"/>
        <v>07:30 AM</v>
      </c>
      <c r="G48" s="2" t="str">
        <f t="shared" si="4"/>
        <v>09:30 AM</v>
      </c>
      <c r="H48" s="7" t="s">
        <v>349</v>
      </c>
      <c r="I48" s="7" t="s">
        <v>350</v>
      </c>
      <c r="J48" s="10">
        <f t="shared" si="5"/>
        <v>1.9999999999999996</v>
      </c>
      <c r="K48" s="42"/>
      <c r="L48" s="6" t="s">
        <v>190</v>
      </c>
      <c r="M48" s="6">
        <f t="shared" si="18"/>
        <v>38</v>
      </c>
      <c r="N48" s="42"/>
      <c r="S48" s="42"/>
      <c r="T48" s="6"/>
      <c r="U48" s="6"/>
      <c r="V48" s="6"/>
      <c r="W48" s="6"/>
      <c r="Y48" s="10"/>
      <c r="Z48" s="10"/>
      <c r="AA48" s="10"/>
      <c r="AB48" s="10"/>
      <c r="AD48" s="15">
        <f t="shared" si="14"/>
        <v>0</v>
      </c>
      <c r="AE48" s="14">
        <f t="shared" si="15"/>
        <v>0</v>
      </c>
      <c r="AF48">
        <f t="shared" si="16"/>
        <v>0</v>
      </c>
      <c r="AG48">
        <f t="shared" si="17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3"/>
        <v>01:30 PM</v>
      </c>
      <c r="G49" s="2" t="str">
        <f t="shared" si="4"/>
        <v>03:30 PM</v>
      </c>
      <c r="H49" s="7" t="s">
        <v>352</v>
      </c>
      <c r="I49" s="7" t="s">
        <v>353</v>
      </c>
      <c r="J49" s="10">
        <f t="shared" si="5"/>
        <v>2.0000000000000009</v>
      </c>
      <c r="K49" s="42"/>
      <c r="L49" s="6" t="s">
        <v>213</v>
      </c>
      <c r="M49" s="6">
        <f t="shared" si="18"/>
        <v>30</v>
      </c>
      <c r="N49" s="42"/>
      <c r="S49" s="42"/>
      <c r="T49" s="6"/>
      <c r="U49" s="6"/>
      <c r="V49" s="6"/>
      <c r="W49" s="6"/>
      <c r="Y49" s="10"/>
      <c r="Z49" s="10"/>
      <c r="AA49" s="10"/>
      <c r="AB49" s="10"/>
      <c r="AD49" s="15">
        <f t="shared" si="14"/>
        <v>0</v>
      </c>
      <c r="AE49" s="14">
        <f t="shared" si="15"/>
        <v>0</v>
      </c>
      <c r="AF49">
        <f t="shared" si="16"/>
        <v>0</v>
      </c>
      <c r="AG49">
        <f t="shared" si="17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3"/>
        <v>09:30 AM</v>
      </c>
      <c r="G50" s="2" t="str">
        <f t="shared" si="4"/>
        <v>11:30 AM</v>
      </c>
      <c r="H50" s="7" t="s">
        <v>350</v>
      </c>
      <c r="I50" s="7" t="s">
        <v>351</v>
      </c>
      <c r="J50" s="10">
        <f t="shared" si="5"/>
        <v>2.0000000000000009</v>
      </c>
      <c r="K50" s="42"/>
      <c r="L50" s="6" t="s">
        <v>231</v>
      </c>
      <c r="M50" s="6">
        <f t="shared" si="18"/>
        <v>20</v>
      </c>
      <c r="N50" s="42"/>
      <c r="S50" s="42"/>
      <c r="T50" s="6"/>
      <c r="U50" s="6"/>
      <c r="V50" s="6"/>
      <c r="W50" s="6"/>
      <c r="Y50" s="10"/>
      <c r="Z50" s="10"/>
      <c r="AA50" s="10"/>
      <c r="AB50" s="10"/>
      <c r="AD50" s="15">
        <f t="shared" si="14"/>
        <v>0</v>
      </c>
      <c r="AE50" s="14">
        <f t="shared" si="15"/>
        <v>0</v>
      </c>
      <c r="AF50">
        <f t="shared" si="16"/>
        <v>0</v>
      </c>
      <c r="AG50">
        <f t="shared" si="17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3"/>
        <v>07:30 AM</v>
      </c>
      <c r="G51" s="2" t="str">
        <f t="shared" si="4"/>
        <v>09:30 AM</v>
      </c>
      <c r="H51" s="7" t="s">
        <v>349</v>
      </c>
      <c r="I51" s="7" t="s">
        <v>350</v>
      </c>
      <c r="J51" s="10">
        <f t="shared" si="5"/>
        <v>1.9999999999999996</v>
      </c>
      <c r="K51" s="42"/>
      <c r="L51" s="6"/>
      <c r="N51" s="42"/>
      <c r="S51" s="42"/>
      <c r="AD51" s="15">
        <f t="shared" si="14"/>
        <v>0</v>
      </c>
      <c r="AE51" s="14">
        <f t="shared" si="15"/>
        <v>0</v>
      </c>
      <c r="AF51">
        <f t="shared" si="16"/>
        <v>0</v>
      </c>
      <c r="AG51">
        <f t="shared" si="17"/>
        <v>0</v>
      </c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3"/>
        <v>11:30 AM</v>
      </c>
      <c r="G52" s="2" t="str">
        <f t="shared" si="4"/>
        <v>01:30 PM</v>
      </c>
      <c r="H52" s="7" t="s">
        <v>351</v>
      </c>
      <c r="I52" s="7" t="s">
        <v>352</v>
      </c>
      <c r="J52" s="10">
        <f t="shared" si="5"/>
        <v>1.9999999999999996</v>
      </c>
      <c r="K52" s="42"/>
      <c r="L52" s="6"/>
      <c r="N52" s="42"/>
      <c r="S52" s="42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3"/>
        <v>01:30 PM</v>
      </c>
      <c r="G53" s="2" t="str">
        <f t="shared" si="4"/>
        <v>03:30 PM</v>
      </c>
      <c r="H53" s="7" t="s">
        <v>352</v>
      </c>
      <c r="I53" s="7" t="s">
        <v>353</v>
      </c>
      <c r="J53" s="10">
        <f t="shared" si="5"/>
        <v>2.0000000000000009</v>
      </c>
      <c r="K53" s="42"/>
      <c r="L53" s="6"/>
      <c r="N53" s="42"/>
      <c r="S53" s="42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3"/>
        <v>03:30 PM</v>
      </c>
      <c r="G54" s="2" t="str">
        <f t="shared" si="4"/>
        <v>05:30 PM</v>
      </c>
      <c r="H54" s="7" t="s">
        <v>353</v>
      </c>
      <c r="I54" s="7" t="s">
        <v>358</v>
      </c>
      <c r="J54" s="10">
        <f t="shared" si="5"/>
        <v>1.9999999999999982</v>
      </c>
      <c r="K54" s="42"/>
      <c r="N54" s="42"/>
      <c r="S54" s="42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3"/>
        <v>07:30 AM</v>
      </c>
      <c r="G55" s="2" t="str">
        <f t="shared" si="4"/>
        <v>11:30 AM</v>
      </c>
      <c r="H55" s="7" t="s">
        <v>349</v>
      </c>
      <c r="I55" s="7" t="s">
        <v>351</v>
      </c>
      <c r="J55" s="10">
        <f t="shared" si="5"/>
        <v>4</v>
      </c>
      <c r="K55" s="42"/>
      <c r="N55" s="42"/>
      <c r="S55" s="42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3"/>
        <v>11:30 AM</v>
      </c>
      <c r="G56" s="2" t="str">
        <f t="shared" si="4"/>
        <v>01:30 PM</v>
      </c>
      <c r="H56" s="7" t="s">
        <v>351</v>
      </c>
      <c r="I56" s="7" t="s">
        <v>352</v>
      </c>
      <c r="J56" s="10">
        <f t="shared" si="5"/>
        <v>1.9999999999999996</v>
      </c>
      <c r="K56" s="42"/>
      <c r="N56" s="42"/>
      <c r="S56" s="42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3"/>
        <v>09:30 AM</v>
      </c>
      <c r="G57" s="2" t="str">
        <f t="shared" si="4"/>
        <v>11:30 AM</v>
      </c>
      <c r="H57" s="7" t="s">
        <v>350</v>
      </c>
      <c r="I57" s="7" t="s">
        <v>351</v>
      </c>
      <c r="J57" s="10">
        <f t="shared" si="5"/>
        <v>2.0000000000000009</v>
      </c>
      <c r="K57" s="42"/>
      <c r="N57" s="42"/>
      <c r="S57" s="42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3"/>
        <v>07:30 AM</v>
      </c>
      <c r="G58" s="2" t="str">
        <f t="shared" si="4"/>
        <v>09:30 AM</v>
      </c>
      <c r="H58" s="7" t="s">
        <v>349</v>
      </c>
      <c r="I58" s="7" t="s">
        <v>350</v>
      </c>
      <c r="J58" s="10">
        <f t="shared" si="5"/>
        <v>1.9999999999999996</v>
      </c>
      <c r="K58" s="42"/>
      <c r="N58" s="42"/>
      <c r="S58" s="42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3"/>
        <v>01:30 PM</v>
      </c>
      <c r="G59" s="2" t="str">
        <f t="shared" si="4"/>
        <v>03:30 PM</v>
      </c>
      <c r="H59" s="7" t="s">
        <v>352</v>
      </c>
      <c r="I59" s="7" t="s">
        <v>353</v>
      </c>
      <c r="J59" s="10">
        <f t="shared" si="5"/>
        <v>2.0000000000000009</v>
      </c>
      <c r="K59" s="42"/>
      <c r="N59" s="42"/>
      <c r="S59" s="42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3"/>
        <v>09:30 AM</v>
      </c>
      <c r="G60" s="2" t="str">
        <f t="shared" si="4"/>
        <v>11:30 AM</v>
      </c>
      <c r="H60" s="7" t="s">
        <v>350</v>
      </c>
      <c r="I60" s="7" t="s">
        <v>351</v>
      </c>
      <c r="J60" s="10">
        <f t="shared" si="5"/>
        <v>2.0000000000000009</v>
      </c>
      <c r="K60" s="42"/>
      <c r="N60" s="42"/>
      <c r="S60" s="42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3"/>
        <v>07:30 AM</v>
      </c>
      <c r="G61" s="2" t="str">
        <f t="shared" si="4"/>
        <v>09:30 AM</v>
      </c>
      <c r="H61" s="7" t="s">
        <v>349</v>
      </c>
      <c r="I61" s="7" t="s">
        <v>350</v>
      </c>
      <c r="J61" s="10">
        <f t="shared" si="5"/>
        <v>1.9999999999999996</v>
      </c>
      <c r="K61" s="42"/>
      <c r="N61" s="42"/>
      <c r="S61" s="42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3"/>
        <v>11:30 AM</v>
      </c>
      <c r="G62" s="2" t="str">
        <f t="shared" si="4"/>
        <v>01:30 PM</v>
      </c>
      <c r="H62" s="7" t="s">
        <v>351</v>
      </c>
      <c r="I62" s="7" t="s">
        <v>352</v>
      </c>
      <c r="J62" s="10">
        <f t="shared" si="5"/>
        <v>1.9999999999999996</v>
      </c>
      <c r="K62" s="42"/>
      <c r="N62" s="42"/>
      <c r="S62" s="42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3"/>
        <v>01:30 PM</v>
      </c>
      <c r="G63" s="2" t="str">
        <f t="shared" si="4"/>
        <v>03:30 PM</v>
      </c>
      <c r="H63" s="7" t="s">
        <v>352</v>
      </c>
      <c r="I63" s="7" t="s">
        <v>353</v>
      </c>
      <c r="J63" s="10">
        <f t="shared" si="5"/>
        <v>2.0000000000000009</v>
      </c>
      <c r="K63" s="42"/>
      <c r="N63" s="42"/>
      <c r="S63" s="42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3"/>
        <v>03:30 PM</v>
      </c>
      <c r="G64" s="2" t="str">
        <f t="shared" si="4"/>
        <v>05:30 PM</v>
      </c>
      <c r="H64" s="7" t="s">
        <v>353</v>
      </c>
      <c r="I64" s="7" t="s">
        <v>358</v>
      </c>
      <c r="J64" s="10">
        <f t="shared" si="5"/>
        <v>1.9999999999999982</v>
      </c>
      <c r="K64" s="42"/>
      <c r="N64" s="42"/>
      <c r="S64" s="42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3"/>
        <v>01:00 PM</v>
      </c>
      <c r="G65" s="2" t="str">
        <f t="shared" si="4"/>
        <v>05:00 PM</v>
      </c>
      <c r="H65" s="7" t="s">
        <v>354</v>
      </c>
      <c r="I65" s="7" t="s">
        <v>355</v>
      </c>
      <c r="J65" s="10">
        <f t="shared" si="5"/>
        <v>4.0000000000000018</v>
      </c>
      <c r="K65" s="42"/>
      <c r="N65" s="42"/>
      <c r="S65" s="42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3"/>
        <v>01:30 PM</v>
      </c>
      <c r="G66" s="2" t="str">
        <f t="shared" si="4"/>
        <v>03:30 PM</v>
      </c>
      <c r="H66" s="7" t="s">
        <v>352</v>
      </c>
      <c r="I66" s="7" t="s">
        <v>353</v>
      </c>
      <c r="J66" s="10">
        <f t="shared" si="5"/>
        <v>2.0000000000000009</v>
      </c>
      <c r="K66" s="42"/>
      <c r="N66" s="42"/>
      <c r="S66" s="42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9">LEFT(C74, 7)</f>
        <v>03:30PM</v>
      </c>
      <c r="E67" s="2" t="str">
        <f t="shared" ref="E67:E130" si="20">RIGHT(C74, 7)</f>
        <v>05:30PM</v>
      </c>
      <c r="F67" s="2" t="str">
        <f t="shared" si="3"/>
        <v>03:30 PM</v>
      </c>
      <c r="G67" s="2" t="str">
        <f t="shared" si="4"/>
        <v>05:30 PM</v>
      </c>
      <c r="H67" s="7" t="s">
        <v>353</v>
      </c>
      <c r="I67" s="7" t="s">
        <v>358</v>
      </c>
      <c r="J67" s="10">
        <f t="shared" si="5"/>
        <v>1.9999999999999982</v>
      </c>
      <c r="K67" s="42"/>
      <c r="N67" s="42"/>
      <c r="S67" s="42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9"/>
        <v>01:30PM</v>
      </c>
      <c r="E68" s="2" t="str">
        <f t="shared" si="20"/>
        <v>03:30PM</v>
      </c>
      <c r="F68" s="2" t="str">
        <f t="shared" ref="F68:G131" si="21">LEFT(D68, 5) &amp; " " &amp; MID(D68, 6, 7)</f>
        <v>01:30 PM</v>
      </c>
      <c r="G68" s="2" t="str">
        <f t="shared" si="21"/>
        <v>03:30 PM</v>
      </c>
      <c r="H68" s="7" t="s">
        <v>352</v>
      </c>
      <c r="I68" s="7" t="s">
        <v>353</v>
      </c>
      <c r="J68" s="10">
        <f t="shared" ref="J68:J131" si="22">(I68-H68)*24</f>
        <v>2.0000000000000009</v>
      </c>
      <c r="K68" s="42"/>
      <c r="N68" s="42"/>
      <c r="S68" s="42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9"/>
        <v>11:30AM</v>
      </c>
      <c r="E69" s="2" t="str">
        <f t="shared" si="20"/>
        <v>01:30PM</v>
      </c>
      <c r="F69" s="2" t="str">
        <f t="shared" si="21"/>
        <v>11:30 AM</v>
      </c>
      <c r="G69" s="2" t="str">
        <f t="shared" si="21"/>
        <v>01:30 PM</v>
      </c>
      <c r="H69" s="7" t="s">
        <v>351</v>
      </c>
      <c r="I69" s="7" t="s">
        <v>352</v>
      </c>
      <c r="J69" s="10">
        <f t="shared" si="22"/>
        <v>1.9999999999999996</v>
      </c>
      <c r="K69" s="42"/>
      <c r="N69" s="42"/>
      <c r="S69" s="42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9"/>
        <v>07:30AM</v>
      </c>
      <c r="E70" s="2" t="str">
        <f t="shared" si="20"/>
        <v>09:30AM</v>
      </c>
      <c r="F70" s="2" t="str">
        <f t="shared" si="21"/>
        <v>07:30 AM</v>
      </c>
      <c r="G70" s="2" t="str">
        <f t="shared" si="21"/>
        <v>09:30 AM</v>
      </c>
      <c r="H70" s="7" t="s">
        <v>349</v>
      </c>
      <c r="I70" s="7" t="s">
        <v>350</v>
      </c>
      <c r="J70" s="10">
        <f t="shared" si="22"/>
        <v>1.9999999999999996</v>
      </c>
      <c r="K70" s="42"/>
      <c r="N70" s="42"/>
      <c r="S70" s="42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9"/>
        <v>01:30PM</v>
      </c>
      <c r="E71" s="2" t="str">
        <f t="shared" si="20"/>
        <v>03:30PM</v>
      </c>
      <c r="F71" s="2" t="str">
        <f t="shared" si="21"/>
        <v>01:30 PM</v>
      </c>
      <c r="G71" s="2" t="str">
        <f t="shared" si="21"/>
        <v>03:30 PM</v>
      </c>
      <c r="H71" s="7" t="s">
        <v>352</v>
      </c>
      <c r="I71" s="7" t="s">
        <v>353</v>
      </c>
      <c r="J71" s="10">
        <f t="shared" si="22"/>
        <v>2.0000000000000009</v>
      </c>
      <c r="K71" s="42"/>
      <c r="N71" s="42"/>
      <c r="S71" s="42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9"/>
        <v>03:30PM</v>
      </c>
      <c r="E72" s="2" t="str">
        <f t="shared" si="20"/>
        <v>05:30PM</v>
      </c>
      <c r="F72" s="2" t="str">
        <f t="shared" si="21"/>
        <v>03:30 PM</v>
      </c>
      <c r="G72" s="2" t="str">
        <f t="shared" si="21"/>
        <v>05:30 PM</v>
      </c>
      <c r="H72" s="7" t="s">
        <v>353</v>
      </c>
      <c r="I72" s="7" t="s">
        <v>358</v>
      </c>
      <c r="J72" s="10">
        <f t="shared" si="22"/>
        <v>1.9999999999999982</v>
      </c>
      <c r="K72" s="42"/>
      <c r="N72" s="42"/>
      <c r="S72" s="42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9"/>
        <v>01:30PM</v>
      </c>
      <c r="E73" s="2" t="str">
        <f t="shared" si="20"/>
        <v>03:30PM</v>
      </c>
      <c r="F73" s="2" t="str">
        <f t="shared" si="21"/>
        <v>01:30 PM</v>
      </c>
      <c r="G73" s="2" t="str">
        <f t="shared" si="21"/>
        <v>03:30 PM</v>
      </c>
      <c r="H73" s="7" t="s">
        <v>352</v>
      </c>
      <c r="I73" s="7" t="s">
        <v>353</v>
      </c>
      <c r="J73" s="10">
        <f t="shared" si="22"/>
        <v>2.0000000000000009</v>
      </c>
      <c r="K73" s="42"/>
      <c r="N73" s="42"/>
      <c r="S73" s="42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9"/>
        <v>11:30AM</v>
      </c>
      <c r="E74" s="2" t="str">
        <f t="shared" si="20"/>
        <v>01:30PM</v>
      </c>
      <c r="F74" s="2" t="str">
        <f t="shared" si="21"/>
        <v>11:30 AM</v>
      </c>
      <c r="G74" s="2" t="str">
        <f t="shared" si="21"/>
        <v>01:30 PM</v>
      </c>
      <c r="H74" s="7" t="s">
        <v>351</v>
      </c>
      <c r="I74" s="7" t="s">
        <v>352</v>
      </c>
      <c r="J74" s="10">
        <f t="shared" si="22"/>
        <v>1.9999999999999996</v>
      </c>
      <c r="K74" s="42"/>
      <c r="N74" s="42"/>
      <c r="S74" s="42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9"/>
        <v>07:30AM</v>
      </c>
      <c r="E75" s="2" t="str">
        <f t="shared" si="20"/>
        <v>09:30AM</v>
      </c>
      <c r="F75" s="2" t="str">
        <f t="shared" si="21"/>
        <v>07:30 AM</v>
      </c>
      <c r="G75" s="2" t="str">
        <f t="shared" si="21"/>
        <v>09:30 AM</v>
      </c>
      <c r="H75" s="7" t="s">
        <v>349</v>
      </c>
      <c r="I75" s="7" t="s">
        <v>350</v>
      </c>
      <c r="J75" s="10">
        <f t="shared" si="22"/>
        <v>1.9999999999999996</v>
      </c>
      <c r="K75" s="42"/>
      <c r="N75" s="42"/>
      <c r="S75" s="42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9"/>
        <v>07:30AM</v>
      </c>
      <c r="E76" s="2" t="str">
        <f t="shared" si="20"/>
        <v>11:30AM</v>
      </c>
      <c r="F76" s="2" t="str">
        <f t="shared" si="21"/>
        <v>07:30 AM</v>
      </c>
      <c r="G76" s="2" t="str">
        <f t="shared" si="21"/>
        <v>11:30 AM</v>
      </c>
      <c r="H76" s="7" t="s">
        <v>349</v>
      </c>
      <c r="I76" s="7" t="s">
        <v>351</v>
      </c>
      <c r="J76" s="10">
        <f t="shared" si="22"/>
        <v>4</v>
      </c>
      <c r="K76" s="42"/>
      <c r="N76" s="42"/>
      <c r="S76" s="42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9"/>
        <v>01:00PM</v>
      </c>
      <c r="E77" s="2" t="str">
        <f t="shared" si="20"/>
        <v>05:00PM</v>
      </c>
      <c r="F77" s="2" t="str">
        <f t="shared" si="21"/>
        <v>01:00 PM</v>
      </c>
      <c r="G77" s="2" t="str">
        <f t="shared" si="21"/>
        <v>05:00 PM</v>
      </c>
      <c r="H77" s="7" t="s">
        <v>354</v>
      </c>
      <c r="I77" s="7" t="s">
        <v>355</v>
      </c>
      <c r="J77" s="10">
        <f t="shared" si="22"/>
        <v>4.0000000000000018</v>
      </c>
      <c r="K77" s="42"/>
      <c r="N77" s="42"/>
      <c r="S77" s="42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9"/>
        <v>08:00AM</v>
      </c>
      <c r="E78" s="2" t="str">
        <f t="shared" si="20"/>
        <v>12:00PM</v>
      </c>
      <c r="F78" s="2" t="str">
        <f t="shared" si="21"/>
        <v>08:00 AM</v>
      </c>
      <c r="G78" s="2" t="str">
        <f t="shared" si="21"/>
        <v>12:00 PM</v>
      </c>
      <c r="H78" s="7" t="s">
        <v>356</v>
      </c>
      <c r="I78" s="7" t="s">
        <v>357</v>
      </c>
      <c r="J78" s="10">
        <f t="shared" si="22"/>
        <v>4</v>
      </c>
      <c r="K78" s="42"/>
      <c r="N78" s="42"/>
      <c r="S78" s="42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9"/>
        <v>03:30PM</v>
      </c>
      <c r="E79" s="2" t="str">
        <f t="shared" si="20"/>
        <v>05:30PM</v>
      </c>
      <c r="F79" s="2" t="str">
        <f t="shared" si="21"/>
        <v>03:30 PM</v>
      </c>
      <c r="G79" s="2" t="str">
        <f t="shared" si="21"/>
        <v>05:30 PM</v>
      </c>
      <c r="H79" s="7" t="s">
        <v>353</v>
      </c>
      <c r="I79" s="7" t="s">
        <v>358</v>
      </c>
      <c r="J79" s="10">
        <f t="shared" si="22"/>
        <v>1.9999999999999982</v>
      </c>
      <c r="K79" s="42"/>
      <c r="N79" s="42"/>
      <c r="S79" s="42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9"/>
        <v>03:30PM</v>
      </c>
      <c r="E80" s="2" t="str">
        <f t="shared" si="20"/>
        <v>05:30PM</v>
      </c>
      <c r="F80" s="2" t="str">
        <f t="shared" si="21"/>
        <v>03:30 PM</v>
      </c>
      <c r="G80" s="2" t="str">
        <f t="shared" si="21"/>
        <v>05:30 PM</v>
      </c>
      <c r="H80" s="7" t="s">
        <v>353</v>
      </c>
      <c r="I80" s="7" t="s">
        <v>358</v>
      </c>
      <c r="J80" s="10">
        <f t="shared" si="22"/>
        <v>1.9999999999999982</v>
      </c>
      <c r="K80" s="42"/>
      <c r="N80" s="42"/>
      <c r="S80" s="42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9"/>
        <v>05:30PM</v>
      </c>
      <c r="E81" s="2" t="str">
        <f t="shared" si="20"/>
        <v>07:30PM</v>
      </c>
      <c r="F81" s="2" t="str">
        <f t="shared" si="21"/>
        <v>05:30 PM</v>
      </c>
      <c r="G81" s="2" t="str">
        <f t="shared" si="21"/>
        <v>07:30 PM</v>
      </c>
      <c r="H81" s="7" t="s">
        <v>358</v>
      </c>
      <c r="I81" s="7" t="s">
        <v>359</v>
      </c>
      <c r="J81" s="10">
        <f t="shared" si="22"/>
        <v>2.0000000000000009</v>
      </c>
      <c r="K81" s="42"/>
      <c r="N81" s="42"/>
      <c r="S81" s="42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9"/>
        <v>03:30PM</v>
      </c>
      <c r="E82" s="2" t="str">
        <f t="shared" si="20"/>
        <v>05:30PM</v>
      </c>
      <c r="F82" s="2" t="str">
        <f t="shared" si="21"/>
        <v>03:30 PM</v>
      </c>
      <c r="G82" s="2" t="str">
        <f t="shared" si="21"/>
        <v>05:30 PM</v>
      </c>
      <c r="H82" s="7" t="s">
        <v>353</v>
      </c>
      <c r="I82" s="7" t="s">
        <v>358</v>
      </c>
      <c r="J82" s="10">
        <f t="shared" si="22"/>
        <v>1.9999999999999982</v>
      </c>
      <c r="K82" s="42"/>
      <c r="N82" s="42"/>
      <c r="S82" s="42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9"/>
        <v>05:30PM</v>
      </c>
      <c r="E83" s="2" t="str">
        <f t="shared" si="20"/>
        <v>07:30PM</v>
      </c>
      <c r="F83" s="2" t="str">
        <f t="shared" si="21"/>
        <v>05:30 PM</v>
      </c>
      <c r="G83" s="2" t="str">
        <f t="shared" si="21"/>
        <v>07:30 PM</v>
      </c>
      <c r="H83" s="7" t="s">
        <v>358</v>
      </c>
      <c r="I83" s="7" t="s">
        <v>359</v>
      </c>
      <c r="J83" s="10">
        <f t="shared" si="22"/>
        <v>2.0000000000000009</v>
      </c>
      <c r="K83" s="42"/>
      <c r="N83" s="42"/>
      <c r="S83" s="42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9"/>
        <v>05:30PM</v>
      </c>
      <c r="E84" s="2" t="str">
        <f t="shared" si="20"/>
        <v>07:30PM</v>
      </c>
      <c r="F84" s="2" t="str">
        <f t="shared" si="21"/>
        <v>05:30 PM</v>
      </c>
      <c r="G84" s="2" t="str">
        <f t="shared" si="21"/>
        <v>07:30 PM</v>
      </c>
      <c r="H84" s="7" t="s">
        <v>358</v>
      </c>
      <c r="I84" s="7" t="s">
        <v>359</v>
      </c>
      <c r="J84" s="10">
        <f t="shared" si="22"/>
        <v>2.0000000000000009</v>
      </c>
      <c r="K84" s="42"/>
      <c r="N84" s="42"/>
      <c r="S84" s="42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9"/>
        <v>03:30PM</v>
      </c>
      <c r="E85" s="2" t="str">
        <f t="shared" si="20"/>
        <v>05:30PM</v>
      </c>
      <c r="F85" s="2" t="str">
        <f t="shared" si="21"/>
        <v>03:30 PM</v>
      </c>
      <c r="G85" s="2" t="str">
        <f t="shared" si="21"/>
        <v>05:30 PM</v>
      </c>
      <c r="H85" s="7" t="s">
        <v>353</v>
      </c>
      <c r="I85" s="7" t="s">
        <v>358</v>
      </c>
      <c r="J85" s="10">
        <f t="shared" si="22"/>
        <v>1.9999999999999982</v>
      </c>
      <c r="K85" s="42"/>
      <c r="N85" s="42"/>
      <c r="S85" s="42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9"/>
        <v>05:30PM</v>
      </c>
      <c r="E86" s="2" t="str">
        <f t="shared" si="20"/>
        <v>07:30PM</v>
      </c>
      <c r="F86" s="2" t="str">
        <f t="shared" si="21"/>
        <v>05:30 PM</v>
      </c>
      <c r="G86" s="2" t="str">
        <f t="shared" si="21"/>
        <v>07:30 PM</v>
      </c>
      <c r="H86" s="7" t="s">
        <v>358</v>
      </c>
      <c r="I86" s="7" t="s">
        <v>359</v>
      </c>
      <c r="J86" s="10">
        <f t="shared" si="22"/>
        <v>2.0000000000000009</v>
      </c>
      <c r="K86" s="42"/>
      <c r="N86" s="42"/>
      <c r="S86" s="42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9"/>
        <v>09:30AM</v>
      </c>
      <c r="E87" s="2" t="str">
        <f t="shared" si="20"/>
        <v>01:30PM</v>
      </c>
      <c r="F87" s="2" t="str">
        <f t="shared" si="21"/>
        <v>09:30 AM</v>
      </c>
      <c r="G87" s="2" t="str">
        <f t="shared" si="21"/>
        <v>01:30 PM</v>
      </c>
      <c r="H87" s="7" t="s">
        <v>350</v>
      </c>
      <c r="I87" s="7" t="s">
        <v>352</v>
      </c>
      <c r="J87" s="10">
        <f t="shared" si="22"/>
        <v>4</v>
      </c>
      <c r="K87" s="42"/>
      <c r="N87" s="42"/>
      <c r="S87" s="42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9"/>
        <v>03:30PM</v>
      </c>
      <c r="E88" s="2" t="str">
        <f t="shared" si="20"/>
        <v>07:30PM</v>
      </c>
      <c r="F88" s="2" t="str">
        <f t="shared" si="21"/>
        <v>03:30 PM</v>
      </c>
      <c r="G88" s="2" t="str">
        <f t="shared" si="21"/>
        <v>07:30 PM</v>
      </c>
      <c r="H88" s="7" t="s">
        <v>353</v>
      </c>
      <c r="I88" s="7" t="s">
        <v>359</v>
      </c>
      <c r="J88" s="10">
        <f t="shared" si="22"/>
        <v>3.9999999999999991</v>
      </c>
      <c r="K88" s="42"/>
      <c r="N88" s="42"/>
      <c r="S88" s="42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9"/>
        <v>08:30AM</v>
      </c>
      <c r="E89" s="2" t="str">
        <f t="shared" si="20"/>
        <v>12:30PM</v>
      </c>
      <c r="F89" s="2" t="str">
        <f t="shared" si="21"/>
        <v>08:30 AM</v>
      </c>
      <c r="G89" s="2" t="str">
        <f t="shared" si="21"/>
        <v>12:30 PM</v>
      </c>
      <c r="H89" s="7" t="s">
        <v>360</v>
      </c>
      <c r="I89" s="7" t="s">
        <v>361</v>
      </c>
      <c r="J89" s="10">
        <f t="shared" si="22"/>
        <v>4</v>
      </c>
      <c r="K89" s="42"/>
      <c r="N89" s="42"/>
      <c r="S89" s="42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9"/>
        <v>03:30PM</v>
      </c>
      <c r="E90" s="2" t="str">
        <f t="shared" si="20"/>
        <v>05:30PM</v>
      </c>
      <c r="F90" s="2" t="str">
        <f t="shared" si="21"/>
        <v>03:30 PM</v>
      </c>
      <c r="G90" s="2" t="str">
        <f t="shared" si="21"/>
        <v>05:30 PM</v>
      </c>
      <c r="H90" s="7" t="s">
        <v>353</v>
      </c>
      <c r="I90" s="7" t="s">
        <v>358</v>
      </c>
      <c r="J90" s="10">
        <f t="shared" si="22"/>
        <v>1.9999999999999982</v>
      </c>
      <c r="K90" s="42"/>
      <c r="N90" s="42"/>
      <c r="S90" s="42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9"/>
        <v>05:30PM</v>
      </c>
      <c r="E91" s="2" t="str">
        <f t="shared" si="20"/>
        <v>07:30PM</v>
      </c>
      <c r="F91" s="2" t="str">
        <f t="shared" si="21"/>
        <v>05:30 PM</v>
      </c>
      <c r="G91" s="2" t="str">
        <f t="shared" si="21"/>
        <v>07:30 PM</v>
      </c>
      <c r="H91" s="7" t="s">
        <v>358</v>
      </c>
      <c r="I91" s="7" t="s">
        <v>359</v>
      </c>
      <c r="J91" s="10">
        <f t="shared" si="22"/>
        <v>2.0000000000000009</v>
      </c>
      <c r="K91" s="42"/>
      <c r="N91" s="42"/>
      <c r="S91" s="42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9"/>
        <v>05:30PM</v>
      </c>
      <c r="E92" s="2" t="str">
        <f t="shared" si="20"/>
        <v>07:30PM</v>
      </c>
      <c r="F92" s="2" t="str">
        <f t="shared" si="21"/>
        <v>05:30 PM</v>
      </c>
      <c r="G92" s="2" t="str">
        <f t="shared" si="21"/>
        <v>07:30 PM</v>
      </c>
      <c r="H92" s="7" t="s">
        <v>358</v>
      </c>
      <c r="I92" s="7" t="s">
        <v>359</v>
      </c>
      <c r="J92" s="10">
        <f t="shared" si="22"/>
        <v>2.0000000000000009</v>
      </c>
      <c r="K92" s="42"/>
      <c r="N92" s="42"/>
      <c r="S92" s="42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9"/>
        <v>03:30PM</v>
      </c>
      <c r="E93" s="2" t="str">
        <f t="shared" si="20"/>
        <v>05:30PM</v>
      </c>
      <c r="F93" s="2" t="str">
        <f t="shared" si="21"/>
        <v>03:30 PM</v>
      </c>
      <c r="G93" s="2" t="str">
        <f t="shared" si="21"/>
        <v>05:30 PM</v>
      </c>
      <c r="H93" s="7" t="s">
        <v>353</v>
      </c>
      <c r="I93" s="7" t="s">
        <v>358</v>
      </c>
      <c r="J93" s="10">
        <f t="shared" si="22"/>
        <v>1.9999999999999982</v>
      </c>
      <c r="K93" s="42"/>
      <c r="N93" s="42"/>
      <c r="S93" s="42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9"/>
        <v>05:30PM</v>
      </c>
      <c r="E94" s="2" t="str">
        <f t="shared" si="20"/>
        <v>07:30PM</v>
      </c>
      <c r="F94" s="2" t="str">
        <f t="shared" si="21"/>
        <v>05:30 PM</v>
      </c>
      <c r="G94" s="2" t="str">
        <f t="shared" si="21"/>
        <v>07:30 PM</v>
      </c>
      <c r="H94" s="7" t="s">
        <v>358</v>
      </c>
      <c r="I94" s="7" t="s">
        <v>359</v>
      </c>
      <c r="J94" s="10">
        <f t="shared" si="22"/>
        <v>2.0000000000000009</v>
      </c>
      <c r="K94" s="42"/>
      <c r="N94" s="42"/>
      <c r="S94" s="42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9"/>
        <v>07:30AM</v>
      </c>
      <c r="E95" s="2" t="str">
        <f t="shared" si="20"/>
        <v>11:30AM</v>
      </c>
      <c r="F95" s="2" t="str">
        <f t="shared" si="21"/>
        <v>07:30 AM</v>
      </c>
      <c r="G95" s="2" t="str">
        <f t="shared" si="21"/>
        <v>11:30 AM</v>
      </c>
      <c r="H95" s="7" t="s">
        <v>349</v>
      </c>
      <c r="I95" s="7" t="s">
        <v>351</v>
      </c>
      <c r="J95" s="10">
        <f t="shared" si="22"/>
        <v>4</v>
      </c>
      <c r="K95" s="42"/>
      <c r="N95" s="42"/>
      <c r="S95" s="42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9"/>
        <v>01:30PM</v>
      </c>
      <c r="E96" s="2" t="str">
        <f t="shared" si="20"/>
        <v>03:30PM</v>
      </c>
      <c r="F96" s="2" t="str">
        <f t="shared" si="21"/>
        <v>01:30 PM</v>
      </c>
      <c r="G96" s="2" t="str">
        <f t="shared" si="21"/>
        <v>03:30 PM</v>
      </c>
      <c r="H96" s="7" t="s">
        <v>352</v>
      </c>
      <c r="I96" s="7" t="s">
        <v>353</v>
      </c>
      <c r="J96" s="10">
        <f t="shared" si="22"/>
        <v>2.0000000000000009</v>
      </c>
      <c r="K96" s="42"/>
      <c r="N96" s="42"/>
      <c r="S96" s="42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9"/>
        <v>09:30AM</v>
      </c>
      <c r="E97" s="2" t="str">
        <f t="shared" si="20"/>
        <v>11:30AM</v>
      </c>
      <c r="F97" s="2" t="str">
        <f t="shared" si="21"/>
        <v>09:30 AM</v>
      </c>
      <c r="G97" s="2" t="str">
        <f t="shared" si="21"/>
        <v>11:30 AM</v>
      </c>
      <c r="H97" s="7" t="s">
        <v>350</v>
      </c>
      <c r="I97" s="7" t="s">
        <v>351</v>
      </c>
      <c r="J97" s="10">
        <f t="shared" si="22"/>
        <v>2.0000000000000009</v>
      </c>
      <c r="K97" s="42"/>
      <c r="N97" s="42"/>
      <c r="S97" s="42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9"/>
        <v>09:30AM</v>
      </c>
      <c r="E98" s="2" t="str">
        <f t="shared" si="20"/>
        <v>11:30AM</v>
      </c>
      <c r="F98" s="2" t="str">
        <f t="shared" si="21"/>
        <v>09:30 AM</v>
      </c>
      <c r="G98" s="2" t="str">
        <f t="shared" si="21"/>
        <v>11:30 AM</v>
      </c>
      <c r="H98" s="7" t="s">
        <v>350</v>
      </c>
      <c r="I98" s="7" t="s">
        <v>351</v>
      </c>
      <c r="J98" s="10">
        <f t="shared" si="22"/>
        <v>2.0000000000000009</v>
      </c>
      <c r="K98" s="42"/>
      <c r="N98" s="42"/>
      <c r="S98" s="42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9"/>
        <v>01:30PM</v>
      </c>
      <c r="E99" s="2" t="str">
        <f t="shared" si="20"/>
        <v>05:30PM</v>
      </c>
      <c r="F99" s="2" t="str">
        <f t="shared" si="21"/>
        <v>01:30 PM</v>
      </c>
      <c r="G99" s="2" t="str">
        <f t="shared" si="21"/>
        <v>05:30 PM</v>
      </c>
      <c r="H99" s="7" t="s">
        <v>352</v>
      </c>
      <c r="I99" s="7" t="s">
        <v>358</v>
      </c>
      <c r="J99" s="10">
        <f t="shared" si="22"/>
        <v>3.9999999999999991</v>
      </c>
      <c r="K99" s="42"/>
      <c r="N99" s="42"/>
      <c r="S99" s="42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9"/>
        <v>09:30AM</v>
      </c>
      <c r="E100" s="2" t="str">
        <f t="shared" si="20"/>
        <v>01:30PM</v>
      </c>
      <c r="F100" s="2" t="str">
        <f t="shared" si="21"/>
        <v>09:30 AM</v>
      </c>
      <c r="G100" s="2" t="str">
        <f t="shared" si="21"/>
        <v>01:30 PM</v>
      </c>
      <c r="H100" s="7" t="s">
        <v>350</v>
      </c>
      <c r="I100" s="7" t="s">
        <v>352</v>
      </c>
      <c r="J100" s="10">
        <f t="shared" si="22"/>
        <v>4</v>
      </c>
      <c r="K100" s="42"/>
      <c r="N100" s="42"/>
      <c r="S100" s="42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9"/>
        <v>11:30AM</v>
      </c>
      <c r="E101" s="2" t="str">
        <f t="shared" si="20"/>
        <v>03:30PM</v>
      </c>
      <c r="F101" s="2" t="str">
        <f t="shared" si="21"/>
        <v>11:30 AM</v>
      </c>
      <c r="G101" s="2" t="str">
        <f t="shared" si="21"/>
        <v>03:30 PM</v>
      </c>
      <c r="H101" s="7" t="s">
        <v>351</v>
      </c>
      <c r="I101" s="7" t="s">
        <v>353</v>
      </c>
      <c r="J101" s="10">
        <f t="shared" si="22"/>
        <v>4</v>
      </c>
      <c r="K101" s="42"/>
      <c r="N101" s="42"/>
      <c r="S101" s="42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9"/>
        <v>01:30PM</v>
      </c>
      <c r="E102" s="2" t="str">
        <f t="shared" si="20"/>
        <v>05:30PM</v>
      </c>
      <c r="F102" s="2" t="str">
        <f t="shared" si="21"/>
        <v>01:30 PM</v>
      </c>
      <c r="G102" s="2" t="str">
        <f t="shared" si="21"/>
        <v>05:30 PM</v>
      </c>
      <c r="H102" s="7" t="s">
        <v>352</v>
      </c>
      <c r="I102" s="7" t="s">
        <v>358</v>
      </c>
      <c r="J102" s="10">
        <f t="shared" si="22"/>
        <v>3.9999999999999991</v>
      </c>
      <c r="K102" s="42"/>
      <c r="N102" s="42"/>
      <c r="S102" s="42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9"/>
        <v>07:30AM</v>
      </c>
      <c r="E103" s="2" t="str">
        <f t="shared" si="20"/>
        <v>11:30AM</v>
      </c>
      <c r="F103" s="2" t="str">
        <f t="shared" si="21"/>
        <v>07:30 AM</v>
      </c>
      <c r="G103" s="2" t="str">
        <f t="shared" si="21"/>
        <v>11:30 AM</v>
      </c>
      <c r="H103" s="7" t="s">
        <v>349</v>
      </c>
      <c r="I103" s="7" t="s">
        <v>351</v>
      </c>
      <c r="J103" s="10">
        <f t="shared" si="22"/>
        <v>4</v>
      </c>
      <c r="K103" s="42"/>
      <c r="N103" s="42"/>
      <c r="S103" s="42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9"/>
        <v>07:30AM</v>
      </c>
      <c r="E104" s="2" t="str">
        <f t="shared" si="20"/>
        <v>11:30AM</v>
      </c>
      <c r="F104" s="2" t="str">
        <f t="shared" si="21"/>
        <v>07:30 AM</v>
      </c>
      <c r="G104" s="2" t="str">
        <f t="shared" si="21"/>
        <v>11:30 AM</v>
      </c>
      <c r="H104" s="7" t="s">
        <v>349</v>
      </c>
      <c r="I104" s="7" t="s">
        <v>351</v>
      </c>
      <c r="J104" s="10">
        <f t="shared" si="22"/>
        <v>4</v>
      </c>
      <c r="K104" s="42"/>
      <c r="N104" s="42"/>
      <c r="S104" s="42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9"/>
        <v>01:30PM</v>
      </c>
      <c r="E105" s="2" t="str">
        <f t="shared" si="20"/>
        <v>05:30PM</v>
      </c>
      <c r="F105" s="2" t="str">
        <f t="shared" si="21"/>
        <v>01:30 PM</v>
      </c>
      <c r="G105" s="2" t="str">
        <f t="shared" si="21"/>
        <v>05:30 PM</v>
      </c>
      <c r="H105" s="7" t="s">
        <v>352</v>
      </c>
      <c r="I105" s="7" t="s">
        <v>358</v>
      </c>
      <c r="J105" s="10">
        <f t="shared" si="22"/>
        <v>3.9999999999999991</v>
      </c>
      <c r="K105" s="42"/>
      <c r="N105" s="42"/>
      <c r="S105" s="42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9"/>
        <v>09:30AM</v>
      </c>
      <c r="E106" s="2" t="str">
        <f t="shared" si="20"/>
        <v>01:30PM</v>
      </c>
      <c r="F106" s="2" t="str">
        <f t="shared" si="21"/>
        <v>09:30 AM</v>
      </c>
      <c r="G106" s="2" t="str">
        <f t="shared" si="21"/>
        <v>01:30 PM</v>
      </c>
      <c r="H106" s="7" t="s">
        <v>350</v>
      </c>
      <c r="I106" s="7" t="s">
        <v>352</v>
      </c>
      <c r="J106" s="10">
        <f t="shared" si="22"/>
        <v>4</v>
      </c>
      <c r="K106" s="42"/>
      <c r="N106" s="42"/>
      <c r="S106" s="42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9"/>
        <v>09:30AM</v>
      </c>
      <c r="E107" s="2" t="str">
        <f t="shared" si="20"/>
        <v>01:30PM</v>
      </c>
      <c r="F107" s="2" t="str">
        <f t="shared" si="21"/>
        <v>09:30 AM</v>
      </c>
      <c r="G107" s="2" t="str">
        <f t="shared" si="21"/>
        <v>01:30 PM</v>
      </c>
      <c r="H107" s="7" t="s">
        <v>350</v>
      </c>
      <c r="I107" s="7" t="s">
        <v>352</v>
      </c>
      <c r="J107" s="10">
        <f t="shared" si="22"/>
        <v>4</v>
      </c>
      <c r="K107" s="42"/>
      <c r="N107" s="42"/>
      <c r="S107" s="42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9"/>
        <v>09:30AM</v>
      </c>
      <c r="E108" s="2" t="str">
        <f t="shared" si="20"/>
        <v>01:30PM</v>
      </c>
      <c r="F108" s="2" t="str">
        <f t="shared" si="21"/>
        <v>09:30 AM</v>
      </c>
      <c r="G108" s="2" t="str">
        <f t="shared" si="21"/>
        <v>01:30 PM</v>
      </c>
      <c r="H108" s="7" t="s">
        <v>350</v>
      </c>
      <c r="I108" s="7" t="s">
        <v>352</v>
      </c>
      <c r="J108" s="10">
        <f t="shared" si="22"/>
        <v>4</v>
      </c>
      <c r="K108" s="42"/>
      <c r="N108" s="42"/>
      <c r="S108" s="42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9"/>
        <v>01:30PM</v>
      </c>
      <c r="E109" s="2" t="str">
        <f t="shared" si="20"/>
        <v>05:30PM</v>
      </c>
      <c r="F109" s="2" t="str">
        <f t="shared" si="21"/>
        <v>01:30 PM</v>
      </c>
      <c r="G109" s="2" t="str">
        <f t="shared" si="21"/>
        <v>05:30 PM</v>
      </c>
      <c r="H109" s="7" t="s">
        <v>352</v>
      </c>
      <c r="I109" s="7" t="s">
        <v>358</v>
      </c>
      <c r="J109" s="10">
        <f t="shared" si="22"/>
        <v>3.9999999999999991</v>
      </c>
      <c r="K109" s="42"/>
      <c r="N109" s="42"/>
      <c r="S109" s="42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9"/>
        <v>09:30AM</v>
      </c>
      <c r="E110" s="2" t="str">
        <f t="shared" si="20"/>
        <v>01:30PM</v>
      </c>
      <c r="F110" s="2" t="str">
        <f t="shared" si="21"/>
        <v>09:30 AM</v>
      </c>
      <c r="G110" s="2" t="str">
        <f t="shared" si="21"/>
        <v>01:30 PM</v>
      </c>
      <c r="H110" s="7" t="s">
        <v>350</v>
      </c>
      <c r="I110" s="7" t="s">
        <v>352</v>
      </c>
      <c r="J110" s="10">
        <f t="shared" si="22"/>
        <v>4</v>
      </c>
      <c r="K110" s="42"/>
      <c r="N110" s="42"/>
      <c r="S110" s="42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9"/>
        <v>09:30AM</v>
      </c>
      <c r="E111" s="2" t="str">
        <f t="shared" si="20"/>
        <v>01:30PM</v>
      </c>
      <c r="F111" s="2" t="str">
        <f t="shared" si="21"/>
        <v>09:30 AM</v>
      </c>
      <c r="G111" s="2" t="str">
        <f t="shared" si="21"/>
        <v>01:30 PM</v>
      </c>
      <c r="H111" s="7" t="s">
        <v>350</v>
      </c>
      <c r="I111" s="7" t="s">
        <v>352</v>
      </c>
      <c r="J111" s="10">
        <f t="shared" si="22"/>
        <v>4</v>
      </c>
      <c r="K111" s="42"/>
      <c r="N111" s="42"/>
      <c r="S111" s="42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9"/>
        <v>01:30PM</v>
      </c>
      <c r="E112" s="2" t="str">
        <f t="shared" si="20"/>
        <v>05:30PM</v>
      </c>
      <c r="F112" s="2" t="str">
        <f t="shared" si="21"/>
        <v>01:30 PM</v>
      </c>
      <c r="G112" s="2" t="str">
        <f t="shared" si="21"/>
        <v>05:30 PM</v>
      </c>
      <c r="H112" s="7" t="s">
        <v>352</v>
      </c>
      <c r="I112" s="7" t="s">
        <v>358</v>
      </c>
      <c r="J112" s="10">
        <f t="shared" si="22"/>
        <v>3.9999999999999991</v>
      </c>
      <c r="K112" s="42"/>
      <c r="N112" s="42"/>
      <c r="S112" s="42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9"/>
        <v>09:30AM</v>
      </c>
      <c r="E113" s="2" t="str">
        <f t="shared" si="20"/>
        <v>01:30PM</v>
      </c>
      <c r="F113" s="2" t="str">
        <f t="shared" si="21"/>
        <v>09:30 AM</v>
      </c>
      <c r="G113" s="2" t="str">
        <f t="shared" si="21"/>
        <v>01:30 PM</v>
      </c>
      <c r="H113" s="7" t="s">
        <v>350</v>
      </c>
      <c r="I113" s="7" t="s">
        <v>352</v>
      </c>
      <c r="J113" s="10">
        <f t="shared" si="22"/>
        <v>4</v>
      </c>
      <c r="K113" s="42"/>
      <c r="N113" s="42"/>
      <c r="S113" s="42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9"/>
        <v>09:30AM</v>
      </c>
      <c r="E114" s="2" t="str">
        <f t="shared" si="20"/>
        <v>01:30PM</v>
      </c>
      <c r="F114" s="2" t="str">
        <f t="shared" si="21"/>
        <v>09:30 AM</v>
      </c>
      <c r="G114" s="2" t="str">
        <f t="shared" si="21"/>
        <v>01:30 PM</v>
      </c>
      <c r="H114" s="7" t="s">
        <v>350</v>
      </c>
      <c r="I114" s="7" t="s">
        <v>352</v>
      </c>
      <c r="J114" s="10">
        <f t="shared" si="22"/>
        <v>4</v>
      </c>
      <c r="K114" s="42"/>
      <c r="N114" s="42"/>
      <c r="S114" s="42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9"/>
        <v>09:30AM</v>
      </c>
      <c r="E115" s="2" t="str">
        <f t="shared" si="20"/>
        <v>01:30PM</v>
      </c>
      <c r="F115" s="2" t="str">
        <f t="shared" si="21"/>
        <v>09:30 AM</v>
      </c>
      <c r="G115" s="2" t="str">
        <f t="shared" si="21"/>
        <v>01:30 PM</v>
      </c>
      <c r="H115" s="7" t="s">
        <v>350</v>
      </c>
      <c r="I115" s="7" t="s">
        <v>352</v>
      </c>
      <c r="J115" s="10">
        <f t="shared" si="22"/>
        <v>4</v>
      </c>
      <c r="K115" s="42"/>
      <c r="N115" s="42"/>
      <c r="S115" s="42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9"/>
        <v>09:30AM</v>
      </c>
      <c r="E116" s="2" t="str">
        <f t="shared" si="20"/>
        <v>01:30PM</v>
      </c>
      <c r="F116" s="2" t="str">
        <f t="shared" si="21"/>
        <v>09:30 AM</v>
      </c>
      <c r="G116" s="2" t="str">
        <f t="shared" si="21"/>
        <v>01:30 PM</v>
      </c>
      <c r="H116" s="7" t="s">
        <v>350</v>
      </c>
      <c r="I116" s="7" t="s">
        <v>352</v>
      </c>
      <c r="J116" s="10">
        <f t="shared" si="22"/>
        <v>4</v>
      </c>
      <c r="K116" s="42"/>
      <c r="N116" s="42"/>
      <c r="S116" s="42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9"/>
        <v>01:30PM</v>
      </c>
      <c r="E117" s="2" t="str">
        <f t="shared" si="20"/>
        <v>03:30PM</v>
      </c>
      <c r="F117" s="2" t="str">
        <f t="shared" si="21"/>
        <v>01:30 PM</v>
      </c>
      <c r="G117" s="2" t="str">
        <f t="shared" si="21"/>
        <v>03:30 PM</v>
      </c>
      <c r="H117" s="7" t="s">
        <v>352</v>
      </c>
      <c r="I117" s="7" t="s">
        <v>353</v>
      </c>
      <c r="J117" s="10">
        <f t="shared" si="22"/>
        <v>2.0000000000000009</v>
      </c>
      <c r="K117" s="42"/>
      <c r="N117" s="42"/>
      <c r="S117" s="42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9"/>
        <v>03:30PM</v>
      </c>
      <c r="E118" s="2" t="str">
        <f t="shared" si="20"/>
        <v>05:30PM</v>
      </c>
      <c r="F118" s="2" t="str">
        <f t="shared" si="21"/>
        <v>03:30 PM</v>
      </c>
      <c r="G118" s="2" t="str">
        <f t="shared" si="21"/>
        <v>05:30 PM</v>
      </c>
      <c r="H118" s="7" t="s">
        <v>353</v>
      </c>
      <c r="I118" s="7" t="s">
        <v>358</v>
      </c>
      <c r="J118" s="10">
        <f t="shared" si="22"/>
        <v>1.9999999999999982</v>
      </c>
      <c r="K118" s="42"/>
      <c r="N118" s="42"/>
      <c r="S118" s="42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9"/>
        <v>09:30AM</v>
      </c>
      <c r="E119" s="2" t="str">
        <f t="shared" si="20"/>
        <v>01:30PM</v>
      </c>
      <c r="F119" s="2" t="str">
        <f t="shared" si="21"/>
        <v>09:30 AM</v>
      </c>
      <c r="G119" s="2" t="str">
        <f t="shared" si="21"/>
        <v>01:30 PM</v>
      </c>
      <c r="H119" s="7" t="s">
        <v>350</v>
      </c>
      <c r="I119" s="7" t="s">
        <v>352</v>
      </c>
      <c r="J119" s="10">
        <f t="shared" si="22"/>
        <v>4</v>
      </c>
      <c r="K119" s="42"/>
      <c r="N119" s="42"/>
      <c r="S119" s="42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9"/>
        <v>01:30PM</v>
      </c>
      <c r="E120" s="2" t="str">
        <f t="shared" si="20"/>
        <v>05:30PM</v>
      </c>
      <c r="F120" s="2" t="str">
        <f t="shared" si="21"/>
        <v>01:30 PM</v>
      </c>
      <c r="G120" s="2" t="str">
        <f t="shared" si="21"/>
        <v>05:30 PM</v>
      </c>
      <c r="H120" s="7" t="s">
        <v>352</v>
      </c>
      <c r="I120" s="7" t="s">
        <v>358</v>
      </c>
      <c r="J120" s="10">
        <f t="shared" si="22"/>
        <v>3.9999999999999991</v>
      </c>
      <c r="K120" s="42"/>
      <c r="N120" s="42"/>
      <c r="S120" s="42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9"/>
        <v>07:30AM</v>
      </c>
      <c r="E121" s="2" t="str">
        <f t="shared" si="20"/>
        <v>11:30AM</v>
      </c>
      <c r="F121" s="2" t="str">
        <f t="shared" si="21"/>
        <v>07:30 AM</v>
      </c>
      <c r="G121" s="2" t="str">
        <f t="shared" si="21"/>
        <v>11:30 AM</v>
      </c>
      <c r="H121" s="7" t="s">
        <v>349</v>
      </c>
      <c r="I121" s="7" t="s">
        <v>351</v>
      </c>
      <c r="J121" s="10">
        <f t="shared" si="22"/>
        <v>4</v>
      </c>
      <c r="K121" s="42"/>
      <c r="N121" s="42"/>
      <c r="S121" s="42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9"/>
        <v>07:30AM</v>
      </c>
      <c r="E122" s="2" t="str">
        <f t="shared" si="20"/>
        <v>09:30AM</v>
      </c>
      <c r="F122" s="2" t="str">
        <f t="shared" si="21"/>
        <v>07:30 AM</v>
      </c>
      <c r="G122" s="2" t="str">
        <f t="shared" si="21"/>
        <v>09:30 AM</v>
      </c>
      <c r="H122" s="7" t="s">
        <v>349</v>
      </c>
      <c r="I122" s="7" t="s">
        <v>350</v>
      </c>
      <c r="J122" s="10">
        <f t="shared" si="22"/>
        <v>1.9999999999999996</v>
      </c>
      <c r="K122" s="42"/>
      <c r="N122" s="42"/>
      <c r="S122" s="42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9"/>
        <v>01:30PM</v>
      </c>
      <c r="E123" s="2" t="str">
        <f t="shared" si="20"/>
        <v>03:30PM</v>
      </c>
      <c r="F123" s="2" t="str">
        <f t="shared" si="21"/>
        <v>01:30 PM</v>
      </c>
      <c r="G123" s="2" t="str">
        <f t="shared" si="21"/>
        <v>03:30 PM</v>
      </c>
      <c r="H123" s="7" t="s">
        <v>352</v>
      </c>
      <c r="I123" s="7" t="s">
        <v>353</v>
      </c>
      <c r="J123" s="10">
        <f t="shared" si="22"/>
        <v>2.0000000000000009</v>
      </c>
      <c r="K123" s="42"/>
      <c r="N123" s="42"/>
      <c r="S123" s="42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9"/>
        <v>09:30AM</v>
      </c>
      <c r="E124" s="2" t="str">
        <f t="shared" si="20"/>
        <v>11:30AM</v>
      </c>
      <c r="F124" s="2" t="str">
        <f t="shared" si="21"/>
        <v>09:30 AM</v>
      </c>
      <c r="G124" s="2" t="str">
        <f t="shared" si="21"/>
        <v>11:30 AM</v>
      </c>
      <c r="H124" s="7" t="s">
        <v>350</v>
      </c>
      <c r="I124" s="7" t="s">
        <v>351</v>
      </c>
      <c r="J124" s="10">
        <f t="shared" si="22"/>
        <v>2.0000000000000009</v>
      </c>
      <c r="K124" s="42"/>
      <c r="N124" s="42"/>
      <c r="S124" s="42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9"/>
        <v>07:30AM</v>
      </c>
      <c r="E125" s="2" t="str">
        <f t="shared" si="20"/>
        <v>11:30AM</v>
      </c>
      <c r="F125" s="2" t="str">
        <f t="shared" si="21"/>
        <v>07:30 AM</v>
      </c>
      <c r="G125" s="2" t="str">
        <f t="shared" si="21"/>
        <v>11:30 AM</v>
      </c>
      <c r="H125" s="7" t="s">
        <v>349</v>
      </c>
      <c r="I125" s="7" t="s">
        <v>351</v>
      </c>
      <c r="J125" s="10">
        <f t="shared" si="22"/>
        <v>4</v>
      </c>
      <c r="K125" s="42"/>
      <c r="N125" s="42"/>
      <c r="S125" s="42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9"/>
        <v>01:30PM</v>
      </c>
      <c r="E126" s="2" t="str">
        <f t="shared" si="20"/>
        <v>03:30PM</v>
      </c>
      <c r="F126" s="2" t="str">
        <f t="shared" si="21"/>
        <v>01:30 PM</v>
      </c>
      <c r="G126" s="2" t="str">
        <f t="shared" si="21"/>
        <v>03:30 PM</v>
      </c>
      <c r="H126" s="7" t="s">
        <v>352</v>
      </c>
      <c r="I126" s="7" t="s">
        <v>353</v>
      </c>
      <c r="J126" s="10">
        <f t="shared" si="22"/>
        <v>2.0000000000000009</v>
      </c>
      <c r="K126" s="42"/>
      <c r="N126" s="42"/>
      <c r="S126" s="42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9"/>
        <v>07:30AM</v>
      </c>
      <c r="E127" s="2" t="str">
        <f t="shared" si="20"/>
        <v>09:30AM</v>
      </c>
      <c r="F127" s="2" t="str">
        <f t="shared" si="21"/>
        <v>07:30 AM</v>
      </c>
      <c r="G127" s="2" t="str">
        <f t="shared" si="21"/>
        <v>09:30 AM</v>
      </c>
      <c r="H127" s="7" t="s">
        <v>349</v>
      </c>
      <c r="I127" s="7" t="s">
        <v>350</v>
      </c>
      <c r="J127" s="10">
        <f t="shared" si="22"/>
        <v>1.9999999999999996</v>
      </c>
      <c r="K127" s="42"/>
      <c r="N127" s="42"/>
      <c r="S127" s="42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9"/>
        <v>01:30PM</v>
      </c>
      <c r="E128" s="2" t="str">
        <f t="shared" si="20"/>
        <v>03:30PM</v>
      </c>
      <c r="F128" s="2" t="str">
        <f t="shared" si="21"/>
        <v>01:30 PM</v>
      </c>
      <c r="G128" s="2" t="str">
        <f t="shared" si="21"/>
        <v>03:30 PM</v>
      </c>
      <c r="H128" s="7" t="s">
        <v>352</v>
      </c>
      <c r="I128" s="7" t="s">
        <v>353</v>
      </c>
      <c r="J128" s="10">
        <f t="shared" si="22"/>
        <v>2.0000000000000009</v>
      </c>
      <c r="K128" s="42"/>
      <c r="N128" s="42"/>
      <c r="S128" s="42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9"/>
        <v>09:30AM</v>
      </c>
      <c r="E129" s="2" t="str">
        <f t="shared" si="20"/>
        <v>11:30AM</v>
      </c>
      <c r="F129" s="2" t="str">
        <f t="shared" si="21"/>
        <v>09:30 AM</v>
      </c>
      <c r="G129" s="2" t="str">
        <f t="shared" si="21"/>
        <v>11:30 AM</v>
      </c>
      <c r="H129" s="7" t="s">
        <v>350</v>
      </c>
      <c r="I129" s="7" t="s">
        <v>351</v>
      </c>
      <c r="J129" s="10">
        <f t="shared" si="22"/>
        <v>2.0000000000000009</v>
      </c>
      <c r="K129" s="42"/>
      <c r="N129" s="42"/>
      <c r="S129" s="42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9"/>
        <v>01:30PM</v>
      </c>
      <c r="E130" s="2" t="str">
        <f t="shared" si="20"/>
        <v>03:30PM</v>
      </c>
      <c r="F130" s="2" t="str">
        <f t="shared" si="21"/>
        <v>01:30 PM</v>
      </c>
      <c r="G130" s="2" t="str">
        <f t="shared" si="21"/>
        <v>03:30 PM</v>
      </c>
      <c r="H130" s="7" t="s">
        <v>352</v>
      </c>
      <c r="I130" s="7" t="s">
        <v>353</v>
      </c>
      <c r="J130" s="10">
        <f t="shared" si="22"/>
        <v>2.0000000000000009</v>
      </c>
      <c r="K130" s="42"/>
      <c r="N130" s="42"/>
      <c r="S130" s="42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3">LEFT(C138, 7)</f>
        <v>01:30PM</v>
      </c>
      <c r="E131" s="2" t="str">
        <f t="shared" ref="E131:E194" si="24">RIGHT(C138, 7)</f>
        <v>03:30PM</v>
      </c>
      <c r="F131" s="2" t="str">
        <f t="shared" si="21"/>
        <v>01:30 PM</v>
      </c>
      <c r="G131" s="2" t="str">
        <f t="shared" si="21"/>
        <v>03:30 PM</v>
      </c>
      <c r="H131" s="7" t="s">
        <v>352</v>
      </c>
      <c r="I131" s="7" t="s">
        <v>353</v>
      </c>
      <c r="J131" s="10">
        <f t="shared" si="22"/>
        <v>2.0000000000000009</v>
      </c>
      <c r="K131" s="42"/>
      <c r="N131" s="42"/>
      <c r="S131" s="42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3"/>
        <v>01:30PM</v>
      </c>
      <c r="E132" s="2" t="str">
        <f t="shared" si="24"/>
        <v>03:30PM</v>
      </c>
      <c r="F132" s="2" t="str">
        <f t="shared" ref="F132:G195" si="25">LEFT(D132, 5) &amp; " " &amp; MID(D132, 6, 7)</f>
        <v>01:30 PM</v>
      </c>
      <c r="G132" s="2" t="str">
        <f t="shared" si="25"/>
        <v>03:30 PM</v>
      </c>
      <c r="H132" s="7" t="s">
        <v>352</v>
      </c>
      <c r="I132" s="7" t="s">
        <v>353</v>
      </c>
      <c r="J132" s="10">
        <f t="shared" ref="J132:J195" si="26">(I132-H132)*24</f>
        <v>2.0000000000000009</v>
      </c>
      <c r="K132" s="42"/>
      <c r="N132" s="42"/>
      <c r="S132" s="42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3"/>
        <v>11:30AM</v>
      </c>
      <c r="E133" s="2" t="str">
        <f t="shared" si="24"/>
        <v>01:30PM</v>
      </c>
      <c r="F133" s="2" t="str">
        <f t="shared" si="25"/>
        <v>11:30 AM</v>
      </c>
      <c r="G133" s="2" t="str">
        <f t="shared" si="25"/>
        <v>01:30 PM</v>
      </c>
      <c r="H133" s="7" t="s">
        <v>351</v>
      </c>
      <c r="I133" s="7" t="s">
        <v>352</v>
      </c>
      <c r="J133" s="10">
        <f t="shared" si="26"/>
        <v>1.9999999999999996</v>
      </c>
      <c r="K133" s="42"/>
      <c r="N133" s="42"/>
      <c r="S133" s="42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3"/>
        <v>01:30PM</v>
      </c>
      <c r="E134" s="2" t="str">
        <f t="shared" si="24"/>
        <v>03:30PM</v>
      </c>
      <c r="F134" s="2" t="str">
        <f t="shared" si="25"/>
        <v>01:30 PM</v>
      </c>
      <c r="G134" s="2" t="str">
        <f t="shared" si="25"/>
        <v>03:30 PM</v>
      </c>
      <c r="H134" s="7" t="s">
        <v>352</v>
      </c>
      <c r="I134" s="7" t="s">
        <v>353</v>
      </c>
      <c r="J134" s="10">
        <f t="shared" si="26"/>
        <v>2.0000000000000009</v>
      </c>
      <c r="K134" s="42"/>
      <c r="N134" s="42"/>
      <c r="S134" s="42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3"/>
        <v>07:30AM</v>
      </c>
      <c r="E135" s="2" t="str">
        <f t="shared" si="24"/>
        <v>09:30AM</v>
      </c>
      <c r="F135" s="2" t="str">
        <f t="shared" si="25"/>
        <v>07:30 AM</v>
      </c>
      <c r="G135" s="2" t="str">
        <f t="shared" si="25"/>
        <v>09:30 AM</v>
      </c>
      <c r="H135" s="7" t="s">
        <v>349</v>
      </c>
      <c r="I135" s="7" t="s">
        <v>350</v>
      </c>
      <c r="J135" s="10">
        <f t="shared" si="26"/>
        <v>1.9999999999999996</v>
      </c>
      <c r="K135" s="42"/>
      <c r="N135" s="42"/>
      <c r="S135" s="42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3"/>
        <v>07:30AM</v>
      </c>
      <c r="E136" s="2" t="str">
        <f t="shared" si="24"/>
        <v>11:30AM</v>
      </c>
      <c r="F136" s="2" t="str">
        <f t="shared" si="25"/>
        <v>07:30 AM</v>
      </c>
      <c r="G136" s="2" t="str">
        <f t="shared" si="25"/>
        <v>11:30 AM</v>
      </c>
      <c r="H136" s="7" t="s">
        <v>349</v>
      </c>
      <c r="I136" s="7" t="s">
        <v>351</v>
      </c>
      <c r="J136" s="10">
        <f t="shared" si="26"/>
        <v>4</v>
      </c>
      <c r="K136" s="42"/>
      <c r="N136" s="42"/>
      <c r="S136" s="42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3"/>
        <v>01:30PM</v>
      </c>
      <c r="E137" s="2" t="str">
        <f t="shared" si="24"/>
        <v>03:30PM</v>
      </c>
      <c r="F137" s="2" t="str">
        <f t="shared" si="25"/>
        <v>01:30 PM</v>
      </c>
      <c r="G137" s="2" t="str">
        <f t="shared" si="25"/>
        <v>03:30 PM</v>
      </c>
      <c r="H137" s="7" t="s">
        <v>352</v>
      </c>
      <c r="I137" s="7" t="s">
        <v>353</v>
      </c>
      <c r="J137" s="10">
        <f t="shared" si="26"/>
        <v>2.0000000000000009</v>
      </c>
      <c r="K137" s="42"/>
      <c r="N137" s="42"/>
      <c r="S137" s="42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3"/>
        <v>11:30AM</v>
      </c>
      <c r="E138" s="2" t="str">
        <f t="shared" si="24"/>
        <v>01:30PM</v>
      </c>
      <c r="F138" s="2" t="str">
        <f t="shared" si="25"/>
        <v>11:30 AM</v>
      </c>
      <c r="G138" s="2" t="str">
        <f t="shared" si="25"/>
        <v>01:30 PM</v>
      </c>
      <c r="H138" s="7" t="s">
        <v>351</v>
      </c>
      <c r="I138" s="7" t="s">
        <v>352</v>
      </c>
      <c r="J138" s="10">
        <f t="shared" si="26"/>
        <v>1.9999999999999996</v>
      </c>
      <c r="K138" s="42"/>
      <c r="N138" s="42"/>
      <c r="S138" s="42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3"/>
        <v>01:30PM</v>
      </c>
      <c r="E139" s="2" t="str">
        <f t="shared" si="24"/>
        <v>03:30PM</v>
      </c>
      <c r="F139" s="2" t="str">
        <f t="shared" si="25"/>
        <v>01:30 PM</v>
      </c>
      <c r="G139" s="2" t="str">
        <f t="shared" si="25"/>
        <v>03:30 PM</v>
      </c>
      <c r="H139" s="7" t="s">
        <v>352</v>
      </c>
      <c r="I139" s="7" t="s">
        <v>353</v>
      </c>
      <c r="J139" s="10">
        <f t="shared" si="26"/>
        <v>2.0000000000000009</v>
      </c>
      <c r="K139" s="42"/>
      <c r="N139" s="42"/>
      <c r="S139" s="42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3"/>
        <v>07:30AM</v>
      </c>
      <c r="E140" s="2" t="str">
        <f t="shared" si="24"/>
        <v>09:30AM</v>
      </c>
      <c r="F140" s="2" t="str">
        <f t="shared" si="25"/>
        <v>07:30 AM</v>
      </c>
      <c r="G140" s="2" t="str">
        <f t="shared" si="25"/>
        <v>09:30 AM</v>
      </c>
      <c r="H140" s="7" t="s">
        <v>349</v>
      </c>
      <c r="I140" s="7" t="s">
        <v>350</v>
      </c>
      <c r="J140" s="10">
        <f t="shared" si="26"/>
        <v>1.9999999999999996</v>
      </c>
      <c r="K140" s="42"/>
      <c r="N140" s="42"/>
      <c r="S140" s="42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3"/>
        <v>07:30AM</v>
      </c>
      <c r="E141" s="2" t="str">
        <f t="shared" si="24"/>
        <v>09:30AM</v>
      </c>
      <c r="F141" s="2" t="str">
        <f t="shared" si="25"/>
        <v>07:30 AM</v>
      </c>
      <c r="G141" s="2" t="str">
        <f t="shared" si="25"/>
        <v>09:30 AM</v>
      </c>
      <c r="H141" s="7" t="s">
        <v>349</v>
      </c>
      <c r="I141" s="7" t="s">
        <v>350</v>
      </c>
      <c r="J141" s="10">
        <f t="shared" si="26"/>
        <v>1.9999999999999996</v>
      </c>
      <c r="K141" s="42"/>
      <c r="N141" s="42"/>
      <c r="S141" s="42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3"/>
        <v>07:30AM</v>
      </c>
      <c r="E142" s="2" t="str">
        <f t="shared" si="24"/>
        <v>11:30AM</v>
      </c>
      <c r="F142" s="2" t="str">
        <f t="shared" si="25"/>
        <v>07:30 AM</v>
      </c>
      <c r="G142" s="2" t="str">
        <f t="shared" si="25"/>
        <v>11:30 AM</v>
      </c>
      <c r="H142" s="7" t="s">
        <v>349</v>
      </c>
      <c r="I142" s="7" t="s">
        <v>351</v>
      </c>
      <c r="J142" s="10">
        <f t="shared" si="26"/>
        <v>4</v>
      </c>
      <c r="K142" s="42"/>
      <c r="N142" s="42"/>
      <c r="S142" s="42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3"/>
        <v>07:30AM</v>
      </c>
      <c r="E143" s="2" t="str">
        <f t="shared" si="24"/>
        <v>09:30AM</v>
      </c>
      <c r="F143" s="2" t="str">
        <f t="shared" si="25"/>
        <v>07:30 AM</v>
      </c>
      <c r="G143" s="2" t="str">
        <f t="shared" si="25"/>
        <v>09:30 AM</v>
      </c>
      <c r="H143" s="7" t="s">
        <v>349</v>
      </c>
      <c r="I143" s="7" t="s">
        <v>350</v>
      </c>
      <c r="J143" s="10">
        <f t="shared" si="26"/>
        <v>1.9999999999999996</v>
      </c>
      <c r="K143" s="42"/>
      <c r="N143" s="42"/>
      <c r="S143" s="42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3"/>
        <v>07:30AM</v>
      </c>
      <c r="E144" s="2" t="str">
        <f t="shared" si="24"/>
        <v>11:30AM</v>
      </c>
      <c r="F144" s="2" t="str">
        <f t="shared" si="25"/>
        <v>07:30 AM</v>
      </c>
      <c r="G144" s="2" t="str">
        <f t="shared" si="25"/>
        <v>11:30 AM</v>
      </c>
      <c r="H144" s="7" t="s">
        <v>349</v>
      </c>
      <c r="I144" s="7" t="s">
        <v>351</v>
      </c>
      <c r="J144" s="10">
        <f t="shared" si="26"/>
        <v>4</v>
      </c>
      <c r="K144" s="42"/>
      <c r="N144" s="42"/>
      <c r="S144" s="42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3"/>
        <v>11:30AM</v>
      </c>
      <c r="E145" s="2" t="str">
        <f t="shared" si="24"/>
        <v>01:30PM</v>
      </c>
      <c r="F145" s="2" t="str">
        <f t="shared" si="25"/>
        <v>11:30 AM</v>
      </c>
      <c r="G145" s="2" t="str">
        <f t="shared" si="25"/>
        <v>01:30 PM</v>
      </c>
      <c r="H145" s="7" t="s">
        <v>351</v>
      </c>
      <c r="I145" s="7" t="s">
        <v>352</v>
      </c>
      <c r="J145" s="10">
        <f t="shared" si="26"/>
        <v>1.9999999999999996</v>
      </c>
      <c r="K145" s="42"/>
      <c r="N145" s="42"/>
      <c r="S145" s="42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3"/>
        <v>03:30PM</v>
      </c>
      <c r="E146" s="2" t="str">
        <f t="shared" si="24"/>
        <v>04:50PM</v>
      </c>
      <c r="F146" s="2" t="str">
        <f t="shared" si="25"/>
        <v>03:30 PM</v>
      </c>
      <c r="G146" s="2" t="str">
        <f t="shared" si="25"/>
        <v>04:50 PM</v>
      </c>
      <c r="H146" s="7" t="s">
        <v>353</v>
      </c>
      <c r="I146" s="7" t="s">
        <v>362</v>
      </c>
      <c r="J146" s="10">
        <f t="shared" si="26"/>
        <v>1.3333333333333313</v>
      </c>
      <c r="K146" s="42"/>
      <c r="N146" s="42"/>
      <c r="S146" s="42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3"/>
        <v>08:50AM</v>
      </c>
      <c r="E147" s="2" t="str">
        <f t="shared" si="24"/>
        <v>11:30AM</v>
      </c>
      <c r="F147" s="2" t="str">
        <f t="shared" si="25"/>
        <v>08:50 AM</v>
      </c>
      <c r="G147" s="2" t="str">
        <f t="shared" si="25"/>
        <v>11:30 AM</v>
      </c>
      <c r="H147" s="7" t="s">
        <v>363</v>
      </c>
      <c r="I147" s="7" t="s">
        <v>351</v>
      </c>
      <c r="J147" s="10">
        <f t="shared" si="26"/>
        <v>2.6666666666666665</v>
      </c>
      <c r="K147" s="42"/>
      <c r="N147" s="42"/>
      <c r="S147" s="42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3"/>
        <v>11:30AM</v>
      </c>
      <c r="E148" s="2" t="str">
        <f t="shared" si="24"/>
        <v>01:30PM</v>
      </c>
      <c r="F148" s="2" t="str">
        <f t="shared" si="25"/>
        <v>11:30 AM</v>
      </c>
      <c r="G148" s="2" t="str">
        <f t="shared" si="25"/>
        <v>01:30 PM</v>
      </c>
      <c r="H148" s="7" t="s">
        <v>351</v>
      </c>
      <c r="I148" s="7" t="s">
        <v>352</v>
      </c>
      <c r="J148" s="10">
        <f t="shared" si="26"/>
        <v>1.9999999999999996</v>
      </c>
      <c r="K148" s="42"/>
      <c r="N148" s="42"/>
      <c r="S148" s="42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3"/>
        <v>03:30PM</v>
      </c>
      <c r="E149" s="2" t="str">
        <f t="shared" si="24"/>
        <v>05:30PM</v>
      </c>
      <c r="F149" s="2" t="str">
        <f t="shared" si="25"/>
        <v>03:30 PM</v>
      </c>
      <c r="G149" s="2" t="str">
        <f t="shared" si="25"/>
        <v>05:30 PM</v>
      </c>
      <c r="H149" s="7" t="s">
        <v>353</v>
      </c>
      <c r="I149" s="7" t="s">
        <v>358</v>
      </c>
      <c r="J149" s="10">
        <f t="shared" si="26"/>
        <v>1.9999999999999982</v>
      </c>
      <c r="K149" s="42"/>
      <c r="N149" s="42"/>
      <c r="S149" s="42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3"/>
        <v>05:30PM</v>
      </c>
      <c r="E150" s="2" t="str">
        <f t="shared" si="24"/>
        <v>07:30PM</v>
      </c>
      <c r="F150" s="2" t="str">
        <f t="shared" si="25"/>
        <v>05:30 PM</v>
      </c>
      <c r="G150" s="2" t="str">
        <f t="shared" si="25"/>
        <v>07:30 PM</v>
      </c>
      <c r="H150" s="7" t="s">
        <v>358</v>
      </c>
      <c r="I150" s="7" t="s">
        <v>359</v>
      </c>
      <c r="J150" s="10">
        <f t="shared" si="26"/>
        <v>2.0000000000000009</v>
      </c>
      <c r="K150" s="42"/>
      <c r="N150" s="42"/>
      <c r="S150" s="42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3"/>
        <v>01:30PM</v>
      </c>
      <c r="E151" s="2" t="str">
        <f t="shared" si="24"/>
        <v>03:30PM</v>
      </c>
      <c r="F151" s="2" t="str">
        <f t="shared" si="25"/>
        <v>01:30 PM</v>
      </c>
      <c r="G151" s="2" t="str">
        <f t="shared" si="25"/>
        <v>03:30 PM</v>
      </c>
      <c r="H151" s="7" t="s">
        <v>352</v>
      </c>
      <c r="I151" s="7" t="s">
        <v>353</v>
      </c>
      <c r="J151" s="10">
        <f t="shared" si="26"/>
        <v>2.0000000000000009</v>
      </c>
      <c r="K151" s="42"/>
      <c r="N151" s="42"/>
      <c r="S151" s="42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3"/>
        <v>09:30AM</v>
      </c>
      <c r="E152" s="2" t="str">
        <f t="shared" si="24"/>
        <v>11:30AM</v>
      </c>
      <c r="F152" s="2" t="str">
        <f t="shared" si="25"/>
        <v>09:30 AM</v>
      </c>
      <c r="G152" s="2" t="str">
        <f t="shared" si="25"/>
        <v>11:30 AM</v>
      </c>
      <c r="H152" s="7" t="s">
        <v>350</v>
      </c>
      <c r="I152" s="7" t="s">
        <v>351</v>
      </c>
      <c r="J152" s="10">
        <f t="shared" si="26"/>
        <v>2.0000000000000009</v>
      </c>
      <c r="K152" s="42"/>
      <c r="N152" s="42"/>
      <c r="S152" s="42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3"/>
        <v>05:30PM</v>
      </c>
      <c r="E153" s="2" t="str">
        <f t="shared" si="24"/>
        <v>07:30PM</v>
      </c>
      <c r="F153" s="2" t="str">
        <f t="shared" si="25"/>
        <v>05:30 PM</v>
      </c>
      <c r="G153" s="2" t="str">
        <f t="shared" si="25"/>
        <v>07:30 PM</v>
      </c>
      <c r="H153" s="7" t="s">
        <v>358</v>
      </c>
      <c r="I153" s="7" t="s">
        <v>359</v>
      </c>
      <c r="J153" s="10">
        <f t="shared" si="26"/>
        <v>2.0000000000000009</v>
      </c>
      <c r="K153" s="42"/>
      <c r="N153" s="42"/>
      <c r="S153" s="42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3"/>
        <v>01:30PM</v>
      </c>
      <c r="E154" s="2" t="str">
        <f t="shared" si="24"/>
        <v>05:30PM</v>
      </c>
      <c r="F154" s="2" t="str">
        <f t="shared" si="25"/>
        <v>01:30 PM</v>
      </c>
      <c r="G154" s="2" t="str">
        <f t="shared" si="25"/>
        <v>05:30 PM</v>
      </c>
      <c r="H154" s="7" t="s">
        <v>352</v>
      </c>
      <c r="I154" s="7" t="s">
        <v>358</v>
      </c>
      <c r="J154" s="10">
        <f t="shared" si="26"/>
        <v>3.9999999999999991</v>
      </c>
      <c r="K154" s="42"/>
      <c r="N154" s="42"/>
      <c r="S154" s="42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3"/>
        <v>10:10AM</v>
      </c>
      <c r="E155" s="2" t="str">
        <f t="shared" si="24"/>
        <v>11:30AM</v>
      </c>
      <c r="F155" s="2" t="str">
        <f t="shared" si="25"/>
        <v>10:10 AM</v>
      </c>
      <c r="G155" s="2" t="str">
        <f t="shared" si="25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42"/>
      <c r="N155" s="42"/>
      <c r="S155" s="42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3"/>
        <v>11:30AM</v>
      </c>
      <c r="E156" s="2" t="str">
        <f t="shared" si="24"/>
        <v>01:30PM</v>
      </c>
      <c r="F156" s="2" t="str">
        <f t="shared" si="25"/>
        <v>11:30 AM</v>
      </c>
      <c r="G156" s="2" t="str">
        <f t="shared" si="25"/>
        <v>01:30 PM</v>
      </c>
      <c r="H156" s="7" t="s">
        <v>351</v>
      </c>
      <c r="I156" s="7" t="s">
        <v>352</v>
      </c>
      <c r="J156" s="10">
        <f t="shared" si="26"/>
        <v>1.9999999999999996</v>
      </c>
      <c r="K156" s="42"/>
      <c r="N156" s="42"/>
      <c r="S156" s="42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3"/>
        <v>11:30AM</v>
      </c>
      <c r="E157" s="2" t="str">
        <f t="shared" si="24"/>
        <v>01:30PM</v>
      </c>
      <c r="F157" s="2" t="str">
        <f t="shared" si="25"/>
        <v>11:30 AM</v>
      </c>
      <c r="G157" s="2" t="str">
        <f t="shared" si="25"/>
        <v>01:30 PM</v>
      </c>
      <c r="H157" s="7" t="s">
        <v>351</v>
      </c>
      <c r="I157" s="7" t="s">
        <v>352</v>
      </c>
      <c r="J157" s="10">
        <f t="shared" si="26"/>
        <v>1.9999999999999996</v>
      </c>
      <c r="K157" s="42"/>
      <c r="N157" s="42"/>
      <c r="S157" s="42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3"/>
        <v>03:30PM</v>
      </c>
      <c r="E158" s="2" t="str">
        <f t="shared" si="24"/>
        <v>05:30PM</v>
      </c>
      <c r="F158" s="2" t="str">
        <f t="shared" si="25"/>
        <v>03:30 PM</v>
      </c>
      <c r="G158" s="2" t="str">
        <f t="shared" si="25"/>
        <v>05:30 PM</v>
      </c>
      <c r="H158" s="7" t="s">
        <v>353</v>
      </c>
      <c r="I158" s="7" t="s">
        <v>358</v>
      </c>
      <c r="J158" s="10">
        <f t="shared" si="26"/>
        <v>1.9999999999999982</v>
      </c>
      <c r="K158" s="42"/>
      <c r="N158" s="42"/>
      <c r="S158" s="42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3"/>
        <v>05:30PM</v>
      </c>
      <c r="E159" s="2" t="str">
        <f t="shared" si="24"/>
        <v>07:30PM</v>
      </c>
      <c r="F159" s="2" t="str">
        <f t="shared" si="25"/>
        <v>05:30 PM</v>
      </c>
      <c r="G159" s="2" t="str">
        <f t="shared" si="25"/>
        <v>07:30 PM</v>
      </c>
      <c r="H159" s="7" t="s">
        <v>358</v>
      </c>
      <c r="I159" s="7" t="s">
        <v>359</v>
      </c>
      <c r="J159" s="10">
        <f t="shared" si="26"/>
        <v>2.0000000000000009</v>
      </c>
      <c r="K159" s="42"/>
      <c r="N159" s="42"/>
      <c r="S159" s="42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3"/>
        <v>01:30PM</v>
      </c>
      <c r="E160" s="2" t="str">
        <f t="shared" si="24"/>
        <v>03:30PM</v>
      </c>
      <c r="F160" s="2" t="str">
        <f t="shared" si="25"/>
        <v>01:30 PM</v>
      </c>
      <c r="G160" s="2" t="str">
        <f t="shared" si="25"/>
        <v>03:30 PM</v>
      </c>
      <c r="H160" s="7" t="s">
        <v>352</v>
      </c>
      <c r="I160" s="7" t="s">
        <v>353</v>
      </c>
      <c r="J160" s="10">
        <f t="shared" si="26"/>
        <v>2.0000000000000009</v>
      </c>
      <c r="K160" s="42"/>
      <c r="N160" s="42"/>
      <c r="S160" s="42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3"/>
        <v>09:30AM</v>
      </c>
      <c r="E161" s="2" t="str">
        <f t="shared" si="24"/>
        <v>11:30AM</v>
      </c>
      <c r="F161" s="2" t="str">
        <f t="shared" si="25"/>
        <v>09:30 AM</v>
      </c>
      <c r="G161" s="2" t="str">
        <f t="shared" si="25"/>
        <v>11:30 AM</v>
      </c>
      <c r="H161" s="7" t="s">
        <v>350</v>
      </c>
      <c r="I161" s="7" t="s">
        <v>351</v>
      </c>
      <c r="J161" s="10">
        <f t="shared" si="26"/>
        <v>2.0000000000000009</v>
      </c>
      <c r="K161" s="42"/>
      <c r="N161" s="42"/>
      <c r="S161" s="42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3"/>
        <v>09:30AM</v>
      </c>
      <c r="E162" s="2" t="str">
        <f t="shared" si="24"/>
        <v>12:30PM</v>
      </c>
      <c r="F162" s="2" t="str">
        <f t="shared" si="25"/>
        <v>09:30 AM</v>
      </c>
      <c r="G162" s="2" t="str">
        <f t="shared" si="25"/>
        <v>12:30 PM</v>
      </c>
      <c r="H162" s="7" t="s">
        <v>350</v>
      </c>
      <c r="I162" s="7" t="s">
        <v>361</v>
      </c>
      <c r="J162" s="10">
        <f t="shared" si="26"/>
        <v>3.0000000000000013</v>
      </c>
      <c r="K162" s="42"/>
      <c r="N162" s="42"/>
      <c r="S162" s="42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3"/>
        <v>03:30PM</v>
      </c>
      <c r="E163" s="2" t="str">
        <f t="shared" si="24"/>
        <v>05:30PM</v>
      </c>
      <c r="F163" s="2" t="str">
        <f t="shared" si="25"/>
        <v>03:30 PM</v>
      </c>
      <c r="G163" s="2" t="str">
        <f t="shared" si="25"/>
        <v>05:30 PM</v>
      </c>
      <c r="H163" s="7" t="s">
        <v>353</v>
      </c>
      <c r="I163" s="7" t="s">
        <v>358</v>
      </c>
      <c r="J163" s="10">
        <f t="shared" si="26"/>
        <v>1.9999999999999982</v>
      </c>
      <c r="K163" s="42"/>
      <c r="N163" s="42"/>
      <c r="S163" s="42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3"/>
        <v>01:30PM</v>
      </c>
      <c r="E164" s="2" t="str">
        <f t="shared" si="24"/>
        <v>03:30PM</v>
      </c>
      <c r="F164" s="2" t="str">
        <f t="shared" si="25"/>
        <v>01:30 PM</v>
      </c>
      <c r="G164" s="2" t="str">
        <f t="shared" si="25"/>
        <v>03:30 PM</v>
      </c>
      <c r="H164" s="7" t="s">
        <v>352</v>
      </c>
      <c r="I164" s="7" t="s">
        <v>353</v>
      </c>
      <c r="J164" s="10">
        <f t="shared" si="26"/>
        <v>2.0000000000000009</v>
      </c>
      <c r="K164" s="42"/>
      <c r="N164" s="42"/>
      <c r="S164" s="42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3"/>
        <v>01:30PM</v>
      </c>
      <c r="E165" s="2" t="str">
        <f t="shared" si="24"/>
        <v>03:30PM</v>
      </c>
      <c r="F165" s="2" t="str">
        <f t="shared" si="25"/>
        <v>01:30 PM</v>
      </c>
      <c r="G165" s="2" t="str">
        <f t="shared" si="25"/>
        <v>03:30 PM</v>
      </c>
      <c r="H165" s="7" t="s">
        <v>352</v>
      </c>
      <c r="I165" s="7" t="s">
        <v>353</v>
      </c>
      <c r="J165" s="10">
        <f t="shared" si="26"/>
        <v>2.0000000000000009</v>
      </c>
      <c r="K165" s="42"/>
      <c r="N165" s="42"/>
      <c r="S165" s="42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3"/>
        <v>03:30PM</v>
      </c>
      <c r="E166" s="2" t="str">
        <f t="shared" si="24"/>
        <v>05:30PM</v>
      </c>
      <c r="F166" s="2" t="str">
        <f t="shared" si="25"/>
        <v>03:30 PM</v>
      </c>
      <c r="G166" s="2" t="str">
        <f t="shared" si="25"/>
        <v>05:30 PM</v>
      </c>
      <c r="H166" s="7" t="s">
        <v>353</v>
      </c>
      <c r="I166" s="7" t="s">
        <v>358</v>
      </c>
      <c r="J166" s="10">
        <f t="shared" si="26"/>
        <v>1.9999999999999982</v>
      </c>
      <c r="K166" s="42"/>
      <c r="N166" s="42"/>
      <c r="S166" s="42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3"/>
        <v>09:30AM</v>
      </c>
      <c r="E167" s="2" t="str">
        <f t="shared" si="24"/>
        <v>01:30PM</v>
      </c>
      <c r="F167" s="2" t="str">
        <f t="shared" si="25"/>
        <v>09:30 AM</v>
      </c>
      <c r="G167" s="2" t="str">
        <f t="shared" si="25"/>
        <v>01:30 PM</v>
      </c>
      <c r="H167" s="7" t="s">
        <v>350</v>
      </c>
      <c r="I167" s="7" t="s">
        <v>352</v>
      </c>
      <c r="J167" s="10">
        <f t="shared" si="26"/>
        <v>4</v>
      </c>
      <c r="K167" s="42"/>
      <c r="N167" s="42"/>
      <c r="S167" s="42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3"/>
        <v>09:30AM</v>
      </c>
      <c r="E168" s="2" t="str">
        <f t="shared" si="24"/>
        <v>01:30PM</v>
      </c>
      <c r="F168" s="2" t="str">
        <f t="shared" si="25"/>
        <v>09:30 AM</v>
      </c>
      <c r="G168" s="2" t="str">
        <f t="shared" si="25"/>
        <v>01:30 PM</v>
      </c>
      <c r="H168" s="7" t="s">
        <v>350</v>
      </c>
      <c r="I168" s="7" t="s">
        <v>352</v>
      </c>
      <c r="J168" s="10">
        <f t="shared" si="26"/>
        <v>4</v>
      </c>
      <c r="K168" s="42"/>
      <c r="N168" s="42"/>
      <c r="S168" s="42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3"/>
        <v>01:30PM</v>
      </c>
      <c r="E169" s="2" t="str">
        <f t="shared" si="24"/>
        <v>03:30PM</v>
      </c>
      <c r="F169" s="2" t="str">
        <f t="shared" si="25"/>
        <v>01:30 PM</v>
      </c>
      <c r="G169" s="2" t="str">
        <f t="shared" si="25"/>
        <v>03:30 PM</v>
      </c>
      <c r="H169" s="7" t="s">
        <v>352</v>
      </c>
      <c r="I169" s="7" t="s">
        <v>353</v>
      </c>
      <c r="J169" s="10">
        <f t="shared" si="26"/>
        <v>2.0000000000000009</v>
      </c>
      <c r="K169" s="42"/>
      <c r="N169" s="42"/>
      <c r="S169" s="42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3"/>
        <v>03:30PM</v>
      </c>
      <c r="E170" s="2" t="str">
        <f t="shared" si="24"/>
        <v>05:30PM</v>
      </c>
      <c r="F170" s="2" t="str">
        <f t="shared" si="25"/>
        <v>03:30 PM</v>
      </c>
      <c r="G170" s="2" t="str">
        <f t="shared" si="25"/>
        <v>05:30 PM</v>
      </c>
      <c r="H170" s="7" t="s">
        <v>353</v>
      </c>
      <c r="I170" s="7" t="s">
        <v>358</v>
      </c>
      <c r="J170" s="10">
        <f t="shared" si="26"/>
        <v>1.9999999999999982</v>
      </c>
      <c r="K170" s="42"/>
      <c r="N170" s="42"/>
      <c r="S170" s="42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3"/>
        <v>09:30AM</v>
      </c>
      <c r="E171" s="2" t="str">
        <f t="shared" si="24"/>
        <v>11:30AM</v>
      </c>
      <c r="F171" s="2" t="str">
        <f t="shared" si="25"/>
        <v>09:30 AM</v>
      </c>
      <c r="G171" s="2" t="str">
        <f t="shared" si="25"/>
        <v>11:30 AM</v>
      </c>
      <c r="H171" s="7" t="s">
        <v>350</v>
      </c>
      <c r="I171" s="7" t="s">
        <v>351</v>
      </c>
      <c r="J171" s="10">
        <f t="shared" si="26"/>
        <v>2.0000000000000009</v>
      </c>
      <c r="K171" s="42"/>
      <c r="N171" s="42"/>
      <c r="S171" s="42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3"/>
        <v>01:30PM</v>
      </c>
      <c r="E172" s="2" t="str">
        <f t="shared" si="24"/>
        <v>03:30PM</v>
      </c>
      <c r="F172" s="2" t="str">
        <f t="shared" si="25"/>
        <v>01:30 PM</v>
      </c>
      <c r="G172" s="2" t="str">
        <f t="shared" si="25"/>
        <v>03:30 PM</v>
      </c>
      <c r="H172" s="7" t="s">
        <v>352</v>
      </c>
      <c r="I172" s="7" t="s">
        <v>353</v>
      </c>
      <c r="J172" s="10">
        <f t="shared" si="26"/>
        <v>2.0000000000000009</v>
      </c>
      <c r="K172" s="42"/>
      <c r="N172" s="42"/>
      <c r="S172" s="42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3"/>
        <v>11:30AM</v>
      </c>
      <c r="E173" s="2" t="str">
        <f t="shared" si="24"/>
        <v>01:30PM</v>
      </c>
      <c r="F173" s="2" t="str">
        <f t="shared" si="25"/>
        <v>11:30 AM</v>
      </c>
      <c r="G173" s="2" t="str">
        <f t="shared" si="25"/>
        <v>01:30 PM</v>
      </c>
      <c r="H173" s="7" t="s">
        <v>351</v>
      </c>
      <c r="I173" s="7" t="s">
        <v>352</v>
      </c>
      <c r="J173" s="10">
        <f t="shared" si="26"/>
        <v>1.9999999999999996</v>
      </c>
      <c r="K173" s="42"/>
      <c r="N173" s="42"/>
      <c r="S173" s="42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3"/>
        <v>07:30AM</v>
      </c>
      <c r="E174" s="2" t="str">
        <f t="shared" si="24"/>
        <v>09:30AM</v>
      </c>
      <c r="F174" s="2" t="str">
        <f t="shared" si="25"/>
        <v>07:30 AM</v>
      </c>
      <c r="G174" s="2" t="str">
        <f t="shared" si="25"/>
        <v>09:30 AM</v>
      </c>
      <c r="H174" s="7" t="s">
        <v>349</v>
      </c>
      <c r="I174" s="7" t="s">
        <v>350</v>
      </c>
      <c r="J174" s="10">
        <f t="shared" si="26"/>
        <v>1.9999999999999996</v>
      </c>
      <c r="K174" s="42"/>
      <c r="N174" s="42"/>
      <c r="S174" s="42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3"/>
        <v>03:30PM</v>
      </c>
      <c r="E175" s="2" t="str">
        <f t="shared" si="24"/>
        <v>05:30PM</v>
      </c>
      <c r="F175" s="2" t="str">
        <f t="shared" si="25"/>
        <v>03:30 PM</v>
      </c>
      <c r="G175" s="2" t="str">
        <f t="shared" si="25"/>
        <v>05:30 PM</v>
      </c>
      <c r="H175" s="7" t="s">
        <v>353</v>
      </c>
      <c r="I175" s="7" t="s">
        <v>358</v>
      </c>
      <c r="J175" s="10">
        <f t="shared" si="26"/>
        <v>1.9999999999999982</v>
      </c>
      <c r="K175" s="42"/>
      <c r="N175" s="42"/>
      <c r="S175" s="42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3"/>
        <v>03:30PM</v>
      </c>
      <c r="E176" s="2" t="str">
        <f t="shared" si="24"/>
        <v>05:30PM</v>
      </c>
      <c r="F176" s="2" t="str">
        <f t="shared" si="25"/>
        <v>03:30 PM</v>
      </c>
      <c r="G176" s="2" t="str">
        <f t="shared" si="25"/>
        <v>05:30 PM</v>
      </c>
      <c r="H176" s="7" t="s">
        <v>353</v>
      </c>
      <c r="I176" s="7" t="s">
        <v>358</v>
      </c>
      <c r="J176" s="10">
        <f t="shared" si="26"/>
        <v>1.9999999999999982</v>
      </c>
      <c r="K176" s="42"/>
      <c r="N176" s="42"/>
      <c r="S176" s="42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3"/>
        <v>09:30AM</v>
      </c>
      <c r="E177" s="2" t="str">
        <f t="shared" si="24"/>
        <v>11:30AM</v>
      </c>
      <c r="F177" s="2" t="str">
        <f t="shared" si="25"/>
        <v>09:30 AM</v>
      </c>
      <c r="G177" s="2" t="str">
        <f t="shared" si="25"/>
        <v>11:30 AM</v>
      </c>
      <c r="H177" s="7" t="s">
        <v>350</v>
      </c>
      <c r="I177" s="7" t="s">
        <v>351</v>
      </c>
      <c r="J177" s="10">
        <f t="shared" si="26"/>
        <v>2.0000000000000009</v>
      </c>
      <c r="K177" s="42"/>
      <c r="N177" s="42"/>
      <c r="S177" s="42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3"/>
        <v>01:30PM</v>
      </c>
      <c r="E178" s="2" t="str">
        <f t="shared" si="24"/>
        <v>03:30PM</v>
      </c>
      <c r="F178" s="2" t="str">
        <f t="shared" si="25"/>
        <v>01:30 PM</v>
      </c>
      <c r="G178" s="2" t="str">
        <f t="shared" si="25"/>
        <v>03:30 PM</v>
      </c>
      <c r="H178" s="7" t="s">
        <v>352</v>
      </c>
      <c r="I178" s="7" t="s">
        <v>353</v>
      </c>
      <c r="J178" s="10">
        <f t="shared" si="26"/>
        <v>2.0000000000000009</v>
      </c>
      <c r="K178" s="42"/>
      <c r="N178" s="42"/>
      <c r="S178" s="42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3"/>
        <v>01:30PM</v>
      </c>
      <c r="E179" s="2" t="str">
        <f t="shared" si="24"/>
        <v>02:50PM</v>
      </c>
      <c r="F179" s="2" t="str">
        <f t="shared" si="25"/>
        <v>01:30 PM</v>
      </c>
      <c r="G179" s="2" t="str">
        <f t="shared" si="25"/>
        <v>02:50 PM</v>
      </c>
      <c r="H179" s="7" t="s">
        <v>352</v>
      </c>
      <c r="I179" s="7" t="s">
        <v>365</v>
      </c>
      <c r="J179" s="10">
        <f t="shared" si="26"/>
        <v>1.3333333333333339</v>
      </c>
      <c r="K179" s="42"/>
      <c r="N179" s="42"/>
      <c r="S179" s="42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3"/>
        <v>07:30AM</v>
      </c>
      <c r="E180" s="2" t="str">
        <f t="shared" si="24"/>
        <v>09:30AM</v>
      </c>
      <c r="F180" s="2" t="str">
        <f t="shared" si="25"/>
        <v>07:30 AM</v>
      </c>
      <c r="G180" s="2" t="str">
        <f t="shared" si="25"/>
        <v>09:30 AM</v>
      </c>
      <c r="H180" s="7" t="s">
        <v>349</v>
      </c>
      <c r="I180" s="7" t="s">
        <v>350</v>
      </c>
      <c r="J180" s="10">
        <f t="shared" si="26"/>
        <v>1.9999999999999996</v>
      </c>
      <c r="K180" s="42"/>
      <c r="N180" s="42"/>
      <c r="S180" s="42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3"/>
        <v>09:30AM</v>
      </c>
      <c r="E181" s="2" t="str">
        <f t="shared" si="24"/>
        <v>11:30AM</v>
      </c>
      <c r="F181" s="2" t="str">
        <f t="shared" si="25"/>
        <v>09:30 AM</v>
      </c>
      <c r="G181" s="2" t="str">
        <f t="shared" si="25"/>
        <v>11:30 AM</v>
      </c>
      <c r="H181" s="7" t="s">
        <v>350</v>
      </c>
      <c r="I181" s="7" t="s">
        <v>351</v>
      </c>
      <c r="J181" s="10">
        <f t="shared" si="26"/>
        <v>2.0000000000000009</v>
      </c>
      <c r="K181" s="42"/>
      <c r="N181" s="42"/>
      <c r="S181" s="42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3"/>
        <v>09:30AM</v>
      </c>
      <c r="E182" s="2" t="str">
        <f t="shared" si="24"/>
        <v>11:30AM</v>
      </c>
      <c r="F182" s="2" t="str">
        <f t="shared" si="25"/>
        <v>09:30 AM</v>
      </c>
      <c r="G182" s="2" t="str">
        <f t="shared" si="25"/>
        <v>11:30 AM</v>
      </c>
      <c r="H182" s="7" t="s">
        <v>350</v>
      </c>
      <c r="I182" s="7" t="s">
        <v>351</v>
      </c>
      <c r="J182" s="10">
        <f t="shared" si="26"/>
        <v>2.0000000000000009</v>
      </c>
      <c r="K182" s="42"/>
      <c r="N182" s="42"/>
      <c r="S182" s="42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3"/>
        <v>01:30PM</v>
      </c>
      <c r="E183" s="2" t="str">
        <f t="shared" si="24"/>
        <v>03:30PM</v>
      </c>
      <c r="F183" s="2" t="str">
        <f t="shared" si="25"/>
        <v>01:30 PM</v>
      </c>
      <c r="G183" s="2" t="str">
        <f t="shared" si="25"/>
        <v>03:30 PM</v>
      </c>
      <c r="H183" s="7" t="s">
        <v>352</v>
      </c>
      <c r="I183" s="7" t="s">
        <v>353</v>
      </c>
      <c r="J183" s="10">
        <f t="shared" si="26"/>
        <v>2.0000000000000009</v>
      </c>
      <c r="K183" s="42"/>
      <c r="N183" s="42"/>
      <c r="S183" s="42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3"/>
        <v>03:30PM</v>
      </c>
      <c r="E184" s="2" t="str">
        <f t="shared" si="24"/>
        <v>06:10PM</v>
      </c>
      <c r="F184" s="2" t="str">
        <f t="shared" si="25"/>
        <v>03:30 PM</v>
      </c>
      <c r="G184" s="2" t="str">
        <f t="shared" si="25"/>
        <v>06:10 PM</v>
      </c>
      <c r="H184" s="7" t="s">
        <v>353</v>
      </c>
      <c r="I184" s="7" t="s">
        <v>366</v>
      </c>
      <c r="J184" s="10">
        <f t="shared" si="26"/>
        <v>2.6666666666666679</v>
      </c>
      <c r="K184" s="42"/>
      <c r="N184" s="42"/>
      <c r="S184" s="42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3"/>
        <v>11:30AM</v>
      </c>
      <c r="E185" s="2" t="str">
        <f t="shared" si="24"/>
        <v>01:30PM</v>
      </c>
      <c r="F185" s="2" t="str">
        <f t="shared" si="25"/>
        <v>11:30 AM</v>
      </c>
      <c r="G185" s="2" t="str">
        <f t="shared" si="25"/>
        <v>01:30 PM</v>
      </c>
      <c r="H185" s="7" t="s">
        <v>351</v>
      </c>
      <c r="I185" s="7" t="s">
        <v>352</v>
      </c>
      <c r="J185" s="10">
        <f t="shared" si="26"/>
        <v>1.9999999999999996</v>
      </c>
      <c r="K185" s="42"/>
      <c r="N185" s="42"/>
      <c r="S185" s="42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3"/>
        <v>07:30AM</v>
      </c>
      <c r="E186" s="2" t="str">
        <f t="shared" si="24"/>
        <v>09:30AM</v>
      </c>
      <c r="F186" s="2" t="str">
        <f t="shared" si="25"/>
        <v>07:30 AM</v>
      </c>
      <c r="G186" s="2" t="str">
        <f t="shared" si="25"/>
        <v>09:30 AM</v>
      </c>
      <c r="H186" s="7" t="s">
        <v>349</v>
      </c>
      <c r="I186" s="7" t="s">
        <v>350</v>
      </c>
      <c r="J186" s="10">
        <f t="shared" si="26"/>
        <v>1.9999999999999996</v>
      </c>
      <c r="K186" s="42"/>
      <c r="N186" s="42"/>
      <c r="S186" s="42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3"/>
        <v>09:30AM</v>
      </c>
      <c r="E187" s="2" t="str">
        <f t="shared" si="24"/>
        <v>11:30AM</v>
      </c>
      <c r="F187" s="2" t="str">
        <f t="shared" si="25"/>
        <v>09:30 AM</v>
      </c>
      <c r="G187" s="2" t="str">
        <f t="shared" si="25"/>
        <v>11:30 AM</v>
      </c>
      <c r="H187" s="7" t="s">
        <v>350</v>
      </c>
      <c r="I187" s="7" t="s">
        <v>351</v>
      </c>
      <c r="J187" s="10">
        <f t="shared" si="26"/>
        <v>2.0000000000000009</v>
      </c>
      <c r="K187" s="42"/>
      <c r="N187" s="42"/>
      <c r="S187" s="42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3"/>
        <v>03:30PM</v>
      </c>
      <c r="E188" s="2" t="str">
        <f t="shared" si="24"/>
        <v>05:30PM</v>
      </c>
      <c r="F188" s="2" t="str">
        <f t="shared" si="25"/>
        <v>03:30 PM</v>
      </c>
      <c r="G188" s="2" t="str">
        <f t="shared" si="25"/>
        <v>05:30 PM</v>
      </c>
      <c r="H188" s="7" t="s">
        <v>353</v>
      </c>
      <c r="I188" s="7" t="s">
        <v>358</v>
      </c>
      <c r="J188" s="10">
        <f t="shared" si="26"/>
        <v>1.9999999999999982</v>
      </c>
      <c r="K188" s="42"/>
      <c r="N188" s="42"/>
      <c r="S188" s="42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3"/>
        <v>09:30AM</v>
      </c>
      <c r="E189" s="2" t="str">
        <f t="shared" si="24"/>
        <v>11:30AM</v>
      </c>
      <c r="F189" s="2" t="str">
        <f t="shared" si="25"/>
        <v>09:30 AM</v>
      </c>
      <c r="G189" s="2" t="str">
        <f t="shared" si="25"/>
        <v>11:30 AM</v>
      </c>
      <c r="H189" s="7" t="s">
        <v>350</v>
      </c>
      <c r="I189" s="7" t="s">
        <v>351</v>
      </c>
      <c r="J189" s="10">
        <f t="shared" si="26"/>
        <v>2.0000000000000009</v>
      </c>
      <c r="K189" s="42"/>
      <c r="N189" s="42"/>
      <c r="S189" s="42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3"/>
        <v>01:30PM</v>
      </c>
      <c r="E190" s="2" t="str">
        <f t="shared" si="24"/>
        <v>03:30PM</v>
      </c>
      <c r="F190" s="2" t="str">
        <f t="shared" si="25"/>
        <v>01:30 PM</v>
      </c>
      <c r="G190" s="2" t="str">
        <f t="shared" si="25"/>
        <v>03:30 PM</v>
      </c>
      <c r="H190" s="7" t="s">
        <v>352</v>
      </c>
      <c r="I190" s="7" t="s">
        <v>353</v>
      </c>
      <c r="J190" s="10">
        <f t="shared" si="26"/>
        <v>2.0000000000000009</v>
      </c>
      <c r="K190" s="42"/>
      <c r="N190" s="42"/>
      <c r="S190" s="42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3"/>
        <v>10:30AM</v>
      </c>
      <c r="E191" s="2" t="str">
        <f t="shared" si="24"/>
        <v>11:50AM</v>
      </c>
      <c r="F191" s="2" t="str">
        <f t="shared" si="25"/>
        <v>10:30 AM</v>
      </c>
      <c r="G191" s="2" t="str">
        <f t="shared" si="25"/>
        <v>11:50 AM</v>
      </c>
      <c r="H191" s="7" t="s">
        <v>367</v>
      </c>
      <c r="I191" s="7" t="s">
        <v>368</v>
      </c>
      <c r="J191" s="10">
        <f t="shared" si="26"/>
        <v>1.3333333333333339</v>
      </c>
      <c r="K191" s="42"/>
      <c r="N191" s="42"/>
      <c r="S191" s="42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3"/>
        <v>01:30PM</v>
      </c>
      <c r="E192" s="2" t="str">
        <f t="shared" si="24"/>
        <v>03:30PM</v>
      </c>
      <c r="F192" s="2" t="str">
        <f t="shared" si="25"/>
        <v>01:30 PM</v>
      </c>
      <c r="G192" s="2" t="str">
        <f t="shared" si="25"/>
        <v>03:30 PM</v>
      </c>
      <c r="H192" s="7" t="s">
        <v>352</v>
      </c>
      <c r="I192" s="7" t="s">
        <v>353</v>
      </c>
      <c r="J192" s="10">
        <f t="shared" si="26"/>
        <v>2.0000000000000009</v>
      </c>
      <c r="K192" s="42"/>
      <c r="N192" s="42"/>
      <c r="S192" s="42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3"/>
        <v>03:30PM</v>
      </c>
      <c r="E193" s="2" t="str">
        <f t="shared" si="24"/>
        <v>05:30PM</v>
      </c>
      <c r="F193" s="2" t="str">
        <f t="shared" si="25"/>
        <v>03:30 PM</v>
      </c>
      <c r="G193" s="2" t="str">
        <f t="shared" si="25"/>
        <v>05:30 PM</v>
      </c>
      <c r="H193" s="7" t="s">
        <v>353</v>
      </c>
      <c r="I193" s="7" t="s">
        <v>358</v>
      </c>
      <c r="J193" s="10">
        <f t="shared" si="26"/>
        <v>1.9999999999999982</v>
      </c>
      <c r="K193" s="42"/>
      <c r="N193" s="42"/>
      <c r="S193" s="42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3"/>
        <v>11:30AM</v>
      </c>
      <c r="E194" s="2" t="str">
        <f t="shared" si="24"/>
        <v>01:30PM</v>
      </c>
      <c r="F194" s="2" t="str">
        <f t="shared" si="25"/>
        <v>11:30 AM</v>
      </c>
      <c r="G194" s="2" t="str">
        <f t="shared" si="25"/>
        <v>01:30 PM</v>
      </c>
      <c r="H194" s="7" t="s">
        <v>351</v>
      </c>
      <c r="I194" s="7" t="s">
        <v>352</v>
      </c>
      <c r="J194" s="10">
        <f t="shared" si="26"/>
        <v>1.9999999999999996</v>
      </c>
      <c r="K194" s="42"/>
      <c r="N194" s="42"/>
      <c r="S194" s="42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7">LEFT(C202, 7)</f>
        <v>07:30AM</v>
      </c>
      <c r="E195" s="2" t="str">
        <f t="shared" ref="E195:E258" si="28">RIGHT(C202, 7)</f>
        <v>09:30AM</v>
      </c>
      <c r="F195" s="2" t="str">
        <f t="shared" si="25"/>
        <v>07:30 AM</v>
      </c>
      <c r="G195" s="2" t="str">
        <f t="shared" si="25"/>
        <v>09:30 AM</v>
      </c>
      <c r="H195" s="7" t="s">
        <v>349</v>
      </c>
      <c r="I195" s="7" t="s">
        <v>350</v>
      </c>
      <c r="J195" s="10">
        <f t="shared" si="26"/>
        <v>1.9999999999999996</v>
      </c>
      <c r="K195" s="42"/>
      <c r="N195" s="42"/>
      <c r="S195" s="42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7"/>
        <v>09:30AM</v>
      </c>
      <c r="E196" s="2" t="str">
        <f t="shared" si="28"/>
        <v>11:30AM</v>
      </c>
      <c r="F196" s="2" t="str">
        <f t="shared" ref="F196:G259" si="29">LEFT(D196, 5) &amp; " " &amp; MID(D196, 6, 7)</f>
        <v>09:30 AM</v>
      </c>
      <c r="G196" s="2" t="str">
        <f t="shared" si="29"/>
        <v>11:30 AM</v>
      </c>
      <c r="H196" s="7" t="s">
        <v>350</v>
      </c>
      <c r="I196" s="7" t="s">
        <v>351</v>
      </c>
      <c r="J196" s="10">
        <f t="shared" ref="J196:J259" si="30">(I196-H196)*24</f>
        <v>2.0000000000000009</v>
      </c>
      <c r="K196" s="42"/>
      <c r="N196" s="42"/>
      <c r="S196" s="42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7"/>
        <v>01:30PM</v>
      </c>
      <c r="E197" s="2" t="str">
        <f t="shared" si="28"/>
        <v>03:30PM</v>
      </c>
      <c r="F197" s="2" t="str">
        <f t="shared" si="29"/>
        <v>01:30 PM</v>
      </c>
      <c r="G197" s="2" t="str">
        <f t="shared" si="29"/>
        <v>03:30 PM</v>
      </c>
      <c r="H197" s="7" t="s">
        <v>352</v>
      </c>
      <c r="I197" s="7" t="s">
        <v>353</v>
      </c>
      <c r="J197" s="10">
        <f t="shared" si="30"/>
        <v>2.0000000000000009</v>
      </c>
      <c r="K197" s="42"/>
      <c r="N197" s="42"/>
      <c r="S197" s="42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7"/>
        <v>11:30AM</v>
      </c>
      <c r="E198" s="2" t="str">
        <f t="shared" si="28"/>
        <v>01:30PM</v>
      </c>
      <c r="F198" s="2" t="str">
        <f t="shared" si="29"/>
        <v>11:30 AM</v>
      </c>
      <c r="G198" s="2" t="str">
        <f t="shared" si="29"/>
        <v>01:30 PM</v>
      </c>
      <c r="H198" s="7" t="s">
        <v>351</v>
      </c>
      <c r="I198" s="7" t="s">
        <v>352</v>
      </c>
      <c r="J198" s="10">
        <f t="shared" si="30"/>
        <v>1.9999999999999996</v>
      </c>
      <c r="K198" s="42"/>
      <c r="N198" s="42"/>
      <c r="S198" s="42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7"/>
        <v>09:30AM</v>
      </c>
      <c r="E199" s="2" t="str">
        <f t="shared" si="28"/>
        <v>11:30AM</v>
      </c>
      <c r="F199" s="2" t="str">
        <f t="shared" si="29"/>
        <v>09:30 AM</v>
      </c>
      <c r="G199" s="2" t="str">
        <f t="shared" si="29"/>
        <v>11:30 AM</v>
      </c>
      <c r="H199" s="7" t="s">
        <v>350</v>
      </c>
      <c r="I199" s="7" t="s">
        <v>351</v>
      </c>
      <c r="J199" s="10">
        <f t="shared" si="30"/>
        <v>2.0000000000000009</v>
      </c>
      <c r="K199" s="42"/>
      <c r="N199" s="42"/>
      <c r="S199" s="42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7"/>
        <v>03:30PM</v>
      </c>
      <c r="E200" s="2" t="str">
        <f t="shared" si="28"/>
        <v>05:30PM</v>
      </c>
      <c r="F200" s="2" t="str">
        <f t="shared" si="29"/>
        <v>03:30 PM</v>
      </c>
      <c r="G200" s="2" t="str">
        <f t="shared" si="29"/>
        <v>05:30 PM</v>
      </c>
      <c r="H200" s="7" t="s">
        <v>353</v>
      </c>
      <c r="I200" s="7" t="s">
        <v>358</v>
      </c>
      <c r="J200" s="10">
        <f t="shared" si="30"/>
        <v>1.9999999999999982</v>
      </c>
      <c r="K200" s="42"/>
      <c r="N200" s="42"/>
      <c r="S200" s="42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7"/>
        <v>01:30PM</v>
      </c>
      <c r="E201" s="2" t="str">
        <f t="shared" si="28"/>
        <v>03:30PM</v>
      </c>
      <c r="F201" s="2" t="str">
        <f t="shared" si="29"/>
        <v>01:30 PM</v>
      </c>
      <c r="G201" s="2" t="str">
        <f t="shared" si="29"/>
        <v>03:30 PM</v>
      </c>
      <c r="H201" s="7" t="s">
        <v>352</v>
      </c>
      <c r="I201" s="7" t="s">
        <v>353</v>
      </c>
      <c r="J201" s="10">
        <f t="shared" si="30"/>
        <v>2.0000000000000009</v>
      </c>
      <c r="K201" s="42"/>
      <c r="N201" s="42"/>
      <c r="S201" s="42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7"/>
        <v>03:30PM</v>
      </c>
      <c r="E202" s="2" t="str">
        <f t="shared" si="28"/>
        <v>05:30PM</v>
      </c>
      <c r="F202" s="2" t="str">
        <f t="shared" si="29"/>
        <v>03:30 PM</v>
      </c>
      <c r="G202" s="2" t="str">
        <f t="shared" si="29"/>
        <v>05:30 PM</v>
      </c>
      <c r="H202" s="7" t="s">
        <v>353</v>
      </c>
      <c r="I202" s="7" t="s">
        <v>358</v>
      </c>
      <c r="J202" s="10">
        <f t="shared" si="30"/>
        <v>1.9999999999999982</v>
      </c>
      <c r="K202" s="42"/>
      <c r="N202" s="42"/>
      <c r="S202" s="42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7"/>
        <v>09:30AM</v>
      </c>
      <c r="E203" s="2" t="str">
        <f t="shared" si="28"/>
        <v>11:30AM</v>
      </c>
      <c r="F203" s="2" t="str">
        <f t="shared" si="29"/>
        <v>09:30 AM</v>
      </c>
      <c r="G203" s="2" t="str">
        <f t="shared" si="29"/>
        <v>11:30 AM</v>
      </c>
      <c r="H203" s="7" t="s">
        <v>350</v>
      </c>
      <c r="I203" s="7" t="s">
        <v>351</v>
      </c>
      <c r="J203" s="10">
        <f t="shared" si="30"/>
        <v>2.0000000000000009</v>
      </c>
      <c r="K203" s="42"/>
      <c r="N203" s="42"/>
      <c r="S203" s="42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7"/>
        <v>11:30AM</v>
      </c>
      <c r="E204" s="2" t="str">
        <f t="shared" si="28"/>
        <v>01:30PM</v>
      </c>
      <c r="F204" s="2" t="str">
        <f t="shared" si="29"/>
        <v>11:30 AM</v>
      </c>
      <c r="G204" s="2" t="str">
        <f t="shared" si="29"/>
        <v>01:30 PM</v>
      </c>
      <c r="H204" s="7" t="s">
        <v>351</v>
      </c>
      <c r="I204" s="7" t="s">
        <v>352</v>
      </c>
      <c r="J204" s="10">
        <f t="shared" si="30"/>
        <v>1.9999999999999996</v>
      </c>
      <c r="K204" s="42"/>
      <c r="N204" s="42"/>
      <c r="S204" s="42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7"/>
        <v>07:30AM</v>
      </c>
      <c r="E205" s="2" t="str">
        <f t="shared" si="28"/>
        <v>09:30AM</v>
      </c>
      <c r="F205" s="2" t="str">
        <f t="shared" si="29"/>
        <v>07:30 AM</v>
      </c>
      <c r="G205" s="2" t="str">
        <f t="shared" si="29"/>
        <v>09:30 AM</v>
      </c>
      <c r="H205" s="7" t="s">
        <v>349</v>
      </c>
      <c r="I205" s="7" t="s">
        <v>350</v>
      </c>
      <c r="J205" s="10">
        <f t="shared" si="30"/>
        <v>1.9999999999999996</v>
      </c>
      <c r="K205" s="42"/>
      <c r="N205" s="42"/>
      <c r="S205" s="42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7"/>
        <v>01:30PM</v>
      </c>
      <c r="E206" s="2" t="str">
        <f t="shared" si="28"/>
        <v>03:30PM</v>
      </c>
      <c r="F206" s="2" t="str">
        <f t="shared" si="29"/>
        <v>01:30 PM</v>
      </c>
      <c r="G206" s="2" t="str">
        <f t="shared" si="29"/>
        <v>03:30 PM</v>
      </c>
      <c r="H206" s="7" t="s">
        <v>352</v>
      </c>
      <c r="I206" s="7" t="s">
        <v>353</v>
      </c>
      <c r="J206" s="10">
        <f t="shared" si="30"/>
        <v>2.0000000000000009</v>
      </c>
      <c r="K206" s="42"/>
      <c r="N206" s="42"/>
      <c r="S206" s="42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7"/>
        <v>11:30AM</v>
      </c>
      <c r="E207" s="2" t="str">
        <f t="shared" si="28"/>
        <v>01:30PM</v>
      </c>
      <c r="F207" s="2" t="str">
        <f t="shared" si="29"/>
        <v>11:30 AM</v>
      </c>
      <c r="G207" s="2" t="str">
        <f t="shared" si="29"/>
        <v>01:30 PM</v>
      </c>
      <c r="H207" s="7" t="s">
        <v>351</v>
      </c>
      <c r="I207" s="7" t="s">
        <v>352</v>
      </c>
      <c r="J207" s="10">
        <f t="shared" si="30"/>
        <v>1.9999999999999996</v>
      </c>
      <c r="K207" s="42"/>
      <c r="N207" s="42"/>
      <c r="S207" s="42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7"/>
        <v>09:30AM</v>
      </c>
      <c r="E208" s="2" t="str">
        <f t="shared" si="28"/>
        <v>11:30AM</v>
      </c>
      <c r="F208" s="2" t="str">
        <f t="shared" si="29"/>
        <v>09:30 AM</v>
      </c>
      <c r="G208" s="2" t="str">
        <f t="shared" si="29"/>
        <v>11:30 AM</v>
      </c>
      <c r="H208" s="7" t="s">
        <v>350</v>
      </c>
      <c r="I208" s="7" t="s">
        <v>351</v>
      </c>
      <c r="J208" s="10">
        <f t="shared" si="30"/>
        <v>2.0000000000000009</v>
      </c>
      <c r="K208" s="42"/>
      <c r="N208" s="42"/>
      <c r="S208" s="42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7"/>
        <v>03:30PM</v>
      </c>
      <c r="E209" s="2" t="str">
        <f t="shared" si="28"/>
        <v>05:30PM</v>
      </c>
      <c r="F209" s="2" t="str">
        <f t="shared" si="29"/>
        <v>03:30 PM</v>
      </c>
      <c r="G209" s="2" t="str">
        <f t="shared" si="29"/>
        <v>05:30 PM</v>
      </c>
      <c r="H209" s="7" t="s">
        <v>353</v>
      </c>
      <c r="I209" s="7" t="s">
        <v>358</v>
      </c>
      <c r="J209" s="10">
        <f t="shared" si="30"/>
        <v>1.9999999999999982</v>
      </c>
      <c r="K209" s="42"/>
      <c r="N209" s="42"/>
      <c r="S209" s="42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7"/>
        <v>07:30AM</v>
      </c>
      <c r="E210" s="2" t="str">
        <f t="shared" si="28"/>
        <v>09:30AM</v>
      </c>
      <c r="F210" s="2" t="str">
        <f t="shared" si="29"/>
        <v>07:30 AM</v>
      </c>
      <c r="G210" s="2" t="str">
        <f t="shared" si="29"/>
        <v>09:30 AM</v>
      </c>
      <c r="H210" s="7" t="s">
        <v>349</v>
      </c>
      <c r="I210" s="7" t="s">
        <v>350</v>
      </c>
      <c r="J210" s="10">
        <f t="shared" si="30"/>
        <v>1.9999999999999996</v>
      </c>
      <c r="K210" s="42"/>
      <c r="N210" s="42"/>
      <c r="S210" s="42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7"/>
        <v>09:30AM</v>
      </c>
      <c r="E211" s="2" t="str">
        <f t="shared" si="28"/>
        <v>11:30AM</v>
      </c>
      <c r="F211" s="2" t="str">
        <f t="shared" si="29"/>
        <v>09:30 AM</v>
      </c>
      <c r="G211" s="2" t="str">
        <f t="shared" si="29"/>
        <v>11:30 AM</v>
      </c>
      <c r="H211" s="7" t="s">
        <v>350</v>
      </c>
      <c r="I211" s="7" t="s">
        <v>351</v>
      </c>
      <c r="J211" s="10">
        <f t="shared" si="30"/>
        <v>2.0000000000000009</v>
      </c>
      <c r="K211" s="42"/>
      <c r="N211" s="42"/>
      <c r="S211" s="42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7"/>
        <v>01:30PM</v>
      </c>
      <c r="E212" s="2" t="str">
        <f t="shared" si="28"/>
        <v>03:30PM</v>
      </c>
      <c r="F212" s="2" t="str">
        <f t="shared" si="29"/>
        <v>01:30 PM</v>
      </c>
      <c r="G212" s="2" t="str">
        <f t="shared" si="29"/>
        <v>03:30 PM</v>
      </c>
      <c r="H212" s="7" t="s">
        <v>352</v>
      </c>
      <c r="I212" s="7" t="s">
        <v>353</v>
      </c>
      <c r="J212" s="10">
        <f t="shared" si="30"/>
        <v>2.0000000000000009</v>
      </c>
      <c r="K212" s="42"/>
      <c r="N212" s="42"/>
      <c r="S212" s="42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7"/>
        <v>11:30AM</v>
      </c>
      <c r="E213" s="2" t="str">
        <f t="shared" si="28"/>
        <v>01:30PM</v>
      </c>
      <c r="F213" s="2" t="str">
        <f t="shared" si="29"/>
        <v>11:30 AM</v>
      </c>
      <c r="G213" s="2" t="str">
        <f t="shared" si="29"/>
        <v>01:30 PM</v>
      </c>
      <c r="H213" s="7" t="s">
        <v>351</v>
      </c>
      <c r="I213" s="7" t="s">
        <v>352</v>
      </c>
      <c r="J213" s="10">
        <f t="shared" si="30"/>
        <v>1.9999999999999996</v>
      </c>
      <c r="K213" s="42"/>
      <c r="N213" s="42"/>
      <c r="S213" s="42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7"/>
        <v>03:30PM</v>
      </c>
      <c r="E214" s="2" t="str">
        <f t="shared" si="28"/>
        <v>05:30PM</v>
      </c>
      <c r="F214" s="2" t="str">
        <f t="shared" si="29"/>
        <v>03:30 PM</v>
      </c>
      <c r="G214" s="2" t="str">
        <f t="shared" si="29"/>
        <v>05:30 PM</v>
      </c>
      <c r="H214" s="7" t="s">
        <v>353</v>
      </c>
      <c r="I214" s="7" t="s">
        <v>358</v>
      </c>
      <c r="J214" s="10">
        <f t="shared" si="30"/>
        <v>1.9999999999999982</v>
      </c>
      <c r="K214" s="42"/>
      <c r="N214" s="42"/>
      <c r="S214" s="42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7"/>
        <v>03:30PM</v>
      </c>
      <c r="E215" s="2" t="str">
        <f t="shared" si="28"/>
        <v>05:30PM</v>
      </c>
      <c r="F215" s="2" t="str">
        <f t="shared" si="29"/>
        <v>03:30 PM</v>
      </c>
      <c r="G215" s="2" t="str">
        <f t="shared" si="29"/>
        <v>05:30 PM</v>
      </c>
      <c r="H215" s="7" t="s">
        <v>353</v>
      </c>
      <c r="I215" s="7" t="s">
        <v>358</v>
      </c>
      <c r="J215" s="10">
        <f t="shared" si="30"/>
        <v>1.9999999999999982</v>
      </c>
      <c r="K215" s="42"/>
      <c r="N215" s="42"/>
      <c r="S215" s="42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7"/>
        <v>01:30PM</v>
      </c>
      <c r="E216" s="2" t="str">
        <f t="shared" si="28"/>
        <v>03:30PM</v>
      </c>
      <c r="F216" s="2" t="str">
        <f t="shared" si="29"/>
        <v>01:30 PM</v>
      </c>
      <c r="G216" s="2" t="str">
        <f t="shared" si="29"/>
        <v>03:30 PM</v>
      </c>
      <c r="H216" s="7" t="s">
        <v>352</v>
      </c>
      <c r="I216" s="7" t="s">
        <v>353</v>
      </c>
      <c r="J216" s="10">
        <f t="shared" si="30"/>
        <v>2.0000000000000009</v>
      </c>
      <c r="K216" s="42"/>
      <c r="N216" s="42"/>
      <c r="S216" s="42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7"/>
        <v>09:30AM</v>
      </c>
      <c r="E217" s="2" t="str">
        <f t="shared" si="28"/>
        <v>11:30AM</v>
      </c>
      <c r="F217" s="2" t="str">
        <f t="shared" si="29"/>
        <v>09:30 AM</v>
      </c>
      <c r="G217" s="2" t="str">
        <f t="shared" si="29"/>
        <v>11:30 AM</v>
      </c>
      <c r="H217" s="7" t="s">
        <v>350</v>
      </c>
      <c r="I217" s="7" t="s">
        <v>351</v>
      </c>
      <c r="J217" s="10">
        <f t="shared" si="30"/>
        <v>2.0000000000000009</v>
      </c>
      <c r="K217" s="42"/>
      <c r="N217" s="42"/>
      <c r="S217" s="42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7"/>
        <v>09:30AM</v>
      </c>
      <c r="E218" s="2" t="str">
        <f t="shared" si="28"/>
        <v>11:30AM</v>
      </c>
      <c r="F218" s="2" t="str">
        <f t="shared" si="29"/>
        <v>09:30 AM</v>
      </c>
      <c r="G218" s="2" t="str">
        <f t="shared" si="29"/>
        <v>11:30 AM</v>
      </c>
      <c r="H218" s="7" t="s">
        <v>350</v>
      </c>
      <c r="I218" s="7" t="s">
        <v>351</v>
      </c>
      <c r="J218" s="10">
        <f t="shared" si="30"/>
        <v>2.0000000000000009</v>
      </c>
      <c r="K218" s="42"/>
      <c r="N218" s="42"/>
      <c r="S218" s="42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7"/>
        <v>01:30PM</v>
      </c>
      <c r="E219" s="2" t="str">
        <f t="shared" si="28"/>
        <v>03:30PM</v>
      </c>
      <c r="F219" s="2" t="str">
        <f t="shared" si="29"/>
        <v>01:30 PM</v>
      </c>
      <c r="G219" s="2" t="str">
        <f t="shared" si="29"/>
        <v>03:30 PM</v>
      </c>
      <c r="H219" s="7" t="s">
        <v>352</v>
      </c>
      <c r="I219" s="7" t="s">
        <v>353</v>
      </c>
      <c r="J219" s="10">
        <f t="shared" si="30"/>
        <v>2.0000000000000009</v>
      </c>
      <c r="K219" s="42"/>
      <c r="N219" s="42"/>
      <c r="S219" s="42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7"/>
        <v>11:30AM</v>
      </c>
      <c r="E220" s="2" t="str">
        <f t="shared" si="28"/>
        <v>01:30PM</v>
      </c>
      <c r="F220" s="2" t="str">
        <f t="shared" si="29"/>
        <v>11:30 AM</v>
      </c>
      <c r="G220" s="2" t="str">
        <f t="shared" si="29"/>
        <v>01:30 PM</v>
      </c>
      <c r="H220" s="7" t="s">
        <v>351</v>
      </c>
      <c r="I220" s="7" t="s">
        <v>352</v>
      </c>
      <c r="J220" s="10">
        <f t="shared" si="30"/>
        <v>1.9999999999999996</v>
      </c>
      <c r="K220" s="42"/>
      <c r="N220" s="42"/>
      <c r="S220" s="42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7"/>
        <v>03:30PM</v>
      </c>
      <c r="E221" s="2" t="str">
        <f t="shared" si="28"/>
        <v>05:30PM</v>
      </c>
      <c r="F221" s="2" t="str">
        <f t="shared" si="29"/>
        <v>03:30 PM</v>
      </c>
      <c r="G221" s="2" t="str">
        <f t="shared" si="29"/>
        <v>05:30 PM</v>
      </c>
      <c r="H221" s="7" t="s">
        <v>353</v>
      </c>
      <c r="I221" s="7" t="s">
        <v>358</v>
      </c>
      <c r="J221" s="10">
        <f t="shared" si="30"/>
        <v>1.9999999999999982</v>
      </c>
      <c r="K221" s="42"/>
      <c r="N221" s="42"/>
      <c r="S221" s="42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7"/>
        <v>03:30PM</v>
      </c>
      <c r="E222" s="2" t="str">
        <f t="shared" si="28"/>
        <v>05:30PM</v>
      </c>
      <c r="F222" s="2" t="str">
        <f t="shared" si="29"/>
        <v>03:30 PM</v>
      </c>
      <c r="G222" s="2" t="str">
        <f t="shared" si="29"/>
        <v>05:30 PM</v>
      </c>
      <c r="H222" s="7" t="s">
        <v>353</v>
      </c>
      <c r="I222" s="7" t="s">
        <v>358</v>
      </c>
      <c r="J222" s="10">
        <f t="shared" si="30"/>
        <v>1.9999999999999982</v>
      </c>
      <c r="K222" s="42"/>
      <c r="N222" s="42"/>
      <c r="S222" s="42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7"/>
        <v>01:30PM</v>
      </c>
      <c r="E223" s="2" t="str">
        <f t="shared" si="28"/>
        <v>03:30PM</v>
      </c>
      <c r="F223" s="2" t="str">
        <f t="shared" si="29"/>
        <v>01:30 PM</v>
      </c>
      <c r="G223" s="2" t="str">
        <f t="shared" si="29"/>
        <v>03:30 PM</v>
      </c>
      <c r="H223" s="7" t="s">
        <v>352</v>
      </c>
      <c r="I223" s="7" t="s">
        <v>353</v>
      </c>
      <c r="J223" s="10">
        <f t="shared" si="30"/>
        <v>2.0000000000000009</v>
      </c>
      <c r="K223" s="42"/>
      <c r="N223" s="42"/>
      <c r="S223" s="42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7"/>
        <v>09:30AM</v>
      </c>
      <c r="E224" s="2" t="str">
        <f t="shared" si="28"/>
        <v>11:30AM</v>
      </c>
      <c r="F224" s="2" t="str">
        <f t="shared" si="29"/>
        <v>09:30 AM</v>
      </c>
      <c r="G224" s="2" t="str">
        <f t="shared" si="29"/>
        <v>11:30 AM</v>
      </c>
      <c r="H224" s="7" t="s">
        <v>350</v>
      </c>
      <c r="I224" s="7" t="s">
        <v>351</v>
      </c>
      <c r="J224" s="10">
        <f t="shared" si="30"/>
        <v>2.0000000000000009</v>
      </c>
      <c r="K224" s="42"/>
      <c r="N224" s="42"/>
      <c r="S224" s="42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7"/>
        <v>11:30AM</v>
      </c>
      <c r="E225" s="2" t="str">
        <f t="shared" si="28"/>
        <v>01:30PM</v>
      </c>
      <c r="F225" s="2" t="str">
        <f t="shared" si="29"/>
        <v>11:30 AM</v>
      </c>
      <c r="G225" s="2" t="str">
        <f t="shared" si="29"/>
        <v>01:30 PM</v>
      </c>
      <c r="H225" s="7" t="s">
        <v>351</v>
      </c>
      <c r="I225" s="7" t="s">
        <v>352</v>
      </c>
      <c r="J225" s="10">
        <f t="shared" si="30"/>
        <v>1.9999999999999996</v>
      </c>
      <c r="K225" s="42"/>
      <c r="N225" s="42"/>
      <c r="S225" s="42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7"/>
        <v>09:30AM</v>
      </c>
      <c r="E226" s="2" t="str">
        <f t="shared" si="28"/>
        <v>11:30AM</v>
      </c>
      <c r="F226" s="2" t="str">
        <f t="shared" si="29"/>
        <v>09:30 AM</v>
      </c>
      <c r="G226" s="2" t="str">
        <f t="shared" si="29"/>
        <v>11:30 AM</v>
      </c>
      <c r="H226" s="7" t="s">
        <v>350</v>
      </c>
      <c r="I226" s="7" t="s">
        <v>351</v>
      </c>
      <c r="J226" s="10">
        <f t="shared" si="30"/>
        <v>2.0000000000000009</v>
      </c>
      <c r="K226" s="42"/>
      <c r="N226" s="42"/>
      <c r="S226" s="42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7"/>
        <v>03:30PM</v>
      </c>
      <c r="E227" s="2" t="str">
        <f t="shared" si="28"/>
        <v>05:30PM</v>
      </c>
      <c r="F227" s="2" t="str">
        <f t="shared" si="29"/>
        <v>03:30 PM</v>
      </c>
      <c r="G227" s="2" t="str">
        <f t="shared" si="29"/>
        <v>05:30 PM</v>
      </c>
      <c r="H227" s="7" t="s">
        <v>353</v>
      </c>
      <c r="I227" s="7" t="s">
        <v>358</v>
      </c>
      <c r="J227" s="10">
        <f t="shared" si="30"/>
        <v>1.9999999999999982</v>
      </c>
      <c r="K227" s="42"/>
      <c r="N227" s="42"/>
      <c r="S227" s="42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7"/>
        <v>03:30PM</v>
      </c>
      <c r="E228" s="2" t="str">
        <f t="shared" si="28"/>
        <v>05:30PM</v>
      </c>
      <c r="F228" s="2" t="str">
        <f t="shared" si="29"/>
        <v>03:30 PM</v>
      </c>
      <c r="G228" s="2" t="str">
        <f t="shared" si="29"/>
        <v>05:30 PM</v>
      </c>
      <c r="H228" s="7" t="s">
        <v>353</v>
      </c>
      <c r="I228" s="7" t="s">
        <v>358</v>
      </c>
      <c r="J228" s="10">
        <f t="shared" si="30"/>
        <v>1.9999999999999982</v>
      </c>
      <c r="K228" s="42"/>
      <c r="N228" s="42"/>
      <c r="S228" s="42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7"/>
        <v>01:30PM</v>
      </c>
      <c r="E229" s="2" t="str">
        <f t="shared" si="28"/>
        <v>03:30PM</v>
      </c>
      <c r="F229" s="2" t="str">
        <f t="shared" si="29"/>
        <v>01:30 PM</v>
      </c>
      <c r="G229" s="2" t="str">
        <f t="shared" si="29"/>
        <v>03:30 PM</v>
      </c>
      <c r="H229" s="7" t="s">
        <v>352</v>
      </c>
      <c r="I229" s="7" t="s">
        <v>353</v>
      </c>
      <c r="J229" s="10">
        <f t="shared" si="30"/>
        <v>2.0000000000000009</v>
      </c>
      <c r="K229" s="42"/>
      <c r="N229" s="42"/>
      <c r="S229" s="42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7"/>
        <v>09:30AM</v>
      </c>
      <c r="E230" s="2" t="str">
        <f t="shared" si="28"/>
        <v>11:30AM</v>
      </c>
      <c r="F230" s="2" t="str">
        <f t="shared" si="29"/>
        <v>09:30 AM</v>
      </c>
      <c r="G230" s="2" t="str">
        <f t="shared" si="29"/>
        <v>11:30 AM</v>
      </c>
      <c r="H230" s="7" t="s">
        <v>350</v>
      </c>
      <c r="I230" s="7" t="s">
        <v>351</v>
      </c>
      <c r="J230" s="10">
        <f t="shared" si="30"/>
        <v>2.0000000000000009</v>
      </c>
      <c r="K230" s="42"/>
      <c r="N230" s="42"/>
      <c r="S230" s="42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7"/>
        <v>07:30AM</v>
      </c>
      <c r="E231" s="2" t="str">
        <f t="shared" si="28"/>
        <v>11:30AM</v>
      </c>
      <c r="F231" s="2" t="str">
        <f t="shared" si="29"/>
        <v>07:30 AM</v>
      </c>
      <c r="G231" s="2" t="str">
        <f t="shared" si="29"/>
        <v>11:30 AM</v>
      </c>
      <c r="H231" s="7" t="s">
        <v>349</v>
      </c>
      <c r="I231" s="7" t="s">
        <v>351</v>
      </c>
      <c r="J231" s="10">
        <f t="shared" si="30"/>
        <v>4</v>
      </c>
      <c r="K231" s="42"/>
      <c r="N231" s="42"/>
      <c r="S231" s="42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7"/>
        <v>11:30AM</v>
      </c>
      <c r="E232" s="2" t="str">
        <f t="shared" si="28"/>
        <v>01:30PM</v>
      </c>
      <c r="F232" s="2" t="str">
        <f t="shared" si="29"/>
        <v>11:30 AM</v>
      </c>
      <c r="G232" s="2" t="str">
        <f t="shared" si="29"/>
        <v>01:30 PM</v>
      </c>
      <c r="H232" s="7" t="s">
        <v>351</v>
      </c>
      <c r="I232" s="7" t="s">
        <v>352</v>
      </c>
      <c r="J232" s="10">
        <f t="shared" si="30"/>
        <v>1.9999999999999996</v>
      </c>
      <c r="K232" s="42"/>
      <c r="N232" s="42"/>
      <c r="S232" s="42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7"/>
        <v>09:30AM</v>
      </c>
      <c r="E233" s="2" t="str">
        <f t="shared" si="28"/>
        <v>11:30AM</v>
      </c>
      <c r="F233" s="2" t="str">
        <f t="shared" si="29"/>
        <v>09:30 AM</v>
      </c>
      <c r="G233" s="2" t="str">
        <f t="shared" si="29"/>
        <v>11:30 AM</v>
      </c>
      <c r="H233" s="7" t="s">
        <v>350</v>
      </c>
      <c r="I233" s="7" t="s">
        <v>351</v>
      </c>
      <c r="J233" s="10">
        <f t="shared" si="30"/>
        <v>2.0000000000000009</v>
      </c>
      <c r="K233" s="42"/>
      <c r="N233" s="42"/>
      <c r="S233" s="42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7"/>
        <v>03:30PM</v>
      </c>
      <c r="E234" s="2" t="str">
        <f t="shared" si="28"/>
        <v>05:30PM</v>
      </c>
      <c r="F234" s="2" t="str">
        <f t="shared" si="29"/>
        <v>03:30 PM</v>
      </c>
      <c r="G234" s="2" t="str">
        <f t="shared" si="29"/>
        <v>05:30 PM</v>
      </c>
      <c r="H234" s="7" t="s">
        <v>353</v>
      </c>
      <c r="I234" s="7" t="s">
        <v>358</v>
      </c>
      <c r="J234" s="10">
        <f t="shared" si="30"/>
        <v>1.9999999999999982</v>
      </c>
      <c r="K234" s="42"/>
      <c r="N234" s="42"/>
      <c r="S234" s="42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7"/>
        <v>01:30PM</v>
      </c>
      <c r="E235" s="2" t="str">
        <f t="shared" si="28"/>
        <v>03:30PM</v>
      </c>
      <c r="F235" s="2" t="str">
        <f t="shared" si="29"/>
        <v>01:30 PM</v>
      </c>
      <c r="G235" s="2" t="str">
        <f t="shared" si="29"/>
        <v>03:30 PM</v>
      </c>
      <c r="H235" s="7" t="s">
        <v>352</v>
      </c>
      <c r="I235" s="7" t="s">
        <v>353</v>
      </c>
      <c r="J235" s="10">
        <f t="shared" si="30"/>
        <v>2.0000000000000009</v>
      </c>
      <c r="K235" s="42"/>
      <c r="N235" s="42"/>
      <c r="S235" s="42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7"/>
        <v>03:30PM</v>
      </c>
      <c r="E236" s="2" t="str">
        <f t="shared" si="28"/>
        <v>05:30PM</v>
      </c>
      <c r="F236" s="2" t="str">
        <f t="shared" si="29"/>
        <v>03:30 PM</v>
      </c>
      <c r="G236" s="2" t="str">
        <f t="shared" si="29"/>
        <v>05:30 PM</v>
      </c>
      <c r="H236" s="7" t="s">
        <v>353</v>
      </c>
      <c r="I236" s="7" t="s">
        <v>358</v>
      </c>
      <c r="J236" s="10">
        <f t="shared" si="30"/>
        <v>1.9999999999999982</v>
      </c>
      <c r="K236" s="42"/>
      <c r="N236" s="42"/>
      <c r="S236" s="42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7"/>
        <v>01:30PM</v>
      </c>
      <c r="E237" s="2" t="str">
        <f t="shared" si="28"/>
        <v>03:30PM</v>
      </c>
      <c r="F237" s="2" t="str">
        <f t="shared" si="29"/>
        <v>01:30 PM</v>
      </c>
      <c r="G237" s="2" t="str">
        <f t="shared" si="29"/>
        <v>03:30 PM</v>
      </c>
      <c r="H237" s="7" t="s">
        <v>352</v>
      </c>
      <c r="I237" s="7" t="s">
        <v>353</v>
      </c>
      <c r="J237" s="10">
        <f t="shared" si="30"/>
        <v>2.0000000000000009</v>
      </c>
      <c r="K237" s="42"/>
      <c r="N237" s="42"/>
      <c r="S237" s="42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7"/>
        <v>03:30PM</v>
      </c>
      <c r="E238" s="2" t="str">
        <f t="shared" si="28"/>
        <v>05:30PM</v>
      </c>
      <c r="F238" s="2" t="str">
        <f t="shared" si="29"/>
        <v>03:30 PM</v>
      </c>
      <c r="G238" s="2" t="str">
        <f t="shared" si="29"/>
        <v>05:30 PM</v>
      </c>
      <c r="H238" s="7" t="s">
        <v>353</v>
      </c>
      <c r="I238" s="7" t="s">
        <v>358</v>
      </c>
      <c r="J238" s="10">
        <f t="shared" si="30"/>
        <v>1.9999999999999982</v>
      </c>
      <c r="K238" s="42"/>
      <c r="N238" s="42"/>
      <c r="S238" s="42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7"/>
        <v>01:30PM</v>
      </c>
      <c r="E239" s="2" t="str">
        <f t="shared" si="28"/>
        <v>03:30PM</v>
      </c>
      <c r="F239" s="2" t="str">
        <f t="shared" si="29"/>
        <v>01:30 PM</v>
      </c>
      <c r="G239" s="2" t="str">
        <f t="shared" si="29"/>
        <v>03:30 PM</v>
      </c>
      <c r="H239" s="7" t="s">
        <v>352</v>
      </c>
      <c r="I239" s="7" t="s">
        <v>353</v>
      </c>
      <c r="J239" s="10">
        <f t="shared" si="30"/>
        <v>2.0000000000000009</v>
      </c>
      <c r="K239" s="42"/>
      <c r="N239" s="42"/>
      <c r="S239" s="42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7"/>
        <v>11:30AM</v>
      </c>
      <c r="E240" s="2" t="str">
        <f t="shared" si="28"/>
        <v>01:30PM</v>
      </c>
      <c r="F240" s="2" t="str">
        <f t="shared" si="29"/>
        <v>11:30 AM</v>
      </c>
      <c r="G240" s="2" t="str">
        <f t="shared" si="29"/>
        <v>01:30 PM</v>
      </c>
      <c r="H240" s="7" t="s">
        <v>351</v>
      </c>
      <c r="I240" s="7" t="s">
        <v>352</v>
      </c>
      <c r="J240" s="10">
        <f t="shared" si="30"/>
        <v>1.9999999999999996</v>
      </c>
      <c r="K240" s="42"/>
      <c r="N240" s="42"/>
      <c r="S240" s="42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7"/>
        <v>03:30PM</v>
      </c>
      <c r="E241" s="2" t="str">
        <f t="shared" si="28"/>
        <v>05:30PM</v>
      </c>
      <c r="F241" s="2" t="str">
        <f t="shared" si="29"/>
        <v>03:30 PM</v>
      </c>
      <c r="G241" s="2" t="str">
        <f t="shared" si="29"/>
        <v>05:30 PM</v>
      </c>
      <c r="H241" s="7" t="s">
        <v>353</v>
      </c>
      <c r="I241" s="7" t="s">
        <v>358</v>
      </c>
      <c r="J241" s="10">
        <f t="shared" si="30"/>
        <v>1.9999999999999982</v>
      </c>
      <c r="K241" s="42"/>
      <c r="N241" s="42"/>
      <c r="S241" s="42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7"/>
        <v>01:30PM</v>
      </c>
      <c r="E242" s="2" t="str">
        <f t="shared" si="28"/>
        <v>03:30PM</v>
      </c>
      <c r="F242" s="2" t="str">
        <f t="shared" si="29"/>
        <v>01:30 PM</v>
      </c>
      <c r="G242" s="2" t="str">
        <f t="shared" si="29"/>
        <v>03:30 PM</v>
      </c>
      <c r="H242" s="7" t="s">
        <v>352</v>
      </c>
      <c r="I242" s="7" t="s">
        <v>353</v>
      </c>
      <c r="J242" s="10">
        <f t="shared" si="30"/>
        <v>2.0000000000000009</v>
      </c>
      <c r="K242" s="42"/>
      <c r="N242" s="42"/>
      <c r="S242" s="42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7"/>
        <v>03:30PM</v>
      </c>
      <c r="E243" s="2" t="str">
        <f t="shared" si="28"/>
        <v>05:30PM</v>
      </c>
      <c r="F243" s="2" t="str">
        <f t="shared" si="29"/>
        <v>03:30 PM</v>
      </c>
      <c r="G243" s="2" t="str">
        <f t="shared" si="29"/>
        <v>05:30 PM</v>
      </c>
      <c r="H243" s="7" t="s">
        <v>353</v>
      </c>
      <c r="I243" s="7" t="s">
        <v>358</v>
      </c>
      <c r="J243" s="10">
        <f t="shared" si="30"/>
        <v>1.9999999999999982</v>
      </c>
      <c r="K243" s="42"/>
      <c r="N243" s="42"/>
      <c r="S243" s="42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7"/>
        <v>07:30AM</v>
      </c>
      <c r="E244" s="2" t="str">
        <f t="shared" si="28"/>
        <v>11:30AM</v>
      </c>
      <c r="F244" s="2" t="str">
        <f t="shared" si="29"/>
        <v>07:30 AM</v>
      </c>
      <c r="G244" s="2" t="str">
        <f t="shared" si="29"/>
        <v>11:30 AM</v>
      </c>
      <c r="H244" s="7" t="s">
        <v>349</v>
      </c>
      <c r="I244" s="7" t="s">
        <v>351</v>
      </c>
      <c r="J244" s="10">
        <f t="shared" si="30"/>
        <v>4</v>
      </c>
      <c r="K244" s="42"/>
      <c r="N244" s="42"/>
      <c r="S244" s="42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7"/>
        <v>09:30AM</v>
      </c>
      <c r="E245" s="2" t="str">
        <f t="shared" si="28"/>
        <v>01:30PM</v>
      </c>
      <c r="F245" s="2" t="str">
        <f t="shared" si="29"/>
        <v>09:30 AM</v>
      </c>
      <c r="G245" s="2" t="str">
        <f t="shared" si="29"/>
        <v>01:30 PM</v>
      </c>
      <c r="H245" s="7" t="s">
        <v>350</v>
      </c>
      <c r="I245" s="7" t="s">
        <v>352</v>
      </c>
      <c r="J245" s="10">
        <f t="shared" si="30"/>
        <v>4</v>
      </c>
      <c r="K245" s="42"/>
      <c r="N245" s="42"/>
      <c r="S245" s="42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7"/>
        <v>01:30PM</v>
      </c>
      <c r="E246" s="2" t="str">
        <f t="shared" si="28"/>
        <v>03:30PM</v>
      </c>
      <c r="F246" s="2" t="str">
        <f t="shared" si="29"/>
        <v>01:30 PM</v>
      </c>
      <c r="G246" s="2" t="str">
        <f t="shared" si="29"/>
        <v>03:30 PM</v>
      </c>
      <c r="H246" s="7" t="s">
        <v>352</v>
      </c>
      <c r="I246" s="7" t="s">
        <v>353</v>
      </c>
      <c r="J246" s="10">
        <f t="shared" si="30"/>
        <v>2.0000000000000009</v>
      </c>
      <c r="K246" s="42"/>
      <c r="N246" s="42"/>
      <c r="S246" s="42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7"/>
        <v>07:30AM</v>
      </c>
      <c r="E247" s="2" t="str">
        <f t="shared" si="28"/>
        <v>09:30AM</v>
      </c>
      <c r="F247" s="2" t="str">
        <f t="shared" si="29"/>
        <v>07:30 AM</v>
      </c>
      <c r="G247" s="2" t="str">
        <f t="shared" si="29"/>
        <v>09:30 AM</v>
      </c>
      <c r="H247" s="7" t="s">
        <v>349</v>
      </c>
      <c r="I247" s="7" t="s">
        <v>350</v>
      </c>
      <c r="J247" s="10">
        <f t="shared" si="30"/>
        <v>1.9999999999999996</v>
      </c>
      <c r="K247" s="42"/>
      <c r="N247" s="42"/>
      <c r="S247" s="42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7"/>
        <v>07:30AM</v>
      </c>
      <c r="E248" s="2" t="str">
        <f t="shared" si="28"/>
        <v>09:30AM</v>
      </c>
      <c r="F248" s="2" t="str">
        <f t="shared" si="29"/>
        <v>07:30 AM</v>
      </c>
      <c r="G248" s="2" t="str">
        <f t="shared" si="29"/>
        <v>09:30 AM</v>
      </c>
      <c r="H248" s="7" t="s">
        <v>349</v>
      </c>
      <c r="I248" s="7" t="s">
        <v>350</v>
      </c>
      <c r="J248" s="10">
        <f t="shared" si="30"/>
        <v>1.9999999999999996</v>
      </c>
      <c r="K248" s="42"/>
      <c r="N248" s="42"/>
      <c r="S248" s="42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7"/>
        <v>01:30PM</v>
      </c>
      <c r="E249" s="2" t="str">
        <f t="shared" si="28"/>
        <v>05:30PM</v>
      </c>
      <c r="F249" s="2" t="str">
        <f t="shared" si="29"/>
        <v>01:30 PM</v>
      </c>
      <c r="G249" s="2" t="str">
        <f t="shared" si="29"/>
        <v>05:30 PM</v>
      </c>
      <c r="H249" s="7" t="s">
        <v>352</v>
      </c>
      <c r="I249" s="7" t="s">
        <v>358</v>
      </c>
      <c r="J249" s="10">
        <f t="shared" si="30"/>
        <v>3.9999999999999991</v>
      </c>
      <c r="K249" s="42"/>
      <c r="N249" s="42"/>
      <c r="S249" s="42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7"/>
        <v>08:30AM</v>
      </c>
      <c r="E250" s="2" t="str">
        <f t="shared" si="28"/>
        <v>12:30PM</v>
      </c>
      <c r="F250" s="2" t="str">
        <f t="shared" si="29"/>
        <v>08:30 AM</v>
      </c>
      <c r="G250" s="2" t="str">
        <f t="shared" si="29"/>
        <v>12:30 PM</v>
      </c>
      <c r="H250" s="7" t="s">
        <v>360</v>
      </c>
      <c r="I250" s="7" t="s">
        <v>361</v>
      </c>
      <c r="J250" s="10">
        <f t="shared" si="30"/>
        <v>4</v>
      </c>
      <c r="K250" s="42"/>
      <c r="N250" s="42"/>
      <c r="S250" s="42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7"/>
        <v>09:30AM</v>
      </c>
      <c r="E251" s="2" t="str">
        <f t="shared" si="28"/>
        <v>01:30PM</v>
      </c>
      <c r="F251" s="2" t="str">
        <f t="shared" si="29"/>
        <v>09:30 AM</v>
      </c>
      <c r="G251" s="2" t="str">
        <f t="shared" si="29"/>
        <v>01:30 PM</v>
      </c>
      <c r="H251" s="7" t="s">
        <v>350</v>
      </c>
      <c r="I251" s="7" t="s">
        <v>352</v>
      </c>
      <c r="J251" s="10">
        <f t="shared" si="30"/>
        <v>4</v>
      </c>
      <c r="K251" s="42"/>
      <c r="N251" s="42"/>
      <c r="S251" s="42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7"/>
        <v>11:30AM</v>
      </c>
      <c r="E252" s="2" t="str">
        <f t="shared" si="28"/>
        <v>01:30PM</v>
      </c>
      <c r="F252" s="2" t="str">
        <f t="shared" si="29"/>
        <v>11:30 AM</v>
      </c>
      <c r="G252" s="2" t="str">
        <f t="shared" si="29"/>
        <v>01:30 PM</v>
      </c>
      <c r="H252" s="7" t="s">
        <v>351</v>
      </c>
      <c r="I252" s="7" t="s">
        <v>352</v>
      </c>
      <c r="J252" s="10">
        <f t="shared" si="30"/>
        <v>1.9999999999999996</v>
      </c>
      <c r="K252" s="42"/>
      <c r="N252" s="42"/>
      <c r="S252" s="42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7"/>
        <v>01:30PM</v>
      </c>
      <c r="E253" s="2" t="str">
        <f t="shared" si="28"/>
        <v>03:30PM</v>
      </c>
      <c r="F253" s="2" t="str">
        <f t="shared" si="29"/>
        <v>01:30 PM</v>
      </c>
      <c r="G253" s="2" t="str">
        <f t="shared" si="29"/>
        <v>03:30 PM</v>
      </c>
      <c r="H253" s="7" t="s">
        <v>352</v>
      </c>
      <c r="I253" s="7" t="s">
        <v>353</v>
      </c>
      <c r="J253" s="10">
        <f t="shared" si="30"/>
        <v>2.0000000000000009</v>
      </c>
      <c r="K253" s="42"/>
      <c r="N253" s="42"/>
      <c r="S253" s="42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7"/>
        <v>11:30AM</v>
      </c>
      <c r="E254" s="2" t="str">
        <f t="shared" si="28"/>
        <v>01:30PM</v>
      </c>
      <c r="F254" s="2" t="str">
        <f t="shared" si="29"/>
        <v>11:30 AM</v>
      </c>
      <c r="G254" s="2" t="str">
        <f t="shared" si="29"/>
        <v>01:30 PM</v>
      </c>
      <c r="H254" s="7" t="s">
        <v>351</v>
      </c>
      <c r="I254" s="7" t="s">
        <v>352</v>
      </c>
      <c r="J254" s="10">
        <f t="shared" si="30"/>
        <v>1.9999999999999996</v>
      </c>
      <c r="K254" s="42"/>
      <c r="N254" s="42"/>
      <c r="S254" s="42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7"/>
        <v>01:30PM</v>
      </c>
      <c r="E255" s="2" t="str">
        <f t="shared" si="28"/>
        <v>03:30PM</v>
      </c>
      <c r="F255" s="2" t="str">
        <f t="shared" si="29"/>
        <v>01:30 PM</v>
      </c>
      <c r="G255" s="2" t="str">
        <f t="shared" si="29"/>
        <v>03:30 PM</v>
      </c>
      <c r="H255" s="7" t="s">
        <v>352</v>
      </c>
      <c r="I255" s="7" t="s">
        <v>353</v>
      </c>
      <c r="J255" s="10">
        <f t="shared" si="30"/>
        <v>2.0000000000000009</v>
      </c>
      <c r="K255" s="42"/>
      <c r="N255" s="42"/>
      <c r="S255" s="42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7"/>
        <v>11:30AM</v>
      </c>
      <c r="E256" s="2" t="str">
        <f t="shared" si="28"/>
        <v>01:30PM</v>
      </c>
      <c r="F256" s="2" t="str">
        <f t="shared" si="29"/>
        <v>11:30 AM</v>
      </c>
      <c r="G256" s="2" t="str">
        <f t="shared" si="29"/>
        <v>01:30 PM</v>
      </c>
      <c r="H256" s="7" t="s">
        <v>351</v>
      </c>
      <c r="I256" s="7" t="s">
        <v>352</v>
      </c>
      <c r="J256" s="10">
        <f t="shared" si="30"/>
        <v>1.9999999999999996</v>
      </c>
      <c r="K256" s="42"/>
      <c r="N256" s="42"/>
      <c r="S256" s="42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7"/>
        <v>11:30AM</v>
      </c>
      <c r="E257" s="2" t="str">
        <f t="shared" si="28"/>
        <v>01:30PM</v>
      </c>
      <c r="F257" s="2" t="str">
        <f t="shared" si="29"/>
        <v>11:30 AM</v>
      </c>
      <c r="G257" s="2" t="str">
        <f t="shared" si="29"/>
        <v>01:30 PM</v>
      </c>
      <c r="H257" s="7" t="s">
        <v>351</v>
      </c>
      <c r="I257" s="7" t="s">
        <v>352</v>
      </c>
      <c r="J257" s="10">
        <f t="shared" si="30"/>
        <v>1.9999999999999996</v>
      </c>
      <c r="K257" s="42"/>
      <c r="N257" s="42"/>
      <c r="S257" s="42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7"/>
        <v>07:30AM</v>
      </c>
      <c r="E258" s="2" t="str">
        <f t="shared" si="28"/>
        <v>09:30AM</v>
      </c>
      <c r="F258" s="2" t="str">
        <f t="shared" si="29"/>
        <v>07:30 AM</v>
      </c>
      <c r="G258" s="2" t="str">
        <f t="shared" si="29"/>
        <v>09:30 AM</v>
      </c>
      <c r="H258" s="7" t="s">
        <v>349</v>
      </c>
      <c r="I258" s="7" t="s">
        <v>350</v>
      </c>
      <c r="J258" s="10">
        <f t="shared" si="30"/>
        <v>1.9999999999999996</v>
      </c>
      <c r="K258" s="42"/>
      <c r="N258" s="42"/>
      <c r="S258" s="42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1">LEFT(C266, 7)</f>
        <v>09:30AM</v>
      </c>
      <c r="E259" s="2" t="str">
        <f t="shared" ref="E259:E322" si="32">RIGHT(C266, 7)</f>
        <v>11:30AM</v>
      </c>
      <c r="F259" s="2" t="str">
        <f t="shared" si="29"/>
        <v>09:30 AM</v>
      </c>
      <c r="G259" s="2" t="str">
        <f t="shared" si="29"/>
        <v>11:30 AM</v>
      </c>
      <c r="H259" s="7" t="s">
        <v>350</v>
      </c>
      <c r="I259" s="7" t="s">
        <v>351</v>
      </c>
      <c r="J259" s="10">
        <f t="shared" si="30"/>
        <v>2.0000000000000009</v>
      </c>
      <c r="K259" s="42"/>
      <c r="N259" s="42"/>
      <c r="S259" s="42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1"/>
        <v>01:30PM</v>
      </c>
      <c r="E260" s="2" t="str">
        <f t="shared" si="32"/>
        <v>03:30PM</v>
      </c>
      <c r="F260" s="2" t="str">
        <f t="shared" ref="F260:G323" si="33">LEFT(D260, 5) &amp; " " &amp; MID(D260, 6, 7)</f>
        <v>01:30 PM</v>
      </c>
      <c r="G260" s="2" t="str">
        <f t="shared" si="33"/>
        <v>03:30 PM</v>
      </c>
      <c r="H260" s="7" t="s">
        <v>352</v>
      </c>
      <c r="I260" s="7" t="s">
        <v>353</v>
      </c>
      <c r="J260" s="10">
        <f t="shared" ref="J260:J323" si="34">(I260-H260)*24</f>
        <v>2.0000000000000009</v>
      </c>
      <c r="K260" s="42"/>
      <c r="N260" s="42"/>
      <c r="S260" s="42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1"/>
        <v>03:30PM</v>
      </c>
      <c r="E261" s="2" t="str">
        <f t="shared" si="32"/>
        <v>05:30PM</v>
      </c>
      <c r="F261" s="2" t="str">
        <f t="shared" si="33"/>
        <v>03:30 PM</v>
      </c>
      <c r="G261" s="2" t="str">
        <f t="shared" si="33"/>
        <v>05:30 PM</v>
      </c>
      <c r="H261" s="7" t="s">
        <v>353</v>
      </c>
      <c r="I261" s="7" t="s">
        <v>358</v>
      </c>
      <c r="J261" s="10">
        <f t="shared" si="34"/>
        <v>1.9999999999999982</v>
      </c>
      <c r="K261" s="42"/>
      <c r="N261" s="42"/>
      <c r="S261" s="42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1"/>
        <v>11:30AM</v>
      </c>
      <c r="E262" s="2" t="str">
        <f t="shared" si="32"/>
        <v>01:30PM</v>
      </c>
      <c r="F262" s="2" t="str">
        <f t="shared" si="33"/>
        <v>11:30 AM</v>
      </c>
      <c r="G262" s="2" t="str">
        <f t="shared" si="33"/>
        <v>01:30 PM</v>
      </c>
      <c r="H262" s="7" t="s">
        <v>351</v>
      </c>
      <c r="I262" s="7" t="s">
        <v>352</v>
      </c>
      <c r="J262" s="10">
        <f t="shared" si="34"/>
        <v>1.9999999999999996</v>
      </c>
      <c r="K262" s="42"/>
      <c r="N262" s="42"/>
      <c r="S262" s="42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1"/>
        <v>11:30AM</v>
      </c>
      <c r="E263" s="2" t="str">
        <f t="shared" si="32"/>
        <v>01:30PM</v>
      </c>
      <c r="F263" s="2" t="str">
        <f t="shared" si="33"/>
        <v>11:30 AM</v>
      </c>
      <c r="G263" s="2" t="str">
        <f t="shared" si="33"/>
        <v>01:30 PM</v>
      </c>
      <c r="H263" s="7" t="s">
        <v>351</v>
      </c>
      <c r="I263" s="7" t="s">
        <v>352</v>
      </c>
      <c r="J263" s="10">
        <f t="shared" si="34"/>
        <v>1.9999999999999996</v>
      </c>
      <c r="K263" s="42"/>
      <c r="N263" s="42"/>
      <c r="S263" s="42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1"/>
        <v>07:30AM</v>
      </c>
      <c r="E264" s="2" t="str">
        <f t="shared" si="32"/>
        <v>09:30AM</v>
      </c>
      <c r="F264" s="2" t="str">
        <f t="shared" si="33"/>
        <v>07:30 AM</v>
      </c>
      <c r="G264" s="2" t="str">
        <f t="shared" si="33"/>
        <v>09:30 AM</v>
      </c>
      <c r="H264" s="7" t="s">
        <v>349</v>
      </c>
      <c r="I264" s="7" t="s">
        <v>350</v>
      </c>
      <c r="J264" s="10">
        <f t="shared" si="34"/>
        <v>1.9999999999999996</v>
      </c>
      <c r="K264" s="42"/>
      <c r="N264" s="42"/>
      <c r="S264" s="42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1"/>
        <v>09:30AM</v>
      </c>
      <c r="E265" s="2" t="str">
        <f t="shared" si="32"/>
        <v>11:30AM</v>
      </c>
      <c r="F265" s="2" t="str">
        <f t="shared" si="33"/>
        <v>09:30 AM</v>
      </c>
      <c r="G265" s="2" t="str">
        <f t="shared" si="33"/>
        <v>11:30 AM</v>
      </c>
      <c r="H265" s="7" t="s">
        <v>350</v>
      </c>
      <c r="I265" s="7" t="s">
        <v>351</v>
      </c>
      <c r="J265" s="10">
        <f t="shared" si="34"/>
        <v>2.0000000000000009</v>
      </c>
      <c r="K265" s="42"/>
      <c r="N265" s="42"/>
      <c r="S265" s="42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1"/>
        <v>01:30PM</v>
      </c>
      <c r="E266" s="2" t="str">
        <f t="shared" si="32"/>
        <v>03:30PM</v>
      </c>
      <c r="F266" s="2" t="str">
        <f t="shared" si="33"/>
        <v>01:30 PM</v>
      </c>
      <c r="G266" s="2" t="str">
        <f t="shared" si="33"/>
        <v>03:30 PM</v>
      </c>
      <c r="H266" s="7" t="s">
        <v>352</v>
      </c>
      <c r="I266" s="7" t="s">
        <v>353</v>
      </c>
      <c r="J266" s="10">
        <f t="shared" si="34"/>
        <v>2.0000000000000009</v>
      </c>
      <c r="K266" s="42"/>
      <c r="N266" s="42"/>
      <c r="S266" s="42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1"/>
        <v>03:30PM</v>
      </c>
      <c r="E267" s="2" t="str">
        <f t="shared" si="32"/>
        <v>05:30PM</v>
      </c>
      <c r="F267" s="2" t="str">
        <f t="shared" si="33"/>
        <v>03:30 PM</v>
      </c>
      <c r="G267" s="2" t="str">
        <f t="shared" si="33"/>
        <v>05:30 PM</v>
      </c>
      <c r="H267" s="7" t="s">
        <v>353</v>
      </c>
      <c r="I267" s="7" t="s">
        <v>358</v>
      </c>
      <c r="J267" s="10">
        <f t="shared" si="34"/>
        <v>1.9999999999999982</v>
      </c>
      <c r="K267" s="42"/>
      <c r="N267" s="42"/>
      <c r="S267" s="42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1"/>
        <v>01:30PM</v>
      </c>
      <c r="E268" s="2" t="str">
        <f t="shared" si="32"/>
        <v>05:30PM</v>
      </c>
      <c r="F268" s="2" t="str">
        <f t="shared" si="33"/>
        <v>01:30 PM</v>
      </c>
      <c r="G268" s="2" t="str">
        <f t="shared" si="33"/>
        <v>05:30 PM</v>
      </c>
      <c r="H268" s="7" t="s">
        <v>352</v>
      </c>
      <c r="I268" s="7" t="s">
        <v>358</v>
      </c>
      <c r="J268" s="10">
        <f t="shared" si="34"/>
        <v>3.9999999999999991</v>
      </c>
      <c r="K268" s="42"/>
      <c r="N268" s="42"/>
      <c r="S268" s="42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1"/>
        <v>09:30AM</v>
      </c>
      <c r="E269" s="2" t="str">
        <f t="shared" si="32"/>
        <v>11:30AM</v>
      </c>
      <c r="F269" s="2" t="str">
        <f t="shared" si="33"/>
        <v>09:30 AM</v>
      </c>
      <c r="G269" s="2" t="str">
        <f t="shared" si="33"/>
        <v>11:30 AM</v>
      </c>
      <c r="H269" s="7" t="s">
        <v>350</v>
      </c>
      <c r="I269" s="7" t="s">
        <v>351</v>
      </c>
      <c r="J269" s="10">
        <f t="shared" si="34"/>
        <v>2.0000000000000009</v>
      </c>
      <c r="K269" s="42"/>
      <c r="N269" s="42"/>
      <c r="S269" s="42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1"/>
        <v>07:30AM</v>
      </c>
      <c r="E270" s="2" t="str">
        <f t="shared" si="32"/>
        <v>09:30AM</v>
      </c>
      <c r="F270" s="2" t="str">
        <f t="shared" si="33"/>
        <v>07:30 AM</v>
      </c>
      <c r="G270" s="2" t="str">
        <f t="shared" si="33"/>
        <v>09:30 AM</v>
      </c>
      <c r="H270" s="7" t="s">
        <v>349</v>
      </c>
      <c r="I270" s="7" t="s">
        <v>350</v>
      </c>
      <c r="J270" s="10">
        <f t="shared" si="34"/>
        <v>1.9999999999999996</v>
      </c>
      <c r="K270" s="42"/>
      <c r="N270" s="42"/>
      <c r="S270" s="42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1"/>
        <v>01:30PM</v>
      </c>
      <c r="E271" s="2" t="str">
        <f t="shared" si="32"/>
        <v>03:30PM</v>
      </c>
      <c r="F271" s="2" t="str">
        <f t="shared" si="33"/>
        <v>01:30 PM</v>
      </c>
      <c r="G271" s="2" t="str">
        <f t="shared" si="33"/>
        <v>03:30 PM</v>
      </c>
      <c r="H271" s="7" t="s">
        <v>352</v>
      </c>
      <c r="I271" s="7" t="s">
        <v>353</v>
      </c>
      <c r="J271" s="10">
        <f t="shared" si="34"/>
        <v>2.0000000000000009</v>
      </c>
      <c r="K271" s="42"/>
      <c r="N271" s="42"/>
      <c r="S271" s="42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1"/>
        <v>03:30PM</v>
      </c>
      <c r="E272" s="2" t="str">
        <f t="shared" si="32"/>
        <v>05:30PM</v>
      </c>
      <c r="F272" s="2" t="str">
        <f t="shared" si="33"/>
        <v>03:30 PM</v>
      </c>
      <c r="G272" s="2" t="str">
        <f t="shared" si="33"/>
        <v>05:30 PM</v>
      </c>
      <c r="H272" s="7" t="s">
        <v>353</v>
      </c>
      <c r="I272" s="7" t="s">
        <v>358</v>
      </c>
      <c r="J272" s="10">
        <f t="shared" si="34"/>
        <v>1.9999999999999982</v>
      </c>
      <c r="K272" s="42"/>
      <c r="N272" s="42"/>
      <c r="S272" s="42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1"/>
        <v>09:30AM</v>
      </c>
      <c r="E273" s="2" t="str">
        <f t="shared" si="32"/>
        <v>11:30AM</v>
      </c>
      <c r="F273" s="2" t="str">
        <f t="shared" si="33"/>
        <v>09:30 AM</v>
      </c>
      <c r="G273" s="2" t="str">
        <f t="shared" si="33"/>
        <v>11:30 AM</v>
      </c>
      <c r="H273" s="7" t="s">
        <v>350</v>
      </c>
      <c r="I273" s="7" t="s">
        <v>351</v>
      </c>
      <c r="J273" s="10">
        <f t="shared" si="34"/>
        <v>2.0000000000000009</v>
      </c>
      <c r="K273" s="42"/>
      <c r="N273" s="42"/>
      <c r="S273" s="42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1"/>
        <v>11:30AM</v>
      </c>
      <c r="E274" s="2" t="str">
        <f t="shared" si="32"/>
        <v>01:30PM</v>
      </c>
      <c r="F274" s="2" t="str">
        <f t="shared" si="33"/>
        <v>11:30 AM</v>
      </c>
      <c r="G274" s="2" t="str">
        <f t="shared" si="33"/>
        <v>01:30 PM</v>
      </c>
      <c r="H274" s="7" t="s">
        <v>351</v>
      </c>
      <c r="I274" s="7" t="s">
        <v>352</v>
      </c>
      <c r="J274" s="10">
        <f t="shared" si="34"/>
        <v>1.9999999999999996</v>
      </c>
      <c r="K274" s="42"/>
      <c r="N274" s="42"/>
      <c r="S274" s="42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1"/>
        <v>09:30AM</v>
      </c>
      <c r="E275" s="2" t="str">
        <f t="shared" si="32"/>
        <v>11:30AM</v>
      </c>
      <c r="F275" s="2" t="str">
        <f t="shared" si="33"/>
        <v>09:30 AM</v>
      </c>
      <c r="G275" s="2" t="str">
        <f t="shared" si="33"/>
        <v>11:30 AM</v>
      </c>
      <c r="H275" s="7" t="s">
        <v>350</v>
      </c>
      <c r="I275" s="7" t="s">
        <v>351</v>
      </c>
      <c r="J275" s="10">
        <f t="shared" si="34"/>
        <v>2.0000000000000009</v>
      </c>
      <c r="K275" s="42"/>
      <c r="N275" s="42"/>
      <c r="S275" s="42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1"/>
        <v>03:30PM</v>
      </c>
      <c r="E276" s="2" t="str">
        <f t="shared" si="32"/>
        <v>05:30PM</v>
      </c>
      <c r="F276" s="2" t="str">
        <f t="shared" si="33"/>
        <v>03:30 PM</v>
      </c>
      <c r="G276" s="2" t="str">
        <f t="shared" si="33"/>
        <v>05:30 PM</v>
      </c>
      <c r="H276" s="7" t="s">
        <v>353</v>
      </c>
      <c r="I276" s="7" t="s">
        <v>358</v>
      </c>
      <c r="J276" s="10">
        <f t="shared" si="34"/>
        <v>1.9999999999999982</v>
      </c>
      <c r="K276" s="42"/>
      <c r="N276" s="42"/>
      <c r="S276" s="42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1"/>
        <v>09:30AM</v>
      </c>
      <c r="E277" s="2" t="str">
        <f t="shared" si="32"/>
        <v>11:30AM</v>
      </c>
      <c r="F277" s="2" t="str">
        <f t="shared" si="33"/>
        <v>09:30 AM</v>
      </c>
      <c r="G277" s="2" t="str">
        <f t="shared" si="33"/>
        <v>11:30 AM</v>
      </c>
      <c r="H277" s="7" t="s">
        <v>350</v>
      </c>
      <c r="I277" s="7" t="s">
        <v>351</v>
      </c>
      <c r="J277" s="10">
        <f t="shared" si="34"/>
        <v>2.0000000000000009</v>
      </c>
      <c r="K277" s="42"/>
      <c r="N277" s="42"/>
      <c r="S277" s="42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1"/>
        <v>11:30AM</v>
      </c>
      <c r="E278" s="2" t="str">
        <f t="shared" si="32"/>
        <v>01:30PM</v>
      </c>
      <c r="F278" s="2" t="str">
        <f t="shared" si="33"/>
        <v>11:30 AM</v>
      </c>
      <c r="G278" s="2" t="str">
        <f t="shared" si="33"/>
        <v>01:30 PM</v>
      </c>
      <c r="H278" s="7" t="s">
        <v>351</v>
      </c>
      <c r="I278" s="7" t="s">
        <v>352</v>
      </c>
      <c r="J278" s="10">
        <f t="shared" si="34"/>
        <v>1.9999999999999996</v>
      </c>
      <c r="K278" s="42"/>
      <c r="N278" s="42"/>
      <c r="S278" s="42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1"/>
        <v>11:30AM</v>
      </c>
      <c r="E279" s="2" t="str">
        <f t="shared" si="32"/>
        <v>01:30PM</v>
      </c>
      <c r="F279" s="2" t="str">
        <f t="shared" si="33"/>
        <v>11:30 AM</v>
      </c>
      <c r="G279" s="2" t="str">
        <f t="shared" si="33"/>
        <v>01:30 PM</v>
      </c>
      <c r="H279" s="7" t="s">
        <v>351</v>
      </c>
      <c r="I279" s="7" t="s">
        <v>352</v>
      </c>
      <c r="J279" s="10">
        <f t="shared" si="34"/>
        <v>1.9999999999999996</v>
      </c>
      <c r="K279" s="42"/>
      <c r="N279" s="42"/>
      <c r="S279" s="42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1"/>
        <v>01:30PM</v>
      </c>
      <c r="E280" s="2" t="str">
        <f t="shared" si="32"/>
        <v>03:30PM</v>
      </c>
      <c r="F280" s="2" t="str">
        <f t="shared" si="33"/>
        <v>01:30 PM</v>
      </c>
      <c r="G280" s="2" t="str">
        <f t="shared" si="33"/>
        <v>03:30 PM</v>
      </c>
      <c r="H280" s="7" t="s">
        <v>352</v>
      </c>
      <c r="I280" s="7" t="s">
        <v>353</v>
      </c>
      <c r="J280" s="10">
        <f t="shared" si="34"/>
        <v>2.0000000000000009</v>
      </c>
      <c r="K280" s="42"/>
      <c r="N280" s="42"/>
      <c r="S280" s="42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1"/>
        <v>09:30AM</v>
      </c>
      <c r="E281" s="2" t="str">
        <f t="shared" si="32"/>
        <v>11:30AM</v>
      </c>
      <c r="F281" s="2" t="str">
        <f t="shared" si="33"/>
        <v>09:30 AM</v>
      </c>
      <c r="G281" s="2" t="str">
        <f t="shared" si="33"/>
        <v>11:30 AM</v>
      </c>
      <c r="H281" s="7" t="s">
        <v>350</v>
      </c>
      <c r="I281" s="7" t="s">
        <v>351</v>
      </c>
      <c r="J281" s="10">
        <f t="shared" si="34"/>
        <v>2.0000000000000009</v>
      </c>
      <c r="K281" s="42"/>
      <c r="N281" s="42"/>
      <c r="S281" s="42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1"/>
        <v>01:30PM</v>
      </c>
      <c r="E282" s="2" t="str">
        <f t="shared" si="32"/>
        <v>03:30PM</v>
      </c>
      <c r="F282" s="2" t="str">
        <f t="shared" si="33"/>
        <v>01:30 PM</v>
      </c>
      <c r="G282" s="2" t="str">
        <f t="shared" si="33"/>
        <v>03:30 PM</v>
      </c>
      <c r="H282" s="7" t="s">
        <v>352</v>
      </c>
      <c r="I282" s="7" t="s">
        <v>353</v>
      </c>
      <c r="J282" s="10">
        <f t="shared" si="34"/>
        <v>2.0000000000000009</v>
      </c>
      <c r="K282" s="42"/>
      <c r="N282" s="42"/>
      <c r="S282" s="42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1"/>
        <v>07:30AM</v>
      </c>
      <c r="E283" s="2" t="str">
        <f t="shared" si="32"/>
        <v>09:30AM</v>
      </c>
      <c r="F283" s="2" t="str">
        <f t="shared" si="33"/>
        <v>07:30 AM</v>
      </c>
      <c r="G283" s="2" t="str">
        <f t="shared" si="33"/>
        <v>09:30 AM</v>
      </c>
      <c r="H283" s="7" t="s">
        <v>349</v>
      </c>
      <c r="I283" s="7" t="s">
        <v>350</v>
      </c>
      <c r="J283" s="10">
        <f t="shared" si="34"/>
        <v>1.9999999999999996</v>
      </c>
      <c r="K283" s="42"/>
      <c r="N283" s="42"/>
      <c r="S283" s="42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1"/>
        <v>11:30AM</v>
      </c>
      <c r="E284" s="2" t="str">
        <f t="shared" si="32"/>
        <v>01:30PM</v>
      </c>
      <c r="F284" s="2" t="str">
        <f t="shared" si="33"/>
        <v>11:30 AM</v>
      </c>
      <c r="G284" s="2" t="str">
        <f t="shared" si="33"/>
        <v>01:30 PM</v>
      </c>
      <c r="H284" s="7" t="s">
        <v>351</v>
      </c>
      <c r="I284" s="7" t="s">
        <v>352</v>
      </c>
      <c r="J284" s="10">
        <f t="shared" si="34"/>
        <v>1.9999999999999996</v>
      </c>
      <c r="K284" s="42"/>
      <c r="N284" s="42"/>
      <c r="S284" s="42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1"/>
        <v>03:30PM</v>
      </c>
      <c r="E285" s="2" t="str">
        <f t="shared" si="32"/>
        <v>05:30PM</v>
      </c>
      <c r="F285" s="2" t="str">
        <f t="shared" si="33"/>
        <v>03:30 PM</v>
      </c>
      <c r="G285" s="2" t="str">
        <f t="shared" si="33"/>
        <v>05:30 PM</v>
      </c>
      <c r="H285" s="7" t="s">
        <v>353</v>
      </c>
      <c r="I285" s="7" t="s">
        <v>358</v>
      </c>
      <c r="J285" s="10">
        <f t="shared" si="34"/>
        <v>1.9999999999999982</v>
      </c>
      <c r="K285" s="42"/>
      <c r="N285" s="42"/>
      <c r="S285" s="42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1"/>
        <v>08:00AM</v>
      </c>
      <c r="E286" s="2" t="str">
        <f t="shared" si="32"/>
        <v>12:00PM</v>
      </c>
      <c r="F286" s="2" t="str">
        <f t="shared" si="33"/>
        <v>08:00 AM</v>
      </c>
      <c r="G286" s="2" t="str">
        <f t="shared" si="33"/>
        <v>12:00 PM</v>
      </c>
      <c r="H286" s="7" t="s">
        <v>356</v>
      </c>
      <c r="I286" s="7" t="s">
        <v>357</v>
      </c>
      <c r="J286" s="10">
        <f t="shared" si="34"/>
        <v>4</v>
      </c>
      <c r="K286" s="42"/>
      <c r="N286" s="42"/>
      <c r="S286" s="42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1"/>
        <v>11:30AM</v>
      </c>
      <c r="E287" s="2" t="str">
        <f t="shared" si="32"/>
        <v>01:30PM</v>
      </c>
      <c r="F287" s="2" t="str">
        <f t="shared" si="33"/>
        <v>11:30 AM</v>
      </c>
      <c r="G287" s="2" t="str">
        <f t="shared" si="33"/>
        <v>01:30 PM</v>
      </c>
      <c r="H287" s="7" t="s">
        <v>351</v>
      </c>
      <c r="I287" s="7" t="s">
        <v>352</v>
      </c>
      <c r="J287" s="10">
        <f t="shared" si="34"/>
        <v>1.9999999999999996</v>
      </c>
      <c r="K287" s="42"/>
      <c r="N287" s="42"/>
      <c r="S287" s="42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1"/>
        <v>01:30PM</v>
      </c>
      <c r="E288" s="2" t="str">
        <f t="shared" si="32"/>
        <v>03:30PM</v>
      </c>
      <c r="F288" s="2" t="str">
        <f t="shared" si="33"/>
        <v>01:30 PM</v>
      </c>
      <c r="G288" s="2" t="str">
        <f t="shared" si="33"/>
        <v>03:30 PM</v>
      </c>
      <c r="H288" s="7" t="s">
        <v>352</v>
      </c>
      <c r="I288" s="7" t="s">
        <v>353</v>
      </c>
      <c r="J288" s="10">
        <f t="shared" si="34"/>
        <v>2.0000000000000009</v>
      </c>
      <c r="K288" s="42"/>
      <c r="N288" s="42"/>
      <c r="S288" s="42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1"/>
        <v>09:30AM</v>
      </c>
      <c r="E289" s="2" t="str">
        <f t="shared" si="32"/>
        <v>11:30AM</v>
      </c>
      <c r="F289" s="2" t="str">
        <f t="shared" si="33"/>
        <v>09:30 AM</v>
      </c>
      <c r="G289" s="2" t="str">
        <f t="shared" si="33"/>
        <v>11:30 AM</v>
      </c>
      <c r="H289" s="7" t="s">
        <v>350</v>
      </c>
      <c r="I289" s="7" t="s">
        <v>351</v>
      </c>
      <c r="J289" s="10">
        <f t="shared" si="34"/>
        <v>2.0000000000000009</v>
      </c>
      <c r="K289" s="42"/>
      <c r="N289" s="42"/>
      <c r="S289" s="42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1"/>
        <v>01:30PM</v>
      </c>
      <c r="E290" s="2" t="str">
        <f t="shared" si="32"/>
        <v>03:30PM</v>
      </c>
      <c r="F290" s="2" t="str">
        <f t="shared" si="33"/>
        <v>01:30 PM</v>
      </c>
      <c r="G290" s="2" t="str">
        <f t="shared" si="33"/>
        <v>03:30 PM</v>
      </c>
      <c r="H290" s="7" t="s">
        <v>352</v>
      </c>
      <c r="I290" s="7" t="s">
        <v>353</v>
      </c>
      <c r="J290" s="10">
        <f t="shared" si="34"/>
        <v>2.0000000000000009</v>
      </c>
      <c r="K290" s="42"/>
      <c r="N290" s="42"/>
      <c r="S290" s="42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1"/>
        <v>07:30AM</v>
      </c>
      <c r="E291" s="2" t="str">
        <f t="shared" si="32"/>
        <v>09:30AM</v>
      </c>
      <c r="F291" s="2" t="str">
        <f t="shared" si="33"/>
        <v>07:30 AM</v>
      </c>
      <c r="G291" s="2" t="str">
        <f t="shared" si="33"/>
        <v>09:30 AM</v>
      </c>
      <c r="H291" s="7" t="s">
        <v>349</v>
      </c>
      <c r="I291" s="7" t="s">
        <v>350</v>
      </c>
      <c r="J291" s="10">
        <f t="shared" si="34"/>
        <v>1.9999999999999996</v>
      </c>
      <c r="K291" s="42"/>
      <c r="N291" s="42"/>
      <c r="S291" s="42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1"/>
        <v>11:30AM</v>
      </c>
      <c r="E292" s="2" t="str">
        <f t="shared" si="32"/>
        <v>01:30PM</v>
      </c>
      <c r="F292" s="2" t="str">
        <f t="shared" si="33"/>
        <v>11:30 AM</v>
      </c>
      <c r="G292" s="2" t="str">
        <f t="shared" si="33"/>
        <v>01:30 PM</v>
      </c>
      <c r="H292" s="7" t="s">
        <v>351</v>
      </c>
      <c r="I292" s="7" t="s">
        <v>352</v>
      </c>
      <c r="J292" s="10">
        <f t="shared" si="34"/>
        <v>1.9999999999999996</v>
      </c>
      <c r="K292" s="42"/>
      <c r="N292" s="42"/>
      <c r="S292" s="42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1"/>
        <v>09:30AM</v>
      </c>
      <c r="E293" s="2" t="str">
        <f t="shared" si="32"/>
        <v>11:30AM</v>
      </c>
      <c r="F293" s="2" t="str">
        <f t="shared" si="33"/>
        <v>09:30 AM</v>
      </c>
      <c r="G293" s="2" t="str">
        <f t="shared" si="33"/>
        <v>11:30 AM</v>
      </c>
      <c r="H293" s="7" t="s">
        <v>350</v>
      </c>
      <c r="I293" s="7" t="s">
        <v>351</v>
      </c>
      <c r="J293" s="10">
        <f t="shared" si="34"/>
        <v>2.0000000000000009</v>
      </c>
      <c r="K293" s="42"/>
      <c r="N293" s="42"/>
      <c r="S293" s="42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1"/>
        <v>01:30PM</v>
      </c>
      <c r="E294" s="2" t="str">
        <f t="shared" si="32"/>
        <v>03:30PM</v>
      </c>
      <c r="F294" s="2" t="str">
        <f t="shared" si="33"/>
        <v>01:30 PM</v>
      </c>
      <c r="G294" s="2" t="str">
        <f t="shared" si="33"/>
        <v>03:30 PM</v>
      </c>
      <c r="H294" s="7" t="s">
        <v>352</v>
      </c>
      <c r="I294" s="7" t="s">
        <v>353</v>
      </c>
      <c r="J294" s="10">
        <f t="shared" si="34"/>
        <v>2.0000000000000009</v>
      </c>
      <c r="K294" s="42"/>
      <c r="N294" s="42"/>
      <c r="S294" s="42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1"/>
        <v>09:30AM</v>
      </c>
      <c r="E295" s="2" t="str">
        <f t="shared" si="32"/>
        <v>11:30AM</v>
      </c>
      <c r="F295" s="2" t="str">
        <f t="shared" si="33"/>
        <v>09:30 AM</v>
      </c>
      <c r="G295" s="2" t="str">
        <f t="shared" si="33"/>
        <v>11:30 AM</v>
      </c>
      <c r="H295" s="7" t="s">
        <v>350</v>
      </c>
      <c r="I295" s="7" t="s">
        <v>351</v>
      </c>
      <c r="J295" s="10">
        <f t="shared" si="34"/>
        <v>2.0000000000000009</v>
      </c>
      <c r="K295" s="42"/>
      <c r="N295" s="42"/>
      <c r="S295" s="42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1"/>
        <v>07:30AM</v>
      </c>
      <c r="E296" s="2" t="str">
        <f t="shared" si="32"/>
        <v>09:30AM</v>
      </c>
      <c r="F296" s="2" t="str">
        <f t="shared" si="33"/>
        <v>07:30 AM</v>
      </c>
      <c r="G296" s="2" t="str">
        <f t="shared" si="33"/>
        <v>09:30 AM</v>
      </c>
      <c r="H296" s="7" t="s">
        <v>349</v>
      </c>
      <c r="I296" s="7" t="s">
        <v>350</v>
      </c>
      <c r="J296" s="10">
        <f t="shared" si="34"/>
        <v>1.9999999999999996</v>
      </c>
      <c r="K296" s="42"/>
      <c r="N296" s="42"/>
      <c r="S296" s="42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1"/>
        <v>09:30AM</v>
      </c>
      <c r="E297" s="2" t="str">
        <f t="shared" si="32"/>
        <v>11:30AM</v>
      </c>
      <c r="F297" s="2" t="str">
        <f t="shared" si="33"/>
        <v>09:30 AM</v>
      </c>
      <c r="G297" s="2" t="str">
        <f t="shared" si="33"/>
        <v>11:30 AM</v>
      </c>
      <c r="H297" s="7" t="s">
        <v>350</v>
      </c>
      <c r="I297" s="7" t="s">
        <v>351</v>
      </c>
      <c r="J297" s="10">
        <f t="shared" si="34"/>
        <v>2.0000000000000009</v>
      </c>
      <c r="K297" s="42"/>
      <c r="N297" s="42"/>
      <c r="S297" s="42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1"/>
        <v>01:30PM</v>
      </c>
      <c r="E298" s="2" t="str">
        <f t="shared" si="32"/>
        <v>03:30PM</v>
      </c>
      <c r="F298" s="2" t="str">
        <f t="shared" si="33"/>
        <v>01:30 PM</v>
      </c>
      <c r="G298" s="2" t="str">
        <f t="shared" si="33"/>
        <v>03:30 PM</v>
      </c>
      <c r="H298" s="7" t="s">
        <v>352</v>
      </c>
      <c r="I298" s="7" t="s">
        <v>353</v>
      </c>
      <c r="J298" s="10">
        <f t="shared" si="34"/>
        <v>2.0000000000000009</v>
      </c>
      <c r="K298" s="42"/>
      <c r="N298" s="42"/>
      <c r="S298" s="42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1"/>
        <v>09:30AM</v>
      </c>
      <c r="E299" s="2" t="str">
        <f t="shared" si="32"/>
        <v>11:30AM</v>
      </c>
      <c r="F299" s="2" t="str">
        <f t="shared" si="33"/>
        <v>09:30 AM</v>
      </c>
      <c r="G299" s="2" t="str">
        <f t="shared" si="33"/>
        <v>11:30 AM</v>
      </c>
      <c r="H299" s="7" t="s">
        <v>350</v>
      </c>
      <c r="I299" s="7" t="s">
        <v>351</v>
      </c>
      <c r="J299" s="10">
        <f t="shared" si="34"/>
        <v>2.0000000000000009</v>
      </c>
      <c r="K299" s="42"/>
      <c r="N299" s="42"/>
      <c r="S299" s="42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1"/>
        <v>07:30AM</v>
      </c>
      <c r="E300" s="2" t="str">
        <f t="shared" si="32"/>
        <v>09:30AM</v>
      </c>
      <c r="F300" s="2" t="str">
        <f t="shared" si="33"/>
        <v>07:30 AM</v>
      </c>
      <c r="G300" s="2" t="str">
        <f t="shared" si="33"/>
        <v>09:30 AM</v>
      </c>
      <c r="H300" s="7" t="s">
        <v>349</v>
      </c>
      <c r="I300" s="7" t="s">
        <v>350</v>
      </c>
      <c r="J300" s="10">
        <f t="shared" si="34"/>
        <v>1.9999999999999996</v>
      </c>
      <c r="K300" s="42"/>
      <c r="N300" s="42"/>
      <c r="S300" s="42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1"/>
        <v>09:30AM</v>
      </c>
      <c r="E301" s="2" t="str">
        <f t="shared" si="32"/>
        <v>01:30PM</v>
      </c>
      <c r="F301" s="2" t="str">
        <f t="shared" si="33"/>
        <v>09:30 AM</v>
      </c>
      <c r="G301" s="2" t="str">
        <f t="shared" si="33"/>
        <v>01:30 PM</v>
      </c>
      <c r="H301" s="7" t="s">
        <v>350</v>
      </c>
      <c r="I301" s="7" t="s">
        <v>352</v>
      </c>
      <c r="J301" s="10">
        <f t="shared" si="34"/>
        <v>4</v>
      </c>
      <c r="K301" s="42"/>
      <c r="N301" s="42"/>
      <c r="S301" s="42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1"/>
        <v>01:30PM</v>
      </c>
      <c r="E302" s="2" t="str">
        <f t="shared" si="32"/>
        <v>03:30PM</v>
      </c>
      <c r="F302" s="2" t="str">
        <f t="shared" si="33"/>
        <v>01:30 PM</v>
      </c>
      <c r="G302" s="2" t="str">
        <f t="shared" si="33"/>
        <v>03:30 PM</v>
      </c>
      <c r="H302" s="7" t="s">
        <v>352</v>
      </c>
      <c r="I302" s="7" t="s">
        <v>353</v>
      </c>
      <c r="J302" s="10">
        <f t="shared" si="34"/>
        <v>2.0000000000000009</v>
      </c>
      <c r="K302" s="42"/>
      <c r="N302" s="42"/>
      <c r="S302" s="42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1"/>
        <v>09:30AM</v>
      </c>
      <c r="E303" s="2" t="str">
        <f t="shared" si="32"/>
        <v>01:30PM</v>
      </c>
      <c r="F303" s="2" t="str">
        <f t="shared" si="33"/>
        <v>09:30 AM</v>
      </c>
      <c r="G303" s="2" t="str">
        <f t="shared" si="33"/>
        <v>01:30 PM</v>
      </c>
      <c r="H303" s="7" t="s">
        <v>350</v>
      </c>
      <c r="I303" s="7" t="s">
        <v>352</v>
      </c>
      <c r="J303" s="10">
        <f t="shared" si="34"/>
        <v>4</v>
      </c>
      <c r="K303" s="42"/>
      <c r="N303" s="42"/>
      <c r="S303" s="42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1"/>
        <v>01:30PM</v>
      </c>
      <c r="E304" s="2" t="str">
        <f t="shared" si="32"/>
        <v>03:30PM</v>
      </c>
      <c r="F304" s="2" t="str">
        <f t="shared" si="33"/>
        <v>01:30 PM</v>
      </c>
      <c r="G304" s="2" t="str">
        <f t="shared" si="33"/>
        <v>03:30 PM</v>
      </c>
      <c r="H304" s="7" t="s">
        <v>352</v>
      </c>
      <c r="I304" s="7" t="s">
        <v>353</v>
      </c>
      <c r="J304" s="10">
        <f t="shared" si="34"/>
        <v>2.0000000000000009</v>
      </c>
      <c r="K304" s="42"/>
      <c r="N304" s="42"/>
      <c r="S304" s="42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1"/>
        <v>09:30AM</v>
      </c>
      <c r="E305" s="2" t="str">
        <f t="shared" si="32"/>
        <v>11:30AM</v>
      </c>
      <c r="F305" s="2" t="str">
        <f t="shared" si="33"/>
        <v>09:30 AM</v>
      </c>
      <c r="G305" s="2" t="str">
        <f t="shared" si="33"/>
        <v>11:30 AM</v>
      </c>
      <c r="H305" s="7" t="s">
        <v>350</v>
      </c>
      <c r="I305" s="7" t="s">
        <v>351</v>
      </c>
      <c r="J305" s="10">
        <f t="shared" si="34"/>
        <v>2.0000000000000009</v>
      </c>
      <c r="K305" s="42"/>
      <c r="N305" s="42"/>
      <c r="S305" s="42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1"/>
        <v>11:30AM</v>
      </c>
      <c r="E306" s="2" t="str">
        <f t="shared" si="32"/>
        <v>01:30PM</v>
      </c>
      <c r="F306" s="2" t="str">
        <f t="shared" si="33"/>
        <v>11:30 AM</v>
      </c>
      <c r="G306" s="2" t="str">
        <f t="shared" si="33"/>
        <v>01:30 PM</v>
      </c>
      <c r="H306" s="7" t="s">
        <v>351</v>
      </c>
      <c r="I306" s="7" t="s">
        <v>352</v>
      </c>
      <c r="J306" s="10">
        <f t="shared" si="34"/>
        <v>1.9999999999999996</v>
      </c>
      <c r="K306" s="42"/>
      <c r="N306" s="42"/>
      <c r="S306" s="42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1"/>
        <v>01:30PM</v>
      </c>
      <c r="E307" s="2" t="str">
        <f t="shared" si="32"/>
        <v>03:30PM</v>
      </c>
      <c r="F307" s="2" t="str">
        <f t="shared" si="33"/>
        <v>01:30 PM</v>
      </c>
      <c r="G307" s="2" t="str">
        <f t="shared" si="33"/>
        <v>03:30 PM</v>
      </c>
      <c r="H307" s="7" t="s">
        <v>352</v>
      </c>
      <c r="I307" s="7" t="s">
        <v>353</v>
      </c>
      <c r="J307" s="10">
        <f t="shared" si="34"/>
        <v>2.0000000000000009</v>
      </c>
      <c r="K307" s="42"/>
      <c r="N307" s="42"/>
      <c r="S307" s="42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1"/>
        <v>01:30PM</v>
      </c>
      <c r="E308" s="2" t="str">
        <f t="shared" si="32"/>
        <v>03:30PM</v>
      </c>
      <c r="F308" s="2" t="str">
        <f t="shared" si="33"/>
        <v>01:30 PM</v>
      </c>
      <c r="G308" s="2" t="str">
        <f t="shared" si="33"/>
        <v>03:30 PM</v>
      </c>
      <c r="H308" s="7" t="s">
        <v>352</v>
      </c>
      <c r="I308" s="7" t="s">
        <v>353</v>
      </c>
      <c r="J308" s="10">
        <f t="shared" si="34"/>
        <v>2.0000000000000009</v>
      </c>
      <c r="K308" s="42"/>
      <c r="N308" s="42"/>
      <c r="S308" s="42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1"/>
        <v>09:30AM</v>
      </c>
      <c r="E309" s="2" t="str">
        <f t="shared" si="32"/>
        <v>11:30AM</v>
      </c>
      <c r="F309" s="2" t="str">
        <f t="shared" si="33"/>
        <v>09:30 AM</v>
      </c>
      <c r="G309" s="2" t="str">
        <f t="shared" si="33"/>
        <v>11:30 AM</v>
      </c>
      <c r="H309" s="7" t="s">
        <v>350</v>
      </c>
      <c r="I309" s="7" t="s">
        <v>351</v>
      </c>
      <c r="J309" s="10">
        <f t="shared" si="34"/>
        <v>2.0000000000000009</v>
      </c>
      <c r="K309" s="42"/>
      <c r="N309" s="42"/>
      <c r="S309" s="42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1"/>
        <v>11:30AM</v>
      </c>
      <c r="E310" s="2" t="str">
        <f t="shared" si="32"/>
        <v>01:30PM</v>
      </c>
      <c r="F310" s="2" t="str">
        <f t="shared" si="33"/>
        <v>11:30 AM</v>
      </c>
      <c r="G310" s="2" t="str">
        <f t="shared" si="33"/>
        <v>01:30 PM</v>
      </c>
      <c r="H310" s="7" t="s">
        <v>351</v>
      </c>
      <c r="I310" s="7" t="s">
        <v>352</v>
      </c>
      <c r="J310" s="10">
        <f t="shared" si="34"/>
        <v>1.9999999999999996</v>
      </c>
      <c r="K310" s="42"/>
      <c r="N310" s="42"/>
      <c r="S310" s="42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1"/>
        <v>01:30PM</v>
      </c>
      <c r="E311" s="2" t="str">
        <f t="shared" si="32"/>
        <v>03:30PM</v>
      </c>
      <c r="F311" s="2" t="str">
        <f t="shared" si="33"/>
        <v>01:30 PM</v>
      </c>
      <c r="G311" s="2" t="str">
        <f t="shared" si="33"/>
        <v>03:30 PM</v>
      </c>
      <c r="H311" s="7" t="s">
        <v>352</v>
      </c>
      <c r="I311" s="7" t="s">
        <v>353</v>
      </c>
      <c r="J311" s="10">
        <f t="shared" si="34"/>
        <v>2.0000000000000009</v>
      </c>
      <c r="K311" s="42"/>
      <c r="N311" s="42"/>
      <c r="S311" s="42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1"/>
        <v>09:30AM</v>
      </c>
      <c r="E312" s="2" t="str">
        <f t="shared" si="32"/>
        <v>11:30AM</v>
      </c>
      <c r="F312" s="2" t="str">
        <f t="shared" si="33"/>
        <v>09:30 AM</v>
      </c>
      <c r="G312" s="2" t="str">
        <f t="shared" si="33"/>
        <v>11:30 AM</v>
      </c>
      <c r="H312" s="7" t="s">
        <v>350</v>
      </c>
      <c r="I312" s="7" t="s">
        <v>351</v>
      </c>
      <c r="J312" s="10">
        <f t="shared" si="34"/>
        <v>2.0000000000000009</v>
      </c>
      <c r="K312" s="42"/>
      <c r="N312" s="42"/>
      <c r="S312" s="42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1"/>
        <v>11:30AM</v>
      </c>
      <c r="E313" s="2" t="str">
        <f t="shared" si="32"/>
        <v>01:30PM</v>
      </c>
      <c r="F313" s="2" t="str">
        <f t="shared" si="33"/>
        <v>11:30 AM</v>
      </c>
      <c r="G313" s="2" t="str">
        <f t="shared" si="33"/>
        <v>01:30 PM</v>
      </c>
      <c r="H313" s="7" t="s">
        <v>351</v>
      </c>
      <c r="I313" s="7" t="s">
        <v>352</v>
      </c>
      <c r="J313" s="10">
        <f t="shared" si="34"/>
        <v>1.9999999999999996</v>
      </c>
      <c r="K313" s="42"/>
      <c r="N313" s="42"/>
      <c r="S313" s="42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1"/>
        <v>03:30PM</v>
      </c>
      <c r="E314" s="2" t="str">
        <f t="shared" si="32"/>
        <v>05:30PM</v>
      </c>
      <c r="F314" s="2" t="str">
        <f t="shared" si="33"/>
        <v>03:30 PM</v>
      </c>
      <c r="G314" s="2" t="str">
        <f t="shared" si="33"/>
        <v>05:30 PM</v>
      </c>
      <c r="H314" s="7" t="s">
        <v>353</v>
      </c>
      <c r="I314" s="7" t="s">
        <v>358</v>
      </c>
      <c r="J314" s="10">
        <f t="shared" si="34"/>
        <v>1.9999999999999982</v>
      </c>
      <c r="K314" s="42"/>
      <c r="N314" s="42"/>
      <c r="S314" s="42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1"/>
        <v>11:30AM</v>
      </c>
      <c r="E315" s="2" t="str">
        <f t="shared" si="32"/>
        <v>01:30PM</v>
      </c>
      <c r="F315" s="2" t="str">
        <f t="shared" si="33"/>
        <v>11:30 AM</v>
      </c>
      <c r="G315" s="2" t="str">
        <f t="shared" si="33"/>
        <v>01:30 PM</v>
      </c>
      <c r="H315" s="7" t="s">
        <v>351</v>
      </c>
      <c r="I315" s="7" t="s">
        <v>352</v>
      </c>
      <c r="J315" s="10">
        <f t="shared" si="34"/>
        <v>1.9999999999999996</v>
      </c>
      <c r="K315" s="42"/>
      <c r="N315" s="42"/>
      <c r="S315" s="42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1"/>
        <v>09:30AM</v>
      </c>
      <c r="E316" s="2" t="str">
        <f t="shared" si="32"/>
        <v>11:30AM</v>
      </c>
      <c r="F316" s="2" t="str">
        <f t="shared" si="33"/>
        <v>09:30 AM</v>
      </c>
      <c r="G316" s="2" t="str">
        <f t="shared" si="33"/>
        <v>11:30 AM</v>
      </c>
      <c r="H316" s="7" t="s">
        <v>350</v>
      </c>
      <c r="I316" s="7" t="s">
        <v>351</v>
      </c>
      <c r="J316" s="10">
        <f t="shared" si="34"/>
        <v>2.0000000000000009</v>
      </c>
      <c r="K316" s="42"/>
      <c r="N316" s="42"/>
      <c r="S316" s="42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1"/>
        <v>09:30AM</v>
      </c>
      <c r="E317" s="2" t="str">
        <f t="shared" si="32"/>
        <v>11:30AM</v>
      </c>
      <c r="F317" s="2" t="str">
        <f t="shared" si="33"/>
        <v>09:30 AM</v>
      </c>
      <c r="G317" s="2" t="str">
        <f t="shared" si="33"/>
        <v>11:30 AM</v>
      </c>
      <c r="H317" s="7" t="s">
        <v>350</v>
      </c>
      <c r="I317" s="7" t="s">
        <v>351</v>
      </c>
      <c r="J317" s="10">
        <f t="shared" si="34"/>
        <v>2.0000000000000009</v>
      </c>
      <c r="K317" s="42"/>
      <c r="N317" s="42"/>
      <c r="S317" s="42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1"/>
        <v>11:30AM</v>
      </c>
      <c r="E318" s="2" t="str">
        <f t="shared" si="32"/>
        <v>01:30PM</v>
      </c>
      <c r="F318" s="2" t="str">
        <f t="shared" si="33"/>
        <v>11:30 AM</v>
      </c>
      <c r="G318" s="2" t="str">
        <f t="shared" si="33"/>
        <v>01:30 PM</v>
      </c>
      <c r="H318" s="7" t="s">
        <v>351</v>
      </c>
      <c r="I318" s="7" t="s">
        <v>352</v>
      </c>
      <c r="J318" s="10">
        <f t="shared" si="34"/>
        <v>1.9999999999999996</v>
      </c>
      <c r="K318" s="42"/>
      <c r="N318" s="42"/>
      <c r="S318" s="42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1"/>
        <v>03:30PM</v>
      </c>
      <c r="E319" s="2" t="str">
        <f t="shared" si="32"/>
        <v>05:30PM</v>
      </c>
      <c r="F319" s="2" t="str">
        <f t="shared" si="33"/>
        <v>03:30 PM</v>
      </c>
      <c r="G319" s="2" t="str">
        <f t="shared" si="33"/>
        <v>05:30 PM</v>
      </c>
      <c r="H319" s="7" t="s">
        <v>353</v>
      </c>
      <c r="I319" s="7" t="s">
        <v>358</v>
      </c>
      <c r="J319" s="10">
        <f t="shared" si="34"/>
        <v>1.9999999999999982</v>
      </c>
      <c r="K319" s="42"/>
      <c r="N319" s="42"/>
      <c r="S319" s="42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1"/>
        <v>11:30AM</v>
      </c>
      <c r="E320" s="2" t="str">
        <f t="shared" si="32"/>
        <v>01:30PM</v>
      </c>
      <c r="F320" s="2" t="str">
        <f t="shared" si="33"/>
        <v>11:30 AM</v>
      </c>
      <c r="G320" s="2" t="str">
        <f t="shared" si="33"/>
        <v>01:30 PM</v>
      </c>
      <c r="H320" s="7" t="s">
        <v>351</v>
      </c>
      <c r="I320" s="7" t="s">
        <v>352</v>
      </c>
      <c r="J320" s="10">
        <f t="shared" si="34"/>
        <v>1.9999999999999996</v>
      </c>
      <c r="K320" s="42"/>
      <c r="N320" s="42"/>
      <c r="S320" s="42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1"/>
        <v>09:30AM</v>
      </c>
      <c r="E321" s="2" t="str">
        <f t="shared" si="32"/>
        <v>11:30AM</v>
      </c>
      <c r="F321" s="2" t="str">
        <f t="shared" si="33"/>
        <v>09:30 AM</v>
      </c>
      <c r="G321" s="2" t="str">
        <f t="shared" si="33"/>
        <v>11:30 AM</v>
      </c>
      <c r="H321" s="7" t="s">
        <v>350</v>
      </c>
      <c r="I321" s="7" t="s">
        <v>351</v>
      </c>
      <c r="J321" s="10">
        <f t="shared" si="34"/>
        <v>2.0000000000000009</v>
      </c>
      <c r="K321" s="42"/>
      <c r="N321" s="42"/>
      <c r="S321" s="42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1"/>
        <v>09:30AM</v>
      </c>
      <c r="E322" s="2" t="str">
        <f t="shared" si="32"/>
        <v>11:30AM</v>
      </c>
      <c r="F322" s="2" t="str">
        <f t="shared" si="33"/>
        <v>09:30 AM</v>
      </c>
      <c r="G322" s="2" t="str">
        <f t="shared" si="33"/>
        <v>11:30 AM</v>
      </c>
      <c r="H322" s="7" t="s">
        <v>350</v>
      </c>
      <c r="I322" s="7" t="s">
        <v>351</v>
      </c>
      <c r="J322" s="10">
        <f t="shared" si="34"/>
        <v>2.0000000000000009</v>
      </c>
      <c r="K322" s="42"/>
      <c r="N322" s="42"/>
      <c r="S322" s="42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5">LEFT(C330, 7)</f>
        <v>01:30PM</v>
      </c>
      <c r="E323" s="2" t="str">
        <f t="shared" ref="E323:E386" si="36">RIGHT(C330, 7)</f>
        <v>03:30PM</v>
      </c>
      <c r="F323" s="2" t="str">
        <f t="shared" si="33"/>
        <v>01:30 PM</v>
      </c>
      <c r="G323" s="2" t="str">
        <f t="shared" si="33"/>
        <v>03:30 PM</v>
      </c>
      <c r="H323" s="7" t="s">
        <v>352</v>
      </c>
      <c r="I323" s="7" t="s">
        <v>353</v>
      </c>
      <c r="J323" s="10">
        <f t="shared" si="34"/>
        <v>2.0000000000000009</v>
      </c>
      <c r="K323" s="42"/>
      <c r="N323" s="42"/>
      <c r="S323" s="42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5"/>
        <v>07:30AM</v>
      </c>
      <c r="E324" s="2" t="str">
        <f t="shared" si="36"/>
        <v>09:30AM</v>
      </c>
      <c r="F324" s="2" t="str">
        <f t="shared" ref="F324:G387" si="37">LEFT(D324, 5) &amp; " " &amp; MID(D324, 6, 7)</f>
        <v>07:30 AM</v>
      </c>
      <c r="G324" s="2" t="str">
        <f t="shared" si="37"/>
        <v>09:30 AM</v>
      </c>
      <c r="H324" s="7" t="s">
        <v>349</v>
      </c>
      <c r="I324" s="7" t="s">
        <v>350</v>
      </c>
      <c r="J324" s="10">
        <f t="shared" ref="J324:J387" si="38">(I324-H324)*24</f>
        <v>1.9999999999999996</v>
      </c>
      <c r="K324" s="42"/>
      <c r="N324" s="42"/>
      <c r="S324" s="42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5"/>
        <v>08:00AM</v>
      </c>
      <c r="E325" s="2" t="str">
        <f t="shared" si="36"/>
        <v>12:00PM</v>
      </c>
      <c r="F325" s="2" t="str">
        <f t="shared" si="37"/>
        <v>08:00 AM</v>
      </c>
      <c r="G325" s="2" t="str">
        <f t="shared" si="37"/>
        <v>12:00 PM</v>
      </c>
      <c r="H325" s="7" t="s">
        <v>356</v>
      </c>
      <c r="I325" s="7" t="s">
        <v>357</v>
      </c>
      <c r="J325" s="10">
        <f t="shared" si="38"/>
        <v>4</v>
      </c>
      <c r="K325" s="42"/>
      <c r="N325" s="42"/>
      <c r="S325" s="42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5"/>
        <v>07:30AM</v>
      </c>
      <c r="E326" s="2" t="str">
        <f t="shared" si="36"/>
        <v>09:30AM</v>
      </c>
      <c r="F326" s="2" t="str">
        <f t="shared" si="37"/>
        <v>07:30 AM</v>
      </c>
      <c r="G326" s="2" t="str">
        <f t="shared" si="37"/>
        <v>09:30 AM</v>
      </c>
      <c r="H326" s="7" t="s">
        <v>349</v>
      </c>
      <c r="I326" s="7" t="s">
        <v>350</v>
      </c>
      <c r="J326" s="10">
        <f t="shared" si="38"/>
        <v>1.9999999999999996</v>
      </c>
      <c r="K326" s="42"/>
      <c r="N326" s="42"/>
      <c r="S326" s="42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5"/>
        <v>09:30AM</v>
      </c>
      <c r="E327" s="2" t="str">
        <f t="shared" si="36"/>
        <v>11:30AM</v>
      </c>
      <c r="F327" s="2" t="str">
        <f t="shared" si="37"/>
        <v>09:30 AM</v>
      </c>
      <c r="G327" s="2" t="str">
        <f t="shared" si="37"/>
        <v>11:30 AM</v>
      </c>
      <c r="H327" s="7" t="s">
        <v>350</v>
      </c>
      <c r="I327" s="7" t="s">
        <v>351</v>
      </c>
      <c r="J327" s="10">
        <f t="shared" si="38"/>
        <v>2.0000000000000009</v>
      </c>
      <c r="K327" s="42"/>
      <c r="N327" s="42"/>
      <c r="S327" s="42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5"/>
        <v>07:30AM</v>
      </c>
      <c r="E328" s="2" t="str">
        <f t="shared" si="36"/>
        <v>11:30AM</v>
      </c>
      <c r="F328" s="2" t="str">
        <f t="shared" si="37"/>
        <v>07:30 AM</v>
      </c>
      <c r="G328" s="2" t="str">
        <f t="shared" si="37"/>
        <v>11:30 AM</v>
      </c>
      <c r="H328" s="7" t="s">
        <v>349</v>
      </c>
      <c r="I328" s="7" t="s">
        <v>351</v>
      </c>
      <c r="J328" s="10">
        <f t="shared" si="38"/>
        <v>4</v>
      </c>
      <c r="K328" s="42"/>
      <c r="N328" s="42"/>
      <c r="S328" s="42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5"/>
        <v>01:30PM</v>
      </c>
      <c r="E329" s="2" t="str">
        <f t="shared" si="36"/>
        <v>03:30PM</v>
      </c>
      <c r="F329" s="2" t="str">
        <f t="shared" si="37"/>
        <v>01:30 PM</v>
      </c>
      <c r="G329" s="2" t="str">
        <f t="shared" si="37"/>
        <v>03:30 PM</v>
      </c>
      <c r="H329" s="7" t="s">
        <v>352</v>
      </c>
      <c r="I329" s="7" t="s">
        <v>353</v>
      </c>
      <c r="J329" s="10">
        <f t="shared" si="38"/>
        <v>2.0000000000000009</v>
      </c>
      <c r="K329" s="42"/>
      <c r="N329" s="42"/>
      <c r="S329" s="42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5"/>
        <v>07:30AM</v>
      </c>
      <c r="E330" s="2" t="str">
        <f t="shared" si="36"/>
        <v>09:30AM</v>
      </c>
      <c r="F330" s="2" t="str">
        <f t="shared" si="37"/>
        <v>07:30 AM</v>
      </c>
      <c r="G330" s="2" t="str">
        <f t="shared" si="37"/>
        <v>09:30 AM</v>
      </c>
      <c r="H330" s="7" t="s">
        <v>349</v>
      </c>
      <c r="I330" s="7" t="s">
        <v>350</v>
      </c>
      <c r="J330" s="10">
        <f t="shared" si="38"/>
        <v>1.9999999999999996</v>
      </c>
      <c r="K330" s="42"/>
      <c r="N330" s="42"/>
      <c r="S330" s="42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5"/>
        <v>08:00AM</v>
      </c>
      <c r="E331" s="2" t="str">
        <f t="shared" si="36"/>
        <v>12:00PM</v>
      </c>
      <c r="F331" s="2" t="str">
        <f t="shared" si="37"/>
        <v>08:00 AM</v>
      </c>
      <c r="G331" s="2" t="str">
        <f t="shared" si="37"/>
        <v>12:00 PM</v>
      </c>
      <c r="H331" s="7" t="s">
        <v>356</v>
      </c>
      <c r="I331" s="7" t="s">
        <v>357</v>
      </c>
      <c r="J331" s="10">
        <f t="shared" si="38"/>
        <v>4</v>
      </c>
      <c r="K331" s="42"/>
      <c r="N331" s="42"/>
      <c r="S331" s="42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5"/>
        <v>01:00PM</v>
      </c>
      <c r="E332" s="2" t="str">
        <f t="shared" si="36"/>
        <v>05:00PM</v>
      </c>
      <c r="F332" s="2" t="str">
        <f t="shared" si="37"/>
        <v>01:00 PM</v>
      </c>
      <c r="G332" s="2" t="str">
        <f t="shared" si="37"/>
        <v>05:00 PM</v>
      </c>
      <c r="H332" s="7" t="s">
        <v>354</v>
      </c>
      <c r="I332" s="7" t="s">
        <v>355</v>
      </c>
      <c r="J332" s="10">
        <f t="shared" si="38"/>
        <v>4.0000000000000018</v>
      </c>
      <c r="K332" s="42"/>
      <c r="N332" s="42"/>
      <c r="S332" s="42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5"/>
        <v>07:30AM</v>
      </c>
      <c r="E333" s="2" t="str">
        <f t="shared" si="36"/>
        <v>09:30AM</v>
      </c>
      <c r="F333" s="2" t="str">
        <f t="shared" si="37"/>
        <v>07:30 AM</v>
      </c>
      <c r="G333" s="2" t="str">
        <f t="shared" si="37"/>
        <v>09:30 AM</v>
      </c>
      <c r="H333" s="7" t="s">
        <v>349</v>
      </c>
      <c r="I333" s="7" t="s">
        <v>350</v>
      </c>
      <c r="J333" s="10">
        <f t="shared" si="38"/>
        <v>1.9999999999999996</v>
      </c>
      <c r="K333" s="42"/>
      <c r="N333" s="42"/>
      <c r="S333" s="42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5"/>
        <v>03:30PM</v>
      </c>
      <c r="E334" s="2" t="str">
        <f t="shared" si="36"/>
        <v>05:30PM</v>
      </c>
      <c r="F334" s="2" t="str">
        <f t="shared" si="37"/>
        <v>03:30 PM</v>
      </c>
      <c r="G334" s="2" t="str">
        <f t="shared" si="37"/>
        <v>05:30 PM</v>
      </c>
      <c r="H334" s="7" t="s">
        <v>353</v>
      </c>
      <c r="I334" s="7" t="s">
        <v>358</v>
      </c>
      <c r="J334" s="10">
        <f t="shared" si="38"/>
        <v>1.9999999999999982</v>
      </c>
      <c r="K334" s="42"/>
      <c r="N334" s="42"/>
      <c r="S334" s="42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5"/>
        <v>01:30PM</v>
      </c>
      <c r="E335" s="2" t="str">
        <f t="shared" si="36"/>
        <v>03:30PM</v>
      </c>
      <c r="F335" s="2" t="str">
        <f t="shared" si="37"/>
        <v>01:30 PM</v>
      </c>
      <c r="G335" s="2" t="str">
        <f t="shared" si="37"/>
        <v>03:30 PM</v>
      </c>
      <c r="H335" s="7" t="s">
        <v>352</v>
      </c>
      <c r="I335" s="7" t="s">
        <v>353</v>
      </c>
      <c r="J335" s="10">
        <f t="shared" si="38"/>
        <v>2.0000000000000009</v>
      </c>
      <c r="K335" s="42"/>
      <c r="N335" s="42"/>
      <c r="S335" s="42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5"/>
        <v>09:30AM</v>
      </c>
      <c r="E336" s="2" t="str">
        <f t="shared" si="36"/>
        <v>11:30AM</v>
      </c>
      <c r="F336" s="2" t="str">
        <f t="shared" si="37"/>
        <v>09:30 AM</v>
      </c>
      <c r="G336" s="2" t="str">
        <f t="shared" si="37"/>
        <v>11:30 AM</v>
      </c>
      <c r="H336" s="7" t="s">
        <v>350</v>
      </c>
      <c r="I336" s="7" t="s">
        <v>351</v>
      </c>
      <c r="J336" s="10">
        <f t="shared" si="38"/>
        <v>2.0000000000000009</v>
      </c>
      <c r="K336" s="42"/>
      <c r="N336" s="42"/>
      <c r="S336" s="42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5"/>
        <v>07:30AM</v>
      </c>
      <c r="E337" s="2" t="str">
        <f t="shared" si="36"/>
        <v>09:30AM</v>
      </c>
      <c r="F337" s="2" t="str">
        <f t="shared" si="37"/>
        <v>07:30 AM</v>
      </c>
      <c r="G337" s="2" t="str">
        <f t="shared" si="37"/>
        <v>09:30 AM</v>
      </c>
      <c r="H337" s="7" t="s">
        <v>349</v>
      </c>
      <c r="I337" s="7" t="s">
        <v>350</v>
      </c>
      <c r="J337" s="10">
        <f t="shared" si="38"/>
        <v>1.9999999999999996</v>
      </c>
      <c r="K337" s="42"/>
      <c r="N337" s="42"/>
      <c r="S337" s="42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5"/>
        <v>01:30PM</v>
      </c>
      <c r="E338" s="2" t="str">
        <f t="shared" si="36"/>
        <v>03:30PM</v>
      </c>
      <c r="F338" s="2" t="str">
        <f t="shared" si="37"/>
        <v>01:30 PM</v>
      </c>
      <c r="G338" s="2" t="str">
        <f t="shared" si="37"/>
        <v>03:30 PM</v>
      </c>
      <c r="H338" s="7" t="s">
        <v>352</v>
      </c>
      <c r="I338" s="7" t="s">
        <v>353</v>
      </c>
      <c r="J338" s="10">
        <f t="shared" si="38"/>
        <v>2.0000000000000009</v>
      </c>
      <c r="K338" s="42"/>
      <c r="N338" s="42"/>
      <c r="S338" s="42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5"/>
        <v>03:30PM</v>
      </c>
      <c r="E339" s="2" t="str">
        <f t="shared" si="36"/>
        <v>05:30PM</v>
      </c>
      <c r="F339" s="2" t="str">
        <f t="shared" si="37"/>
        <v>03:30 PM</v>
      </c>
      <c r="G339" s="2" t="str">
        <f t="shared" si="37"/>
        <v>05:30 PM</v>
      </c>
      <c r="H339" s="7" t="s">
        <v>353</v>
      </c>
      <c r="I339" s="7" t="s">
        <v>358</v>
      </c>
      <c r="J339" s="10">
        <f t="shared" si="38"/>
        <v>1.9999999999999982</v>
      </c>
      <c r="K339" s="42"/>
      <c r="N339" s="42"/>
      <c r="S339" s="42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5"/>
        <v>01:30PM</v>
      </c>
      <c r="E340" s="2" t="str">
        <f t="shared" si="36"/>
        <v>03:30PM</v>
      </c>
      <c r="F340" s="2" t="str">
        <f t="shared" si="37"/>
        <v>01:30 PM</v>
      </c>
      <c r="G340" s="2" t="str">
        <f t="shared" si="37"/>
        <v>03:30 PM</v>
      </c>
      <c r="H340" s="7" t="s">
        <v>352</v>
      </c>
      <c r="I340" s="7" t="s">
        <v>353</v>
      </c>
      <c r="J340" s="10">
        <f t="shared" si="38"/>
        <v>2.0000000000000009</v>
      </c>
      <c r="K340" s="42"/>
      <c r="N340" s="42"/>
      <c r="S340" s="42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5"/>
        <v>09:30AM</v>
      </c>
      <c r="E341" s="2" t="str">
        <f t="shared" si="36"/>
        <v>11:30AM</v>
      </c>
      <c r="F341" s="2" t="str">
        <f t="shared" si="37"/>
        <v>09:30 AM</v>
      </c>
      <c r="G341" s="2" t="str">
        <f t="shared" si="37"/>
        <v>11:30 AM</v>
      </c>
      <c r="H341" s="7" t="s">
        <v>350</v>
      </c>
      <c r="I341" s="7" t="s">
        <v>351</v>
      </c>
      <c r="J341" s="10">
        <f t="shared" si="38"/>
        <v>2.0000000000000009</v>
      </c>
      <c r="K341" s="42"/>
      <c r="N341" s="42"/>
      <c r="S341" s="42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5"/>
        <v>01:30PM</v>
      </c>
      <c r="E342" s="2" t="str">
        <f t="shared" si="36"/>
        <v>03:30PM</v>
      </c>
      <c r="F342" s="2" t="str">
        <f t="shared" si="37"/>
        <v>01:30 PM</v>
      </c>
      <c r="G342" s="2" t="str">
        <f t="shared" si="37"/>
        <v>03:30 PM</v>
      </c>
      <c r="H342" s="7" t="s">
        <v>352</v>
      </c>
      <c r="I342" s="7" t="s">
        <v>353</v>
      </c>
      <c r="J342" s="10">
        <f t="shared" si="38"/>
        <v>2.0000000000000009</v>
      </c>
      <c r="K342" s="42"/>
      <c r="N342" s="42"/>
      <c r="S342" s="42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5"/>
        <v>09:30AM</v>
      </c>
      <c r="E343" s="2" t="str">
        <f t="shared" si="36"/>
        <v>11:30AM</v>
      </c>
      <c r="F343" s="2" t="str">
        <f t="shared" si="37"/>
        <v>09:30 AM</v>
      </c>
      <c r="G343" s="2" t="str">
        <f t="shared" si="37"/>
        <v>11:30 AM</v>
      </c>
      <c r="H343" s="7" t="s">
        <v>350</v>
      </c>
      <c r="I343" s="7" t="s">
        <v>351</v>
      </c>
      <c r="J343" s="10">
        <f t="shared" si="38"/>
        <v>2.0000000000000009</v>
      </c>
      <c r="K343" s="42"/>
      <c r="N343" s="42"/>
      <c r="S343" s="42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5"/>
        <v>07:30AM</v>
      </c>
      <c r="E344" s="2" t="str">
        <f t="shared" si="36"/>
        <v>09:30AM</v>
      </c>
      <c r="F344" s="2" t="str">
        <f t="shared" si="37"/>
        <v>07:30 AM</v>
      </c>
      <c r="G344" s="2" t="str">
        <f t="shared" si="37"/>
        <v>09:30 AM</v>
      </c>
      <c r="H344" s="7" t="s">
        <v>349</v>
      </c>
      <c r="I344" s="7" t="s">
        <v>350</v>
      </c>
      <c r="J344" s="10">
        <f t="shared" si="38"/>
        <v>1.9999999999999996</v>
      </c>
      <c r="K344" s="42"/>
      <c r="N344" s="42"/>
      <c r="S344" s="42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5"/>
        <v>03:30PM</v>
      </c>
      <c r="E345" s="2" t="str">
        <f t="shared" si="36"/>
        <v>05:30PM</v>
      </c>
      <c r="F345" s="2" t="str">
        <f t="shared" si="37"/>
        <v>03:30 PM</v>
      </c>
      <c r="G345" s="2" t="str">
        <f t="shared" si="37"/>
        <v>05:30 PM</v>
      </c>
      <c r="H345" s="7" t="s">
        <v>353</v>
      </c>
      <c r="I345" s="7" t="s">
        <v>358</v>
      </c>
      <c r="J345" s="10">
        <f t="shared" si="38"/>
        <v>1.9999999999999982</v>
      </c>
      <c r="K345" s="42"/>
      <c r="N345" s="42"/>
      <c r="S345" s="42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5"/>
        <v>09:30AM</v>
      </c>
      <c r="E346" s="2" t="str">
        <f t="shared" si="36"/>
        <v>11:30AM</v>
      </c>
      <c r="F346" s="2" t="str">
        <f t="shared" si="37"/>
        <v>09:30 AM</v>
      </c>
      <c r="G346" s="2" t="str">
        <f t="shared" si="37"/>
        <v>11:30 AM</v>
      </c>
      <c r="H346" s="7" t="s">
        <v>350</v>
      </c>
      <c r="I346" s="7" t="s">
        <v>351</v>
      </c>
      <c r="J346" s="10">
        <f t="shared" si="38"/>
        <v>2.0000000000000009</v>
      </c>
      <c r="K346" s="42"/>
      <c r="N346" s="42"/>
      <c r="S346" s="42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5"/>
        <v>03:30PM</v>
      </c>
      <c r="E347" s="2" t="str">
        <f t="shared" si="36"/>
        <v>05:30PM</v>
      </c>
      <c r="F347" s="2" t="str">
        <f t="shared" si="37"/>
        <v>03:30 PM</v>
      </c>
      <c r="G347" s="2" t="str">
        <f t="shared" si="37"/>
        <v>05:30 PM</v>
      </c>
      <c r="H347" s="7" t="s">
        <v>353</v>
      </c>
      <c r="I347" s="7" t="s">
        <v>358</v>
      </c>
      <c r="J347" s="10">
        <f t="shared" si="38"/>
        <v>1.9999999999999982</v>
      </c>
      <c r="K347" s="42"/>
      <c r="N347" s="42"/>
      <c r="S347" s="42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5"/>
        <v>01:00PM</v>
      </c>
      <c r="E348" s="2" t="str">
        <f t="shared" si="36"/>
        <v>05:00PM</v>
      </c>
      <c r="F348" s="2" t="str">
        <f t="shared" si="37"/>
        <v>01:00 PM</v>
      </c>
      <c r="G348" s="2" t="str">
        <f t="shared" si="37"/>
        <v>05:00 PM</v>
      </c>
      <c r="H348" s="7" t="s">
        <v>354</v>
      </c>
      <c r="I348" s="7" t="s">
        <v>355</v>
      </c>
      <c r="J348" s="10">
        <f t="shared" si="38"/>
        <v>4.0000000000000018</v>
      </c>
      <c r="K348" s="42"/>
      <c r="N348" s="42"/>
      <c r="S348" s="42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5"/>
        <v>08:00AM</v>
      </c>
      <c r="E349" s="2" t="str">
        <f t="shared" si="36"/>
        <v>12:00PM</v>
      </c>
      <c r="F349" s="2" t="str">
        <f t="shared" si="37"/>
        <v>08:00 AM</v>
      </c>
      <c r="G349" s="2" t="str">
        <f t="shared" si="37"/>
        <v>12:00 PM</v>
      </c>
      <c r="H349" s="7" t="s">
        <v>356</v>
      </c>
      <c r="I349" s="7" t="s">
        <v>357</v>
      </c>
      <c r="J349" s="10">
        <f t="shared" si="38"/>
        <v>4</v>
      </c>
      <c r="K349" s="42"/>
      <c r="N349" s="42"/>
      <c r="S349" s="42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5"/>
        <v>07:30AM</v>
      </c>
      <c r="E350" s="2" t="str">
        <f t="shared" si="36"/>
        <v>09:30AM</v>
      </c>
      <c r="F350" s="2" t="str">
        <f t="shared" si="37"/>
        <v>07:30 AM</v>
      </c>
      <c r="G350" s="2" t="str">
        <f t="shared" si="37"/>
        <v>09:30 AM</v>
      </c>
      <c r="H350" s="7" t="s">
        <v>349</v>
      </c>
      <c r="I350" s="7" t="s">
        <v>350</v>
      </c>
      <c r="J350" s="10">
        <f t="shared" si="38"/>
        <v>1.9999999999999996</v>
      </c>
      <c r="K350" s="42"/>
      <c r="N350" s="42"/>
      <c r="S350" s="42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5"/>
        <v>03:30PM</v>
      </c>
      <c r="E351" s="2" t="str">
        <f t="shared" si="36"/>
        <v>05:30PM</v>
      </c>
      <c r="F351" s="2" t="str">
        <f t="shared" si="37"/>
        <v>03:30 PM</v>
      </c>
      <c r="G351" s="2" t="str">
        <f t="shared" si="37"/>
        <v>05:30 PM</v>
      </c>
      <c r="H351" s="7" t="s">
        <v>353</v>
      </c>
      <c r="I351" s="7" t="s">
        <v>358</v>
      </c>
      <c r="J351" s="10">
        <f t="shared" si="38"/>
        <v>1.9999999999999982</v>
      </c>
      <c r="K351" s="42"/>
      <c r="N351" s="42"/>
      <c r="S351" s="42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5"/>
        <v>01:30PM</v>
      </c>
      <c r="E352" s="2" t="str">
        <f t="shared" si="36"/>
        <v>03:30PM</v>
      </c>
      <c r="F352" s="2" t="str">
        <f t="shared" si="37"/>
        <v>01:30 PM</v>
      </c>
      <c r="G352" s="2" t="str">
        <f t="shared" si="37"/>
        <v>03:30 PM</v>
      </c>
      <c r="H352" s="7" t="s">
        <v>352</v>
      </c>
      <c r="I352" s="7" t="s">
        <v>353</v>
      </c>
      <c r="J352" s="10">
        <f t="shared" si="38"/>
        <v>2.0000000000000009</v>
      </c>
      <c r="K352" s="42"/>
      <c r="N352" s="42"/>
      <c r="S352" s="42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5"/>
        <v>09:30AM</v>
      </c>
      <c r="E353" s="2" t="str">
        <f t="shared" si="36"/>
        <v>11:30AM</v>
      </c>
      <c r="F353" s="2" t="str">
        <f t="shared" si="37"/>
        <v>09:30 AM</v>
      </c>
      <c r="G353" s="2" t="str">
        <f t="shared" si="37"/>
        <v>11:30 AM</v>
      </c>
      <c r="H353" s="7" t="s">
        <v>350</v>
      </c>
      <c r="I353" s="7" t="s">
        <v>351</v>
      </c>
      <c r="J353" s="10">
        <f t="shared" si="38"/>
        <v>2.0000000000000009</v>
      </c>
      <c r="K353" s="42"/>
      <c r="N353" s="42"/>
      <c r="S353" s="42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5"/>
        <v>07:30AM</v>
      </c>
      <c r="E354" s="2" t="str">
        <f t="shared" si="36"/>
        <v>09:30AM</v>
      </c>
      <c r="F354" s="2" t="str">
        <f t="shared" si="37"/>
        <v>07:30 AM</v>
      </c>
      <c r="G354" s="2" t="str">
        <f t="shared" si="37"/>
        <v>09:30 AM</v>
      </c>
      <c r="H354" s="7" t="s">
        <v>349</v>
      </c>
      <c r="I354" s="7" t="s">
        <v>350</v>
      </c>
      <c r="J354" s="10">
        <f t="shared" si="38"/>
        <v>1.9999999999999996</v>
      </c>
      <c r="K354" s="42"/>
      <c r="N354" s="42"/>
      <c r="S354" s="42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5"/>
        <v>01:30PM</v>
      </c>
      <c r="E355" s="2" t="str">
        <f t="shared" si="36"/>
        <v>03:30PM</v>
      </c>
      <c r="F355" s="2" t="str">
        <f t="shared" si="37"/>
        <v>01:30 PM</v>
      </c>
      <c r="G355" s="2" t="str">
        <f t="shared" si="37"/>
        <v>03:30 PM</v>
      </c>
      <c r="H355" s="7" t="s">
        <v>352</v>
      </c>
      <c r="I355" s="7" t="s">
        <v>353</v>
      </c>
      <c r="J355" s="10">
        <f t="shared" si="38"/>
        <v>2.0000000000000009</v>
      </c>
      <c r="K355" s="42"/>
      <c r="N355" s="42"/>
      <c r="S355" s="42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5"/>
        <v>03:30PM</v>
      </c>
      <c r="E356" s="2" t="str">
        <f t="shared" si="36"/>
        <v>05:30PM</v>
      </c>
      <c r="F356" s="2" t="str">
        <f t="shared" si="37"/>
        <v>03:30 PM</v>
      </c>
      <c r="G356" s="2" t="str">
        <f t="shared" si="37"/>
        <v>05:30 PM</v>
      </c>
      <c r="H356" s="7" t="s">
        <v>353</v>
      </c>
      <c r="I356" s="7" t="s">
        <v>358</v>
      </c>
      <c r="J356" s="10">
        <f t="shared" si="38"/>
        <v>1.9999999999999982</v>
      </c>
      <c r="K356" s="42"/>
      <c r="N356" s="42"/>
      <c r="S356" s="42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5"/>
        <v>01:30PM</v>
      </c>
      <c r="E357" s="2" t="str">
        <f t="shared" si="36"/>
        <v>03:30PM</v>
      </c>
      <c r="F357" s="2" t="str">
        <f t="shared" si="37"/>
        <v>01:30 PM</v>
      </c>
      <c r="G357" s="2" t="str">
        <f t="shared" si="37"/>
        <v>03:30 PM</v>
      </c>
      <c r="H357" s="7" t="s">
        <v>352</v>
      </c>
      <c r="I357" s="7" t="s">
        <v>353</v>
      </c>
      <c r="J357" s="10">
        <f t="shared" si="38"/>
        <v>2.0000000000000009</v>
      </c>
      <c r="K357" s="42"/>
      <c r="N357" s="42"/>
      <c r="S357" s="42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5"/>
        <v>09:30AM</v>
      </c>
      <c r="E358" s="2" t="str">
        <f t="shared" si="36"/>
        <v>11:30AM</v>
      </c>
      <c r="F358" s="2" t="str">
        <f t="shared" si="37"/>
        <v>09:30 AM</v>
      </c>
      <c r="G358" s="2" t="str">
        <f t="shared" si="37"/>
        <v>11:30 AM</v>
      </c>
      <c r="H358" s="7" t="s">
        <v>350</v>
      </c>
      <c r="I358" s="7" t="s">
        <v>351</v>
      </c>
      <c r="J358" s="10">
        <f t="shared" si="38"/>
        <v>2.0000000000000009</v>
      </c>
      <c r="K358" s="42"/>
      <c r="N358" s="42"/>
      <c r="S358" s="42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5"/>
        <v>07:30AM</v>
      </c>
      <c r="E359" s="2" t="str">
        <f t="shared" si="36"/>
        <v>09:30AM</v>
      </c>
      <c r="F359" s="2" t="str">
        <f t="shared" si="37"/>
        <v>07:30 AM</v>
      </c>
      <c r="G359" s="2" t="str">
        <f t="shared" si="37"/>
        <v>09:30 AM</v>
      </c>
      <c r="H359" s="7" t="s">
        <v>349</v>
      </c>
      <c r="I359" s="7" t="s">
        <v>350</v>
      </c>
      <c r="J359" s="10">
        <f t="shared" si="38"/>
        <v>1.9999999999999996</v>
      </c>
      <c r="K359" s="42"/>
      <c r="N359" s="42"/>
      <c r="S359" s="42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5"/>
        <v>03:30PM</v>
      </c>
      <c r="E360" s="2" t="str">
        <f t="shared" si="36"/>
        <v>05:30PM</v>
      </c>
      <c r="F360" s="2" t="str">
        <f t="shared" si="37"/>
        <v>03:30 PM</v>
      </c>
      <c r="G360" s="2" t="str">
        <f t="shared" si="37"/>
        <v>05:30 PM</v>
      </c>
      <c r="H360" s="7" t="s">
        <v>353</v>
      </c>
      <c r="I360" s="7" t="s">
        <v>358</v>
      </c>
      <c r="J360" s="10">
        <f t="shared" si="38"/>
        <v>1.9999999999999982</v>
      </c>
      <c r="K360" s="42"/>
      <c r="N360" s="42"/>
      <c r="S360" s="42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5"/>
        <v>07:30AM</v>
      </c>
      <c r="E361" s="2" t="str">
        <f t="shared" si="36"/>
        <v>09:30AM</v>
      </c>
      <c r="F361" s="2" t="str">
        <f t="shared" si="37"/>
        <v>07:30 AM</v>
      </c>
      <c r="G361" s="2" t="str">
        <f t="shared" si="37"/>
        <v>09:30 AM</v>
      </c>
      <c r="H361" s="7" t="s">
        <v>349</v>
      </c>
      <c r="I361" s="7" t="s">
        <v>350</v>
      </c>
      <c r="J361" s="10">
        <f t="shared" si="38"/>
        <v>1.9999999999999996</v>
      </c>
      <c r="K361" s="42"/>
      <c r="N361" s="42"/>
      <c r="S361" s="42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5"/>
        <v>03:30PM</v>
      </c>
      <c r="E362" s="2" t="str">
        <f t="shared" si="36"/>
        <v>05:30PM</v>
      </c>
      <c r="F362" s="2" t="str">
        <f t="shared" si="37"/>
        <v>03:30 PM</v>
      </c>
      <c r="G362" s="2" t="str">
        <f t="shared" si="37"/>
        <v>05:30 PM</v>
      </c>
      <c r="H362" s="7" t="s">
        <v>353</v>
      </c>
      <c r="I362" s="7" t="s">
        <v>358</v>
      </c>
      <c r="J362" s="10">
        <f t="shared" si="38"/>
        <v>1.9999999999999982</v>
      </c>
      <c r="K362" s="42"/>
      <c r="N362" s="42"/>
      <c r="S362" s="42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5"/>
        <v>08:00AM</v>
      </c>
      <c r="E363" s="2" t="str">
        <f t="shared" si="36"/>
        <v>10:00AM</v>
      </c>
      <c r="F363" s="2" t="str">
        <f t="shared" si="37"/>
        <v>08:00 AM</v>
      </c>
      <c r="G363" s="2" t="str">
        <f t="shared" si="37"/>
        <v>10:00 AM</v>
      </c>
      <c r="H363" s="7" t="s">
        <v>356</v>
      </c>
      <c r="I363" s="7" t="s">
        <v>369</v>
      </c>
      <c r="J363" s="10">
        <f t="shared" si="38"/>
        <v>2.0000000000000009</v>
      </c>
      <c r="K363" s="42"/>
      <c r="N363" s="42"/>
      <c r="S363" s="42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5"/>
        <v>10:00AM</v>
      </c>
      <c r="E364" s="2" t="str">
        <f t="shared" si="36"/>
        <v>12:00PM</v>
      </c>
      <c r="F364" s="2" t="str">
        <f t="shared" si="37"/>
        <v>10:00 AM</v>
      </c>
      <c r="G364" s="2" t="str">
        <f t="shared" si="37"/>
        <v>12:00 PM</v>
      </c>
      <c r="H364" s="7" t="s">
        <v>369</v>
      </c>
      <c r="I364" s="7" t="s">
        <v>357</v>
      </c>
      <c r="J364" s="10">
        <f t="shared" si="38"/>
        <v>1.9999999999999996</v>
      </c>
      <c r="K364" s="42"/>
      <c r="N364" s="42"/>
      <c r="S364" s="42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5"/>
        <v>07:30AM</v>
      </c>
      <c r="E365" s="2" t="str">
        <f t="shared" si="36"/>
        <v>09:30AM</v>
      </c>
      <c r="F365" s="2" t="str">
        <f t="shared" si="37"/>
        <v>07:30 AM</v>
      </c>
      <c r="G365" s="2" t="str">
        <f t="shared" si="37"/>
        <v>09:30 AM</v>
      </c>
      <c r="H365" s="7" t="s">
        <v>349</v>
      </c>
      <c r="I365" s="7" t="s">
        <v>350</v>
      </c>
      <c r="J365" s="10">
        <f t="shared" si="38"/>
        <v>1.9999999999999996</v>
      </c>
      <c r="K365" s="42"/>
      <c r="N365" s="42"/>
      <c r="S365" s="42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5"/>
        <v>03:30PM</v>
      </c>
      <c r="E366" s="2" t="str">
        <f t="shared" si="36"/>
        <v>05:30PM</v>
      </c>
      <c r="F366" s="2" t="str">
        <f t="shared" si="37"/>
        <v>03:30 PM</v>
      </c>
      <c r="G366" s="2" t="str">
        <f t="shared" si="37"/>
        <v>05:30 PM</v>
      </c>
      <c r="H366" s="7" t="s">
        <v>353</v>
      </c>
      <c r="I366" s="7" t="s">
        <v>358</v>
      </c>
      <c r="J366" s="10">
        <f t="shared" si="38"/>
        <v>1.9999999999999982</v>
      </c>
      <c r="K366" s="42"/>
      <c r="N366" s="42"/>
      <c r="S366" s="42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5"/>
        <v>01:30PM</v>
      </c>
      <c r="E367" s="2" t="str">
        <f t="shared" si="36"/>
        <v>03:30PM</v>
      </c>
      <c r="F367" s="2" t="str">
        <f t="shared" si="37"/>
        <v>01:30 PM</v>
      </c>
      <c r="G367" s="2" t="str">
        <f t="shared" si="37"/>
        <v>03:30 PM</v>
      </c>
      <c r="H367" s="7" t="s">
        <v>352</v>
      </c>
      <c r="I367" s="7" t="s">
        <v>353</v>
      </c>
      <c r="J367" s="10">
        <f t="shared" si="38"/>
        <v>2.0000000000000009</v>
      </c>
      <c r="K367" s="42"/>
      <c r="N367" s="42"/>
      <c r="S367" s="42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5"/>
        <v>07:30AM</v>
      </c>
      <c r="E368" s="2" t="str">
        <f t="shared" si="36"/>
        <v>09:30AM</v>
      </c>
      <c r="F368" s="2" t="str">
        <f t="shared" si="37"/>
        <v>07:30 AM</v>
      </c>
      <c r="G368" s="2" t="str">
        <f t="shared" si="37"/>
        <v>09:30 AM</v>
      </c>
      <c r="H368" s="7" t="s">
        <v>349</v>
      </c>
      <c r="I368" s="7" t="s">
        <v>350</v>
      </c>
      <c r="J368" s="10">
        <f t="shared" si="38"/>
        <v>1.9999999999999996</v>
      </c>
      <c r="K368" s="42"/>
      <c r="N368" s="42"/>
      <c r="S368" s="42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5"/>
        <v>01:30PM</v>
      </c>
      <c r="E369" s="2" t="str">
        <f t="shared" si="36"/>
        <v>03:30PM</v>
      </c>
      <c r="F369" s="2" t="str">
        <f t="shared" si="37"/>
        <v>01:30 PM</v>
      </c>
      <c r="G369" s="2" t="str">
        <f t="shared" si="37"/>
        <v>03:30 PM</v>
      </c>
      <c r="H369" s="7" t="s">
        <v>352</v>
      </c>
      <c r="I369" s="7" t="s">
        <v>353</v>
      </c>
      <c r="J369" s="10">
        <f t="shared" si="38"/>
        <v>2.0000000000000009</v>
      </c>
      <c r="K369" s="42"/>
      <c r="N369" s="42"/>
      <c r="S369" s="42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5"/>
        <v>09:30AM</v>
      </c>
      <c r="E370" s="2" t="str">
        <f t="shared" si="36"/>
        <v>11:30AM</v>
      </c>
      <c r="F370" s="2" t="str">
        <f t="shared" si="37"/>
        <v>09:30 AM</v>
      </c>
      <c r="G370" s="2" t="str">
        <f t="shared" si="37"/>
        <v>11:30 AM</v>
      </c>
      <c r="H370" s="7" t="s">
        <v>350</v>
      </c>
      <c r="I370" s="7" t="s">
        <v>351</v>
      </c>
      <c r="J370" s="10">
        <f t="shared" si="38"/>
        <v>2.0000000000000009</v>
      </c>
      <c r="K370" s="42"/>
      <c r="N370" s="42"/>
      <c r="S370" s="42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5"/>
        <v>01:30PM</v>
      </c>
      <c r="E371" s="2" t="str">
        <f t="shared" si="36"/>
        <v>03:30PM</v>
      </c>
      <c r="F371" s="2" t="str">
        <f t="shared" si="37"/>
        <v>01:30 PM</v>
      </c>
      <c r="G371" s="2" t="str">
        <f t="shared" si="37"/>
        <v>03:30 PM</v>
      </c>
      <c r="H371" s="7" t="s">
        <v>352</v>
      </c>
      <c r="I371" s="7" t="s">
        <v>353</v>
      </c>
      <c r="J371" s="10">
        <f t="shared" si="38"/>
        <v>2.0000000000000009</v>
      </c>
      <c r="K371" s="42"/>
      <c r="N371" s="42"/>
      <c r="S371" s="42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5"/>
        <v>01:30PM</v>
      </c>
      <c r="E372" s="2" t="str">
        <f t="shared" si="36"/>
        <v>03:30PM</v>
      </c>
      <c r="F372" s="2" t="str">
        <f t="shared" si="37"/>
        <v>01:30 PM</v>
      </c>
      <c r="G372" s="2" t="str">
        <f t="shared" si="37"/>
        <v>03:30 PM</v>
      </c>
      <c r="H372" s="7" t="s">
        <v>352</v>
      </c>
      <c r="I372" s="7" t="s">
        <v>353</v>
      </c>
      <c r="J372" s="10">
        <f t="shared" si="38"/>
        <v>2.0000000000000009</v>
      </c>
      <c r="K372" s="42"/>
      <c r="N372" s="42"/>
      <c r="S372" s="42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5"/>
        <v>07:30AM</v>
      </c>
      <c r="E373" s="2" t="str">
        <f t="shared" si="36"/>
        <v>09:30AM</v>
      </c>
      <c r="F373" s="2" t="str">
        <f t="shared" si="37"/>
        <v>07:30 AM</v>
      </c>
      <c r="G373" s="2" t="str">
        <f t="shared" si="37"/>
        <v>09:30 AM</v>
      </c>
      <c r="H373" s="7" t="s">
        <v>349</v>
      </c>
      <c r="I373" s="7" t="s">
        <v>350</v>
      </c>
      <c r="J373" s="10">
        <f t="shared" si="38"/>
        <v>1.9999999999999996</v>
      </c>
      <c r="K373" s="42"/>
      <c r="N373" s="42"/>
      <c r="S373" s="42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5"/>
        <v>03:30PM</v>
      </c>
      <c r="E374" s="2" t="str">
        <f t="shared" si="36"/>
        <v>05:30PM</v>
      </c>
      <c r="F374" s="2" t="str">
        <f t="shared" si="37"/>
        <v>03:30 PM</v>
      </c>
      <c r="G374" s="2" t="str">
        <f t="shared" si="37"/>
        <v>05:30 PM</v>
      </c>
      <c r="H374" s="7" t="s">
        <v>353</v>
      </c>
      <c r="I374" s="7" t="s">
        <v>358</v>
      </c>
      <c r="J374" s="10">
        <f t="shared" si="38"/>
        <v>1.9999999999999982</v>
      </c>
      <c r="K374" s="42"/>
      <c r="N374" s="42"/>
      <c r="S374" s="42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5"/>
        <v>12:00PM</v>
      </c>
      <c r="E375" s="2" t="str">
        <f t="shared" si="36"/>
        <v>03:00PM</v>
      </c>
      <c r="F375" s="2" t="str">
        <f t="shared" si="37"/>
        <v>12:00 PM</v>
      </c>
      <c r="G375" s="2" t="str">
        <f t="shared" si="37"/>
        <v>03:00 PM</v>
      </c>
      <c r="H375" s="7" t="s">
        <v>357</v>
      </c>
      <c r="I375" s="7" t="s">
        <v>370</v>
      </c>
      <c r="J375" s="10">
        <f t="shared" si="38"/>
        <v>3</v>
      </c>
      <c r="K375" s="42"/>
      <c r="N375" s="42"/>
      <c r="S375" s="42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5"/>
        <v>12:00PM</v>
      </c>
      <c r="E376" s="2" t="str">
        <f t="shared" si="36"/>
        <v>03:00PM</v>
      </c>
      <c r="F376" s="2" t="str">
        <f t="shared" si="37"/>
        <v>12:00 PM</v>
      </c>
      <c r="G376" s="2" t="str">
        <f t="shared" si="37"/>
        <v>03:00 PM</v>
      </c>
      <c r="H376" s="7" t="s">
        <v>357</v>
      </c>
      <c r="I376" s="7" t="s">
        <v>370</v>
      </c>
      <c r="J376" s="10">
        <f t="shared" si="38"/>
        <v>3</v>
      </c>
      <c r="K376" s="42"/>
      <c r="N376" s="42"/>
      <c r="S376" s="42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5"/>
        <v>12:00PM</v>
      </c>
      <c r="E377" s="2" t="str">
        <f t="shared" si="36"/>
        <v>03:00PM</v>
      </c>
      <c r="F377" s="2" t="str">
        <f t="shared" si="37"/>
        <v>12:00 PM</v>
      </c>
      <c r="G377" s="2" t="str">
        <f t="shared" si="37"/>
        <v>03:00 PM</v>
      </c>
      <c r="H377" s="7" t="s">
        <v>357</v>
      </c>
      <c r="I377" s="7" t="s">
        <v>370</v>
      </c>
      <c r="J377" s="10">
        <f t="shared" si="38"/>
        <v>3</v>
      </c>
      <c r="K377" s="42"/>
      <c r="N377" s="42"/>
      <c r="S377" s="42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5"/>
        <v>12:00PM</v>
      </c>
      <c r="E378" s="2" t="str">
        <f t="shared" si="36"/>
        <v>03:00PM</v>
      </c>
      <c r="F378" s="2" t="str">
        <f t="shared" si="37"/>
        <v>12:00 PM</v>
      </c>
      <c r="G378" s="2" t="str">
        <f t="shared" si="37"/>
        <v>03:00 PM</v>
      </c>
      <c r="H378" s="7" t="s">
        <v>357</v>
      </c>
      <c r="I378" s="7" t="s">
        <v>370</v>
      </c>
      <c r="J378" s="10">
        <f t="shared" si="38"/>
        <v>3</v>
      </c>
      <c r="K378" s="42"/>
      <c r="N378" s="42"/>
      <c r="S378" s="42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5"/>
        <v>12:00PM</v>
      </c>
      <c r="E379" s="2" t="str">
        <f t="shared" si="36"/>
        <v>03:00PM</v>
      </c>
      <c r="F379" s="2" t="str">
        <f t="shared" si="37"/>
        <v>12:00 PM</v>
      </c>
      <c r="G379" s="2" t="str">
        <f t="shared" si="37"/>
        <v>03:00 PM</v>
      </c>
      <c r="H379" s="7" t="s">
        <v>357</v>
      </c>
      <c r="I379" s="7" t="s">
        <v>370</v>
      </c>
      <c r="J379" s="10">
        <f t="shared" si="38"/>
        <v>3</v>
      </c>
      <c r="K379" s="42"/>
      <c r="N379" s="42"/>
      <c r="S379" s="42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5"/>
        <v>12:00PM</v>
      </c>
      <c r="E380" s="2" t="str">
        <f t="shared" si="36"/>
        <v>03:00PM</v>
      </c>
      <c r="F380" s="2" t="str">
        <f t="shared" si="37"/>
        <v>12:00 PM</v>
      </c>
      <c r="G380" s="2" t="str">
        <f t="shared" si="37"/>
        <v>03:00 PM</v>
      </c>
      <c r="H380" s="7" t="s">
        <v>357</v>
      </c>
      <c r="I380" s="7" t="s">
        <v>370</v>
      </c>
      <c r="J380" s="10">
        <f t="shared" si="38"/>
        <v>3</v>
      </c>
      <c r="K380" s="42"/>
      <c r="N380" s="42"/>
      <c r="S380" s="42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5"/>
        <v>07:30AM</v>
      </c>
      <c r="E381" s="2" t="str">
        <f t="shared" si="36"/>
        <v>11:30AM</v>
      </c>
      <c r="F381" s="2" t="str">
        <f t="shared" si="37"/>
        <v>07:30 AM</v>
      </c>
      <c r="G381" s="2" t="str">
        <f t="shared" si="37"/>
        <v>11:30 AM</v>
      </c>
      <c r="H381" s="7" t="s">
        <v>349</v>
      </c>
      <c r="I381" s="7" t="s">
        <v>351</v>
      </c>
      <c r="J381" s="10">
        <f t="shared" si="38"/>
        <v>4</v>
      </c>
      <c r="K381" s="42"/>
      <c r="N381" s="42"/>
      <c r="S381" s="42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5"/>
        <v>06:00PM</v>
      </c>
      <c r="E382" s="2" t="str">
        <f t="shared" si="36"/>
        <v>09:00PM</v>
      </c>
      <c r="F382" s="2" t="str">
        <f t="shared" si="37"/>
        <v>06:00 PM</v>
      </c>
      <c r="G382" s="2" t="str">
        <f t="shared" si="37"/>
        <v>09:00 PM</v>
      </c>
      <c r="H382" s="7" t="s">
        <v>371</v>
      </c>
      <c r="I382" s="7" t="s">
        <v>372</v>
      </c>
      <c r="J382" s="10">
        <f t="shared" si="38"/>
        <v>3</v>
      </c>
      <c r="K382" s="42"/>
      <c r="N382" s="42"/>
      <c r="S382" s="42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5"/>
        <v>02:00PM</v>
      </c>
      <c r="E383" s="2" t="str">
        <f t="shared" si="36"/>
        <v>05:00PM</v>
      </c>
      <c r="F383" s="2" t="str">
        <f t="shared" si="37"/>
        <v>02:00 PM</v>
      </c>
      <c r="G383" s="2" t="str">
        <f t="shared" si="37"/>
        <v>05:00 PM</v>
      </c>
      <c r="H383" s="7" t="s">
        <v>373</v>
      </c>
      <c r="I383" s="7" t="s">
        <v>355</v>
      </c>
      <c r="J383" s="10">
        <f t="shared" si="38"/>
        <v>3</v>
      </c>
      <c r="K383" s="42"/>
      <c r="N383" s="42"/>
      <c r="S383" s="42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5"/>
        <v>06:00PM</v>
      </c>
      <c r="E384" s="2" t="str">
        <f t="shared" si="36"/>
        <v>09:00PM</v>
      </c>
      <c r="F384" s="2" t="str">
        <f t="shared" si="37"/>
        <v>06:00 PM</v>
      </c>
      <c r="G384" s="2" t="str">
        <f t="shared" si="37"/>
        <v>09:00 PM</v>
      </c>
      <c r="H384" s="7" t="s">
        <v>371</v>
      </c>
      <c r="I384" s="7" t="s">
        <v>372</v>
      </c>
      <c r="J384" s="10">
        <f t="shared" si="38"/>
        <v>3</v>
      </c>
      <c r="K384" s="42"/>
      <c r="N384" s="42"/>
      <c r="S384" s="42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5"/>
        <v>06:00PM</v>
      </c>
      <c r="E385" s="2" t="str">
        <f t="shared" si="36"/>
        <v>09:00PM</v>
      </c>
      <c r="F385" s="2" t="str">
        <f t="shared" si="37"/>
        <v>06:00 PM</v>
      </c>
      <c r="G385" s="2" t="str">
        <f t="shared" si="37"/>
        <v>09:00 PM</v>
      </c>
      <c r="H385" s="7" t="s">
        <v>371</v>
      </c>
      <c r="I385" s="7" t="s">
        <v>372</v>
      </c>
      <c r="J385" s="10">
        <f t="shared" si="38"/>
        <v>3</v>
      </c>
      <c r="K385" s="42"/>
      <c r="N385" s="42"/>
      <c r="S385" s="42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5"/>
        <v>06:00PM</v>
      </c>
      <c r="E386" s="2" t="str">
        <f t="shared" si="36"/>
        <v>09:00PM</v>
      </c>
      <c r="F386" s="2" t="str">
        <f t="shared" si="37"/>
        <v>06:00 PM</v>
      </c>
      <c r="G386" s="2" t="str">
        <f t="shared" si="37"/>
        <v>09:00 PM</v>
      </c>
      <c r="H386" s="7" t="s">
        <v>371</v>
      </c>
      <c r="I386" s="7" t="s">
        <v>372</v>
      </c>
      <c r="J386" s="10">
        <f t="shared" si="38"/>
        <v>3</v>
      </c>
      <c r="K386" s="42"/>
      <c r="N386" s="42"/>
      <c r="S386" s="42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9">LEFT(C394, 7)</f>
        <v>09:00AM</v>
      </c>
      <c r="E387" s="2" t="str">
        <f t="shared" ref="E387:E404" si="40">RIGHT(C394, 7)</f>
        <v>12:00PM</v>
      </c>
      <c r="F387" s="2" t="str">
        <f t="shared" si="37"/>
        <v>09:00 AM</v>
      </c>
      <c r="G387" s="2" t="str">
        <f t="shared" si="37"/>
        <v>12:00 PM</v>
      </c>
      <c r="H387" s="7" t="s">
        <v>374</v>
      </c>
      <c r="I387" s="7" t="s">
        <v>357</v>
      </c>
      <c r="J387" s="10">
        <f t="shared" si="38"/>
        <v>3</v>
      </c>
      <c r="K387" s="42"/>
      <c r="N387" s="42"/>
      <c r="S387" s="42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9"/>
        <v>06:00PM</v>
      </c>
      <c r="E388" s="2" t="str">
        <f t="shared" si="40"/>
        <v>09:00PM</v>
      </c>
      <c r="F388" s="2" t="str">
        <f t="shared" ref="F388:G411" si="41">LEFT(D388, 5) &amp; " " &amp; MID(D388, 6, 7)</f>
        <v>06:00 PM</v>
      </c>
      <c r="G388" s="2" t="str">
        <f t="shared" si="41"/>
        <v>09:00 PM</v>
      </c>
      <c r="H388" s="7" t="s">
        <v>371</v>
      </c>
      <c r="I388" s="7" t="s">
        <v>372</v>
      </c>
      <c r="J388" s="10">
        <f t="shared" ref="J388:J411" si="42">(I388-H388)*24</f>
        <v>3</v>
      </c>
      <c r="K388" s="42"/>
      <c r="N388" s="42"/>
      <c r="S388" s="42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9"/>
        <v>09:00AM</v>
      </c>
      <c r="E389" s="2" t="str">
        <f t="shared" si="40"/>
        <v>12:00PM</v>
      </c>
      <c r="F389" s="2" t="str">
        <f t="shared" si="41"/>
        <v>09:00 AM</v>
      </c>
      <c r="G389" s="2" t="str">
        <f t="shared" si="41"/>
        <v>12:00 PM</v>
      </c>
      <c r="H389" s="7" t="s">
        <v>374</v>
      </c>
      <c r="I389" s="7" t="s">
        <v>357</v>
      </c>
      <c r="J389" s="10">
        <f t="shared" si="42"/>
        <v>3</v>
      </c>
      <c r="K389" s="42"/>
      <c r="N389" s="42"/>
      <c r="S389" s="42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9"/>
        <v>02:00PM</v>
      </c>
      <c r="E390" s="2" t="str">
        <f t="shared" si="40"/>
        <v>05:00PM</v>
      </c>
      <c r="F390" s="2" t="str">
        <f t="shared" si="41"/>
        <v>02:00 PM</v>
      </c>
      <c r="G390" s="2" t="str">
        <f t="shared" si="41"/>
        <v>05:00 PM</v>
      </c>
      <c r="H390" s="7" t="s">
        <v>373</v>
      </c>
      <c r="I390" s="7" t="s">
        <v>355</v>
      </c>
      <c r="J390" s="10">
        <f t="shared" si="42"/>
        <v>3</v>
      </c>
      <c r="K390" s="42"/>
      <c r="N390" s="42"/>
      <c r="S390" s="42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9"/>
        <v>02:00PM</v>
      </c>
      <c r="E391" s="2" t="str">
        <f t="shared" si="40"/>
        <v>05:00PM</v>
      </c>
      <c r="F391" s="2" t="str">
        <f t="shared" si="41"/>
        <v>02:00 PM</v>
      </c>
      <c r="G391" s="2" t="str">
        <f t="shared" si="41"/>
        <v>05:00 PM</v>
      </c>
      <c r="H391" s="7" t="s">
        <v>373</v>
      </c>
      <c r="I391" s="7" t="s">
        <v>355</v>
      </c>
      <c r="J391" s="10">
        <f t="shared" si="42"/>
        <v>3</v>
      </c>
      <c r="K391" s="42"/>
      <c r="N391" s="42"/>
      <c r="S391" s="42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9"/>
        <v>02:00PM</v>
      </c>
      <c r="E392" s="2" t="str">
        <f t="shared" si="40"/>
        <v>05:00PM</v>
      </c>
      <c r="F392" s="2" t="str">
        <f t="shared" si="41"/>
        <v>02:00 PM</v>
      </c>
      <c r="G392" s="2" t="str">
        <f t="shared" si="41"/>
        <v>05:00 PM</v>
      </c>
      <c r="H392" s="7" t="s">
        <v>373</v>
      </c>
      <c r="I392" s="7" t="s">
        <v>355</v>
      </c>
      <c r="J392" s="10">
        <f t="shared" si="42"/>
        <v>3</v>
      </c>
      <c r="K392" s="42"/>
      <c r="N392" s="42"/>
      <c r="S392" s="42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9"/>
        <v>09:00AM</v>
      </c>
      <c r="E393" s="2" t="str">
        <f t="shared" si="40"/>
        <v>12:00PM</v>
      </c>
      <c r="F393" s="2" t="str">
        <f t="shared" si="41"/>
        <v>09:00 AM</v>
      </c>
      <c r="G393" s="2" t="str">
        <f t="shared" si="41"/>
        <v>12:00 PM</v>
      </c>
      <c r="H393" s="7" t="s">
        <v>374</v>
      </c>
      <c r="I393" s="7" t="s">
        <v>357</v>
      </c>
      <c r="J393" s="10">
        <f t="shared" si="42"/>
        <v>3</v>
      </c>
      <c r="K393" s="42"/>
      <c r="N393" s="42"/>
      <c r="S393" s="42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9"/>
        <v>09:00AM</v>
      </c>
      <c r="E394" s="2" t="str">
        <f t="shared" si="40"/>
        <v>12:00PM</v>
      </c>
      <c r="F394" s="2" t="str">
        <f t="shared" si="41"/>
        <v>09:00 AM</v>
      </c>
      <c r="G394" s="2" t="str">
        <f t="shared" si="41"/>
        <v>12:00 PM</v>
      </c>
      <c r="H394" s="7" t="s">
        <v>374</v>
      </c>
      <c r="I394" s="7" t="s">
        <v>357</v>
      </c>
      <c r="J394" s="10">
        <f t="shared" si="42"/>
        <v>3</v>
      </c>
      <c r="K394" s="42"/>
      <c r="N394" s="42"/>
      <c r="S394" s="42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9"/>
        <v>06:00PM</v>
      </c>
      <c r="E395" s="2" t="str">
        <f t="shared" si="40"/>
        <v>09:00PM</v>
      </c>
      <c r="F395" s="2" t="str">
        <f t="shared" si="41"/>
        <v>06:00 PM</v>
      </c>
      <c r="G395" s="2" t="str">
        <f t="shared" si="41"/>
        <v>09:00 PM</v>
      </c>
      <c r="H395" s="7" t="s">
        <v>371</v>
      </c>
      <c r="I395" s="7" t="s">
        <v>372</v>
      </c>
      <c r="J395" s="10">
        <f t="shared" si="42"/>
        <v>3</v>
      </c>
      <c r="K395" s="42"/>
      <c r="N395" s="42"/>
      <c r="S395" s="42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9"/>
        <v>06:00PM</v>
      </c>
      <c r="E396" s="2" t="str">
        <f t="shared" si="40"/>
        <v>09:00PM</v>
      </c>
      <c r="F396" s="2" t="str">
        <f t="shared" si="41"/>
        <v>06:00 PM</v>
      </c>
      <c r="G396" s="2" t="str">
        <f t="shared" si="41"/>
        <v>09:00 PM</v>
      </c>
      <c r="H396" s="7" t="s">
        <v>371</v>
      </c>
      <c r="I396" s="7" t="s">
        <v>372</v>
      </c>
      <c r="J396" s="10">
        <f t="shared" si="42"/>
        <v>3</v>
      </c>
      <c r="K396" s="42"/>
      <c r="N396" s="42"/>
      <c r="S396" s="42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9"/>
        <v>06:00PM</v>
      </c>
      <c r="E397" s="2" t="str">
        <f t="shared" si="40"/>
        <v>09:00PM</v>
      </c>
      <c r="F397" s="2" t="str">
        <f t="shared" si="41"/>
        <v>06:00 PM</v>
      </c>
      <c r="G397" s="2" t="str">
        <f t="shared" si="41"/>
        <v>09:00 PM</v>
      </c>
      <c r="H397" s="7" t="s">
        <v>371</v>
      </c>
      <c r="I397" s="7" t="s">
        <v>372</v>
      </c>
      <c r="J397" s="10">
        <f t="shared" si="42"/>
        <v>3</v>
      </c>
      <c r="K397" s="42"/>
      <c r="N397" s="42"/>
      <c r="S397" s="42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9"/>
        <v>06:00PM</v>
      </c>
      <c r="E398" s="2" t="str">
        <f t="shared" si="40"/>
        <v>09:00PM</v>
      </c>
      <c r="F398" s="2" t="str">
        <f t="shared" si="41"/>
        <v>06:00 PM</v>
      </c>
      <c r="G398" s="2" t="str">
        <f t="shared" si="41"/>
        <v>09:00 PM</v>
      </c>
      <c r="H398" s="7" t="s">
        <v>371</v>
      </c>
      <c r="I398" s="7" t="s">
        <v>372</v>
      </c>
      <c r="J398" s="10">
        <f t="shared" si="42"/>
        <v>3</v>
      </c>
      <c r="K398" s="42"/>
      <c r="N398" s="42"/>
      <c r="S398" s="42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9"/>
        <v>09:00AM</v>
      </c>
      <c r="E399" s="2" t="str">
        <f t="shared" si="40"/>
        <v>12:00PM</v>
      </c>
      <c r="F399" s="2" t="str">
        <f t="shared" si="41"/>
        <v>09:00 AM</v>
      </c>
      <c r="G399" s="2" t="str">
        <f t="shared" si="41"/>
        <v>12:00 PM</v>
      </c>
      <c r="H399" s="7" t="s">
        <v>374</v>
      </c>
      <c r="I399" s="7" t="s">
        <v>357</v>
      </c>
      <c r="J399" s="10">
        <f t="shared" si="42"/>
        <v>3</v>
      </c>
      <c r="K399" s="42"/>
      <c r="N399" s="42"/>
      <c r="S399" s="42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9"/>
        <v>06:00PM</v>
      </c>
      <c r="E400" s="2" t="str">
        <f t="shared" si="40"/>
        <v>09:00PM</v>
      </c>
      <c r="F400" s="2" t="str">
        <f t="shared" si="41"/>
        <v>06:00 PM</v>
      </c>
      <c r="G400" s="2" t="str">
        <f t="shared" si="41"/>
        <v>09:00 PM</v>
      </c>
      <c r="H400" s="7" t="s">
        <v>371</v>
      </c>
      <c r="I400" s="7" t="s">
        <v>372</v>
      </c>
      <c r="J400" s="10">
        <f t="shared" si="42"/>
        <v>3</v>
      </c>
      <c r="K400" s="42"/>
      <c r="N400" s="42"/>
      <c r="S400" s="42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9"/>
        <v>02:00PM</v>
      </c>
      <c r="E401" s="2" t="str">
        <f t="shared" si="40"/>
        <v>05:00PM</v>
      </c>
      <c r="F401" s="2" t="str">
        <f t="shared" si="41"/>
        <v>02:00 PM</v>
      </c>
      <c r="G401" s="2" t="str">
        <f t="shared" si="41"/>
        <v>05:00 PM</v>
      </c>
      <c r="H401" s="7" t="s">
        <v>373</v>
      </c>
      <c r="I401" s="7" t="s">
        <v>355</v>
      </c>
      <c r="J401" s="10">
        <f t="shared" si="42"/>
        <v>3</v>
      </c>
      <c r="K401" s="42"/>
      <c r="N401" s="42"/>
      <c r="S401" s="42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9"/>
        <v>06:00PM</v>
      </c>
      <c r="E402" s="2" t="str">
        <f t="shared" si="40"/>
        <v>09:00PM</v>
      </c>
      <c r="F402" s="2" t="str">
        <f t="shared" si="41"/>
        <v>06:00 PM</v>
      </c>
      <c r="G402" s="2" t="str">
        <f t="shared" si="41"/>
        <v>09:00 PM</v>
      </c>
      <c r="H402" s="7" t="s">
        <v>371</v>
      </c>
      <c r="I402" s="7" t="s">
        <v>372</v>
      </c>
      <c r="J402" s="10">
        <f t="shared" si="42"/>
        <v>3</v>
      </c>
      <c r="K402" s="42"/>
      <c r="N402" s="42"/>
      <c r="S402" s="42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9"/>
        <v>09:00AM</v>
      </c>
      <c r="E403" s="2" t="str">
        <f t="shared" si="40"/>
        <v>12:00PM</v>
      </c>
      <c r="F403" s="2" t="str">
        <f t="shared" si="41"/>
        <v>09:00 AM</v>
      </c>
      <c r="G403" s="2" t="str">
        <f t="shared" si="41"/>
        <v>12:00 PM</v>
      </c>
      <c r="H403" s="7" t="s">
        <v>374</v>
      </c>
      <c r="I403" s="7" t="s">
        <v>357</v>
      </c>
      <c r="J403" s="10">
        <f t="shared" si="42"/>
        <v>3</v>
      </c>
      <c r="K403" s="42"/>
      <c r="N403" s="42"/>
      <c r="S403" s="42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9"/>
        <v>06:00PM</v>
      </c>
      <c r="E404" s="2" t="str">
        <f t="shared" si="40"/>
        <v>09:00PM</v>
      </c>
      <c r="F404" s="2" t="str">
        <f t="shared" si="41"/>
        <v>06:00 PM</v>
      </c>
      <c r="G404" s="2" t="str">
        <f t="shared" si="41"/>
        <v>09:00 PM</v>
      </c>
      <c r="H404" s="7" t="s">
        <v>371</v>
      </c>
      <c r="I404" s="7" t="s">
        <v>372</v>
      </c>
      <c r="J404" s="10">
        <f t="shared" si="42"/>
        <v>3</v>
      </c>
      <c r="K404" s="42"/>
      <c r="N404" s="42"/>
      <c r="S404" s="42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1"/>
        <v>#REF!</v>
      </c>
      <c r="G405" s="2" t="e">
        <f t="shared" si="41"/>
        <v>#REF!</v>
      </c>
      <c r="H405" s="7" t="s">
        <v>373</v>
      </c>
      <c r="I405" s="7" t="s">
        <v>355</v>
      </c>
      <c r="J405" s="10">
        <f t="shared" si="42"/>
        <v>3</v>
      </c>
      <c r="K405" s="42"/>
      <c r="N405" s="42"/>
      <c r="S405" s="42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3">LEFT(C412, 7)</f>
        <v>06:00PM</v>
      </c>
      <c r="E406" s="2" t="str">
        <f t="shared" ref="E406:E411" si="44">RIGHT(C412, 7)</f>
        <v>09:00PM</v>
      </c>
      <c r="F406" s="2" t="str">
        <f t="shared" si="41"/>
        <v>06:00 PM</v>
      </c>
      <c r="G406" s="2" t="str">
        <f t="shared" si="41"/>
        <v>09:00 PM</v>
      </c>
      <c r="H406" s="7" t="s">
        <v>371</v>
      </c>
      <c r="I406" s="7" t="s">
        <v>372</v>
      </c>
      <c r="J406" s="10">
        <f t="shared" si="42"/>
        <v>3</v>
      </c>
      <c r="K406" s="42"/>
      <c r="N406" s="42"/>
      <c r="S406" s="42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3"/>
        <v>09:00AM</v>
      </c>
      <c r="E407" s="2" t="str">
        <f t="shared" si="44"/>
        <v>12:00PM</v>
      </c>
      <c r="F407" s="2" t="str">
        <f t="shared" si="41"/>
        <v>09:00 AM</v>
      </c>
      <c r="G407" s="2" t="str">
        <f t="shared" si="41"/>
        <v>12:00 PM</v>
      </c>
      <c r="H407" s="7" t="s">
        <v>374</v>
      </c>
      <c r="I407" s="7" t="s">
        <v>357</v>
      </c>
      <c r="J407" s="10">
        <f t="shared" si="42"/>
        <v>3</v>
      </c>
      <c r="K407" s="42"/>
      <c r="N407" s="42"/>
      <c r="S407" s="42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3"/>
        <v>05:00PM</v>
      </c>
      <c r="E408" s="2" t="str">
        <f t="shared" si="44"/>
        <v>08:00PM</v>
      </c>
      <c r="F408" s="2" t="str">
        <f t="shared" si="41"/>
        <v>05:00 PM</v>
      </c>
      <c r="G408" s="2" t="str">
        <f t="shared" si="41"/>
        <v>08:00 PM</v>
      </c>
      <c r="H408" s="7" t="s">
        <v>355</v>
      </c>
      <c r="I408" s="7" t="s">
        <v>375</v>
      </c>
      <c r="J408" s="10">
        <f t="shared" si="42"/>
        <v>3</v>
      </c>
      <c r="K408" s="42"/>
      <c r="N408" s="42"/>
      <c r="S408" s="42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3"/>
        <v>06:00PM</v>
      </c>
      <c r="E409" s="2" t="str">
        <f t="shared" si="44"/>
        <v>09:00PM</v>
      </c>
      <c r="F409" s="2" t="str">
        <f t="shared" si="41"/>
        <v>06:00 PM</v>
      </c>
      <c r="G409" s="2" t="str">
        <f t="shared" si="41"/>
        <v>09:00 PM</v>
      </c>
      <c r="H409" s="7" t="s">
        <v>371</v>
      </c>
      <c r="I409" s="7" t="s">
        <v>372</v>
      </c>
      <c r="J409" s="10">
        <f t="shared" si="42"/>
        <v>3</v>
      </c>
      <c r="K409" s="42"/>
      <c r="N409" s="42"/>
      <c r="S409" s="42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3"/>
        <v>08:00AM</v>
      </c>
      <c r="E410" s="2" t="str">
        <f t="shared" si="44"/>
        <v>10:00AM</v>
      </c>
      <c r="F410" s="2" t="str">
        <f t="shared" si="41"/>
        <v>08:00 AM</v>
      </c>
      <c r="G410" s="2" t="str">
        <f t="shared" si="41"/>
        <v>10:00 AM</v>
      </c>
      <c r="H410" s="7" t="s">
        <v>356</v>
      </c>
      <c r="I410" s="7" t="s">
        <v>369</v>
      </c>
      <c r="J410" s="10">
        <f t="shared" si="42"/>
        <v>2.0000000000000009</v>
      </c>
      <c r="K410" s="42"/>
      <c r="N410" s="42"/>
      <c r="S410" s="42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3"/>
        <v>01:00PM</v>
      </c>
      <c r="E411" s="2" t="str">
        <f t="shared" si="44"/>
        <v>03:00PM</v>
      </c>
      <c r="F411" s="2" t="str">
        <f t="shared" si="41"/>
        <v>01:00 PM</v>
      </c>
      <c r="G411" s="2" t="str">
        <f t="shared" si="41"/>
        <v>03:00 PM</v>
      </c>
      <c r="H411" s="7" t="s">
        <v>354</v>
      </c>
      <c r="I411" s="7" t="s">
        <v>370</v>
      </c>
      <c r="J411" s="10">
        <f t="shared" si="42"/>
        <v>2.0000000000000009</v>
      </c>
      <c r="K411" s="42"/>
      <c r="N411" s="42"/>
      <c r="S411" s="42"/>
    </row>
    <row r="412" spans="1:19" x14ac:dyDescent="0.25">
      <c r="C412" t="s">
        <v>71</v>
      </c>
      <c r="K412" s="42"/>
      <c r="N412" s="42"/>
      <c r="S412" s="42"/>
    </row>
    <row r="413" spans="1:19" x14ac:dyDescent="0.25">
      <c r="C413" t="s">
        <v>47</v>
      </c>
      <c r="K413" s="42"/>
      <c r="N413" s="42"/>
      <c r="S413" s="42"/>
    </row>
    <row r="414" spans="1:19" x14ac:dyDescent="0.25">
      <c r="C414" t="s">
        <v>201</v>
      </c>
      <c r="K414" s="42"/>
      <c r="N414" s="42"/>
      <c r="S414" s="42"/>
    </row>
    <row r="415" spans="1:19" x14ac:dyDescent="0.25">
      <c r="C415" t="s">
        <v>71</v>
      </c>
      <c r="K415" s="42"/>
      <c r="N415" s="42"/>
      <c r="S415" s="42"/>
    </row>
    <row r="416" spans="1:19" x14ac:dyDescent="0.25">
      <c r="C416" t="s">
        <v>208</v>
      </c>
      <c r="K416" s="42"/>
      <c r="N416" s="42"/>
      <c r="S416" s="42"/>
    </row>
    <row r="417" spans="3:19" x14ac:dyDescent="0.25">
      <c r="C417" t="s">
        <v>220</v>
      </c>
      <c r="K417" s="43"/>
      <c r="N417" s="43"/>
      <c r="S417" s="43"/>
    </row>
  </sheetData>
  <sortState ref="B9:C593">
    <sortCondition ref="B9:B593" customList="MON,TUE,WED,THU,FRI,SAT"/>
  </sortState>
  <dataConsolidate/>
  <mergeCells count="12">
    <mergeCell ref="AC1:AC1048576"/>
    <mergeCell ref="Y1:AB1"/>
    <mergeCell ref="X1:X1048576"/>
    <mergeCell ref="T1:W1"/>
    <mergeCell ref="K1:K1048576"/>
    <mergeCell ref="S1:S1048576"/>
    <mergeCell ref="F2:G2"/>
    <mergeCell ref="H2:I2"/>
    <mergeCell ref="A1:J1"/>
    <mergeCell ref="N1:N1048576"/>
    <mergeCell ref="O1:R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AD374"/>
  <sheetViews>
    <sheetView tabSelected="1" topLeftCell="J24" zoomScale="115" zoomScaleNormal="115" workbookViewId="0">
      <selection activeCell="N46" sqref="N46"/>
    </sheetView>
  </sheetViews>
  <sheetFormatPr defaultRowHeight="15" x14ac:dyDescent="0.25"/>
  <cols>
    <col min="4" max="4" width="10.7109375" customWidth="1"/>
    <col min="6" max="6" width="9.140625" style="26"/>
    <col min="8" max="8" width="19.140625" customWidth="1"/>
    <col min="9" max="9" width="0" style="26" hidden="1" customWidth="1"/>
    <col min="10" max="10" width="40" customWidth="1"/>
    <col min="11" max="11" width="0" style="26" hidden="1" customWidth="1"/>
    <col min="12" max="12" width="23.5703125" customWidth="1"/>
    <col min="13" max="13" width="9.140625" style="26"/>
    <col min="14" max="14" width="95.140625" customWidth="1"/>
    <col min="15" max="15" width="14.42578125" customWidth="1"/>
    <col min="16" max="16" width="21.140625" customWidth="1"/>
    <col min="17" max="17" width="9.140625" customWidth="1"/>
    <col min="28" max="28" width="27.140625" customWidth="1"/>
  </cols>
  <sheetData>
    <row r="1" spans="1:24" x14ac:dyDescent="0.25">
      <c r="A1" s="38" t="s">
        <v>398</v>
      </c>
      <c r="B1" s="38"/>
      <c r="C1" s="38"/>
      <c r="D1" s="38"/>
      <c r="E1" s="38"/>
      <c r="G1" s="38" t="s">
        <v>399</v>
      </c>
      <c r="H1" s="38"/>
      <c r="N1" s="35" t="s">
        <v>402</v>
      </c>
      <c r="O1" s="32" t="s">
        <v>401</v>
      </c>
      <c r="P1">
        <v>10.218999999999999</v>
      </c>
      <c r="Q1" s="31"/>
      <c r="W1" s="21"/>
      <c r="X1" s="32"/>
    </row>
    <row r="2" spans="1:24" ht="15.75" thickBot="1" x14ac:dyDescent="0.3">
      <c r="A2" s="22" t="s">
        <v>10</v>
      </c>
      <c r="B2" s="22" t="s">
        <v>8</v>
      </c>
      <c r="C2" s="48" t="s">
        <v>376</v>
      </c>
      <c r="D2" s="48"/>
      <c r="E2" s="22" t="s">
        <v>377</v>
      </c>
      <c r="G2" s="29" t="s">
        <v>10</v>
      </c>
      <c r="H2" s="29" t="s">
        <v>396</v>
      </c>
      <c r="J2" s="29" t="s">
        <v>400</v>
      </c>
      <c r="L2" s="29" t="s">
        <v>397</v>
      </c>
      <c r="N2" s="25" t="s">
        <v>386</v>
      </c>
      <c r="W2" s="23"/>
    </row>
    <row r="3" spans="1:24" ht="15.75" thickTop="1" x14ac:dyDescent="0.25">
      <c r="A3" s="19">
        <v>302</v>
      </c>
      <c r="B3" s="19" t="s">
        <v>13</v>
      </c>
      <c r="C3" s="18" t="s">
        <v>349</v>
      </c>
      <c r="D3" s="18" t="s">
        <v>350</v>
      </c>
      <c r="E3" s="9">
        <f>(D3-C3)*24</f>
        <v>1.9999999999999996</v>
      </c>
      <c r="F3" s="27"/>
      <c r="G3" s="20">
        <v>302</v>
      </c>
      <c r="H3" s="20">
        <f ca="1">SUMIF($A$3:$A$411,G3,$E$4:$E$411)</f>
        <v>7.9999999999999982</v>
      </c>
      <c r="I3" s="30"/>
      <c r="J3" s="20">
        <v>2</v>
      </c>
      <c r="L3" s="9">
        <f t="shared" ref="L3:L51" ca="1" si="0">H3*0.125</f>
        <v>0.99999999999999978</v>
      </c>
      <c r="N3" s="9">
        <f ca="1">(((J3*(745.699872*2.5))/1000)*L3)*$P$1</f>
        <v>38.101534959839988</v>
      </c>
      <c r="P3" s="14">
        <f>(((2.7/1000)*10.219)*12.5)</f>
        <v>0.34489124999999998</v>
      </c>
      <c r="W3" s="10"/>
    </row>
    <row r="4" spans="1:24" x14ac:dyDescent="0.25">
      <c r="A4" s="19">
        <v>302</v>
      </c>
      <c r="B4" s="19" t="s">
        <v>13</v>
      </c>
      <c r="C4" s="18" t="s">
        <v>351</v>
      </c>
      <c r="D4" s="18" t="s">
        <v>352</v>
      </c>
      <c r="E4" s="9">
        <f t="shared" ref="E4:E67" si="1">(D4-C4)*24</f>
        <v>1.9999999999999996</v>
      </c>
      <c r="F4" s="28"/>
      <c r="G4" s="20">
        <v>304</v>
      </c>
      <c r="H4" s="20">
        <f t="shared" ref="H4:H50" si="2">SUMIF($A$4:$A$411,G4,$E$4:$E$411)</f>
        <v>18</v>
      </c>
      <c r="I4" s="30"/>
      <c r="J4" s="20">
        <v>2</v>
      </c>
      <c r="L4" s="9">
        <f t="shared" si="0"/>
        <v>2.25</v>
      </c>
      <c r="N4" s="9">
        <f t="shared" ref="N4:N51" si="3">(((J4*(745.699872*2.5))/1000)*L4)*$P$1</f>
        <v>85.728453659639996</v>
      </c>
      <c r="P4" s="14">
        <f t="shared" ref="P4:P50" si="4">(((2.7/1000)*10.219)*12.5)</f>
        <v>0.34489124999999998</v>
      </c>
      <c r="W4" s="10"/>
    </row>
    <row r="5" spans="1:24" x14ac:dyDescent="0.25">
      <c r="A5" s="19">
        <v>302</v>
      </c>
      <c r="B5" s="19" t="s">
        <v>23</v>
      </c>
      <c r="C5" s="18" t="s">
        <v>349</v>
      </c>
      <c r="D5" s="18" t="s">
        <v>350</v>
      </c>
      <c r="E5" s="9">
        <f t="shared" si="1"/>
        <v>1.9999999999999996</v>
      </c>
      <c r="F5" s="28"/>
      <c r="G5" s="20">
        <v>305</v>
      </c>
      <c r="H5" s="20">
        <f t="shared" si="2"/>
        <v>8.0000000000000018</v>
      </c>
      <c r="I5" s="30"/>
      <c r="J5" s="20">
        <v>2</v>
      </c>
      <c r="L5" s="9">
        <f t="shared" si="0"/>
        <v>1.0000000000000002</v>
      </c>
      <c r="N5" s="9">
        <f t="shared" si="3"/>
        <v>38.101534959840009</v>
      </c>
      <c r="P5" s="14">
        <f t="shared" si="4"/>
        <v>0.34489124999999998</v>
      </c>
      <c r="W5" s="10"/>
    </row>
    <row r="6" spans="1:24" x14ac:dyDescent="0.25">
      <c r="A6" s="19">
        <v>302</v>
      </c>
      <c r="B6" s="19" t="s">
        <v>23</v>
      </c>
      <c r="C6" s="18" t="s">
        <v>351</v>
      </c>
      <c r="D6" s="18" t="s">
        <v>352</v>
      </c>
      <c r="E6" s="9">
        <f t="shared" si="1"/>
        <v>1.9999999999999996</v>
      </c>
      <c r="F6" s="28"/>
      <c r="G6" s="20">
        <v>306</v>
      </c>
      <c r="H6" s="20">
        <f t="shared" si="2"/>
        <v>7.9999999999999991</v>
      </c>
      <c r="I6" s="30"/>
      <c r="J6" s="20">
        <v>2</v>
      </c>
      <c r="L6" s="9">
        <f t="shared" si="0"/>
        <v>0.99999999999999989</v>
      </c>
      <c r="N6" s="9">
        <f t="shared" si="3"/>
        <v>38.101534959839995</v>
      </c>
      <c r="P6" s="14">
        <f t="shared" si="4"/>
        <v>0.34489124999999998</v>
      </c>
      <c r="W6" s="10"/>
    </row>
    <row r="7" spans="1:24" x14ac:dyDescent="0.25">
      <c r="A7" s="19">
        <v>304</v>
      </c>
      <c r="B7" s="19" t="s">
        <v>13</v>
      </c>
      <c r="C7" s="18" t="s">
        <v>351</v>
      </c>
      <c r="D7" s="18" t="s">
        <v>352</v>
      </c>
      <c r="E7" s="9">
        <f t="shared" si="1"/>
        <v>1.9999999999999996</v>
      </c>
      <c r="F7" s="28"/>
      <c r="G7" s="20">
        <v>307</v>
      </c>
      <c r="H7" s="20">
        <f t="shared" si="2"/>
        <v>8.0000000000000036</v>
      </c>
      <c r="I7" s="30"/>
      <c r="J7" s="20">
        <v>2</v>
      </c>
      <c r="L7" s="9">
        <f t="shared" si="0"/>
        <v>1.0000000000000004</v>
      </c>
      <c r="N7" s="9">
        <f t="shared" si="3"/>
        <v>38.101534959840016</v>
      </c>
      <c r="P7" s="14">
        <f t="shared" si="4"/>
        <v>0.34489124999999998</v>
      </c>
      <c r="W7" s="10"/>
    </row>
    <row r="8" spans="1:24" x14ac:dyDescent="0.25">
      <c r="A8" s="19">
        <v>304</v>
      </c>
      <c r="B8" s="19" t="s">
        <v>16</v>
      </c>
      <c r="C8" s="18" t="s">
        <v>351</v>
      </c>
      <c r="D8" s="18" t="s">
        <v>352</v>
      </c>
      <c r="E8" s="9">
        <f t="shared" si="1"/>
        <v>1.9999999999999996</v>
      </c>
      <c r="F8" s="28"/>
      <c r="G8" s="20">
        <v>308</v>
      </c>
      <c r="H8" s="20">
        <f t="shared" si="2"/>
        <v>12</v>
      </c>
      <c r="I8" s="30"/>
      <c r="J8" s="20">
        <v>2</v>
      </c>
      <c r="L8" s="9">
        <f t="shared" si="0"/>
        <v>1.5</v>
      </c>
      <c r="N8" s="9">
        <f t="shared" si="3"/>
        <v>57.15230243976</v>
      </c>
      <c r="P8" s="14">
        <f t="shared" si="4"/>
        <v>0.34489124999999998</v>
      </c>
      <c r="W8" s="10"/>
    </row>
    <row r="9" spans="1:24" x14ac:dyDescent="0.25">
      <c r="A9" s="19">
        <v>304</v>
      </c>
      <c r="B9" s="19" t="s">
        <v>16</v>
      </c>
      <c r="C9" s="18" t="s">
        <v>352</v>
      </c>
      <c r="D9" s="18" t="s">
        <v>353</v>
      </c>
      <c r="E9" s="9">
        <f t="shared" si="1"/>
        <v>2.0000000000000009</v>
      </c>
      <c r="F9" s="28"/>
      <c r="G9" s="20">
        <v>309</v>
      </c>
      <c r="H9" s="20">
        <f t="shared" si="2"/>
        <v>12.000000000000004</v>
      </c>
      <c r="I9" s="30"/>
      <c r="J9" s="20">
        <v>2</v>
      </c>
      <c r="L9" s="9">
        <f t="shared" si="0"/>
        <v>1.5000000000000004</v>
      </c>
      <c r="N9" s="9">
        <f t="shared" si="3"/>
        <v>57.152302439760014</v>
      </c>
      <c r="P9" s="14">
        <f t="shared" si="4"/>
        <v>0.34489124999999998</v>
      </c>
      <c r="W9" s="10"/>
    </row>
    <row r="10" spans="1:24" x14ac:dyDescent="0.25">
      <c r="A10" s="19">
        <v>304</v>
      </c>
      <c r="B10" s="19" t="s">
        <v>40</v>
      </c>
      <c r="C10" s="18" t="s">
        <v>350</v>
      </c>
      <c r="D10" s="18" t="s">
        <v>351</v>
      </c>
      <c r="E10" s="9">
        <f t="shared" si="1"/>
        <v>2.0000000000000009</v>
      </c>
      <c r="F10" s="28"/>
      <c r="G10" s="20">
        <v>314</v>
      </c>
      <c r="H10" s="20">
        <f t="shared" si="2"/>
        <v>30</v>
      </c>
      <c r="I10" s="30"/>
      <c r="J10" s="20">
        <v>2</v>
      </c>
      <c r="L10" s="9">
        <f t="shared" si="0"/>
        <v>3.75</v>
      </c>
      <c r="N10" s="9">
        <f t="shared" si="3"/>
        <v>142.8807560994</v>
      </c>
      <c r="P10" s="14">
        <f t="shared" si="4"/>
        <v>0.34489124999999998</v>
      </c>
      <c r="W10" s="10"/>
    </row>
    <row r="11" spans="1:24" x14ac:dyDescent="0.25">
      <c r="A11" s="19">
        <v>304</v>
      </c>
      <c r="B11" s="19" t="s">
        <v>23</v>
      </c>
      <c r="C11" s="18" t="s">
        <v>352</v>
      </c>
      <c r="D11" s="18" t="s">
        <v>353</v>
      </c>
      <c r="E11" s="9">
        <f t="shared" si="1"/>
        <v>2.0000000000000009</v>
      </c>
      <c r="F11" s="28"/>
      <c r="G11" s="20">
        <v>316</v>
      </c>
      <c r="H11" s="20">
        <f t="shared" si="2"/>
        <v>44</v>
      </c>
      <c r="I11" s="30"/>
      <c r="J11" s="20">
        <v>2</v>
      </c>
      <c r="L11" s="9">
        <f t="shared" si="0"/>
        <v>5.5</v>
      </c>
      <c r="N11" s="9">
        <f t="shared" si="3"/>
        <v>209.55844227911999</v>
      </c>
      <c r="P11" s="14">
        <f t="shared" si="4"/>
        <v>0.34489124999999998</v>
      </c>
      <c r="W11" s="10"/>
    </row>
    <row r="12" spans="1:24" x14ac:dyDescent="0.25">
      <c r="A12" s="19">
        <v>304</v>
      </c>
      <c r="B12" s="19" t="s">
        <v>23</v>
      </c>
      <c r="C12" s="18" t="s">
        <v>351</v>
      </c>
      <c r="D12" s="18" t="s">
        <v>352</v>
      </c>
      <c r="E12" s="9">
        <f t="shared" si="1"/>
        <v>1.9999999999999996</v>
      </c>
      <c r="G12" s="20">
        <v>318</v>
      </c>
      <c r="H12" s="20">
        <f t="shared" si="2"/>
        <v>24</v>
      </c>
      <c r="J12" s="20">
        <v>2</v>
      </c>
      <c r="L12" s="9">
        <f t="shared" si="0"/>
        <v>3</v>
      </c>
      <c r="N12" s="9">
        <f t="shared" si="3"/>
        <v>114.30460487952</v>
      </c>
      <c r="P12" s="14">
        <f t="shared" si="4"/>
        <v>0.34489124999999998</v>
      </c>
      <c r="W12" s="10"/>
    </row>
    <row r="13" spans="1:24" x14ac:dyDescent="0.25">
      <c r="A13" s="19">
        <v>304</v>
      </c>
      <c r="B13" s="19" t="s">
        <v>19</v>
      </c>
      <c r="C13" s="18" t="s">
        <v>351</v>
      </c>
      <c r="D13" s="18" t="s">
        <v>352</v>
      </c>
      <c r="E13" s="9">
        <f t="shared" si="1"/>
        <v>1.9999999999999996</v>
      </c>
      <c r="F13" s="28"/>
      <c r="G13" s="20">
        <v>409</v>
      </c>
      <c r="H13" s="20">
        <f t="shared" si="2"/>
        <v>8.0000000000000018</v>
      </c>
      <c r="I13" s="30"/>
      <c r="J13" s="20">
        <v>2</v>
      </c>
      <c r="L13" s="9">
        <f t="shared" si="0"/>
        <v>1.0000000000000002</v>
      </c>
      <c r="N13" s="9">
        <f t="shared" si="3"/>
        <v>38.101534959840009</v>
      </c>
      <c r="P13" s="14">
        <f t="shared" si="4"/>
        <v>0.34489124999999998</v>
      </c>
      <c r="W13" s="10"/>
    </row>
    <row r="14" spans="1:24" x14ac:dyDescent="0.25">
      <c r="A14" s="19">
        <v>304</v>
      </c>
      <c r="B14" s="19" t="s">
        <v>19</v>
      </c>
      <c r="C14" s="18" t="s">
        <v>352</v>
      </c>
      <c r="D14" s="18" t="s">
        <v>353</v>
      </c>
      <c r="E14" s="9">
        <f t="shared" si="1"/>
        <v>2.0000000000000009</v>
      </c>
      <c r="F14" s="28"/>
      <c r="G14" s="20">
        <v>415</v>
      </c>
      <c r="H14" s="20">
        <f t="shared" si="2"/>
        <v>3.9999999999999964</v>
      </c>
      <c r="I14" s="30"/>
      <c r="J14" s="20">
        <v>2</v>
      </c>
      <c r="L14" s="9">
        <f t="shared" si="0"/>
        <v>0.49999999999999956</v>
      </c>
      <c r="N14" s="9">
        <f t="shared" si="3"/>
        <v>19.050767479919983</v>
      </c>
      <c r="P14" s="14">
        <f t="shared" si="4"/>
        <v>0.34489124999999998</v>
      </c>
      <c r="W14" s="10"/>
    </row>
    <row r="15" spans="1:24" x14ac:dyDescent="0.25">
      <c r="A15" s="19">
        <v>304</v>
      </c>
      <c r="B15" s="19" t="s">
        <v>19</v>
      </c>
      <c r="C15" s="18" t="s">
        <v>349</v>
      </c>
      <c r="D15" s="18" t="s">
        <v>350</v>
      </c>
      <c r="E15" s="9">
        <f t="shared" si="1"/>
        <v>1.9999999999999996</v>
      </c>
      <c r="F15" s="28"/>
      <c r="G15" s="20">
        <v>416</v>
      </c>
      <c r="H15" s="20">
        <f t="shared" si="2"/>
        <v>16</v>
      </c>
      <c r="I15" s="30"/>
      <c r="J15" s="20">
        <v>2</v>
      </c>
      <c r="L15" s="9">
        <f t="shared" si="0"/>
        <v>2</v>
      </c>
      <c r="N15" s="9">
        <f t="shared" si="3"/>
        <v>76.203069919680004</v>
      </c>
      <c r="P15" s="14">
        <f t="shared" si="4"/>
        <v>0.34489124999999998</v>
      </c>
      <c r="W15" s="10"/>
    </row>
    <row r="16" spans="1:24" x14ac:dyDescent="0.25">
      <c r="A16" s="19">
        <v>305</v>
      </c>
      <c r="B16" s="19" t="s">
        <v>33</v>
      </c>
      <c r="C16" s="18" t="s">
        <v>354</v>
      </c>
      <c r="D16" s="18" t="s">
        <v>355</v>
      </c>
      <c r="E16" s="9">
        <f t="shared" si="1"/>
        <v>4.0000000000000018</v>
      </c>
      <c r="F16" s="28"/>
      <c r="G16" s="20">
        <v>417</v>
      </c>
      <c r="H16" s="20">
        <f t="shared" si="2"/>
        <v>7.9999999999999991</v>
      </c>
      <c r="I16" s="30"/>
      <c r="J16" s="20">
        <v>2</v>
      </c>
      <c r="L16" s="9">
        <f t="shared" si="0"/>
        <v>0.99999999999999989</v>
      </c>
      <c r="N16" s="9">
        <f t="shared" si="3"/>
        <v>38.101534959839995</v>
      </c>
      <c r="P16" s="14">
        <f t="shared" si="4"/>
        <v>0.34489124999999998</v>
      </c>
      <c r="W16" s="10"/>
    </row>
    <row r="17" spans="1:30" x14ac:dyDescent="0.25">
      <c r="A17" s="19">
        <v>305</v>
      </c>
      <c r="B17" s="19" t="s">
        <v>33</v>
      </c>
      <c r="C17" s="18" t="s">
        <v>356</v>
      </c>
      <c r="D17" s="18" t="s">
        <v>357</v>
      </c>
      <c r="E17" s="9">
        <f t="shared" si="1"/>
        <v>4</v>
      </c>
      <c r="F17" s="28"/>
      <c r="G17" s="20">
        <v>418</v>
      </c>
      <c r="H17" s="20">
        <f t="shared" si="2"/>
        <v>16</v>
      </c>
      <c r="I17" s="30"/>
      <c r="J17" s="20">
        <v>2</v>
      </c>
      <c r="L17" s="9">
        <f t="shared" si="0"/>
        <v>2</v>
      </c>
      <c r="N17" s="9">
        <f t="shared" si="3"/>
        <v>76.203069919680004</v>
      </c>
      <c r="P17" s="14">
        <f t="shared" si="4"/>
        <v>0.34489124999999998</v>
      </c>
      <c r="W17" s="10"/>
    </row>
    <row r="18" spans="1:30" x14ac:dyDescent="0.25">
      <c r="A18" s="19">
        <v>306</v>
      </c>
      <c r="B18" s="19" t="s">
        <v>40</v>
      </c>
      <c r="C18" s="18" t="s">
        <v>349</v>
      </c>
      <c r="D18" s="18" t="s">
        <v>351</v>
      </c>
      <c r="E18" s="9">
        <f t="shared" si="1"/>
        <v>4</v>
      </c>
      <c r="F18" s="28"/>
      <c r="G18" s="20">
        <v>505</v>
      </c>
      <c r="H18" s="20">
        <f t="shared" si="2"/>
        <v>4.0000000000000018</v>
      </c>
      <c r="I18" s="30"/>
      <c r="J18" s="20">
        <v>2</v>
      </c>
      <c r="L18" s="9">
        <f t="shared" si="0"/>
        <v>0.50000000000000022</v>
      </c>
      <c r="N18" s="9">
        <f t="shared" si="3"/>
        <v>19.050767479920008</v>
      </c>
      <c r="P18" s="14">
        <f t="shared" si="4"/>
        <v>0.34489124999999998</v>
      </c>
      <c r="W18" s="10"/>
    </row>
    <row r="19" spans="1:30" x14ac:dyDescent="0.25">
      <c r="A19" s="19">
        <v>306</v>
      </c>
      <c r="B19" s="19" t="s">
        <v>40</v>
      </c>
      <c r="C19" s="18" t="s">
        <v>352</v>
      </c>
      <c r="D19" s="18" t="s">
        <v>358</v>
      </c>
      <c r="E19" s="9">
        <f t="shared" si="1"/>
        <v>3.9999999999999991</v>
      </c>
      <c r="F19" s="28"/>
      <c r="G19" s="20">
        <v>515</v>
      </c>
      <c r="H19" s="20">
        <f t="shared" si="2"/>
        <v>3.9999999999999991</v>
      </c>
      <c r="I19" s="30"/>
      <c r="J19" s="20">
        <v>2</v>
      </c>
      <c r="L19" s="9">
        <f t="shared" si="0"/>
        <v>0.49999999999999989</v>
      </c>
      <c r="N19" s="9">
        <f t="shared" si="3"/>
        <v>19.050767479919994</v>
      </c>
      <c r="P19" s="14">
        <f t="shared" si="4"/>
        <v>0.34489124999999998</v>
      </c>
      <c r="W19" s="10"/>
    </row>
    <row r="20" spans="1:30" x14ac:dyDescent="0.25">
      <c r="A20" s="19">
        <v>307</v>
      </c>
      <c r="B20" s="19" t="s">
        <v>13</v>
      </c>
      <c r="C20" s="18" t="s">
        <v>358</v>
      </c>
      <c r="D20" s="18" t="s">
        <v>359</v>
      </c>
      <c r="E20" s="9">
        <f t="shared" si="1"/>
        <v>2.0000000000000009</v>
      </c>
      <c r="F20" s="28"/>
      <c r="G20" s="20">
        <v>518</v>
      </c>
      <c r="H20" s="20">
        <f t="shared" si="2"/>
        <v>4</v>
      </c>
      <c r="I20" s="30"/>
      <c r="J20" s="20">
        <v>2</v>
      </c>
      <c r="L20" s="9">
        <f t="shared" si="0"/>
        <v>0.5</v>
      </c>
      <c r="N20" s="9">
        <f t="shared" si="3"/>
        <v>19.050767479920001</v>
      </c>
      <c r="P20" s="14">
        <f t="shared" si="4"/>
        <v>0.34489124999999998</v>
      </c>
      <c r="W20" s="10"/>
    </row>
    <row r="21" spans="1:30" x14ac:dyDescent="0.25">
      <c r="A21" s="19">
        <v>307</v>
      </c>
      <c r="B21" s="19" t="s">
        <v>16</v>
      </c>
      <c r="C21" s="18" t="s">
        <v>358</v>
      </c>
      <c r="D21" s="18" t="s">
        <v>359</v>
      </c>
      <c r="E21" s="9">
        <f t="shared" si="1"/>
        <v>2.0000000000000009</v>
      </c>
      <c r="F21" s="28"/>
      <c r="G21" s="20">
        <v>602</v>
      </c>
      <c r="H21" s="20">
        <f t="shared" si="2"/>
        <v>12</v>
      </c>
      <c r="I21" s="30"/>
      <c r="J21" s="20">
        <v>2</v>
      </c>
      <c r="L21" s="9">
        <f t="shared" si="0"/>
        <v>1.5</v>
      </c>
      <c r="N21" s="9">
        <f t="shared" si="3"/>
        <v>57.15230243976</v>
      </c>
      <c r="P21" s="14">
        <f t="shared" si="4"/>
        <v>0.34489124999999998</v>
      </c>
      <c r="W21" s="10"/>
    </row>
    <row r="22" spans="1:30" x14ac:dyDescent="0.25">
      <c r="A22" s="19">
        <v>307</v>
      </c>
      <c r="B22" s="19" t="s">
        <v>23</v>
      </c>
      <c r="C22" s="18" t="s">
        <v>358</v>
      </c>
      <c r="D22" s="18" t="s">
        <v>359</v>
      </c>
      <c r="E22" s="9">
        <f t="shared" si="1"/>
        <v>2.0000000000000009</v>
      </c>
      <c r="F22" s="28"/>
      <c r="G22" s="20">
        <v>604</v>
      </c>
      <c r="H22" s="20">
        <f t="shared" si="2"/>
        <v>16</v>
      </c>
      <c r="I22" s="30"/>
      <c r="J22" s="20">
        <v>2</v>
      </c>
      <c r="L22" s="9">
        <f t="shared" si="0"/>
        <v>2</v>
      </c>
      <c r="N22" s="9">
        <f t="shared" si="3"/>
        <v>76.203069919680004</v>
      </c>
      <c r="P22" s="14">
        <f t="shared" si="4"/>
        <v>0.34489124999999998</v>
      </c>
      <c r="W22" s="10"/>
    </row>
    <row r="23" spans="1:30" x14ac:dyDescent="0.25">
      <c r="A23" s="19">
        <v>307</v>
      </c>
      <c r="B23" s="19" t="s">
        <v>19</v>
      </c>
      <c r="C23" s="18" t="s">
        <v>358</v>
      </c>
      <c r="D23" s="18" t="s">
        <v>359</v>
      </c>
      <c r="E23" s="9">
        <f t="shared" si="1"/>
        <v>2.0000000000000009</v>
      </c>
      <c r="F23" s="28"/>
      <c r="G23" s="20">
        <v>606</v>
      </c>
      <c r="H23" s="20">
        <f t="shared" si="2"/>
        <v>24</v>
      </c>
      <c r="I23" s="30"/>
      <c r="J23" s="20">
        <v>2</v>
      </c>
      <c r="L23" s="9">
        <f t="shared" si="0"/>
        <v>3</v>
      </c>
      <c r="N23" s="9">
        <f t="shared" si="3"/>
        <v>114.30460487952</v>
      </c>
      <c r="P23" s="14">
        <f t="shared" si="4"/>
        <v>0.34489124999999998</v>
      </c>
      <c r="W23" s="10"/>
    </row>
    <row r="24" spans="1:30" x14ac:dyDescent="0.25">
      <c r="A24" s="19">
        <v>308</v>
      </c>
      <c r="B24" s="19" t="s">
        <v>23</v>
      </c>
      <c r="C24" s="18" t="s">
        <v>349</v>
      </c>
      <c r="D24" s="18" t="s">
        <v>351</v>
      </c>
      <c r="E24" s="9">
        <f t="shared" si="1"/>
        <v>4</v>
      </c>
      <c r="F24" s="28"/>
      <c r="G24" s="20">
        <v>608</v>
      </c>
      <c r="H24" s="20">
        <f t="shared" si="2"/>
        <v>20</v>
      </c>
      <c r="I24" s="30"/>
      <c r="J24" s="20">
        <v>2</v>
      </c>
      <c r="L24" s="9">
        <f t="shared" si="0"/>
        <v>2.5</v>
      </c>
      <c r="N24" s="9">
        <f t="shared" si="3"/>
        <v>95.253837399599988</v>
      </c>
      <c r="P24" s="14">
        <f t="shared" si="4"/>
        <v>0.34489124999999998</v>
      </c>
      <c r="W24" s="10"/>
    </row>
    <row r="25" spans="1:30" x14ac:dyDescent="0.25">
      <c r="A25" s="19">
        <v>308</v>
      </c>
      <c r="B25" s="19" t="s">
        <v>19</v>
      </c>
      <c r="C25" s="18" t="s">
        <v>352</v>
      </c>
      <c r="D25" s="18" t="s">
        <v>353</v>
      </c>
      <c r="E25" s="9">
        <f t="shared" si="1"/>
        <v>2.0000000000000009</v>
      </c>
      <c r="F25" s="28"/>
      <c r="G25" s="20">
        <v>613</v>
      </c>
      <c r="H25" s="20">
        <f t="shared" si="2"/>
        <v>26</v>
      </c>
      <c r="I25" s="30"/>
      <c r="J25" s="20">
        <v>2</v>
      </c>
      <c r="L25" s="9">
        <f t="shared" si="0"/>
        <v>3.25</v>
      </c>
      <c r="N25" s="9">
        <f t="shared" si="3"/>
        <v>123.82998861948001</v>
      </c>
      <c r="P25" s="14">
        <f t="shared" si="4"/>
        <v>0.34489124999999998</v>
      </c>
      <c r="W25" s="10"/>
    </row>
    <row r="26" spans="1:30" x14ac:dyDescent="0.25">
      <c r="A26" s="19">
        <v>308</v>
      </c>
      <c r="B26" s="19" t="s">
        <v>19</v>
      </c>
      <c r="C26" s="18" t="s">
        <v>350</v>
      </c>
      <c r="D26" s="18" t="s">
        <v>351</v>
      </c>
      <c r="E26" s="9">
        <f t="shared" si="1"/>
        <v>2.0000000000000009</v>
      </c>
      <c r="F26" s="28"/>
      <c r="G26" s="20">
        <v>801</v>
      </c>
      <c r="H26" s="20">
        <f t="shared" si="2"/>
        <v>4.0000000000000018</v>
      </c>
      <c r="I26" s="30"/>
      <c r="J26" s="20">
        <v>1</v>
      </c>
      <c r="L26" s="9">
        <f t="shared" si="0"/>
        <v>0.50000000000000022</v>
      </c>
      <c r="N26" s="9">
        <f t="shared" si="3"/>
        <v>9.5253837399600041</v>
      </c>
      <c r="P26" s="14">
        <f t="shared" si="4"/>
        <v>0.34489124999999998</v>
      </c>
      <c r="W26" s="10"/>
    </row>
    <row r="27" spans="1:30" x14ac:dyDescent="0.25">
      <c r="A27" s="19">
        <v>308</v>
      </c>
      <c r="B27" s="19" t="s">
        <v>33</v>
      </c>
      <c r="C27" s="18" t="s">
        <v>352</v>
      </c>
      <c r="D27" s="18" t="s">
        <v>358</v>
      </c>
      <c r="E27" s="9">
        <f t="shared" si="1"/>
        <v>3.9999999999999991</v>
      </c>
      <c r="F27" s="28"/>
      <c r="G27" s="20">
        <v>802</v>
      </c>
      <c r="H27" s="20">
        <f t="shared" si="2"/>
        <v>20</v>
      </c>
      <c r="I27" s="30"/>
      <c r="J27" s="20">
        <v>2</v>
      </c>
      <c r="L27" s="9">
        <f t="shared" si="0"/>
        <v>2.5</v>
      </c>
      <c r="N27" s="9">
        <f t="shared" si="3"/>
        <v>95.253837399599988</v>
      </c>
      <c r="P27" s="14">
        <f t="shared" si="4"/>
        <v>0.34489124999999998</v>
      </c>
      <c r="W27" s="10"/>
    </row>
    <row r="28" spans="1:30" x14ac:dyDescent="0.25">
      <c r="A28" s="19">
        <v>309</v>
      </c>
      <c r="B28" s="19" t="s">
        <v>13</v>
      </c>
      <c r="C28" s="18" t="s">
        <v>350</v>
      </c>
      <c r="D28" s="18">
        <v>0.47916666666666669</v>
      </c>
      <c r="E28" s="9">
        <f t="shared" si="1"/>
        <v>2.0000000000000009</v>
      </c>
      <c r="F28" s="28"/>
      <c r="G28" s="20">
        <v>805</v>
      </c>
      <c r="H28" s="20">
        <f t="shared" si="2"/>
        <v>12</v>
      </c>
      <c r="I28" s="30"/>
      <c r="J28" s="20">
        <v>2</v>
      </c>
      <c r="L28" s="9">
        <f t="shared" si="0"/>
        <v>1.5</v>
      </c>
      <c r="N28" s="9">
        <f t="shared" si="3"/>
        <v>57.15230243976</v>
      </c>
      <c r="P28" s="14">
        <f t="shared" si="4"/>
        <v>0.34489124999999998</v>
      </c>
      <c r="W28" s="10"/>
    </row>
    <row r="29" spans="1:30" x14ac:dyDescent="0.25">
      <c r="A29" s="19">
        <v>309</v>
      </c>
      <c r="B29" s="19" t="s">
        <v>16</v>
      </c>
      <c r="C29" s="18" t="s">
        <v>352</v>
      </c>
      <c r="D29" s="18" t="s">
        <v>353</v>
      </c>
      <c r="E29" s="9">
        <f t="shared" si="1"/>
        <v>2.0000000000000009</v>
      </c>
      <c r="F29" s="28"/>
      <c r="G29" s="20">
        <v>809</v>
      </c>
      <c r="H29" s="20">
        <f t="shared" si="2"/>
        <v>42.333333333333329</v>
      </c>
      <c r="I29" s="30"/>
      <c r="J29" s="20">
        <v>2</v>
      </c>
      <c r="L29" s="9">
        <f t="shared" si="0"/>
        <v>5.2916666666666661</v>
      </c>
      <c r="N29" s="9">
        <f t="shared" si="3"/>
        <v>201.62062249581999</v>
      </c>
      <c r="P29" s="14">
        <f t="shared" si="4"/>
        <v>0.34489124999999998</v>
      </c>
      <c r="W29" s="10"/>
    </row>
    <row r="30" spans="1:30" x14ac:dyDescent="0.25">
      <c r="A30" s="19">
        <v>309</v>
      </c>
      <c r="B30" s="19" t="s">
        <v>16</v>
      </c>
      <c r="C30" s="18" t="s">
        <v>350</v>
      </c>
      <c r="D30" s="18" t="s">
        <v>351</v>
      </c>
      <c r="E30" s="9">
        <f t="shared" si="1"/>
        <v>2.0000000000000009</v>
      </c>
      <c r="F30" s="28"/>
      <c r="G30" s="20">
        <v>811</v>
      </c>
      <c r="H30" s="20">
        <f t="shared" si="2"/>
        <v>15.999999999999998</v>
      </c>
      <c r="I30" s="30"/>
      <c r="J30" s="20">
        <v>2</v>
      </c>
      <c r="L30" s="9">
        <f t="shared" si="0"/>
        <v>1.9999999999999998</v>
      </c>
      <c r="N30" s="9">
        <f t="shared" si="3"/>
        <v>76.20306991967999</v>
      </c>
      <c r="P30" s="14">
        <f t="shared" si="4"/>
        <v>0.34489124999999998</v>
      </c>
      <c r="W30" s="10"/>
    </row>
    <row r="31" spans="1:30" x14ac:dyDescent="0.25">
      <c r="A31" s="19">
        <v>309</v>
      </c>
      <c r="B31" s="19" t="s">
        <v>23</v>
      </c>
      <c r="C31" s="18" t="s">
        <v>350</v>
      </c>
      <c r="D31" s="18" t="s">
        <v>351</v>
      </c>
      <c r="E31" s="9">
        <f t="shared" si="1"/>
        <v>2.0000000000000009</v>
      </c>
      <c r="F31" s="28"/>
      <c r="G31" s="20">
        <v>813</v>
      </c>
      <c r="H31" s="20">
        <f t="shared" si="2"/>
        <v>41.333333333333336</v>
      </c>
      <c r="I31" s="30"/>
      <c r="J31" s="20">
        <v>2</v>
      </c>
      <c r="L31" s="9">
        <f t="shared" si="0"/>
        <v>5.166666666666667</v>
      </c>
      <c r="N31" s="9">
        <f t="shared" si="3"/>
        <v>196.85793062584003</v>
      </c>
      <c r="P31" s="14">
        <f t="shared" si="4"/>
        <v>0.34489124999999998</v>
      </c>
      <c r="W31" s="10"/>
    </row>
    <row r="32" spans="1:30" x14ac:dyDescent="0.25">
      <c r="A32" s="19">
        <v>309</v>
      </c>
      <c r="B32" s="19" t="s">
        <v>19</v>
      </c>
      <c r="C32" s="18" t="s">
        <v>352</v>
      </c>
      <c r="D32" s="18" t="s">
        <v>353</v>
      </c>
      <c r="E32" s="9">
        <f t="shared" si="1"/>
        <v>2.0000000000000009</v>
      </c>
      <c r="F32" s="28"/>
      <c r="G32" s="20">
        <v>815</v>
      </c>
      <c r="H32" s="20">
        <f t="shared" si="2"/>
        <v>36</v>
      </c>
      <c r="I32" s="30"/>
      <c r="J32" s="20">
        <v>2</v>
      </c>
      <c r="L32" s="9">
        <f t="shared" si="0"/>
        <v>4.5</v>
      </c>
      <c r="N32" s="9">
        <f t="shared" si="3"/>
        <v>171.45690731927999</v>
      </c>
      <c r="P32" s="14">
        <f t="shared" si="4"/>
        <v>0.34489124999999998</v>
      </c>
      <c r="W32" s="10"/>
      <c r="AA32" s="2"/>
      <c r="AB32" s="17"/>
      <c r="AC32" s="24"/>
      <c r="AD32" s="10"/>
    </row>
    <row r="33" spans="1:28" x14ac:dyDescent="0.25">
      <c r="A33" s="19">
        <v>309</v>
      </c>
      <c r="B33" s="19" t="s">
        <v>19</v>
      </c>
      <c r="C33" s="18" t="s">
        <v>350</v>
      </c>
      <c r="D33" s="18" t="s">
        <v>351</v>
      </c>
      <c r="E33" s="9">
        <f t="shared" si="1"/>
        <v>2.0000000000000009</v>
      </c>
      <c r="F33" s="28"/>
      <c r="G33" s="20">
        <v>816</v>
      </c>
      <c r="H33" s="20">
        <f t="shared" si="2"/>
        <v>29.999999999999993</v>
      </c>
      <c r="I33" s="30"/>
      <c r="J33" s="20">
        <v>2</v>
      </c>
      <c r="L33" s="9">
        <f t="shared" si="0"/>
        <v>3.7499999999999991</v>
      </c>
      <c r="N33" s="9">
        <f t="shared" si="3"/>
        <v>142.88075609939997</v>
      </c>
      <c r="P33" s="14">
        <f t="shared" si="4"/>
        <v>0.34489124999999998</v>
      </c>
      <c r="W33" s="10"/>
    </row>
    <row r="34" spans="1:28" x14ac:dyDescent="0.25">
      <c r="A34" s="19">
        <v>314</v>
      </c>
      <c r="B34" s="19" t="s">
        <v>13</v>
      </c>
      <c r="C34" s="18" t="s">
        <v>352</v>
      </c>
      <c r="D34" s="18" t="s">
        <v>353</v>
      </c>
      <c r="E34" s="9">
        <f t="shared" si="1"/>
        <v>2.0000000000000009</v>
      </c>
      <c r="F34" s="28"/>
      <c r="G34" s="20">
        <v>817</v>
      </c>
      <c r="H34" s="20">
        <f t="shared" si="2"/>
        <v>23.999999999999993</v>
      </c>
      <c r="I34" s="30"/>
      <c r="J34" s="20">
        <v>2</v>
      </c>
      <c r="L34" s="9">
        <f t="shared" si="0"/>
        <v>2.9999999999999991</v>
      </c>
      <c r="N34" s="9">
        <f t="shared" si="3"/>
        <v>114.30460487951996</v>
      </c>
      <c r="P34" s="14">
        <f t="shared" si="4"/>
        <v>0.34489124999999998</v>
      </c>
      <c r="W34" s="10"/>
    </row>
    <row r="35" spans="1:28" x14ac:dyDescent="0.25">
      <c r="A35" s="19">
        <v>314</v>
      </c>
      <c r="B35" s="19" t="s">
        <v>13</v>
      </c>
      <c r="C35" s="18" t="s">
        <v>350</v>
      </c>
      <c r="D35" s="18" t="s">
        <v>351</v>
      </c>
      <c r="E35" s="9">
        <f t="shared" si="1"/>
        <v>2.0000000000000009</v>
      </c>
      <c r="F35" s="28"/>
      <c r="G35" s="20">
        <v>818</v>
      </c>
      <c r="H35" s="20">
        <f t="shared" si="2"/>
        <v>19.999999999999993</v>
      </c>
      <c r="I35" s="30"/>
      <c r="J35" s="20">
        <v>2</v>
      </c>
      <c r="L35" s="9">
        <f t="shared" si="0"/>
        <v>2.4999999999999991</v>
      </c>
      <c r="N35" s="9">
        <f t="shared" si="3"/>
        <v>95.253837399599973</v>
      </c>
      <c r="P35" s="14">
        <f t="shared" si="4"/>
        <v>0.34489124999999998</v>
      </c>
      <c r="W35" s="10"/>
    </row>
    <row r="36" spans="1:28" x14ac:dyDescent="0.25">
      <c r="A36" s="19">
        <v>314</v>
      </c>
      <c r="B36" s="19" t="s">
        <v>16</v>
      </c>
      <c r="C36" s="18" t="s">
        <v>349</v>
      </c>
      <c r="D36" s="18" t="s">
        <v>350</v>
      </c>
      <c r="E36" s="9">
        <f t="shared" si="1"/>
        <v>1.9999999999999996</v>
      </c>
      <c r="F36" s="28"/>
      <c r="G36" s="20">
        <v>1013</v>
      </c>
      <c r="H36" s="20">
        <f t="shared" si="2"/>
        <v>18</v>
      </c>
      <c r="I36" s="30"/>
      <c r="J36" s="20">
        <v>2</v>
      </c>
      <c r="L36" s="9">
        <f t="shared" si="0"/>
        <v>2.25</v>
      </c>
      <c r="N36" s="9">
        <f t="shared" si="3"/>
        <v>85.728453659639996</v>
      </c>
      <c r="P36" s="14">
        <f t="shared" si="4"/>
        <v>0.34489124999999998</v>
      </c>
      <c r="W36" s="10"/>
    </row>
    <row r="37" spans="1:28" x14ac:dyDescent="0.25">
      <c r="A37" s="19">
        <v>314</v>
      </c>
      <c r="B37" s="19" t="s">
        <v>16</v>
      </c>
      <c r="C37" s="18" t="s">
        <v>353</v>
      </c>
      <c r="D37" s="18" t="s">
        <v>358</v>
      </c>
      <c r="E37" s="9">
        <f t="shared" si="1"/>
        <v>1.9999999999999982</v>
      </c>
      <c r="F37" s="28"/>
      <c r="G37" s="20">
        <v>1014</v>
      </c>
      <c r="H37" s="20">
        <f t="shared" si="2"/>
        <v>12</v>
      </c>
      <c r="I37" s="30"/>
      <c r="J37" s="20">
        <v>2</v>
      </c>
      <c r="L37" s="9">
        <f t="shared" si="0"/>
        <v>1.5</v>
      </c>
      <c r="N37" s="9">
        <f t="shared" si="3"/>
        <v>57.15230243976</v>
      </c>
      <c r="P37" s="14">
        <f t="shared" si="4"/>
        <v>0.34489124999999998</v>
      </c>
      <c r="W37" s="10"/>
      <c r="AA37" s="2"/>
    </row>
    <row r="38" spans="1:28" x14ac:dyDescent="0.25">
      <c r="A38" s="19">
        <v>314</v>
      </c>
      <c r="B38" s="19" t="s">
        <v>16</v>
      </c>
      <c r="C38" s="18" t="s">
        <v>352</v>
      </c>
      <c r="D38" s="18" t="s">
        <v>353</v>
      </c>
      <c r="E38" s="9">
        <f t="shared" si="1"/>
        <v>2.0000000000000009</v>
      </c>
      <c r="F38" s="28"/>
      <c r="G38" s="20">
        <v>1015</v>
      </c>
      <c r="H38" s="20">
        <f t="shared" si="2"/>
        <v>27.999999999999993</v>
      </c>
      <c r="I38" s="30"/>
      <c r="J38" s="20">
        <v>2</v>
      </c>
      <c r="L38" s="9">
        <f t="shared" si="0"/>
        <v>3.4999999999999991</v>
      </c>
      <c r="N38" s="9">
        <f t="shared" si="3"/>
        <v>133.35537235943997</v>
      </c>
      <c r="P38" s="14">
        <f t="shared" si="4"/>
        <v>0.34489124999999998</v>
      </c>
      <c r="W38" s="10"/>
    </row>
    <row r="39" spans="1:28" x14ac:dyDescent="0.25">
      <c r="A39" s="19">
        <v>314</v>
      </c>
      <c r="B39" s="19" t="s">
        <v>40</v>
      </c>
      <c r="C39" s="18" t="s">
        <v>349</v>
      </c>
      <c r="D39" s="18" t="s">
        <v>351</v>
      </c>
      <c r="E39" s="9">
        <f t="shared" si="1"/>
        <v>4</v>
      </c>
      <c r="F39" s="28"/>
      <c r="G39" s="20">
        <v>1016</v>
      </c>
      <c r="H39" s="20">
        <f t="shared" si="2"/>
        <v>20</v>
      </c>
      <c r="I39" s="30"/>
      <c r="J39" s="20">
        <v>2</v>
      </c>
      <c r="L39" s="9">
        <f t="shared" si="0"/>
        <v>2.5</v>
      </c>
      <c r="N39" s="9">
        <f t="shared" si="3"/>
        <v>95.253837399599988</v>
      </c>
      <c r="P39" s="14">
        <f t="shared" si="4"/>
        <v>0.34489124999999998</v>
      </c>
      <c r="W39" s="10"/>
    </row>
    <row r="40" spans="1:28" x14ac:dyDescent="0.25">
      <c r="A40" s="19">
        <v>314</v>
      </c>
      <c r="B40" s="19" t="s">
        <v>23</v>
      </c>
      <c r="C40" s="18" t="s">
        <v>352</v>
      </c>
      <c r="D40" s="18" t="s">
        <v>353</v>
      </c>
      <c r="E40" s="9">
        <f t="shared" si="1"/>
        <v>2.0000000000000009</v>
      </c>
      <c r="F40" s="28"/>
      <c r="G40" s="20">
        <v>1017</v>
      </c>
      <c r="H40" s="20">
        <f t="shared" si="2"/>
        <v>30</v>
      </c>
      <c r="I40" s="30"/>
      <c r="J40" s="20">
        <v>2</v>
      </c>
      <c r="L40" s="9">
        <f t="shared" si="0"/>
        <v>3.75</v>
      </c>
      <c r="N40" s="9">
        <f t="shared" si="3"/>
        <v>142.8807560994</v>
      </c>
      <c r="P40" s="14">
        <f t="shared" si="4"/>
        <v>0.34489124999999998</v>
      </c>
      <c r="W40" s="10"/>
    </row>
    <row r="41" spans="1:28" x14ac:dyDescent="0.25">
      <c r="A41" s="19">
        <v>314</v>
      </c>
      <c r="B41" s="19" t="s">
        <v>23</v>
      </c>
      <c r="C41" s="18" t="s">
        <v>350</v>
      </c>
      <c r="D41" s="18" t="s">
        <v>351</v>
      </c>
      <c r="E41" s="9">
        <f t="shared" si="1"/>
        <v>2.0000000000000009</v>
      </c>
      <c r="F41" s="28"/>
      <c r="G41" s="20">
        <v>1018</v>
      </c>
      <c r="H41" s="20">
        <f t="shared" si="2"/>
        <v>16.000000000000004</v>
      </c>
      <c r="I41" s="30"/>
      <c r="J41" s="20">
        <v>2</v>
      </c>
      <c r="L41" s="9">
        <f t="shared" si="0"/>
        <v>2.0000000000000004</v>
      </c>
      <c r="N41" s="9">
        <f t="shared" si="3"/>
        <v>76.203069919680019</v>
      </c>
      <c r="P41" s="14">
        <f t="shared" si="4"/>
        <v>0.34489124999999998</v>
      </c>
      <c r="W41" s="10"/>
    </row>
    <row r="42" spans="1:28" x14ac:dyDescent="0.25">
      <c r="A42" s="19">
        <v>314</v>
      </c>
      <c r="B42" s="19" t="s">
        <v>19</v>
      </c>
      <c r="C42" s="18" t="s">
        <v>353</v>
      </c>
      <c r="D42" s="18" t="s">
        <v>358</v>
      </c>
      <c r="E42" s="9">
        <f t="shared" si="1"/>
        <v>1.9999999999999982</v>
      </c>
      <c r="F42" s="28"/>
      <c r="G42" s="20">
        <v>1114</v>
      </c>
      <c r="H42" s="20">
        <f t="shared" si="2"/>
        <v>10</v>
      </c>
      <c r="I42" s="30"/>
      <c r="J42" s="20">
        <v>3</v>
      </c>
      <c r="L42" s="9">
        <f t="shared" si="0"/>
        <v>1.25</v>
      </c>
      <c r="N42" s="9">
        <f t="shared" si="3"/>
        <v>71.440378049700001</v>
      </c>
      <c r="P42" s="14">
        <f t="shared" si="4"/>
        <v>0.34489124999999998</v>
      </c>
      <c r="W42" s="10"/>
    </row>
    <row r="43" spans="1:28" x14ac:dyDescent="0.25">
      <c r="A43" s="19">
        <v>314</v>
      </c>
      <c r="B43" s="19" t="s">
        <v>19</v>
      </c>
      <c r="C43" s="18" t="s">
        <v>352</v>
      </c>
      <c r="D43" s="18" t="s">
        <v>353</v>
      </c>
      <c r="E43" s="9">
        <f t="shared" si="1"/>
        <v>2.0000000000000009</v>
      </c>
      <c r="F43" s="28"/>
      <c r="G43" s="20">
        <v>1115</v>
      </c>
      <c r="H43" s="20">
        <f t="shared" si="2"/>
        <v>16.000000000000004</v>
      </c>
      <c r="I43" s="30"/>
      <c r="J43" s="20">
        <v>2</v>
      </c>
      <c r="L43" s="9">
        <f t="shared" si="0"/>
        <v>2.0000000000000004</v>
      </c>
      <c r="N43" s="9">
        <f t="shared" si="3"/>
        <v>76.203069919680019</v>
      </c>
      <c r="P43" s="14">
        <f t="shared" si="4"/>
        <v>0.34489124999999998</v>
      </c>
      <c r="W43" s="10"/>
    </row>
    <row r="44" spans="1:28" x14ac:dyDescent="0.25">
      <c r="A44" s="19">
        <v>314</v>
      </c>
      <c r="B44" s="19" t="s">
        <v>33</v>
      </c>
      <c r="C44" s="18" t="s">
        <v>349</v>
      </c>
      <c r="D44" s="18" t="s">
        <v>351</v>
      </c>
      <c r="E44" s="9">
        <f t="shared" si="1"/>
        <v>4</v>
      </c>
      <c r="F44" s="28"/>
      <c r="G44" s="20">
        <v>1117</v>
      </c>
      <c r="H44" s="20">
        <f t="shared" si="2"/>
        <v>19.999999999999996</v>
      </c>
      <c r="I44" s="30"/>
      <c r="J44" s="20">
        <v>2</v>
      </c>
      <c r="L44" s="9">
        <f t="shared" si="0"/>
        <v>2.4999999999999996</v>
      </c>
      <c r="N44" s="9">
        <f t="shared" si="3"/>
        <v>95.253837399599973</v>
      </c>
      <c r="P44" s="14">
        <f t="shared" si="4"/>
        <v>0.34489124999999998</v>
      </c>
      <c r="W44" s="10"/>
    </row>
    <row r="45" spans="1:28" x14ac:dyDescent="0.25">
      <c r="A45" s="19">
        <v>314</v>
      </c>
      <c r="B45" s="19" t="s">
        <v>33</v>
      </c>
      <c r="C45" s="18" t="s">
        <v>352</v>
      </c>
      <c r="D45" s="18" t="s">
        <v>358</v>
      </c>
      <c r="E45" s="9">
        <f t="shared" si="1"/>
        <v>3.9999999999999991</v>
      </c>
      <c r="F45" s="28"/>
      <c r="G45" s="20" t="s">
        <v>199</v>
      </c>
      <c r="H45" s="20">
        <f t="shared" si="2"/>
        <v>10.000000000000002</v>
      </c>
      <c r="I45" s="30"/>
      <c r="J45" s="49">
        <v>1</v>
      </c>
      <c r="L45" s="9">
        <f t="shared" si="0"/>
        <v>1.2500000000000002</v>
      </c>
      <c r="N45" s="9">
        <f t="shared" si="3"/>
        <v>23.813459349900004</v>
      </c>
      <c r="P45" s="14">
        <f t="shared" si="4"/>
        <v>0.34489124999999998</v>
      </c>
      <c r="AA45" s="33"/>
      <c r="AB45" s="34"/>
    </row>
    <row r="46" spans="1:28" x14ac:dyDescent="0.25">
      <c r="A46" s="19">
        <v>316</v>
      </c>
      <c r="B46" s="19" t="s">
        <v>13</v>
      </c>
      <c r="C46" s="18" t="s">
        <v>351</v>
      </c>
      <c r="D46" s="18" t="s">
        <v>352</v>
      </c>
      <c r="E46" s="9">
        <f t="shared" si="1"/>
        <v>1.9999999999999996</v>
      </c>
      <c r="F46" s="28"/>
      <c r="G46" s="20" t="s">
        <v>235</v>
      </c>
      <c r="H46" s="20">
        <f t="shared" si="2"/>
        <v>1.9999999999999996</v>
      </c>
      <c r="I46" s="30"/>
      <c r="J46" s="49">
        <v>1</v>
      </c>
      <c r="L46" s="9">
        <f t="shared" si="0"/>
        <v>0.24999999999999994</v>
      </c>
      <c r="N46" s="9">
        <f t="shared" si="3"/>
        <v>4.7626918699799985</v>
      </c>
      <c r="P46" s="14">
        <f t="shared" si="4"/>
        <v>0.34489124999999998</v>
      </c>
      <c r="AA46" s="26"/>
      <c r="AB46" s="34"/>
    </row>
    <row r="47" spans="1:28" x14ac:dyDescent="0.25">
      <c r="A47" s="19">
        <v>316</v>
      </c>
      <c r="B47" s="19" t="s">
        <v>13</v>
      </c>
      <c r="C47" s="18" t="s">
        <v>350</v>
      </c>
      <c r="D47" s="18" t="s">
        <v>351</v>
      </c>
      <c r="E47" s="9">
        <f t="shared" si="1"/>
        <v>2.0000000000000009</v>
      </c>
      <c r="F47" s="28"/>
      <c r="G47" s="20" t="s">
        <v>139</v>
      </c>
      <c r="H47" s="20">
        <f t="shared" si="2"/>
        <v>18.000000000000004</v>
      </c>
      <c r="I47" s="30"/>
      <c r="J47" s="49">
        <v>1</v>
      </c>
      <c r="L47" s="9">
        <f t="shared" si="0"/>
        <v>2.2500000000000004</v>
      </c>
      <c r="N47" s="9">
        <f t="shared" si="3"/>
        <v>42.864226829820005</v>
      </c>
      <c r="P47" s="14">
        <f t="shared" si="4"/>
        <v>0.34489124999999998</v>
      </c>
      <c r="AA47" s="26"/>
      <c r="AB47" s="34"/>
    </row>
    <row r="48" spans="1:28" x14ac:dyDescent="0.25">
      <c r="A48" s="19">
        <v>316</v>
      </c>
      <c r="B48" s="19" t="s">
        <v>13</v>
      </c>
      <c r="C48" s="18" t="s">
        <v>349</v>
      </c>
      <c r="D48" s="18" t="s">
        <v>350</v>
      </c>
      <c r="E48" s="9">
        <f t="shared" si="1"/>
        <v>1.9999999999999996</v>
      </c>
      <c r="F48" s="28"/>
      <c r="G48" s="20" t="s">
        <v>190</v>
      </c>
      <c r="H48" s="20">
        <f t="shared" si="2"/>
        <v>38</v>
      </c>
      <c r="I48" s="30"/>
      <c r="J48" s="49">
        <v>1</v>
      </c>
      <c r="L48" s="9">
        <f t="shared" si="0"/>
        <v>4.75</v>
      </c>
      <c r="N48" s="9">
        <f t="shared" si="3"/>
        <v>90.491145529619999</v>
      </c>
      <c r="P48" s="14">
        <f t="shared" si="4"/>
        <v>0.34489124999999998</v>
      </c>
    </row>
    <row r="49" spans="1:16" x14ac:dyDescent="0.25">
      <c r="A49" s="19">
        <v>316</v>
      </c>
      <c r="B49" s="19" t="s">
        <v>13</v>
      </c>
      <c r="C49" s="18" t="s">
        <v>352</v>
      </c>
      <c r="D49" s="18" t="s">
        <v>353</v>
      </c>
      <c r="E49" s="9">
        <f t="shared" si="1"/>
        <v>2.0000000000000009</v>
      </c>
      <c r="F49" s="28"/>
      <c r="G49" s="20" t="s">
        <v>213</v>
      </c>
      <c r="H49" s="20">
        <f t="shared" si="2"/>
        <v>30</v>
      </c>
      <c r="I49" s="30"/>
      <c r="J49" s="49">
        <v>1</v>
      </c>
      <c r="L49" s="9">
        <f t="shared" si="0"/>
        <v>3.75</v>
      </c>
      <c r="N49" s="9">
        <f t="shared" si="3"/>
        <v>71.440378049700001</v>
      </c>
      <c r="P49" s="14">
        <f t="shared" si="4"/>
        <v>0.34489124999999998</v>
      </c>
    </row>
    <row r="50" spans="1:16" x14ac:dyDescent="0.25">
      <c r="A50" s="19">
        <v>316</v>
      </c>
      <c r="B50" s="19" t="s">
        <v>16</v>
      </c>
      <c r="C50" s="18" t="s">
        <v>350</v>
      </c>
      <c r="D50" s="18" t="s">
        <v>351</v>
      </c>
      <c r="E50" s="9">
        <f t="shared" si="1"/>
        <v>2.0000000000000009</v>
      </c>
      <c r="F50" s="28"/>
      <c r="G50" s="20" t="s">
        <v>231</v>
      </c>
      <c r="H50" s="20">
        <f t="shared" si="2"/>
        <v>20</v>
      </c>
      <c r="I50" s="30"/>
      <c r="J50" s="49">
        <v>1</v>
      </c>
      <c r="L50" s="9">
        <f t="shared" si="0"/>
        <v>2.5</v>
      </c>
      <c r="N50" s="9">
        <f t="shared" si="3"/>
        <v>47.626918699799994</v>
      </c>
      <c r="P50" s="14">
        <f t="shared" si="4"/>
        <v>0.34489124999999998</v>
      </c>
    </row>
    <row r="51" spans="1:16" x14ac:dyDescent="0.25">
      <c r="A51" s="19">
        <v>316</v>
      </c>
      <c r="B51" s="19" t="s">
        <v>16</v>
      </c>
      <c r="C51" s="18" t="s">
        <v>349</v>
      </c>
      <c r="D51" s="18" t="s">
        <v>350</v>
      </c>
      <c r="E51" s="9">
        <f t="shared" si="1"/>
        <v>1.9999999999999996</v>
      </c>
      <c r="F51" s="28"/>
      <c r="G51" s="2"/>
      <c r="H51" s="10"/>
      <c r="I51" s="30"/>
      <c r="J51" s="10"/>
      <c r="M51" s="33" t="s">
        <v>403</v>
      </c>
      <c r="N51" s="34">
        <f ca="1">SUM(N3:N50)</f>
        <v>3865.7182344670996</v>
      </c>
      <c r="O51" t="s">
        <v>404</v>
      </c>
      <c r="P51" s="50">
        <f>SUM(P3:P50)</f>
        <v>16.554779999999997</v>
      </c>
    </row>
    <row r="52" spans="1:16" x14ac:dyDescent="0.25">
      <c r="A52" s="19">
        <v>316</v>
      </c>
      <c r="B52" s="19" t="s">
        <v>16</v>
      </c>
      <c r="C52" s="18" t="s">
        <v>351</v>
      </c>
      <c r="D52" s="18" t="s">
        <v>352</v>
      </c>
      <c r="E52" s="9">
        <f t="shared" si="1"/>
        <v>1.9999999999999996</v>
      </c>
      <c r="F52" s="28"/>
      <c r="G52" s="2"/>
      <c r="H52" s="17"/>
      <c r="I52" s="30"/>
      <c r="J52" s="10"/>
      <c r="N52" s="34">
        <f ca="1">N51*4</f>
        <v>15462.872937868398</v>
      </c>
      <c r="O52" t="s">
        <v>405</v>
      </c>
      <c r="P52" s="50">
        <f>P51*4</f>
        <v>66.21911999999999</v>
      </c>
    </row>
    <row r="53" spans="1:16" x14ac:dyDescent="0.25">
      <c r="A53" s="19">
        <v>316</v>
      </c>
      <c r="B53" s="19" t="s">
        <v>16</v>
      </c>
      <c r="C53" s="18" t="s">
        <v>352</v>
      </c>
      <c r="D53" s="18" t="s">
        <v>353</v>
      </c>
      <c r="E53" s="9">
        <f t="shared" si="1"/>
        <v>2.0000000000000009</v>
      </c>
      <c r="F53" s="28"/>
      <c r="G53" s="2"/>
      <c r="H53" s="17"/>
      <c r="I53" s="30"/>
      <c r="J53" s="10"/>
      <c r="N53" s="34">
        <f ca="1">N52*3</f>
        <v>46388.618813605193</v>
      </c>
      <c r="O53" t="s">
        <v>406</v>
      </c>
      <c r="P53" s="50">
        <f>P52*3</f>
        <v>198.65735999999998</v>
      </c>
    </row>
    <row r="54" spans="1:16" x14ac:dyDescent="0.25">
      <c r="A54" s="19">
        <v>316</v>
      </c>
      <c r="B54" s="19" t="s">
        <v>16</v>
      </c>
      <c r="C54" s="18" t="s">
        <v>353</v>
      </c>
      <c r="D54" s="18" t="s">
        <v>358</v>
      </c>
      <c r="E54" s="9">
        <f t="shared" si="1"/>
        <v>1.9999999999999982</v>
      </c>
      <c r="F54" s="28"/>
      <c r="G54" s="2"/>
      <c r="H54" s="17"/>
      <c r="I54" s="30"/>
      <c r="J54" s="10"/>
    </row>
    <row r="55" spans="1:16" x14ac:dyDescent="0.25">
      <c r="A55" s="19">
        <v>316</v>
      </c>
      <c r="B55" s="19" t="s">
        <v>40</v>
      </c>
      <c r="C55" s="18" t="s">
        <v>349</v>
      </c>
      <c r="D55" s="18" t="s">
        <v>351</v>
      </c>
      <c r="E55" s="9">
        <f t="shared" si="1"/>
        <v>4</v>
      </c>
      <c r="F55" s="28"/>
      <c r="G55" s="2"/>
      <c r="H55" s="17"/>
      <c r="I55" s="30"/>
      <c r="J55" s="10"/>
    </row>
    <row r="56" spans="1:16" x14ac:dyDescent="0.25">
      <c r="A56" s="19">
        <v>316</v>
      </c>
      <c r="B56" s="19" t="s">
        <v>23</v>
      </c>
      <c r="C56" s="18" t="s">
        <v>351</v>
      </c>
      <c r="D56" s="18" t="s">
        <v>352</v>
      </c>
      <c r="E56" s="9">
        <f t="shared" si="1"/>
        <v>1.9999999999999996</v>
      </c>
      <c r="F56" s="28"/>
      <c r="G56" s="2"/>
      <c r="H56" s="17"/>
      <c r="I56" s="30"/>
      <c r="J56" s="10"/>
    </row>
    <row r="57" spans="1:16" x14ac:dyDescent="0.25">
      <c r="A57" s="19">
        <v>316</v>
      </c>
      <c r="B57" s="19" t="s">
        <v>23</v>
      </c>
      <c r="C57" s="18" t="s">
        <v>350</v>
      </c>
      <c r="D57" s="18" t="s">
        <v>351</v>
      </c>
      <c r="E57" s="9">
        <f t="shared" si="1"/>
        <v>2.0000000000000009</v>
      </c>
      <c r="F57" s="28"/>
      <c r="G57" s="2"/>
      <c r="H57" s="17"/>
      <c r="I57" s="30"/>
      <c r="J57" s="10"/>
    </row>
    <row r="58" spans="1:16" x14ac:dyDescent="0.25">
      <c r="A58" s="19">
        <v>316</v>
      </c>
      <c r="B58" s="19" t="s">
        <v>23</v>
      </c>
      <c r="C58" s="18" t="s">
        <v>349</v>
      </c>
      <c r="D58" s="18" t="s">
        <v>350</v>
      </c>
      <c r="E58" s="9">
        <f t="shared" si="1"/>
        <v>1.9999999999999996</v>
      </c>
      <c r="F58" s="28"/>
      <c r="G58" s="2"/>
      <c r="H58" s="17"/>
      <c r="I58" s="30"/>
      <c r="J58" s="10"/>
    </row>
    <row r="59" spans="1:16" x14ac:dyDescent="0.25">
      <c r="A59" s="19">
        <v>316</v>
      </c>
      <c r="B59" s="19" t="s">
        <v>23</v>
      </c>
      <c r="C59" s="18" t="s">
        <v>352</v>
      </c>
      <c r="D59" s="18" t="s">
        <v>353</v>
      </c>
      <c r="E59" s="9">
        <f t="shared" si="1"/>
        <v>2.0000000000000009</v>
      </c>
      <c r="F59" s="28"/>
      <c r="G59" s="2"/>
      <c r="H59" s="17"/>
      <c r="I59" s="30"/>
      <c r="J59" s="10"/>
    </row>
    <row r="60" spans="1:16" x14ac:dyDescent="0.25">
      <c r="A60" s="19">
        <v>316</v>
      </c>
      <c r="B60" s="19" t="s">
        <v>19</v>
      </c>
      <c r="C60" s="18" t="s">
        <v>350</v>
      </c>
      <c r="D60" s="18" t="s">
        <v>351</v>
      </c>
      <c r="E60" s="9">
        <f t="shared" si="1"/>
        <v>2.0000000000000009</v>
      </c>
      <c r="F60" s="28"/>
      <c r="G60" s="2"/>
      <c r="H60" s="17"/>
      <c r="I60" s="30"/>
      <c r="J60" s="10"/>
    </row>
    <row r="61" spans="1:16" x14ac:dyDescent="0.25">
      <c r="A61" s="19">
        <v>316</v>
      </c>
      <c r="B61" s="19" t="s">
        <v>19</v>
      </c>
      <c r="C61" s="18" t="s">
        <v>349</v>
      </c>
      <c r="D61" s="18" t="s">
        <v>350</v>
      </c>
      <c r="E61" s="9">
        <f t="shared" si="1"/>
        <v>1.9999999999999996</v>
      </c>
      <c r="F61" s="28"/>
      <c r="G61" s="2"/>
      <c r="H61" s="17"/>
      <c r="I61" s="30"/>
      <c r="J61" s="10"/>
    </row>
    <row r="62" spans="1:16" x14ac:dyDescent="0.25">
      <c r="A62" s="19">
        <v>316</v>
      </c>
      <c r="B62" s="19" t="s">
        <v>19</v>
      </c>
      <c r="C62" s="18" t="s">
        <v>351</v>
      </c>
      <c r="D62" s="18" t="s">
        <v>352</v>
      </c>
      <c r="E62" s="9">
        <f t="shared" si="1"/>
        <v>1.9999999999999996</v>
      </c>
      <c r="F62" s="28"/>
      <c r="G62" s="2"/>
      <c r="H62" s="17"/>
      <c r="I62" s="30"/>
      <c r="J62" s="10"/>
    </row>
    <row r="63" spans="1:16" x14ac:dyDescent="0.25">
      <c r="A63" s="19">
        <v>316</v>
      </c>
      <c r="B63" s="19" t="s">
        <v>19</v>
      </c>
      <c r="C63" s="18" t="s">
        <v>352</v>
      </c>
      <c r="D63" s="18" t="s">
        <v>353</v>
      </c>
      <c r="E63" s="9">
        <f t="shared" si="1"/>
        <v>2.0000000000000009</v>
      </c>
      <c r="F63" s="28"/>
      <c r="G63" s="2"/>
      <c r="H63" s="17"/>
      <c r="I63" s="30"/>
      <c r="J63" s="10"/>
    </row>
    <row r="64" spans="1:16" x14ac:dyDescent="0.25">
      <c r="A64" s="19">
        <v>316</v>
      </c>
      <c r="B64" s="19" t="s">
        <v>19</v>
      </c>
      <c r="C64" s="18" t="s">
        <v>353</v>
      </c>
      <c r="D64" s="18" t="s">
        <v>358</v>
      </c>
      <c r="E64" s="9">
        <f t="shared" si="1"/>
        <v>1.9999999999999982</v>
      </c>
      <c r="F64" s="28"/>
      <c r="G64" s="2"/>
      <c r="H64" s="17"/>
      <c r="I64" s="30"/>
      <c r="J64" s="10"/>
    </row>
    <row r="65" spans="1:10" x14ac:dyDescent="0.25">
      <c r="A65" s="19">
        <v>316</v>
      </c>
      <c r="B65" s="19" t="s">
        <v>33</v>
      </c>
      <c r="C65" s="18" t="s">
        <v>354</v>
      </c>
      <c r="D65" s="18" t="s">
        <v>355</v>
      </c>
      <c r="E65" s="9">
        <f t="shared" si="1"/>
        <v>4.0000000000000018</v>
      </c>
      <c r="F65" s="28"/>
      <c r="G65" s="2"/>
      <c r="H65" s="17"/>
      <c r="I65" s="30"/>
      <c r="J65" s="10"/>
    </row>
    <row r="66" spans="1:10" x14ac:dyDescent="0.25">
      <c r="A66" s="19">
        <v>318</v>
      </c>
      <c r="B66" s="19" t="s">
        <v>13</v>
      </c>
      <c r="C66" s="18" t="s">
        <v>352</v>
      </c>
      <c r="D66" s="18" t="s">
        <v>353</v>
      </c>
      <c r="E66" s="9">
        <f t="shared" si="1"/>
        <v>2.0000000000000009</v>
      </c>
      <c r="F66" s="28"/>
      <c r="G66" s="2"/>
      <c r="H66" s="17"/>
      <c r="I66" s="30"/>
      <c r="J66" s="10"/>
    </row>
    <row r="67" spans="1:10" x14ac:dyDescent="0.25">
      <c r="A67" s="19">
        <v>318</v>
      </c>
      <c r="B67" s="19" t="s">
        <v>13</v>
      </c>
      <c r="C67" s="18" t="s">
        <v>353</v>
      </c>
      <c r="D67" s="18" t="s">
        <v>358</v>
      </c>
      <c r="E67" s="9">
        <f t="shared" si="1"/>
        <v>1.9999999999999982</v>
      </c>
      <c r="F67" s="28"/>
      <c r="G67" s="2"/>
      <c r="H67" s="17"/>
      <c r="I67" s="30"/>
      <c r="J67" s="10"/>
    </row>
    <row r="68" spans="1:10" x14ac:dyDescent="0.25">
      <c r="A68" s="19">
        <v>318</v>
      </c>
      <c r="B68" s="19" t="s">
        <v>16</v>
      </c>
      <c r="C68" s="18" t="s">
        <v>352</v>
      </c>
      <c r="D68" s="18" t="s">
        <v>353</v>
      </c>
      <c r="E68" s="9">
        <f t="shared" ref="E68:E131" si="5">(D68-C68)*24</f>
        <v>2.0000000000000009</v>
      </c>
      <c r="F68" s="28"/>
      <c r="G68" s="2"/>
      <c r="H68" s="17"/>
      <c r="I68" s="30"/>
      <c r="J68" s="10"/>
    </row>
    <row r="69" spans="1:10" x14ac:dyDescent="0.25">
      <c r="A69" s="19">
        <v>318</v>
      </c>
      <c r="B69" s="19" t="s">
        <v>16</v>
      </c>
      <c r="C69" s="18" t="s">
        <v>351</v>
      </c>
      <c r="D69" s="18" t="s">
        <v>352</v>
      </c>
      <c r="E69" s="9">
        <f t="shared" si="5"/>
        <v>1.9999999999999996</v>
      </c>
      <c r="F69" s="28"/>
      <c r="G69" s="2"/>
      <c r="H69" s="17"/>
      <c r="I69" s="30"/>
      <c r="J69" s="10"/>
    </row>
    <row r="70" spans="1:10" x14ac:dyDescent="0.25">
      <c r="A70" s="19">
        <v>318</v>
      </c>
      <c r="B70" s="19" t="s">
        <v>16</v>
      </c>
      <c r="C70" s="18" t="s">
        <v>349</v>
      </c>
      <c r="D70" s="18" t="s">
        <v>350</v>
      </c>
      <c r="E70" s="9">
        <f t="shared" si="5"/>
        <v>1.9999999999999996</v>
      </c>
      <c r="F70" s="28"/>
      <c r="G70" s="2"/>
      <c r="H70" s="17"/>
      <c r="I70" s="30"/>
      <c r="J70" s="10"/>
    </row>
    <row r="71" spans="1:10" x14ac:dyDescent="0.25">
      <c r="A71" s="19">
        <v>318</v>
      </c>
      <c r="B71" s="19" t="s">
        <v>23</v>
      </c>
      <c r="C71" s="18" t="s">
        <v>352</v>
      </c>
      <c r="D71" s="18" t="s">
        <v>353</v>
      </c>
      <c r="E71" s="9">
        <f t="shared" si="5"/>
        <v>2.0000000000000009</v>
      </c>
      <c r="F71" s="28"/>
      <c r="G71" s="2"/>
      <c r="H71" s="17"/>
      <c r="I71" s="30"/>
      <c r="J71" s="10"/>
    </row>
    <row r="72" spans="1:10" x14ac:dyDescent="0.25">
      <c r="A72" s="19">
        <v>318</v>
      </c>
      <c r="B72" s="19" t="s">
        <v>23</v>
      </c>
      <c r="C72" s="18" t="s">
        <v>353</v>
      </c>
      <c r="D72" s="18" t="s">
        <v>358</v>
      </c>
      <c r="E72" s="9">
        <f t="shared" si="5"/>
        <v>1.9999999999999982</v>
      </c>
      <c r="F72" s="28"/>
      <c r="G72" s="2"/>
      <c r="H72" s="17"/>
      <c r="I72" s="30"/>
      <c r="J72" s="10"/>
    </row>
    <row r="73" spans="1:10" x14ac:dyDescent="0.25">
      <c r="A73" s="19">
        <v>318</v>
      </c>
      <c r="B73" s="19" t="s">
        <v>19</v>
      </c>
      <c r="C73" s="18" t="s">
        <v>352</v>
      </c>
      <c r="D73" s="18" t="s">
        <v>353</v>
      </c>
      <c r="E73" s="9">
        <f t="shared" si="5"/>
        <v>2.0000000000000009</v>
      </c>
      <c r="F73" s="28"/>
      <c r="G73" s="2"/>
      <c r="H73" s="17"/>
      <c r="I73" s="30"/>
      <c r="J73" s="10"/>
    </row>
    <row r="74" spans="1:10" x14ac:dyDescent="0.25">
      <c r="A74" s="19">
        <v>318</v>
      </c>
      <c r="B74" s="19" t="s">
        <v>19</v>
      </c>
      <c r="C74" s="18" t="s">
        <v>351</v>
      </c>
      <c r="D74" s="18" t="s">
        <v>352</v>
      </c>
      <c r="E74" s="9">
        <f t="shared" si="5"/>
        <v>1.9999999999999996</v>
      </c>
      <c r="F74" s="28"/>
      <c r="G74" s="2"/>
      <c r="H74" s="17"/>
      <c r="I74" s="30"/>
      <c r="J74" s="10"/>
    </row>
    <row r="75" spans="1:10" x14ac:dyDescent="0.25">
      <c r="A75" s="19">
        <v>318</v>
      </c>
      <c r="B75" s="19" t="s">
        <v>19</v>
      </c>
      <c r="C75" s="18" t="s">
        <v>349</v>
      </c>
      <c r="D75" s="18" t="s">
        <v>350</v>
      </c>
      <c r="E75" s="9">
        <f t="shared" si="5"/>
        <v>1.9999999999999996</v>
      </c>
      <c r="F75" s="28"/>
      <c r="G75" s="2"/>
      <c r="H75" s="17"/>
      <c r="I75" s="30"/>
      <c r="J75" s="10"/>
    </row>
    <row r="76" spans="1:10" x14ac:dyDescent="0.25">
      <c r="A76" s="19">
        <v>318</v>
      </c>
      <c r="B76" s="19" t="s">
        <v>33</v>
      </c>
      <c r="C76" s="18" t="s">
        <v>349</v>
      </c>
      <c r="D76" s="18" t="s">
        <v>351</v>
      </c>
      <c r="E76" s="9">
        <f t="shared" si="5"/>
        <v>4</v>
      </c>
      <c r="F76" s="28"/>
      <c r="G76" s="2"/>
      <c r="H76" s="17"/>
      <c r="I76" s="30"/>
      <c r="J76" s="10"/>
    </row>
    <row r="77" spans="1:10" x14ac:dyDescent="0.25">
      <c r="A77" s="19">
        <v>409</v>
      </c>
      <c r="B77" s="19" t="s">
        <v>33</v>
      </c>
      <c r="C77" s="18" t="s">
        <v>354</v>
      </c>
      <c r="D77" s="18" t="s">
        <v>355</v>
      </c>
      <c r="E77" s="9">
        <f t="shared" si="5"/>
        <v>4.0000000000000018</v>
      </c>
      <c r="F77" s="28"/>
      <c r="G77" s="2"/>
      <c r="H77" s="17"/>
      <c r="I77" s="30"/>
      <c r="J77" s="10"/>
    </row>
    <row r="78" spans="1:10" x14ac:dyDescent="0.25">
      <c r="A78" s="19">
        <v>409</v>
      </c>
      <c r="B78" s="19" t="s">
        <v>33</v>
      </c>
      <c r="C78" s="18" t="s">
        <v>356</v>
      </c>
      <c r="D78" s="18" t="s">
        <v>357</v>
      </c>
      <c r="E78" s="9">
        <f t="shared" si="5"/>
        <v>4</v>
      </c>
      <c r="F78" s="28"/>
      <c r="G78" s="2"/>
      <c r="H78" s="17"/>
      <c r="I78" s="30"/>
      <c r="J78" s="10"/>
    </row>
    <row r="79" spans="1:10" x14ac:dyDescent="0.25">
      <c r="A79" s="19">
        <v>415</v>
      </c>
      <c r="B79" s="19" t="s">
        <v>13</v>
      </c>
      <c r="C79" s="18" t="s">
        <v>353</v>
      </c>
      <c r="D79" s="18" t="s">
        <v>358</v>
      </c>
      <c r="E79" s="9">
        <f t="shared" si="5"/>
        <v>1.9999999999999982</v>
      </c>
      <c r="F79" s="28"/>
      <c r="G79" s="2"/>
      <c r="H79" s="17"/>
      <c r="I79" s="30"/>
      <c r="J79" s="10"/>
    </row>
    <row r="80" spans="1:10" x14ac:dyDescent="0.25">
      <c r="A80" s="19">
        <v>415</v>
      </c>
      <c r="B80" s="19" t="s">
        <v>23</v>
      </c>
      <c r="C80" s="18" t="s">
        <v>353</v>
      </c>
      <c r="D80" s="18" t="s">
        <v>358</v>
      </c>
      <c r="E80" s="9">
        <f t="shared" si="5"/>
        <v>1.9999999999999982</v>
      </c>
      <c r="F80" s="28"/>
      <c r="G80" s="2"/>
      <c r="H80" s="17"/>
      <c r="I80" s="30"/>
      <c r="J80" s="10"/>
    </row>
    <row r="81" spans="1:10" x14ac:dyDescent="0.25">
      <c r="A81" s="19">
        <v>416</v>
      </c>
      <c r="B81" s="19" t="s">
        <v>13</v>
      </c>
      <c r="C81" s="18" t="s">
        <v>358</v>
      </c>
      <c r="D81" s="18" t="s">
        <v>359</v>
      </c>
      <c r="E81" s="9">
        <f t="shared" si="5"/>
        <v>2.0000000000000009</v>
      </c>
      <c r="F81" s="28"/>
      <c r="G81" s="2"/>
      <c r="H81" s="17"/>
      <c r="I81" s="30"/>
      <c r="J81" s="10"/>
    </row>
    <row r="82" spans="1:10" x14ac:dyDescent="0.25">
      <c r="A82" s="19">
        <v>416</v>
      </c>
      <c r="B82" s="19" t="s">
        <v>13</v>
      </c>
      <c r="C82" s="18" t="s">
        <v>353</v>
      </c>
      <c r="D82" s="18" t="s">
        <v>358</v>
      </c>
      <c r="E82" s="9">
        <f t="shared" si="5"/>
        <v>1.9999999999999982</v>
      </c>
      <c r="F82" s="28"/>
      <c r="G82" s="2"/>
      <c r="H82" s="17"/>
      <c r="I82" s="30"/>
      <c r="J82" s="10"/>
    </row>
    <row r="83" spans="1:10" x14ac:dyDescent="0.25">
      <c r="A83" s="19">
        <v>416</v>
      </c>
      <c r="B83" s="19" t="s">
        <v>16</v>
      </c>
      <c r="C83" s="18" t="s">
        <v>358</v>
      </c>
      <c r="D83" s="18" t="s">
        <v>359</v>
      </c>
      <c r="E83" s="9">
        <f t="shared" si="5"/>
        <v>2.0000000000000009</v>
      </c>
      <c r="F83" s="28"/>
      <c r="G83" s="2"/>
      <c r="H83" s="17"/>
      <c r="I83" s="30"/>
      <c r="J83" s="10"/>
    </row>
    <row r="84" spans="1:10" x14ac:dyDescent="0.25">
      <c r="A84" s="19">
        <v>416</v>
      </c>
      <c r="B84" s="19" t="s">
        <v>23</v>
      </c>
      <c r="C84" s="18" t="s">
        <v>358</v>
      </c>
      <c r="D84" s="18" t="s">
        <v>359</v>
      </c>
      <c r="E84" s="9">
        <f t="shared" si="5"/>
        <v>2.0000000000000009</v>
      </c>
      <c r="F84" s="28"/>
      <c r="G84" s="2"/>
      <c r="H84" s="17"/>
      <c r="I84" s="30"/>
      <c r="J84" s="10"/>
    </row>
    <row r="85" spans="1:10" x14ac:dyDescent="0.25">
      <c r="A85" s="19">
        <v>416</v>
      </c>
      <c r="B85" s="19" t="s">
        <v>23</v>
      </c>
      <c r="C85" s="18" t="s">
        <v>353</v>
      </c>
      <c r="D85" s="18" t="s">
        <v>358</v>
      </c>
      <c r="E85" s="9">
        <f t="shared" si="5"/>
        <v>1.9999999999999982</v>
      </c>
      <c r="F85" s="28"/>
      <c r="G85" s="2"/>
      <c r="H85" s="17"/>
      <c r="I85" s="30"/>
      <c r="J85" s="10"/>
    </row>
    <row r="86" spans="1:10" x14ac:dyDescent="0.25">
      <c r="A86" s="19">
        <v>416</v>
      </c>
      <c r="B86" s="19" t="s">
        <v>19</v>
      </c>
      <c r="C86" s="18" t="s">
        <v>358</v>
      </c>
      <c r="D86" s="18" t="s">
        <v>359</v>
      </c>
      <c r="E86" s="9">
        <f t="shared" si="5"/>
        <v>2.0000000000000009</v>
      </c>
      <c r="F86" s="28"/>
      <c r="G86" s="2"/>
      <c r="H86" s="17"/>
      <c r="I86" s="30"/>
      <c r="J86" s="10"/>
    </row>
    <row r="87" spans="1:10" x14ac:dyDescent="0.25">
      <c r="A87" s="19">
        <v>416</v>
      </c>
      <c r="B87" s="19" t="s">
        <v>33</v>
      </c>
      <c r="C87" s="18" t="s">
        <v>350</v>
      </c>
      <c r="D87" s="18" t="s">
        <v>352</v>
      </c>
      <c r="E87" s="9">
        <f t="shared" si="5"/>
        <v>4</v>
      </c>
      <c r="F87" s="28"/>
      <c r="G87" s="2"/>
      <c r="H87" s="17"/>
      <c r="I87" s="30"/>
      <c r="J87" s="10"/>
    </row>
    <row r="88" spans="1:10" x14ac:dyDescent="0.25">
      <c r="A88" s="19">
        <v>417</v>
      </c>
      <c r="B88" s="19" t="s">
        <v>16</v>
      </c>
      <c r="C88" s="18" t="s">
        <v>353</v>
      </c>
      <c r="D88" s="18" t="s">
        <v>359</v>
      </c>
      <c r="E88" s="9">
        <f t="shared" si="5"/>
        <v>3.9999999999999991</v>
      </c>
      <c r="F88" s="28"/>
      <c r="G88" s="2"/>
      <c r="H88" s="17"/>
      <c r="I88" s="30"/>
      <c r="J88" s="10"/>
    </row>
    <row r="89" spans="1:10" x14ac:dyDescent="0.25">
      <c r="A89" s="19">
        <v>417</v>
      </c>
      <c r="B89" s="19" t="s">
        <v>33</v>
      </c>
      <c r="C89" s="18" t="s">
        <v>360</v>
      </c>
      <c r="D89" s="18" t="s">
        <v>361</v>
      </c>
      <c r="E89" s="9">
        <f t="shared" si="5"/>
        <v>4</v>
      </c>
      <c r="F89" s="28"/>
      <c r="G89" s="2"/>
      <c r="H89" s="17"/>
      <c r="I89" s="30"/>
      <c r="J89" s="10"/>
    </row>
    <row r="90" spans="1:10" x14ac:dyDescent="0.25">
      <c r="A90" s="19">
        <v>418</v>
      </c>
      <c r="B90" s="19" t="s">
        <v>13</v>
      </c>
      <c r="C90" s="18" t="s">
        <v>353</v>
      </c>
      <c r="D90" s="18" t="s">
        <v>358</v>
      </c>
      <c r="E90" s="9">
        <f t="shared" si="5"/>
        <v>1.9999999999999982</v>
      </c>
      <c r="F90" s="28"/>
      <c r="G90" s="2"/>
      <c r="H90" s="17"/>
      <c r="I90" s="30"/>
      <c r="J90" s="10"/>
    </row>
    <row r="91" spans="1:10" x14ac:dyDescent="0.25">
      <c r="A91" s="19">
        <v>418</v>
      </c>
      <c r="B91" s="19" t="s">
        <v>13</v>
      </c>
      <c r="C91" s="18" t="s">
        <v>358</v>
      </c>
      <c r="D91" s="18" t="s">
        <v>359</v>
      </c>
      <c r="E91" s="9">
        <f t="shared" si="5"/>
        <v>2.0000000000000009</v>
      </c>
      <c r="F91" s="28"/>
      <c r="G91" s="2"/>
      <c r="H91" s="17"/>
      <c r="I91" s="30"/>
      <c r="J91" s="10"/>
    </row>
    <row r="92" spans="1:10" x14ac:dyDescent="0.25">
      <c r="A92" s="19">
        <v>418</v>
      </c>
      <c r="B92" s="19" t="s">
        <v>16</v>
      </c>
      <c r="C92" s="18" t="s">
        <v>358</v>
      </c>
      <c r="D92" s="18" t="s">
        <v>359</v>
      </c>
      <c r="E92" s="9">
        <f t="shared" si="5"/>
        <v>2.0000000000000009</v>
      </c>
      <c r="F92" s="28"/>
      <c r="G92" s="2"/>
      <c r="H92" s="17"/>
      <c r="I92" s="30"/>
      <c r="J92" s="10"/>
    </row>
    <row r="93" spans="1:10" x14ac:dyDescent="0.25">
      <c r="A93" s="19">
        <v>418</v>
      </c>
      <c r="B93" s="19" t="s">
        <v>23</v>
      </c>
      <c r="C93" s="18" t="s">
        <v>353</v>
      </c>
      <c r="D93" s="18" t="s">
        <v>358</v>
      </c>
      <c r="E93" s="9">
        <f t="shared" si="5"/>
        <v>1.9999999999999982</v>
      </c>
      <c r="F93" s="28"/>
      <c r="G93" s="2"/>
      <c r="H93" s="17"/>
      <c r="I93" s="30"/>
      <c r="J93" s="10"/>
    </row>
    <row r="94" spans="1:10" x14ac:dyDescent="0.25">
      <c r="A94" s="19">
        <v>418</v>
      </c>
      <c r="B94" s="19" t="s">
        <v>23</v>
      </c>
      <c r="C94" s="18" t="s">
        <v>358</v>
      </c>
      <c r="D94" s="18" t="s">
        <v>359</v>
      </c>
      <c r="E94" s="9">
        <f t="shared" si="5"/>
        <v>2.0000000000000009</v>
      </c>
      <c r="F94" s="28"/>
      <c r="G94" s="2"/>
      <c r="H94" s="17"/>
      <c r="I94" s="30"/>
      <c r="J94" s="10"/>
    </row>
    <row r="95" spans="1:10" x14ac:dyDescent="0.25">
      <c r="A95" s="19">
        <v>418</v>
      </c>
      <c r="B95" s="19" t="s">
        <v>33</v>
      </c>
      <c r="C95" s="18" t="s">
        <v>349</v>
      </c>
      <c r="D95" s="18" t="s">
        <v>351</v>
      </c>
      <c r="E95" s="9">
        <f t="shared" si="5"/>
        <v>4</v>
      </c>
      <c r="F95" s="28"/>
      <c r="G95" s="2"/>
      <c r="H95" s="17"/>
      <c r="I95" s="30"/>
      <c r="J95" s="10"/>
    </row>
    <row r="96" spans="1:10" x14ac:dyDescent="0.25">
      <c r="A96" s="19">
        <v>418</v>
      </c>
      <c r="B96" s="19" t="s">
        <v>33</v>
      </c>
      <c r="C96" s="18" t="s">
        <v>352</v>
      </c>
      <c r="D96" s="18" t="s">
        <v>353</v>
      </c>
      <c r="E96" s="9">
        <f t="shared" si="5"/>
        <v>2.0000000000000009</v>
      </c>
      <c r="F96" s="28"/>
      <c r="G96" s="2"/>
      <c r="H96" s="17"/>
      <c r="I96" s="30"/>
      <c r="J96" s="10"/>
    </row>
    <row r="97" spans="1:10" x14ac:dyDescent="0.25">
      <c r="A97" s="19">
        <v>505</v>
      </c>
      <c r="B97" s="19" t="s">
        <v>16</v>
      </c>
      <c r="C97" s="18" t="s">
        <v>350</v>
      </c>
      <c r="D97" s="18" t="s">
        <v>351</v>
      </c>
      <c r="E97" s="9">
        <f t="shared" si="5"/>
        <v>2.0000000000000009</v>
      </c>
      <c r="F97" s="28"/>
      <c r="G97" s="2"/>
      <c r="H97" s="17"/>
      <c r="I97" s="30"/>
      <c r="J97" s="10"/>
    </row>
    <row r="98" spans="1:10" x14ac:dyDescent="0.25">
      <c r="A98" s="19">
        <v>505</v>
      </c>
      <c r="B98" s="19" t="s">
        <v>19</v>
      </c>
      <c r="C98" s="18" t="s">
        <v>350</v>
      </c>
      <c r="D98" s="18" t="s">
        <v>351</v>
      </c>
      <c r="E98" s="9">
        <f t="shared" si="5"/>
        <v>2.0000000000000009</v>
      </c>
      <c r="F98" s="28"/>
      <c r="G98" s="2"/>
      <c r="H98" s="17"/>
      <c r="I98" s="30"/>
      <c r="J98" s="10"/>
    </row>
    <row r="99" spans="1:10" x14ac:dyDescent="0.25">
      <c r="A99" s="19">
        <v>515</v>
      </c>
      <c r="B99" s="19" t="s">
        <v>13</v>
      </c>
      <c r="C99" s="18" t="s">
        <v>352</v>
      </c>
      <c r="D99" s="18" t="s">
        <v>358</v>
      </c>
      <c r="E99" s="9">
        <f t="shared" si="5"/>
        <v>3.9999999999999991</v>
      </c>
      <c r="F99" s="28"/>
      <c r="G99" s="2"/>
      <c r="H99" s="17"/>
      <c r="I99" s="30"/>
      <c r="J99" s="10"/>
    </row>
    <row r="100" spans="1:10" x14ac:dyDescent="0.25">
      <c r="A100" s="19">
        <v>518</v>
      </c>
      <c r="B100" s="19" t="s">
        <v>40</v>
      </c>
      <c r="C100" s="18" t="s">
        <v>350</v>
      </c>
      <c r="D100" s="18" t="s">
        <v>352</v>
      </c>
      <c r="E100" s="9">
        <f t="shared" si="5"/>
        <v>4</v>
      </c>
      <c r="F100" s="28"/>
      <c r="G100" s="2"/>
      <c r="H100" s="17"/>
      <c r="I100" s="30"/>
      <c r="J100" s="10"/>
    </row>
    <row r="101" spans="1:10" x14ac:dyDescent="0.25">
      <c r="A101" s="19">
        <v>602</v>
      </c>
      <c r="B101" s="19" t="s">
        <v>13</v>
      </c>
      <c r="C101" s="18" t="s">
        <v>351</v>
      </c>
      <c r="D101" s="18" t="s">
        <v>353</v>
      </c>
      <c r="E101" s="9">
        <f t="shared" si="5"/>
        <v>4</v>
      </c>
      <c r="F101" s="28"/>
      <c r="G101" s="2"/>
      <c r="H101" s="17"/>
      <c r="I101" s="30"/>
      <c r="J101" s="10"/>
    </row>
    <row r="102" spans="1:10" x14ac:dyDescent="0.25">
      <c r="A102" s="19">
        <v>602</v>
      </c>
      <c r="B102" s="19" t="s">
        <v>40</v>
      </c>
      <c r="C102" s="18" t="s">
        <v>352</v>
      </c>
      <c r="D102" s="18" t="s">
        <v>358</v>
      </c>
      <c r="E102" s="9">
        <f t="shared" si="5"/>
        <v>3.9999999999999991</v>
      </c>
      <c r="F102" s="28"/>
      <c r="G102" s="2"/>
      <c r="H102" s="17"/>
      <c r="I102" s="30"/>
      <c r="J102" s="10"/>
    </row>
    <row r="103" spans="1:10" x14ac:dyDescent="0.25">
      <c r="A103" s="19">
        <v>602</v>
      </c>
      <c r="B103" s="19" t="s">
        <v>23</v>
      </c>
      <c r="C103" s="18" t="s">
        <v>349</v>
      </c>
      <c r="D103" s="18" t="s">
        <v>351</v>
      </c>
      <c r="E103" s="9">
        <f t="shared" si="5"/>
        <v>4</v>
      </c>
      <c r="F103" s="28"/>
      <c r="G103" s="2"/>
      <c r="H103" s="17"/>
      <c r="I103" s="30"/>
      <c r="J103" s="10"/>
    </row>
    <row r="104" spans="1:10" x14ac:dyDescent="0.25">
      <c r="A104" s="19">
        <v>604</v>
      </c>
      <c r="B104" s="19" t="s">
        <v>40</v>
      </c>
      <c r="C104" s="18" t="s">
        <v>349</v>
      </c>
      <c r="D104" s="18" t="s">
        <v>351</v>
      </c>
      <c r="E104" s="9">
        <f t="shared" si="5"/>
        <v>4</v>
      </c>
      <c r="F104" s="28"/>
      <c r="G104" s="2"/>
      <c r="H104" s="17"/>
      <c r="I104" s="30"/>
      <c r="J104" s="10"/>
    </row>
    <row r="105" spans="1:10" x14ac:dyDescent="0.25">
      <c r="A105" s="19">
        <v>604</v>
      </c>
      <c r="B105" s="19" t="s">
        <v>40</v>
      </c>
      <c r="C105" s="18" t="s">
        <v>352</v>
      </c>
      <c r="D105" s="18" t="s">
        <v>358</v>
      </c>
      <c r="E105" s="9">
        <f t="shared" si="5"/>
        <v>3.9999999999999991</v>
      </c>
      <c r="F105" s="28"/>
      <c r="G105" s="2"/>
      <c r="H105" s="17"/>
      <c r="I105" s="30"/>
      <c r="J105" s="10"/>
    </row>
    <row r="106" spans="1:10" x14ac:dyDescent="0.25">
      <c r="A106" s="19">
        <v>604</v>
      </c>
      <c r="B106" s="19" t="s">
        <v>23</v>
      </c>
      <c r="C106" s="18" t="s">
        <v>350</v>
      </c>
      <c r="D106" s="18" t="s">
        <v>352</v>
      </c>
      <c r="E106" s="9">
        <f t="shared" si="5"/>
        <v>4</v>
      </c>
      <c r="F106" s="28"/>
      <c r="G106" s="2"/>
      <c r="H106" s="17"/>
      <c r="I106" s="30"/>
      <c r="J106" s="10"/>
    </row>
    <row r="107" spans="1:10" x14ac:dyDescent="0.25">
      <c r="A107" s="19">
        <v>604</v>
      </c>
      <c r="B107" s="19" t="s">
        <v>33</v>
      </c>
      <c r="C107" s="18" t="s">
        <v>350</v>
      </c>
      <c r="D107" s="18" t="s">
        <v>352</v>
      </c>
      <c r="E107" s="9">
        <f t="shared" si="5"/>
        <v>4</v>
      </c>
      <c r="F107" s="28"/>
      <c r="G107" s="2"/>
      <c r="H107" s="17"/>
      <c r="I107" s="30"/>
      <c r="J107" s="10"/>
    </row>
    <row r="108" spans="1:10" x14ac:dyDescent="0.25">
      <c r="A108" s="19">
        <v>606</v>
      </c>
      <c r="B108" s="19" t="s">
        <v>13</v>
      </c>
      <c r="C108" s="18" t="s">
        <v>350</v>
      </c>
      <c r="D108" s="18" t="s">
        <v>352</v>
      </c>
      <c r="E108" s="9">
        <f t="shared" si="5"/>
        <v>4</v>
      </c>
      <c r="F108" s="28"/>
      <c r="G108" s="2"/>
      <c r="H108" s="17"/>
      <c r="I108" s="30"/>
      <c r="J108" s="10"/>
    </row>
    <row r="109" spans="1:10" x14ac:dyDescent="0.25">
      <c r="A109" s="19">
        <v>606</v>
      </c>
      <c r="B109" s="19" t="s">
        <v>40</v>
      </c>
      <c r="C109" s="18" t="s">
        <v>352</v>
      </c>
      <c r="D109" s="18" t="s">
        <v>358</v>
      </c>
      <c r="E109" s="9">
        <f t="shared" si="5"/>
        <v>3.9999999999999991</v>
      </c>
      <c r="F109" s="28"/>
      <c r="G109" s="2"/>
      <c r="H109" s="17"/>
      <c r="I109" s="30"/>
      <c r="J109" s="10"/>
    </row>
    <row r="110" spans="1:10" x14ac:dyDescent="0.25">
      <c r="A110" s="19">
        <v>606</v>
      </c>
      <c r="B110" s="19" t="s">
        <v>23</v>
      </c>
      <c r="C110" s="18" t="s">
        <v>350</v>
      </c>
      <c r="D110" s="18" t="s">
        <v>352</v>
      </c>
      <c r="E110" s="9">
        <f t="shared" si="5"/>
        <v>4</v>
      </c>
      <c r="F110" s="28"/>
      <c r="G110" s="2"/>
      <c r="H110" s="17"/>
      <c r="I110" s="30"/>
      <c r="J110" s="10"/>
    </row>
    <row r="111" spans="1:10" x14ac:dyDescent="0.25">
      <c r="A111" s="19">
        <v>606</v>
      </c>
      <c r="B111" s="19" t="s">
        <v>19</v>
      </c>
      <c r="C111" s="18" t="s">
        <v>350</v>
      </c>
      <c r="D111" s="18" t="s">
        <v>352</v>
      </c>
      <c r="E111" s="9">
        <f t="shared" si="5"/>
        <v>4</v>
      </c>
      <c r="F111" s="28"/>
      <c r="G111" s="2"/>
      <c r="H111" s="17"/>
      <c r="I111" s="30"/>
      <c r="J111" s="10"/>
    </row>
    <row r="112" spans="1:10" x14ac:dyDescent="0.25">
      <c r="A112" s="19">
        <v>606</v>
      </c>
      <c r="B112" s="19" t="s">
        <v>19</v>
      </c>
      <c r="C112" s="18" t="s">
        <v>352</v>
      </c>
      <c r="D112" s="18" t="s">
        <v>358</v>
      </c>
      <c r="E112" s="9">
        <f t="shared" si="5"/>
        <v>3.9999999999999991</v>
      </c>
      <c r="F112" s="28"/>
      <c r="G112" s="2"/>
      <c r="H112" s="17"/>
      <c r="I112" s="30"/>
      <c r="J112" s="10"/>
    </row>
    <row r="113" spans="1:10" x14ac:dyDescent="0.25">
      <c r="A113" s="19">
        <v>606</v>
      </c>
      <c r="B113" s="19" t="s">
        <v>33</v>
      </c>
      <c r="C113" s="18" t="s">
        <v>350</v>
      </c>
      <c r="D113" s="18" t="s">
        <v>352</v>
      </c>
      <c r="E113" s="9">
        <f t="shared" si="5"/>
        <v>4</v>
      </c>
      <c r="F113" s="28"/>
      <c r="G113" s="2"/>
      <c r="H113" s="17"/>
      <c r="I113" s="30"/>
      <c r="J113" s="10"/>
    </row>
    <row r="114" spans="1:10" x14ac:dyDescent="0.25">
      <c r="A114" s="19">
        <v>608</v>
      </c>
      <c r="B114" s="19" t="s">
        <v>16</v>
      </c>
      <c r="C114" s="18" t="s">
        <v>350</v>
      </c>
      <c r="D114" s="18" t="s">
        <v>352</v>
      </c>
      <c r="E114" s="9">
        <f t="shared" si="5"/>
        <v>4</v>
      </c>
      <c r="F114" s="28"/>
      <c r="G114" s="2"/>
      <c r="H114" s="17"/>
      <c r="I114" s="30"/>
      <c r="J114" s="10"/>
    </row>
    <row r="115" spans="1:10" x14ac:dyDescent="0.25">
      <c r="A115" s="19">
        <v>608</v>
      </c>
      <c r="B115" s="19" t="s">
        <v>23</v>
      </c>
      <c r="C115" s="18" t="s">
        <v>350</v>
      </c>
      <c r="D115" s="18" t="s">
        <v>352</v>
      </c>
      <c r="E115" s="9">
        <f t="shared" si="5"/>
        <v>4</v>
      </c>
      <c r="F115" s="28"/>
      <c r="G115" s="2"/>
      <c r="H115" s="17"/>
      <c r="I115" s="30"/>
      <c r="J115" s="10"/>
    </row>
    <row r="116" spans="1:10" x14ac:dyDescent="0.25">
      <c r="A116" s="19">
        <v>608</v>
      </c>
      <c r="B116" s="19" t="s">
        <v>19</v>
      </c>
      <c r="C116" s="18" t="s">
        <v>350</v>
      </c>
      <c r="D116" s="18" t="s">
        <v>352</v>
      </c>
      <c r="E116" s="9">
        <f t="shared" si="5"/>
        <v>4</v>
      </c>
      <c r="F116" s="28"/>
      <c r="G116" s="2"/>
      <c r="H116" s="17"/>
      <c r="I116" s="30"/>
      <c r="J116" s="10"/>
    </row>
    <row r="117" spans="1:10" x14ac:dyDescent="0.25">
      <c r="A117" s="19">
        <v>608</v>
      </c>
      <c r="B117" s="19" t="s">
        <v>19</v>
      </c>
      <c r="C117" s="18" t="s">
        <v>352</v>
      </c>
      <c r="D117" s="18" t="s">
        <v>353</v>
      </c>
      <c r="E117" s="9">
        <f t="shared" si="5"/>
        <v>2.0000000000000009</v>
      </c>
      <c r="F117" s="28"/>
      <c r="G117" s="2"/>
      <c r="H117" s="17"/>
      <c r="I117" s="30"/>
      <c r="J117" s="10"/>
    </row>
    <row r="118" spans="1:10" x14ac:dyDescent="0.25">
      <c r="A118" s="19">
        <v>608</v>
      </c>
      <c r="B118" s="19" t="s">
        <v>19</v>
      </c>
      <c r="C118" s="18" t="s">
        <v>353</v>
      </c>
      <c r="D118" s="18" t="s">
        <v>358</v>
      </c>
      <c r="E118" s="9">
        <f t="shared" si="5"/>
        <v>1.9999999999999982</v>
      </c>
      <c r="F118" s="28"/>
      <c r="G118" s="2"/>
      <c r="H118" s="17"/>
      <c r="I118" s="30"/>
      <c r="J118" s="10"/>
    </row>
    <row r="119" spans="1:10" x14ac:dyDescent="0.25">
      <c r="A119" s="19">
        <v>608</v>
      </c>
      <c r="B119" s="19" t="s">
        <v>33</v>
      </c>
      <c r="C119" s="18" t="s">
        <v>350</v>
      </c>
      <c r="D119" s="18" t="s">
        <v>352</v>
      </c>
      <c r="E119" s="9">
        <f t="shared" si="5"/>
        <v>4</v>
      </c>
      <c r="F119" s="28"/>
      <c r="G119" s="2"/>
      <c r="H119" s="17"/>
      <c r="I119" s="30"/>
      <c r="J119" s="10"/>
    </row>
    <row r="120" spans="1:10" x14ac:dyDescent="0.25">
      <c r="A120" s="19">
        <v>613</v>
      </c>
      <c r="B120" s="19" t="s">
        <v>13</v>
      </c>
      <c r="C120" s="18" t="s">
        <v>352</v>
      </c>
      <c r="D120" s="18" t="s">
        <v>358</v>
      </c>
      <c r="E120" s="9">
        <f t="shared" si="5"/>
        <v>3.9999999999999991</v>
      </c>
      <c r="F120" s="28"/>
      <c r="G120" s="2"/>
      <c r="H120" s="17"/>
      <c r="I120" s="30"/>
      <c r="J120" s="10"/>
    </row>
    <row r="121" spans="1:10" x14ac:dyDescent="0.25">
      <c r="A121" s="19">
        <v>613</v>
      </c>
      <c r="B121" s="19" t="s">
        <v>13</v>
      </c>
      <c r="C121" s="18" t="s">
        <v>349</v>
      </c>
      <c r="D121" s="18" t="s">
        <v>351</v>
      </c>
      <c r="E121" s="9">
        <f t="shared" si="5"/>
        <v>4</v>
      </c>
      <c r="F121" s="28"/>
      <c r="G121" s="2"/>
      <c r="H121" s="17"/>
      <c r="I121" s="30"/>
      <c r="J121" s="10"/>
    </row>
    <row r="122" spans="1:10" x14ac:dyDescent="0.25">
      <c r="A122" s="19">
        <v>613</v>
      </c>
      <c r="B122" s="19" t="s">
        <v>16</v>
      </c>
      <c r="C122" s="18" t="s">
        <v>349</v>
      </c>
      <c r="D122" s="18" t="s">
        <v>350</v>
      </c>
      <c r="E122" s="9">
        <f t="shared" si="5"/>
        <v>1.9999999999999996</v>
      </c>
      <c r="F122" s="28"/>
      <c r="G122" s="2"/>
      <c r="H122" s="17"/>
      <c r="I122" s="30"/>
      <c r="J122" s="10"/>
    </row>
    <row r="123" spans="1:10" x14ac:dyDescent="0.25">
      <c r="A123" s="19">
        <v>613</v>
      </c>
      <c r="B123" s="19" t="s">
        <v>16</v>
      </c>
      <c r="C123" s="18" t="s">
        <v>352</v>
      </c>
      <c r="D123" s="18" t="s">
        <v>353</v>
      </c>
      <c r="E123" s="9">
        <f t="shared" si="5"/>
        <v>2.0000000000000009</v>
      </c>
      <c r="F123" s="28"/>
      <c r="G123" s="2"/>
      <c r="H123" s="17"/>
      <c r="I123" s="30"/>
      <c r="J123" s="10"/>
    </row>
    <row r="124" spans="1:10" x14ac:dyDescent="0.25">
      <c r="A124" s="19">
        <v>613</v>
      </c>
      <c r="B124" s="19" t="s">
        <v>16</v>
      </c>
      <c r="C124" s="18" t="s">
        <v>350</v>
      </c>
      <c r="D124" s="18" t="s">
        <v>351</v>
      </c>
      <c r="E124" s="9">
        <f t="shared" si="5"/>
        <v>2.0000000000000009</v>
      </c>
      <c r="F124" s="28"/>
      <c r="G124" s="2"/>
      <c r="H124" s="17"/>
      <c r="I124" s="30"/>
      <c r="J124" s="10"/>
    </row>
    <row r="125" spans="1:10" x14ac:dyDescent="0.25">
      <c r="A125" s="19">
        <v>613</v>
      </c>
      <c r="B125" s="19" t="s">
        <v>40</v>
      </c>
      <c r="C125" s="18" t="s">
        <v>349</v>
      </c>
      <c r="D125" s="18" t="s">
        <v>351</v>
      </c>
      <c r="E125" s="9">
        <f t="shared" si="5"/>
        <v>4</v>
      </c>
      <c r="F125" s="28"/>
      <c r="G125" s="2"/>
      <c r="H125" s="17"/>
      <c r="I125" s="30"/>
      <c r="J125" s="10"/>
    </row>
    <row r="126" spans="1:10" x14ac:dyDescent="0.25">
      <c r="A126" s="19">
        <v>613</v>
      </c>
      <c r="B126" s="19" t="s">
        <v>40</v>
      </c>
      <c r="C126" s="18" t="s">
        <v>352</v>
      </c>
      <c r="D126" s="18" t="s">
        <v>353</v>
      </c>
      <c r="E126" s="9">
        <f t="shared" si="5"/>
        <v>2.0000000000000009</v>
      </c>
      <c r="F126" s="28"/>
      <c r="G126" s="2"/>
      <c r="H126" s="17"/>
      <c r="I126" s="30"/>
      <c r="J126" s="10"/>
    </row>
    <row r="127" spans="1:10" x14ac:dyDescent="0.25">
      <c r="A127" s="19">
        <v>613</v>
      </c>
      <c r="B127" s="19" t="s">
        <v>19</v>
      </c>
      <c r="C127" s="18" t="s">
        <v>349</v>
      </c>
      <c r="D127" s="18" t="s">
        <v>350</v>
      </c>
      <c r="E127" s="9">
        <f t="shared" si="5"/>
        <v>1.9999999999999996</v>
      </c>
      <c r="F127" s="28"/>
      <c r="G127" s="2"/>
      <c r="H127" s="17"/>
      <c r="I127" s="30"/>
      <c r="J127" s="10"/>
    </row>
    <row r="128" spans="1:10" x14ac:dyDescent="0.25">
      <c r="A128" s="19">
        <v>613</v>
      </c>
      <c r="B128" s="19" t="s">
        <v>19</v>
      </c>
      <c r="C128" s="18" t="s">
        <v>352</v>
      </c>
      <c r="D128" s="18" t="s">
        <v>353</v>
      </c>
      <c r="E128" s="9">
        <f t="shared" si="5"/>
        <v>2.0000000000000009</v>
      </c>
      <c r="F128" s="28"/>
      <c r="G128" s="2"/>
      <c r="H128" s="17"/>
      <c r="I128" s="30"/>
      <c r="J128" s="10"/>
    </row>
    <row r="129" spans="1:10" x14ac:dyDescent="0.25">
      <c r="A129" s="19">
        <v>613</v>
      </c>
      <c r="B129" s="19" t="s">
        <v>19</v>
      </c>
      <c r="C129" s="18" t="s">
        <v>350</v>
      </c>
      <c r="D129" s="18" t="s">
        <v>351</v>
      </c>
      <c r="E129" s="9">
        <f t="shared" si="5"/>
        <v>2.0000000000000009</v>
      </c>
      <c r="F129" s="28"/>
      <c r="G129" s="2"/>
      <c r="H129" s="17"/>
      <c r="I129" s="30"/>
      <c r="J129" s="10"/>
    </row>
    <row r="130" spans="1:10" x14ac:dyDescent="0.25">
      <c r="A130" s="19">
        <v>801</v>
      </c>
      <c r="B130" s="19" t="s">
        <v>13</v>
      </c>
      <c r="C130" s="18" t="s">
        <v>352</v>
      </c>
      <c r="D130" s="18" t="s">
        <v>353</v>
      </c>
      <c r="E130" s="9">
        <f t="shared" si="5"/>
        <v>2.0000000000000009</v>
      </c>
      <c r="F130" s="28"/>
      <c r="G130" s="2"/>
      <c r="H130" s="17"/>
      <c r="I130" s="30"/>
      <c r="J130" s="10"/>
    </row>
    <row r="131" spans="1:10" x14ac:dyDescent="0.25">
      <c r="A131" s="19">
        <v>801</v>
      </c>
      <c r="B131" s="19" t="s">
        <v>23</v>
      </c>
      <c r="C131" s="18" t="s">
        <v>352</v>
      </c>
      <c r="D131" s="18" t="s">
        <v>353</v>
      </c>
      <c r="E131" s="9">
        <f t="shared" si="5"/>
        <v>2.0000000000000009</v>
      </c>
      <c r="F131" s="28"/>
      <c r="G131" s="2"/>
      <c r="H131" s="17"/>
      <c r="I131" s="30"/>
      <c r="J131" s="10"/>
    </row>
    <row r="132" spans="1:10" x14ac:dyDescent="0.25">
      <c r="A132" s="19">
        <v>802</v>
      </c>
      <c r="B132" s="19" t="s">
        <v>13</v>
      </c>
      <c r="C132" s="18" t="s">
        <v>352</v>
      </c>
      <c r="D132" s="18" t="s">
        <v>353</v>
      </c>
      <c r="E132" s="9">
        <f t="shared" ref="E132:E195" si="6">(D132-C132)*24</f>
        <v>2.0000000000000009</v>
      </c>
      <c r="F132" s="28"/>
      <c r="G132" s="2"/>
      <c r="H132" s="17"/>
      <c r="I132" s="30"/>
      <c r="J132" s="10"/>
    </row>
    <row r="133" spans="1:10" x14ac:dyDescent="0.25">
      <c r="A133" s="19">
        <v>802</v>
      </c>
      <c r="B133" s="19" t="s">
        <v>13</v>
      </c>
      <c r="C133" s="18" t="s">
        <v>351</v>
      </c>
      <c r="D133" s="18" t="s">
        <v>352</v>
      </c>
      <c r="E133" s="9">
        <f t="shared" si="6"/>
        <v>1.9999999999999996</v>
      </c>
      <c r="F133" s="28"/>
      <c r="G133" s="2"/>
      <c r="H133" s="17"/>
      <c r="I133" s="30"/>
      <c r="J133" s="10"/>
    </row>
    <row r="134" spans="1:10" x14ac:dyDescent="0.25">
      <c r="A134" s="19">
        <v>802</v>
      </c>
      <c r="B134" s="19" t="s">
        <v>16</v>
      </c>
      <c r="C134" s="18" t="s">
        <v>352</v>
      </c>
      <c r="D134" s="18" t="s">
        <v>353</v>
      </c>
      <c r="E134" s="9">
        <f t="shared" si="6"/>
        <v>2.0000000000000009</v>
      </c>
      <c r="F134" s="28"/>
      <c r="G134" s="2"/>
      <c r="H134" s="17"/>
      <c r="I134" s="30"/>
      <c r="J134" s="10"/>
    </row>
    <row r="135" spans="1:10" x14ac:dyDescent="0.25">
      <c r="A135" s="19">
        <v>802</v>
      </c>
      <c r="B135" s="19" t="s">
        <v>16</v>
      </c>
      <c r="C135" s="18" t="s">
        <v>349</v>
      </c>
      <c r="D135" s="18" t="s">
        <v>350</v>
      </c>
      <c r="E135" s="9">
        <f t="shared" si="6"/>
        <v>1.9999999999999996</v>
      </c>
      <c r="F135" s="28"/>
      <c r="G135" s="2"/>
      <c r="H135" s="17"/>
      <c r="I135" s="30"/>
      <c r="J135" s="10"/>
    </row>
    <row r="136" spans="1:10" x14ac:dyDescent="0.25">
      <c r="A136" s="19">
        <v>802</v>
      </c>
      <c r="B136" s="19" t="s">
        <v>40</v>
      </c>
      <c r="C136" s="18" t="s">
        <v>349</v>
      </c>
      <c r="D136" s="18" t="s">
        <v>351</v>
      </c>
      <c r="E136" s="9">
        <f t="shared" si="6"/>
        <v>4</v>
      </c>
      <c r="F136" s="28"/>
      <c r="G136" s="2"/>
      <c r="H136" s="17"/>
      <c r="I136" s="30"/>
      <c r="J136" s="10"/>
    </row>
    <row r="137" spans="1:10" x14ac:dyDescent="0.25">
      <c r="A137" s="19">
        <v>802</v>
      </c>
      <c r="B137" s="19" t="s">
        <v>23</v>
      </c>
      <c r="C137" s="18" t="s">
        <v>352</v>
      </c>
      <c r="D137" s="18" t="s">
        <v>353</v>
      </c>
      <c r="E137" s="9">
        <f t="shared" si="6"/>
        <v>2.0000000000000009</v>
      </c>
      <c r="F137" s="28"/>
      <c r="G137" s="2"/>
      <c r="H137" s="17"/>
      <c r="I137" s="30"/>
      <c r="J137" s="10"/>
    </row>
    <row r="138" spans="1:10" x14ac:dyDescent="0.25">
      <c r="A138" s="19">
        <v>802</v>
      </c>
      <c r="B138" s="19" t="s">
        <v>23</v>
      </c>
      <c r="C138" s="18" t="s">
        <v>351</v>
      </c>
      <c r="D138" s="18" t="s">
        <v>352</v>
      </c>
      <c r="E138" s="9">
        <f t="shared" si="6"/>
        <v>1.9999999999999996</v>
      </c>
      <c r="F138" s="28"/>
      <c r="G138" s="2"/>
      <c r="H138" s="17"/>
      <c r="I138" s="30"/>
      <c r="J138" s="10"/>
    </row>
    <row r="139" spans="1:10" x14ac:dyDescent="0.25">
      <c r="A139" s="19">
        <v>802</v>
      </c>
      <c r="B139" s="19" t="s">
        <v>19</v>
      </c>
      <c r="C139" s="18" t="s">
        <v>352</v>
      </c>
      <c r="D139" s="18" t="s">
        <v>353</v>
      </c>
      <c r="E139" s="9">
        <f t="shared" si="6"/>
        <v>2.0000000000000009</v>
      </c>
      <c r="F139" s="28"/>
      <c r="G139" s="2"/>
      <c r="H139" s="17"/>
      <c r="I139" s="30"/>
      <c r="J139" s="10"/>
    </row>
    <row r="140" spans="1:10" x14ac:dyDescent="0.25">
      <c r="A140" s="19">
        <v>802</v>
      </c>
      <c r="B140" s="19" t="s">
        <v>19</v>
      </c>
      <c r="C140" s="18" t="s">
        <v>349</v>
      </c>
      <c r="D140" s="18" t="s">
        <v>350</v>
      </c>
      <c r="E140" s="9">
        <f t="shared" si="6"/>
        <v>1.9999999999999996</v>
      </c>
      <c r="F140" s="28"/>
      <c r="G140" s="2"/>
      <c r="H140" s="17"/>
      <c r="I140" s="30"/>
      <c r="J140" s="10"/>
    </row>
    <row r="141" spans="1:10" x14ac:dyDescent="0.25">
      <c r="A141" s="19">
        <v>805</v>
      </c>
      <c r="B141" s="19" t="s">
        <v>16</v>
      </c>
      <c r="C141" s="18" t="s">
        <v>349</v>
      </c>
      <c r="D141" s="18" t="s">
        <v>350</v>
      </c>
      <c r="E141" s="9">
        <f t="shared" si="6"/>
        <v>1.9999999999999996</v>
      </c>
      <c r="F141" s="28"/>
      <c r="G141" s="2"/>
      <c r="H141" s="17"/>
      <c r="I141" s="30"/>
      <c r="J141" s="10"/>
    </row>
    <row r="142" spans="1:10" x14ac:dyDescent="0.25">
      <c r="A142" s="19">
        <v>805</v>
      </c>
      <c r="B142" s="19" t="s">
        <v>40</v>
      </c>
      <c r="C142" s="18" t="s">
        <v>349</v>
      </c>
      <c r="D142" s="18" t="s">
        <v>351</v>
      </c>
      <c r="E142" s="9">
        <f t="shared" si="6"/>
        <v>4</v>
      </c>
      <c r="F142" s="28"/>
      <c r="G142" s="2"/>
      <c r="H142" s="17"/>
      <c r="I142" s="30"/>
      <c r="J142" s="10"/>
    </row>
    <row r="143" spans="1:10" x14ac:dyDescent="0.25">
      <c r="A143" s="19">
        <v>805</v>
      </c>
      <c r="B143" s="19" t="s">
        <v>19</v>
      </c>
      <c r="C143" s="18" t="s">
        <v>349</v>
      </c>
      <c r="D143" s="18" t="s">
        <v>350</v>
      </c>
      <c r="E143" s="9">
        <f t="shared" si="6"/>
        <v>1.9999999999999996</v>
      </c>
      <c r="F143" s="28"/>
      <c r="G143" s="2"/>
      <c r="H143" s="17"/>
      <c r="I143" s="30"/>
      <c r="J143" s="10"/>
    </row>
    <row r="144" spans="1:10" x14ac:dyDescent="0.25">
      <c r="A144" s="19">
        <v>805</v>
      </c>
      <c r="B144" s="19" t="s">
        <v>33</v>
      </c>
      <c r="C144" s="18" t="s">
        <v>349</v>
      </c>
      <c r="D144" s="18" t="s">
        <v>351</v>
      </c>
      <c r="E144" s="9">
        <f t="shared" si="6"/>
        <v>4</v>
      </c>
      <c r="F144" s="28"/>
      <c r="G144" s="2"/>
      <c r="H144" s="17"/>
      <c r="I144" s="30"/>
      <c r="J144" s="10"/>
    </row>
    <row r="145" spans="1:10" x14ac:dyDescent="0.25">
      <c r="A145" s="19">
        <v>809</v>
      </c>
      <c r="B145" s="19" t="s">
        <v>13</v>
      </c>
      <c r="C145" s="18" t="s">
        <v>351</v>
      </c>
      <c r="D145" s="18" t="s">
        <v>352</v>
      </c>
      <c r="E145" s="9">
        <f t="shared" si="6"/>
        <v>1.9999999999999996</v>
      </c>
      <c r="F145" s="28"/>
      <c r="G145" s="2"/>
      <c r="H145" s="17"/>
      <c r="I145" s="30"/>
      <c r="J145" s="10"/>
    </row>
    <row r="146" spans="1:10" x14ac:dyDescent="0.25">
      <c r="A146" s="19">
        <v>809</v>
      </c>
      <c r="B146" s="19" t="s">
        <v>13</v>
      </c>
      <c r="C146" s="18" t="s">
        <v>353</v>
      </c>
      <c r="D146" s="18" t="s">
        <v>362</v>
      </c>
      <c r="E146" s="9">
        <f t="shared" si="6"/>
        <v>1.3333333333333313</v>
      </c>
      <c r="F146" s="28"/>
      <c r="G146" s="2"/>
      <c r="H146" s="17"/>
      <c r="I146" s="30"/>
      <c r="J146" s="10"/>
    </row>
    <row r="147" spans="1:10" x14ac:dyDescent="0.25">
      <c r="A147" s="19">
        <v>809</v>
      </c>
      <c r="B147" s="19" t="s">
        <v>13</v>
      </c>
      <c r="C147" s="18" t="s">
        <v>363</v>
      </c>
      <c r="D147" s="18" t="s">
        <v>351</v>
      </c>
      <c r="E147" s="9">
        <f t="shared" si="6"/>
        <v>2.6666666666666665</v>
      </c>
      <c r="F147" s="28"/>
      <c r="G147" s="2"/>
      <c r="H147" s="17"/>
      <c r="I147" s="30"/>
      <c r="J147" s="10"/>
    </row>
    <row r="148" spans="1:10" x14ac:dyDescent="0.25">
      <c r="A148" s="19">
        <v>809</v>
      </c>
      <c r="B148" s="19" t="s">
        <v>16</v>
      </c>
      <c r="C148" s="18" t="s">
        <v>351</v>
      </c>
      <c r="D148" s="18" t="s">
        <v>352</v>
      </c>
      <c r="E148" s="9">
        <f t="shared" si="6"/>
        <v>1.9999999999999996</v>
      </c>
      <c r="F148" s="28"/>
      <c r="G148" s="2"/>
      <c r="H148" s="17"/>
      <c r="I148" s="30"/>
      <c r="J148" s="10"/>
    </row>
    <row r="149" spans="1:10" x14ac:dyDescent="0.25">
      <c r="A149" s="19">
        <v>809</v>
      </c>
      <c r="B149" s="19" t="s">
        <v>16</v>
      </c>
      <c r="C149" s="18" t="s">
        <v>353</v>
      </c>
      <c r="D149" s="18" t="s">
        <v>358</v>
      </c>
      <c r="E149" s="9">
        <f t="shared" si="6"/>
        <v>1.9999999999999982</v>
      </c>
      <c r="F149" s="28"/>
      <c r="G149" s="2"/>
      <c r="H149" s="17"/>
      <c r="I149" s="30"/>
      <c r="J149" s="10"/>
    </row>
    <row r="150" spans="1:10" x14ac:dyDescent="0.25">
      <c r="A150" s="19">
        <v>809</v>
      </c>
      <c r="B150" s="19" t="s">
        <v>16</v>
      </c>
      <c r="C150" s="18" t="s">
        <v>358</v>
      </c>
      <c r="D150" s="18" t="s">
        <v>359</v>
      </c>
      <c r="E150" s="9">
        <f t="shared" si="6"/>
        <v>2.0000000000000009</v>
      </c>
      <c r="F150" s="28"/>
      <c r="G150" s="2"/>
      <c r="H150" s="17"/>
      <c r="I150" s="30"/>
      <c r="J150" s="10"/>
    </row>
    <row r="151" spans="1:10" x14ac:dyDescent="0.25">
      <c r="A151" s="19">
        <v>809</v>
      </c>
      <c r="B151" s="19" t="s">
        <v>16</v>
      </c>
      <c r="C151" s="18" t="s">
        <v>352</v>
      </c>
      <c r="D151" s="18" t="s">
        <v>353</v>
      </c>
      <c r="E151" s="9">
        <f t="shared" si="6"/>
        <v>2.0000000000000009</v>
      </c>
      <c r="F151" s="28"/>
      <c r="G151" s="2"/>
      <c r="H151" s="17"/>
      <c r="I151" s="30"/>
      <c r="J151" s="10"/>
    </row>
    <row r="152" spans="1:10" x14ac:dyDescent="0.25">
      <c r="A152" s="19">
        <v>809</v>
      </c>
      <c r="B152" s="19" t="s">
        <v>16</v>
      </c>
      <c r="C152" s="18" t="s">
        <v>350</v>
      </c>
      <c r="D152" s="18" t="s">
        <v>351</v>
      </c>
      <c r="E152" s="9">
        <f t="shared" si="6"/>
        <v>2.0000000000000009</v>
      </c>
      <c r="F152" s="28"/>
      <c r="G152" s="2"/>
      <c r="H152" s="17"/>
      <c r="I152" s="30"/>
      <c r="J152" s="10"/>
    </row>
    <row r="153" spans="1:10" x14ac:dyDescent="0.25">
      <c r="A153" s="19">
        <v>809</v>
      </c>
      <c r="B153" s="19" t="s">
        <v>40</v>
      </c>
      <c r="C153" s="18" t="s">
        <v>358</v>
      </c>
      <c r="D153" s="18" t="s">
        <v>359</v>
      </c>
      <c r="E153" s="9">
        <f t="shared" si="6"/>
        <v>2.0000000000000009</v>
      </c>
      <c r="F153" s="28"/>
      <c r="G153" s="2"/>
      <c r="H153" s="17"/>
      <c r="I153" s="30"/>
      <c r="J153" s="10"/>
    </row>
    <row r="154" spans="1:10" x14ac:dyDescent="0.25">
      <c r="A154" s="19">
        <v>809</v>
      </c>
      <c r="B154" s="19" t="s">
        <v>40</v>
      </c>
      <c r="C154" s="18" t="s">
        <v>352</v>
      </c>
      <c r="D154" s="18" t="s">
        <v>358</v>
      </c>
      <c r="E154" s="9">
        <f t="shared" si="6"/>
        <v>3.9999999999999991</v>
      </c>
      <c r="F154" s="28"/>
      <c r="G154" s="2"/>
      <c r="H154" s="17"/>
      <c r="I154" s="30"/>
      <c r="J154" s="10"/>
    </row>
    <row r="155" spans="1:10" x14ac:dyDescent="0.25">
      <c r="A155" s="19">
        <v>809</v>
      </c>
      <c r="B155" s="19" t="s">
        <v>40</v>
      </c>
      <c r="C155" s="18" t="s">
        <v>364</v>
      </c>
      <c r="D155" s="18" t="s">
        <v>351</v>
      </c>
      <c r="E155" s="9">
        <f>(D155-C155)*24</f>
        <v>1.3333333333333339</v>
      </c>
      <c r="F155" s="28"/>
      <c r="G155" s="2"/>
      <c r="H155" s="17"/>
      <c r="I155" s="30"/>
      <c r="J155" s="10"/>
    </row>
    <row r="156" spans="1:10" x14ac:dyDescent="0.25">
      <c r="A156" s="19">
        <v>809</v>
      </c>
      <c r="B156" s="19" t="s">
        <v>23</v>
      </c>
      <c r="C156" s="18" t="s">
        <v>351</v>
      </c>
      <c r="D156" s="18" t="s">
        <v>352</v>
      </c>
      <c r="E156" s="9">
        <f t="shared" si="6"/>
        <v>1.9999999999999996</v>
      </c>
      <c r="F156" s="28"/>
      <c r="G156" s="2"/>
      <c r="H156" s="17"/>
      <c r="I156" s="30"/>
      <c r="J156" s="10"/>
    </row>
    <row r="157" spans="1:10" x14ac:dyDescent="0.25">
      <c r="A157" s="19">
        <v>809</v>
      </c>
      <c r="B157" s="19" t="s">
        <v>19</v>
      </c>
      <c r="C157" s="18" t="s">
        <v>351</v>
      </c>
      <c r="D157" s="18" t="s">
        <v>352</v>
      </c>
      <c r="E157" s="9">
        <f t="shared" si="6"/>
        <v>1.9999999999999996</v>
      </c>
      <c r="F157" s="28"/>
      <c r="G157" s="2"/>
      <c r="H157" s="17"/>
      <c r="I157" s="30"/>
      <c r="J157" s="10"/>
    </row>
    <row r="158" spans="1:10" x14ac:dyDescent="0.25">
      <c r="A158" s="19">
        <v>809</v>
      </c>
      <c r="B158" s="19" t="s">
        <v>19</v>
      </c>
      <c r="C158" s="18" t="s">
        <v>353</v>
      </c>
      <c r="D158" s="18" t="s">
        <v>358</v>
      </c>
      <c r="E158" s="9">
        <f t="shared" si="6"/>
        <v>1.9999999999999982</v>
      </c>
      <c r="F158" s="28"/>
      <c r="G158" s="2"/>
      <c r="H158" s="17"/>
      <c r="I158" s="30"/>
      <c r="J158" s="10"/>
    </row>
    <row r="159" spans="1:10" x14ac:dyDescent="0.25">
      <c r="A159" s="19">
        <v>809</v>
      </c>
      <c r="B159" s="19" t="s">
        <v>19</v>
      </c>
      <c r="C159" s="18" t="s">
        <v>358</v>
      </c>
      <c r="D159" s="18" t="s">
        <v>359</v>
      </c>
      <c r="E159" s="9">
        <f t="shared" si="6"/>
        <v>2.0000000000000009</v>
      </c>
      <c r="F159" s="28"/>
      <c r="G159" s="2"/>
      <c r="H159" s="17"/>
      <c r="I159" s="30"/>
      <c r="J159" s="10"/>
    </row>
    <row r="160" spans="1:10" x14ac:dyDescent="0.25">
      <c r="A160" s="19">
        <v>809</v>
      </c>
      <c r="B160" s="19" t="s">
        <v>19</v>
      </c>
      <c r="C160" s="18" t="s">
        <v>352</v>
      </c>
      <c r="D160" s="18" t="s">
        <v>353</v>
      </c>
      <c r="E160" s="9">
        <f t="shared" si="6"/>
        <v>2.0000000000000009</v>
      </c>
      <c r="F160" s="28"/>
      <c r="G160" s="2"/>
      <c r="H160" s="17"/>
      <c r="I160" s="30"/>
      <c r="J160" s="10"/>
    </row>
    <row r="161" spans="1:10" x14ac:dyDescent="0.25">
      <c r="A161" s="19">
        <v>809</v>
      </c>
      <c r="B161" s="19" t="s">
        <v>19</v>
      </c>
      <c r="C161" s="18" t="s">
        <v>350</v>
      </c>
      <c r="D161" s="18" t="s">
        <v>351</v>
      </c>
      <c r="E161" s="9">
        <f t="shared" si="6"/>
        <v>2.0000000000000009</v>
      </c>
      <c r="F161" s="28"/>
      <c r="G161" s="2"/>
      <c r="H161" s="17"/>
      <c r="I161" s="30"/>
      <c r="J161" s="10"/>
    </row>
    <row r="162" spans="1:10" x14ac:dyDescent="0.25">
      <c r="A162" s="19">
        <v>809</v>
      </c>
      <c r="B162" s="19" t="s">
        <v>33</v>
      </c>
      <c r="C162" s="18" t="s">
        <v>350</v>
      </c>
      <c r="D162" s="18" t="s">
        <v>361</v>
      </c>
      <c r="E162" s="9">
        <f t="shared" si="6"/>
        <v>3.0000000000000013</v>
      </c>
      <c r="F162" s="28"/>
      <c r="G162" s="2"/>
      <c r="H162" s="17"/>
      <c r="I162" s="30"/>
      <c r="J162" s="10"/>
    </row>
    <row r="163" spans="1:10" x14ac:dyDescent="0.25">
      <c r="A163" s="19">
        <v>809</v>
      </c>
      <c r="B163" s="19" t="s">
        <v>33</v>
      </c>
      <c r="C163" s="18" t="s">
        <v>353</v>
      </c>
      <c r="D163" s="18" t="s">
        <v>358</v>
      </c>
      <c r="E163" s="9">
        <f t="shared" si="6"/>
        <v>1.9999999999999982</v>
      </c>
      <c r="F163" s="28"/>
      <c r="G163" s="2"/>
      <c r="H163" s="17"/>
      <c r="I163" s="30"/>
      <c r="J163" s="10"/>
    </row>
    <row r="164" spans="1:10" x14ac:dyDescent="0.25">
      <c r="A164" s="19">
        <v>809</v>
      </c>
      <c r="B164" s="19" t="s">
        <v>33</v>
      </c>
      <c r="C164" s="18" t="s">
        <v>352</v>
      </c>
      <c r="D164" s="18" t="s">
        <v>353</v>
      </c>
      <c r="E164" s="9">
        <f t="shared" si="6"/>
        <v>2.0000000000000009</v>
      </c>
      <c r="F164" s="28"/>
      <c r="G164" s="2"/>
      <c r="H164" s="17"/>
      <c r="I164" s="30"/>
      <c r="J164" s="10"/>
    </row>
    <row r="165" spans="1:10" x14ac:dyDescent="0.25">
      <c r="A165" s="19">
        <v>811</v>
      </c>
      <c r="B165" s="19" t="s">
        <v>16</v>
      </c>
      <c r="C165" s="18" t="s">
        <v>352</v>
      </c>
      <c r="D165" s="18" t="s">
        <v>353</v>
      </c>
      <c r="E165" s="9">
        <f t="shared" si="6"/>
        <v>2.0000000000000009</v>
      </c>
      <c r="F165" s="28"/>
      <c r="G165" s="2"/>
      <c r="H165" s="17"/>
      <c r="I165" s="30"/>
      <c r="J165" s="10"/>
    </row>
    <row r="166" spans="1:10" x14ac:dyDescent="0.25">
      <c r="A166" s="19">
        <v>811</v>
      </c>
      <c r="B166" s="19" t="s">
        <v>16</v>
      </c>
      <c r="C166" s="18" t="s">
        <v>353</v>
      </c>
      <c r="D166" s="18" t="s">
        <v>358</v>
      </c>
      <c r="E166" s="9">
        <f t="shared" si="6"/>
        <v>1.9999999999999982</v>
      </c>
      <c r="F166" s="28"/>
      <c r="G166" s="2"/>
      <c r="H166" s="17"/>
      <c r="I166" s="30"/>
      <c r="J166" s="10"/>
    </row>
    <row r="167" spans="1:10" x14ac:dyDescent="0.25">
      <c r="A167" s="19">
        <v>811</v>
      </c>
      <c r="B167" s="19" t="s">
        <v>16</v>
      </c>
      <c r="C167" s="18" t="s">
        <v>350</v>
      </c>
      <c r="D167" s="18" t="s">
        <v>352</v>
      </c>
      <c r="E167" s="9">
        <f t="shared" si="6"/>
        <v>4</v>
      </c>
      <c r="F167" s="28"/>
      <c r="G167" s="2"/>
      <c r="H167" s="17"/>
      <c r="I167" s="30"/>
      <c r="J167" s="10"/>
    </row>
    <row r="168" spans="1:10" x14ac:dyDescent="0.25">
      <c r="A168" s="19">
        <v>811</v>
      </c>
      <c r="B168" s="19" t="s">
        <v>23</v>
      </c>
      <c r="C168" s="18" t="s">
        <v>350</v>
      </c>
      <c r="D168" s="18" t="s">
        <v>352</v>
      </c>
      <c r="E168" s="9">
        <f t="shared" si="6"/>
        <v>4</v>
      </c>
      <c r="F168" s="28"/>
      <c r="G168" s="2"/>
      <c r="H168" s="17"/>
      <c r="I168" s="30"/>
      <c r="J168" s="10"/>
    </row>
    <row r="169" spans="1:10" x14ac:dyDescent="0.25">
      <c r="A169" s="19">
        <v>811</v>
      </c>
      <c r="B169" s="19" t="s">
        <v>19</v>
      </c>
      <c r="C169" s="18" t="s">
        <v>352</v>
      </c>
      <c r="D169" s="18" t="s">
        <v>353</v>
      </c>
      <c r="E169" s="9">
        <f t="shared" si="6"/>
        <v>2.0000000000000009</v>
      </c>
      <c r="F169" s="28"/>
      <c r="G169" s="2"/>
      <c r="H169" s="17"/>
      <c r="I169" s="30"/>
      <c r="J169" s="10"/>
    </row>
    <row r="170" spans="1:10" x14ac:dyDescent="0.25">
      <c r="A170" s="19">
        <v>811</v>
      </c>
      <c r="B170" s="19" t="s">
        <v>19</v>
      </c>
      <c r="C170" s="18" t="s">
        <v>353</v>
      </c>
      <c r="D170" s="18" t="s">
        <v>358</v>
      </c>
      <c r="E170" s="9">
        <f t="shared" si="6"/>
        <v>1.9999999999999982</v>
      </c>
      <c r="F170" s="28"/>
      <c r="G170" s="2"/>
      <c r="H170" s="17"/>
      <c r="I170" s="30"/>
      <c r="J170" s="10"/>
    </row>
    <row r="171" spans="1:10" x14ac:dyDescent="0.25">
      <c r="A171" s="19">
        <v>813</v>
      </c>
      <c r="B171" s="19" t="s">
        <v>13</v>
      </c>
      <c r="C171" s="18" t="s">
        <v>350</v>
      </c>
      <c r="D171" s="18" t="s">
        <v>351</v>
      </c>
      <c r="E171" s="9">
        <f t="shared" si="6"/>
        <v>2.0000000000000009</v>
      </c>
      <c r="F171" s="28"/>
      <c r="G171" s="2"/>
      <c r="H171" s="17"/>
      <c r="I171" s="30"/>
      <c r="J171" s="10"/>
    </row>
    <row r="172" spans="1:10" x14ac:dyDescent="0.25">
      <c r="A172" s="19">
        <v>813</v>
      </c>
      <c r="B172" s="19" t="s">
        <v>13</v>
      </c>
      <c r="C172" s="18" t="s">
        <v>352</v>
      </c>
      <c r="D172" s="18" t="s">
        <v>353</v>
      </c>
      <c r="E172" s="9">
        <f t="shared" si="6"/>
        <v>2.0000000000000009</v>
      </c>
      <c r="F172" s="28"/>
      <c r="G172" s="2"/>
      <c r="H172" s="17"/>
      <c r="I172" s="30"/>
      <c r="J172" s="10"/>
    </row>
    <row r="173" spans="1:10" x14ac:dyDescent="0.25">
      <c r="A173" s="19">
        <v>813</v>
      </c>
      <c r="B173" s="19" t="s">
        <v>13</v>
      </c>
      <c r="C173" s="18" t="s">
        <v>351</v>
      </c>
      <c r="D173" s="18" t="s">
        <v>352</v>
      </c>
      <c r="E173" s="9">
        <f t="shared" si="6"/>
        <v>1.9999999999999996</v>
      </c>
      <c r="F173" s="28"/>
      <c r="G173" s="2"/>
      <c r="H173" s="17"/>
      <c r="I173" s="30"/>
      <c r="J173" s="10"/>
    </row>
    <row r="174" spans="1:10" x14ac:dyDescent="0.25">
      <c r="A174" s="19">
        <v>813</v>
      </c>
      <c r="B174" s="19" t="s">
        <v>13</v>
      </c>
      <c r="C174" s="18" t="s">
        <v>349</v>
      </c>
      <c r="D174" s="18" t="s">
        <v>350</v>
      </c>
      <c r="E174" s="9">
        <f t="shared" si="6"/>
        <v>1.9999999999999996</v>
      </c>
      <c r="F174" s="28"/>
      <c r="G174" s="2"/>
      <c r="H174" s="17"/>
      <c r="I174" s="30"/>
      <c r="J174" s="10"/>
    </row>
    <row r="175" spans="1:10" x14ac:dyDescent="0.25">
      <c r="A175" s="19">
        <v>813</v>
      </c>
      <c r="B175" s="19" t="s">
        <v>13</v>
      </c>
      <c r="C175" s="18" t="s">
        <v>353</v>
      </c>
      <c r="D175" s="18" t="s">
        <v>358</v>
      </c>
      <c r="E175" s="9">
        <f t="shared" si="6"/>
        <v>1.9999999999999982</v>
      </c>
      <c r="F175" s="28"/>
      <c r="G175" s="2"/>
      <c r="H175" s="17"/>
      <c r="I175" s="30"/>
      <c r="J175" s="10"/>
    </row>
    <row r="176" spans="1:10" x14ac:dyDescent="0.25">
      <c r="A176" s="19">
        <v>813</v>
      </c>
      <c r="B176" s="19" t="s">
        <v>16</v>
      </c>
      <c r="C176" s="18" t="s">
        <v>353</v>
      </c>
      <c r="D176" s="18" t="s">
        <v>358</v>
      </c>
      <c r="E176" s="9">
        <f t="shared" si="6"/>
        <v>1.9999999999999982</v>
      </c>
      <c r="F176" s="28"/>
      <c r="G176" s="2"/>
      <c r="H176" s="17"/>
      <c r="I176" s="30"/>
      <c r="J176" s="10"/>
    </row>
    <row r="177" spans="1:10" x14ac:dyDescent="0.25">
      <c r="A177" s="19">
        <v>813</v>
      </c>
      <c r="B177" s="19" t="s">
        <v>16</v>
      </c>
      <c r="C177" s="18" t="s">
        <v>350</v>
      </c>
      <c r="D177" s="18" t="s">
        <v>351</v>
      </c>
      <c r="E177" s="9">
        <f t="shared" si="6"/>
        <v>2.0000000000000009</v>
      </c>
      <c r="F177" s="28"/>
      <c r="G177" s="2"/>
      <c r="H177" s="17"/>
      <c r="I177" s="30"/>
      <c r="J177" s="10"/>
    </row>
    <row r="178" spans="1:10" x14ac:dyDescent="0.25">
      <c r="A178" s="19">
        <v>813</v>
      </c>
      <c r="B178" s="19" t="s">
        <v>16</v>
      </c>
      <c r="C178" s="18" t="s">
        <v>352</v>
      </c>
      <c r="D178" s="18" t="s">
        <v>353</v>
      </c>
      <c r="E178" s="9">
        <f t="shared" si="6"/>
        <v>2.0000000000000009</v>
      </c>
      <c r="F178" s="28"/>
      <c r="G178" s="2"/>
      <c r="H178" s="17"/>
      <c r="I178" s="30"/>
      <c r="J178" s="10"/>
    </row>
    <row r="179" spans="1:10" x14ac:dyDescent="0.25">
      <c r="A179" s="19">
        <v>813</v>
      </c>
      <c r="B179" s="19" t="s">
        <v>40</v>
      </c>
      <c r="C179" s="18" t="s">
        <v>352</v>
      </c>
      <c r="D179" s="18" t="s">
        <v>365</v>
      </c>
      <c r="E179" s="9">
        <f t="shared" si="6"/>
        <v>1.3333333333333339</v>
      </c>
      <c r="F179" s="28"/>
      <c r="G179" s="2"/>
      <c r="H179" s="17"/>
      <c r="I179" s="30"/>
      <c r="J179" s="10"/>
    </row>
    <row r="180" spans="1:10" x14ac:dyDescent="0.25">
      <c r="A180" s="19">
        <v>813</v>
      </c>
      <c r="B180" s="19" t="s">
        <v>40</v>
      </c>
      <c r="C180" s="18" t="s">
        <v>349</v>
      </c>
      <c r="D180" s="18" t="s">
        <v>350</v>
      </c>
      <c r="E180" s="9">
        <f t="shared" si="6"/>
        <v>1.9999999999999996</v>
      </c>
      <c r="F180" s="28"/>
      <c r="G180" s="2"/>
      <c r="H180" s="17"/>
      <c r="I180" s="30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6"/>
        <v>2.0000000000000009</v>
      </c>
      <c r="F181" s="28"/>
      <c r="G181" s="2"/>
      <c r="H181" s="17"/>
      <c r="I181" s="30"/>
      <c r="J181" s="10"/>
    </row>
    <row r="182" spans="1:10" x14ac:dyDescent="0.25">
      <c r="A182" s="19">
        <v>813</v>
      </c>
      <c r="B182" s="19" t="s">
        <v>23</v>
      </c>
      <c r="C182" s="18" t="s">
        <v>350</v>
      </c>
      <c r="D182" s="18" t="s">
        <v>351</v>
      </c>
      <c r="E182" s="9">
        <f t="shared" si="6"/>
        <v>2.0000000000000009</v>
      </c>
      <c r="F182" s="28"/>
      <c r="G182" s="2"/>
      <c r="H182" s="17"/>
      <c r="I182" s="30"/>
      <c r="J182" s="10"/>
    </row>
    <row r="183" spans="1:10" x14ac:dyDescent="0.25">
      <c r="A183" s="19">
        <v>813</v>
      </c>
      <c r="B183" s="19" t="s">
        <v>23</v>
      </c>
      <c r="C183" s="18" t="s">
        <v>352</v>
      </c>
      <c r="D183" s="18" t="s">
        <v>353</v>
      </c>
      <c r="E183" s="9">
        <f t="shared" si="6"/>
        <v>2.0000000000000009</v>
      </c>
      <c r="F183" s="28"/>
      <c r="G183" s="2"/>
      <c r="H183" s="17"/>
      <c r="I183" s="30"/>
      <c r="J183" s="10"/>
    </row>
    <row r="184" spans="1:10" x14ac:dyDescent="0.25">
      <c r="A184" s="19">
        <v>813</v>
      </c>
      <c r="B184" s="19" t="s">
        <v>23</v>
      </c>
      <c r="C184" s="18" t="s">
        <v>353</v>
      </c>
      <c r="D184" s="18" t="s">
        <v>366</v>
      </c>
      <c r="E184" s="9">
        <f t="shared" si="6"/>
        <v>2.6666666666666679</v>
      </c>
      <c r="F184" s="28"/>
      <c r="G184" s="2"/>
      <c r="H184" s="17"/>
      <c r="I184" s="30"/>
      <c r="J184" s="10"/>
    </row>
    <row r="185" spans="1:10" x14ac:dyDescent="0.25">
      <c r="A185" s="19">
        <v>813</v>
      </c>
      <c r="B185" s="19" t="s">
        <v>23</v>
      </c>
      <c r="C185" s="18" t="s">
        <v>351</v>
      </c>
      <c r="D185" s="18" t="s">
        <v>352</v>
      </c>
      <c r="E185" s="9">
        <f t="shared" si="6"/>
        <v>1.9999999999999996</v>
      </c>
      <c r="F185" s="28"/>
      <c r="G185" s="2"/>
      <c r="H185" s="17"/>
      <c r="I185" s="30"/>
      <c r="J185" s="10"/>
    </row>
    <row r="186" spans="1:10" x14ac:dyDescent="0.25">
      <c r="A186" s="19">
        <v>813</v>
      </c>
      <c r="B186" s="19" t="s">
        <v>23</v>
      </c>
      <c r="C186" s="18" t="s">
        <v>349</v>
      </c>
      <c r="D186" s="18" t="s">
        <v>350</v>
      </c>
      <c r="E186" s="9">
        <f t="shared" si="6"/>
        <v>1.9999999999999996</v>
      </c>
      <c r="F186" s="28"/>
      <c r="G186" s="2"/>
      <c r="H186" s="17"/>
      <c r="I186" s="30"/>
      <c r="J186" s="10"/>
    </row>
    <row r="187" spans="1:10" x14ac:dyDescent="0.25">
      <c r="A187" s="19">
        <v>813</v>
      </c>
      <c r="B187" s="19" t="s">
        <v>23</v>
      </c>
      <c r="C187" s="18" t="s">
        <v>350</v>
      </c>
      <c r="D187" s="18" t="s">
        <v>351</v>
      </c>
      <c r="E187" s="9">
        <f t="shared" si="6"/>
        <v>2.0000000000000009</v>
      </c>
      <c r="F187" s="28"/>
      <c r="G187" s="2"/>
      <c r="H187" s="17"/>
      <c r="I187" s="30"/>
      <c r="J187" s="10"/>
    </row>
    <row r="188" spans="1:10" x14ac:dyDescent="0.25">
      <c r="A188" s="19">
        <v>813</v>
      </c>
      <c r="B188" s="19" t="s">
        <v>19</v>
      </c>
      <c r="C188" s="18" t="s">
        <v>353</v>
      </c>
      <c r="D188" s="18" t="s">
        <v>358</v>
      </c>
      <c r="E188" s="9">
        <f t="shared" si="6"/>
        <v>1.9999999999999982</v>
      </c>
      <c r="F188" s="28"/>
      <c r="G188" s="2"/>
      <c r="H188" s="17"/>
      <c r="I188" s="30"/>
      <c r="J188" s="10"/>
    </row>
    <row r="189" spans="1:10" x14ac:dyDescent="0.25">
      <c r="A189" s="19">
        <v>813</v>
      </c>
      <c r="B189" s="19" t="s">
        <v>19</v>
      </c>
      <c r="C189" s="18" t="s">
        <v>350</v>
      </c>
      <c r="D189" s="18" t="s">
        <v>351</v>
      </c>
      <c r="E189" s="9">
        <f t="shared" si="6"/>
        <v>2.0000000000000009</v>
      </c>
      <c r="F189" s="28"/>
      <c r="G189" s="2"/>
      <c r="H189" s="17"/>
      <c r="I189" s="30"/>
      <c r="J189" s="10"/>
    </row>
    <row r="190" spans="1:10" x14ac:dyDescent="0.25">
      <c r="A190" s="19">
        <v>813</v>
      </c>
      <c r="B190" s="19" t="s">
        <v>19</v>
      </c>
      <c r="C190" s="18" t="s">
        <v>352</v>
      </c>
      <c r="D190" s="18" t="s">
        <v>353</v>
      </c>
      <c r="E190" s="9">
        <f t="shared" si="6"/>
        <v>2.0000000000000009</v>
      </c>
      <c r="F190" s="28"/>
      <c r="G190" s="2"/>
      <c r="H190" s="17"/>
      <c r="I190" s="30"/>
      <c r="J190" s="10"/>
    </row>
    <row r="191" spans="1:10" x14ac:dyDescent="0.25">
      <c r="A191" s="19">
        <v>813</v>
      </c>
      <c r="B191" s="19" t="s">
        <v>33</v>
      </c>
      <c r="C191" s="18" t="s">
        <v>367</v>
      </c>
      <c r="D191" s="18" t="s">
        <v>368</v>
      </c>
      <c r="E191" s="9">
        <f t="shared" si="6"/>
        <v>1.3333333333333339</v>
      </c>
      <c r="F191" s="28"/>
      <c r="G191" s="2"/>
      <c r="H191" s="17"/>
      <c r="I191" s="30"/>
      <c r="J191" s="10"/>
    </row>
    <row r="192" spans="1:10" x14ac:dyDescent="0.25">
      <c r="A192" s="19">
        <v>815</v>
      </c>
      <c r="B192" s="19" t="s">
        <v>13</v>
      </c>
      <c r="C192" s="18" t="s">
        <v>352</v>
      </c>
      <c r="D192" s="18" t="s">
        <v>353</v>
      </c>
      <c r="E192" s="9">
        <f t="shared" si="6"/>
        <v>2.0000000000000009</v>
      </c>
      <c r="F192" s="28"/>
      <c r="G192" s="2"/>
      <c r="H192" s="17"/>
      <c r="I192" s="30"/>
      <c r="J192" s="10"/>
    </row>
    <row r="193" spans="1:10" x14ac:dyDescent="0.25">
      <c r="A193" s="19">
        <v>815</v>
      </c>
      <c r="B193" s="19" t="s">
        <v>13</v>
      </c>
      <c r="C193" s="18" t="s">
        <v>353</v>
      </c>
      <c r="D193" s="18" t="s">
        <v>358</v>
      </c>
      <c r="E193" s="9">
        <f t="shared" si="6"/>
        <v>1.9999999999999982</v>
      </c>
      <c r="F193" s="28"/>
      <c r="G193" s="2"/>
      <c r="H193" s="17"/>
      <c r="I193" s="30"/>
      <c r="J193" s="10"/>
    </row>
    <row r="194" spans="1:10" x14ac:dyDescent="0.25">
      <c r="A194" s="19">
        <v>815</v>
      </c>
      <c r="B194" s="19" t="s">
        <v>13</v>
      </c>
      <c r="C194" s="18" t="s">
        <v>351</v>
      </c>
      <c r="D194" s="18" t="s">
        <v>352</v>
      </c>
      <c r="E194" s="9">
        <f t="shared" si="6"/>
        <v>1.9999999999999996</v>
      </c>
      <c r="F194" s="28"/>
      <c r="G194" s="2"/>
      <c r="H194" s="17"/>
      <c r="I194" s="30"/>
      <c r="J194" s="10"/>
    </row>
    <row r="195" spans="1:10" x14ac:dyDescent="0.25">
      <c r="A195" s="19">
        <v>815</v>
      </c>
      <c r="B195" s="19" t="s">
        <v>13</v>
      </c>
      <c r="C195" s="18" t="s">
        <v>349</v>
      </c>
      <c r="D195" s="18" t="s">
        <v>350</v>
      </c>
      <c r="E195" s="9">
        <f t="shared" si="6"/>
        <v>1.9999999999999996</v>
      </c>
      <c r="F195" s="28"/>
      <c r="G195" s="2"/>
      <c r="H195" s="17"/>
      <c r="I195" s="30"/>
      <c r="J195" s="10"/>
    </row>
    <row r="196" spans="1:10" x14ac:dyDescent="0.25">
      <c r="A196" s="19">
        <v>815</v>
      </c>
      <c r="B196" s="19" t="s">
        <v>13</v>
      </c>
      <c r="C196" s="18" t="s">
        <v>350</v>
      </c>
      <c r="D196" s="18" t="s">
        <v>351</v>
      </c>
      <c r="E196" s="9">
        <f t="shared" ref="E196:E259" si="7">(D196-C196)*24</f>
        <v>2.0000000000000009</v>
      </c>
      <c r="F196" s="28"/>
      <c r="G196" s="2"/>
      <c r="H196" s="17"/>
      <c r="I196" s="30"/>
      <c r="J196" s="10"/>
    </row>
    <row r="197" spans="1:10" x14ac:dyDescent="0.25">
      <c r="A197" s="19">
        <v>815</v>
      </c>
      <c r="B197" s="19" t="s">
        <v>16</v>
      </c>
      <c r="C197" s="18" t="s">
        <v>352</v>
      </c>
      <c r="D197" s="18" t="s">
        <v>353</v>
      </c>
      <c r="E197" s="9">
        <f t="shared" si="7"/>
        <v>2.0000000000000009</v>
      </c>
      <c r="F197" s="28"/>
      <c r="G197" s="2"/>
      <c r="H197" s="17"/>
      <c r="I197" s="30"/>
      <c r="J197" s="10"/>
    </row>
    <row r="198" spans="1:10" x14ac:dyDescent="0.25">
      <c r="A198" s="19">
        <v>815</v>
      </c>
      <c r="B198" s="19" t="s">
        <v>16</v>
      </c>
      <c r="C198" s="18" t="s">
        <v>351</v>
      </c>
      <c r="D198" s="18" t="s">
        <v>352</v>
      </c>
      <c r="E198" s="9">
        <f t="shared" si="7"/>
        <v>1.9999999999999996</v>
      </c>
      <c r="F198" s="28"/>
      <c r="G198" s="2"/>
      <c r="H198" s="17"/>
      <c r="I198" s="30"/>
      <c r="J198" s="10"/>
    </row>
    <row r="199" spans="1:10" x14ac:dyDescent="0.25">
      <c r="A199" s="19">
        <v>815</v>
      </c>
      <c r="B199" s="19" t="s">
        <v>16</v>
      </c>
      <c r="C199" s="18" t="s">
        <v>350</v>
      </c>
      <c r="D199" s="18" t="s">
        <v>351</v>
      </c>
      <c r="E199" s="9">
        <f t="shared" si="7"/>
        <v>2.0000000000000009</v>
      </c>
      <c r="F199" s="28"/>
      <c r="G199" s="2"/>
      <c r="H199" s="17"/>
      <c r="I199" s="30"/>
      <c r="J199" s="10"/>
    </row>
    <row r="200" spans="1:10" x14ac:dyDescent="0.25">
      <c r="A200" s="19">
        <v>815</v>
      </c>
      <c r="B200" s="19" t="s">
        <v>16</v>
      </c>
      <c r="C200" s="18" t="s">
        <v>353</v>
      </c>
      <c r="D200" s="18" t="s">
        <v>358</v>
      </c>
      <c r="E200" s="9">
        <f t="shared" si="7"/>
        <v>1.9999999999999982</v>
      </c>
      <c r="F200" s="28"/>
      <c r="G200" s="2"/>
      <c r="H200" s="17"/>
      <c r="I200" s="30"/>
      <c r="J200" s="10"/>
    </row>
    <row r="201" spans="1:10" x14ac:dyDescent="0.25">
      <c r="A201" s="19">
        <v>815</v>
      </c>
      <c r="B201" s="19" t="s">
        <v>23</v>
      </c>
      <c r="C201" s="18" t="s">
        <v>352</v>
      </c>
      <c r="D201" s="18" t="s">
        <v>353</v>
      </c>
      <c r="E201" s="9">
        <f t="shared" si="7"/>
        <v>2.0000000000000009</v>
      </c>
      <c r="F201" s="28"/>
      <c r="G201" s="2"/>
      <c r="H201" s="17"/>
      <c r="I201" s="30"/>
      <c r="J201" s="10"/>
    </row>
    <row r="202" spans="1:10" x14ac:dyDescent="0.25">
      <c r="A202" s="19">
        <v>815</v>
      </c>
      <c r="B202" s="19" t="s">
        <v>23</v>
      </c>
      <c r="C202" s="18" t="s">
        <v>353</v>
      </c>
      <c r="D202" s="18" t="s">
        <v>358</v>
      </c>
      <c r="E202" s="9">
        <f t="shared" si="7"/>
        <v>1.9999999999999982</v>
      </c>
      <c r="F202" s="28"/>
      <c r="G202" s="2"/>
      <c r="H202" s="17"/>
      <c r="I202" s="30"/>
      <c r="J202" s="10"/>
    </row>
    <row r="203" spans="1:10" x14ac:dyDescent="0.25">
      <c r="A203" s="19">
        <v>815</v>
      </c>
      <c r="B203" s="19" t="s">
        <v>23</v>
      </c>
      <c r="C203" s="18" t="s">
        <v>350</v>
      </c>
      <c r="D203" s="18" t="s">
        <v>351</v>
      </c>
      <c r="E203" s="9">
        <f t="shared" si="7"/>
        <v>2.0000000000000009</v>
      </c>
      <c r="F203" s="28"/>
      <c r="G203" s="2"/>
      <c r="H203" s="17"/>
      <c r="I203" s="30"/>
      <c r="J203" s="10"/>
    </row>
    <row r="204" spans="1:10" x14ac:dyDescent="0.25">
      <c r="A204" s="19">
        <v>815</v>
      </c>
      <c r="B204" s="19" t="s">
        <v>23</v>
      </c>
      <c r="C204" s="18" t="s">
        <v>351</v>
      </c>
      <c r="D204" s="18" t="s">
        <v>352</v>
      </c>
      <c r="E204" s="9">
        <f t="shared" si="7"/>
        <v>1.9999999999999996</v>
      </c>
      <c r="F204" s="28"/>
      <c r="G204" s="2"/>
      <c r="H204" s="17"/>
      <c r="I204" s="30"/>
      <c r="J204" s="10"/>
    </row>
    <row r="205" spans="1:10" x14ac:dyDescent="0.25">
      <c r="A205" s="19">
        <v>815</v>
      </c>
      <c r="B205" s="19" t="s">
        <v>23</v>
      </c>
      <c r="C205" s="18" t="s">
        <v>349</v>
      </c>
      <c r="D205" s="18" t="s">
        <v>350</v>
      </c>
      <c r="E205" s="9">
        <f t="shared" si="7"/>
        <v>1.9999999999999996</v>
      </c>
      <c r="F205" s="28"/>
      <c r="G205" s="2"/>
      <c r="H205" s="17"/>
      <c r="I205" s="30"/>
      <c r="J205" s="10"/>
    </row>
    <row r="206" spans="1:10" x14ac:dyDescent="0.25">
      <c r="A206" s="19">
        <v>815</v>
      </c>
      <c r="B206" s="19" t="s">
        <v>19</v>
      </c>
      <c r="C206" s="18" t="s">
        <v>352</v>
      </c>
      <c r="D206" s="18" t="s">
        <v>353</v>
      </c>
      <c r="E206" s="9">
        <f t="shared" si="7"/>
        <v>2.0000000000000009</v>
      </c>
      <c r="F206" s="28"/>
      <c r="G206" s="2"/>
      <c r="H206" s="17"/>
      <c r="I206" s="30"/>
      <c r="J206" s="10"/>
    </row>
    <row r="207" spans="1:10" x14ac:dyDescent="0.25">
      <c r="A207" s="19">
        <v>815</v>
      </c>
      <c r="B207" s="19" t="s">
        <v>19</v>
      </c>
      <c r="C207" s="18" t="s">
        <v>351</v>
      </c>
      <c r="D207" s="18" t="s">
        <v>352</v>
      </c>
      <c r="E207" s="9">
        <f t="shared" si="7"/>
        <v>1.9999999999999996</v>
      </c>
      <c r="F207" s="28"/>
      <c r="G207" s="2"/>
      <c r="H207" s="17"/>
      <c r="I207" s="30"/>
      <c r="J207" s="10"/>
    </row>
    <row r="208" spans="1:10" x14ac:dyDescent="0.25">
      <c r="A208" s="19">
        <v>815</v>
      </c>
      <c r="B208" s="19" t="s">
        <v>19</v>
      </c>
      <c r="C208" s="18" t="s">
        <v>350</v>
      </c>
      <c r="D208" s="18" t="s">
        <v>351</v>
      </c>
      <c r="E208" s="9">
        <f t="shared" si="7"/>
        <v>2.0000000000000009</v>
      </c>
      <c r="F208" s="28"/>
      <c r="G208" s="2"/>
      <c r="H208" s="17"/>
      <c r="I208" s="30"/>
      <c r="J208" s="10"/>
    </row>
    <row r="209" spans="1:10" x14ac:dyDescent="0.25">
      <c r="A209" s="19">
        <v>815</v>
      </c>
      <c r="B209" s="19" t="s">
        <v>19</v>
      </c>
      <c r="C209" s="18" t="s">
        <v>353</v>
      </c>
      <c r="D209" s="18" t="s">
        <v>358</v>
      </c>
      <c r="E209" s="9">
        <f t="shared" si="7"/>
        <v>1.9999999999999982</v>
      </c>
      <c r="F209" s="28"/>
      <c r="G209" s="2"/>
      <c r="H209" s="17"/>
      <c r="I209" s="30"/>
      <c r="J209" s="10"/>
    </row>
    <row r="210" spans="1:10" x14ac:dyDescent="0.25">
      <c r="A210" s="19">
        <v>816</v>
      </c>
      <c r="B210" s="19" t="s">
        <v>13</v>
      </c>
      <c r="C210" s="18" t="s">
        <v>349</v>
      </c>
      <c r="D210" s="18" t="s">
        <v>350</v>
      </c>
      <c r="E210" s="9">
        <f t="shared" si="7"/>
        <v>1.9999999999999996</v>
      </c>
      <c r="F210" s="28"/>
      <c r="G210" s="2"/>
      <c r="H210" s="17"/>
      <c r="I210" s="30"/>
      <c r="J210" s="10"/>
    </row>
    <row r="211" spans="1:10" x14ac:dyDescent="0.25">
      <c r="A211" s="19">
        <v>816</v>
      </c>
      <c r="B211" s="19" t="s">
        <v>13</v>
      </c>
      <c r="C211" s="18" t="s">
        <v>350</v>
      </c>
      <c r="D211" s="18" t="s">
        <v>351</v>
      </c>
      <c r="E211" s="9">
        <f t="shared" si="7"/>
        <v>2.0000000000000009</v>
      </c>
      <c r="F211" s="28"/>
      <c r="G211" s="2"/>
      <c r="H211" s="17"/>
      <c r="I211" s="30"/>
      <c r="J211" s="10"/>
    </row>
    <row r="212" spans="1:10" x14ac:dyDescent="0.25">
      <c r="A212" s="19">
        <v>816</v>
      </c>
      <c r="B212" s="19" t="s">
        <v>13</v>
      </c>
      <c r="C212" s="18" t="s">
        <v>352</v>
      </c>
      <c r="D212" s="18" t="s">
        <v>353</v>
      </c>
      <c r="E212" s="9">
        <f t="shared" si="7"/>
        <v>2.0000000000000009</v>
      </c>
      <c r="F212" s="28"/>
      <c r="G212" s="2"/>
      <c r="H212" s="17"/>
      <c r="I212" s="30"/>
      <c r="J212" s="10"/>
    </row>
    <row r="213" spans="1:10" x14ac:dyDescent="0.25">
      <c r="A213" s="19">
        <v>816</v>
      </c>
      <c r="B213" s="19" t="s">
        <v>13</v>
      </c>
      <c r="C213" s="18" t="s">
        <v>351</v>
      </c>
      <c r="D213" s="18" t="s">
        <v>352</v>
      </c>
      <c r="E213" s="9">
        <f t="shared" si="7"/>
        <v>1.9999999999999996</v>
      </c>
      <c r="F213" s="28"/>
      <c r="G213" s="2"/>
      <c r="H213" s="17"/>
      <c r="I213" s="30"/>
      <c r="J213" s="10"/>
    </row>
    <row r="214" spans="1:10" x14ac:dyDescent="0.25">
      <c r="A214" s="19">
        <v>816</v>
      </c>
      <c r="B214" s="19" t="s">
        <v>13</v>
      </c>
      <c r="C214" s="18" t="s">
        <v>353</v>
      </c>
      <c r="D214" s="18" t="s">
        <v>358</v>
      </c>
      <c r="E214" s="9">
        <f t="shared" si="7"/>
        <v>1.9999999999999982</v>
      </c>
      <c r="F214" s="28"/>
      <c r="G214" s="2"/>
      <c r="H214" s="17"/>
      <c r="I214" s="30"/>
      <c r="J214" s="10"/>
    </row>
    <row r="215" spans="1:10" x14ac:dyDescent="0.25">
      <c r="A215" s="19">
        <v>816</v>
      </c>
      <c r="B215" s="19" t="s">
        <v>16</v>
      </c>
      <c r="C215" s="18" t="s">
        <v>353</v>
      </c>
      <c r="D215" s="18" t="s">
        <v>358</v>
      </c>
      <c r="E215" s="9">
        <f t="shared" si="7"/>
        <v>1.9999999999999982</v>
      </c>
      <c r="F215" s="28"/>
      <c r="G215" s="2"/>
      <c r="H215" s="17"/>
      <c r="I215" s="30"/>
      <c r="J215" s="10"/>
    </row>
    <row r="216" spans="1:10" x14ac:dyDescent="0.25">
      <c r="A216" s="19">
        <v>816</v>
      </c>
      <c r="B216" s="19" t="s">
        <v>16</v>
      </c>
      <c r="C216" s="18" t="s">
        <v>352</v>
      </c>
      <c r="D216" s="18" t="s">
        <v>353</v>
      </c>
      <c r="E216" s="9">
        <f t="shared" si="7"/>
        <v>2.0000000000000009</v>
      </c>
      <c r="F216" s="28"/>
      <c r="G216" s="2"/>
      <c r="H216" s="17"/>
      <c r="I216" s="30"/>
      <c r="J216" s="10"/>
    </row>
    <row r="217" spans="1:10" x14ac:dyDescent="0.25">
      <c r="A217" s="19">
        <v>816</v>
      </c>
      <c r="B217" s="19" t="s">
        <v>16</v>
      </c>
      <c r="C217" s="18" t="s">
        <v>350</v>
      </c>
      <c r="D217" s="18" t="s">
        <v>351</v>
      </c>
      <c r="E217" s="9">
        <f t="shared" si="7"/>
        <v>2.0000000000000009</v>
      </c>
      <c r="F217" s="28"/>
      <c r="G217" s="2"/>
      <c r="H217" s="17"/>
      <c r="I217" s="30"/>
      <c r="J217" s="10"/>
    </row>
    <row r="218" spans="1:10" x14ac:dyDescent="0.25">
      <c r="A218" s="19">
        <v>816</v>
      </c>
      <c r="B218" s="19" t="s">
        <v>23</v>
      </c>
      <c r="C218" s="18" t="s">
        <v>350</v>
      </c>
      <c r="D218" s="18" t="s">
        <v>351</v>
      </c>
      <c r="E218" s="9">
        <f t="shared" si="7"/>
        <v>2.0000000000000009</v>
      </c>
      <c r="F218" s="28"/>
      <c r="G218" s="2"/>
      <c r="H218" s="17"/>
      <c r="I218" s="30"/>
      <c r="J218" s="10"/>
    </row>
    <row r="219" spans="1:10" x14ac:dyDescent="0.25">
      <c r="A219" s="19">
        <v>816</v>
      </c>
      <c r="B219" s="19" t="s">
        <v>23</v>
      </c>
      <c r="C219" s="18" t="s">
        <v>352</v>
      </c>
      <c r="D219" s="18" t="s">
        <v>353</v>
      </c>
      <c r="E219" s="9">
        <f t="shared" si="7"/>
        <v>2.0000000000000009</v>
      </c>
      <c r="F219" s="28"/>
      <c r="G219" s="2"/>
      <c r="H219" s="17"/>
      <c r="I219" s="30"/>
      <c r="J219" s="10"/>
    </row>
    <row r="220" spans="1:10" x14ac:dyDescent="0.25">
      <c r="A220" s="19">
        <v>816</v>
      </c>
      <c r="B220" s="19" t="s">
        <v>23</v>
      </c>
      <c r="C220" s="18" t="s">
        <v>351</v>
      </c>
      <c r="D220" s="18" t="s">
        <v>352</v>
      </c>
      <c r="E220" s="9">
        <f t="shared" si="7"/>
        <v>1.9999999999999996</v>
      </c>
      <c r="F220" s="28"/>
      <c r="G220" s="2"/>
      <c r="H220" s="17"/>
      <c r="I220" s="30"/>
      <c r="J220" s="10"/>
    </row>
    <row r="221" spans="1:10" x14ac:dyDescent="0.25">
      <c r="A221" s="19">
        <v>816</v>
      </c>
      <c r="B221" s="19" t="s">
        <v>23</v>
      </c>
      <c r="C221" s="18" t="s">
        <v>353</v>
      </c>
      <c r="D221" s="18" t="s">
        <v>358</v>
      </c>
      <c r="E221" s="9">
        <f t="shared" si="7"/>
        <v>1.9999999999999982</v>
      </c>
      <c r="F221" s="28"/>
      <c r="G221" s="2"/>
      <c r="H221" s="17"/>
      <c r="I221" s="30"/>
      <c r="J221" s="10"/>
    </row>
    <row r="222" spans="1:10" x14ac:dyDescent="0.25">
      <c r="A222" s="19">
        <v>816</v>
      </c>
      <c r="B222" s="19" t="s">
        <v>19</v>
      </c>
      <c r="C222" s="18" t="s">
        <v>353</v>
      </c>
      <c r="D222" s="18" t="s">
        <v>358</v>
      </c>
      <c r="E222" s="9">
        <f t="shared" si="7"/>
        <v>1.9999999999999982</v>
      </c>
      <c r="F222" s="28"/>
      <c r="G222" s="2"/>
      <c r="H222" s="17"/>
      <c r="I222" s="30"/>
      <c r="J222" s="10"/>
    </row>
    <row r="223" spans="1:10" x14ac:dyDescent="0.25">
      <c r="A223" s="19">
        <v>816</v>
      </c>
      <c r="B223" s="19" t="s">
        <v>19</v>
      </c>
      <c r="C223" s="18" t="s">
        <v>352</v>
      </c>
      <c r="D223" s="18" t="s">
        <v>353</v>
      </c>
      <c r="E223" s="9">
        <f t="shared" si="7"/>
        <v>2.0000000000000009</v>
      </c>
      <c r="F223" s="28"/>
      <c r="G223" s="2"/>
      <c r="H223" s="17"/>
      <c r="I223" s="30"/>
      <c r="J223" s="10"/>
    </row>
    <row r="224" spans="1:10" x14ac:dyDescent="0.25">
      <c r="A224" s="19">
        <v>816</v>
      </c>
      <c r="B224" s="19" t="s">
        <v>19</v>
      </c>
      <c r="C224" s="18" t="s">
        <v>350</v>
      </c>
      <c r="D224" s="18" t="s">
        <v>351</v>
      </c>
      <c r="E224" s="9">
        <f t="shared" si="7"/>
        <v>2.0000000000000009</v>
      </c>
      <c r="F224" s="28"/>
      <c r="G224" s="2"/>
      <c r="H224" s="17"/>
      <c r="I224" s="30"/>
      <c r="J224" s="10"/>
    </row>
    <row r="225" spans="1:10" x14ac:dyDescent="0.25">
      <c r="A225" s="19">
        <v>817</v>
      </c>
      <c r="B225" s="19" t="s">
        <v>13</v>
      </c>
      <c r="C225" s="18" t="s">
        <v>351</v>
      </c>
      <c r="D225" s="18" t="s">
        <v>352</v>
      </c>
      <c r="E225" s="9">
        <f t="shared" si="7"/>
        <v>1.9999999999999996</v>
      </c>
      <c r="F225" s="28"/>
      <c r="G225" s="2"/>
      <c r="H225" s="17"/>
      <c r="I225" s="30"/>
      <c r="J225" s="10"/>
    </row>
    <row r="226" spans="1:10" x14ac:dyDescent="0.25">
      <c r="A226" s="19">
        <v>817</v>
      </c>
      <c r="B226" s="19" t="s">
        <v>13</v>
      </c>
      <c r="C226" s="18" t="s">
        <v>350</v>
      </c>
      <c r="D226" s="18" t="s">
        <v>351</v>
      </c>
      <c r="E226" s="9">
        <f t="shared" si="7"/>
        <v>2.0000000000000009</v>
      </c>
      <c r="F226" s="28"/>
      <c r="G226" s="2"/>
      <c r="H226" s="17"/>
      <c r="I226" s="30"/>
      <c r="J226" s="10"/>
    </row>
    <row r="227" spans="1:10" x14ac:dyDescent="0.25">
      <c r="A227" s="19">
        <v>817</v>
      </c>
      <c r="B227" s="19" t="s">
        <v>13</v>
      </c>
      <c r="C227" s="18" t="s">
        <v>353</v>
      </c>
      <c r="D227" s="18" t="s">
        <v>358</v>
      </c>
      <c r="E227" s="9">
        <f t="shared" si="7"/>
        <v>1.9999999999999982</v>
      </c>
      <c r="F227" s="28"/>
      <c r="G227" s="2"/>
      <c r="H227" s="17"/>
      <c r="I227" s="30"/>
      <c r="J227" s="10"/>
    </row>
    <row r="228" spans="1:10" x14ac:dyDescent="0.25">
      <c r="A228" s="19">
        <v>817</v>
      </c>
      <c r="B228" s="19" t="s">
        <v>16</v>
      </c>
      <c r="C228" s="18" t="s">
        <v>353</v>
      </c>
      <c r="D228" s="18" t="s">
        <v>358</v>
      </c>
      <c r="E228" s="9">
        <f t="shared" si="7"/>
        <v>1.9999999999999982</v>
      </c>
      <c r="F228" s="28"/>
      <c r="G228" s="2"/>
      <c r="H228" s="17"/>
      <c r="I228" s="30"/>
      <c r="J228" s="10"/>
    </row>
    <row r="229" spans="1:10" x14ac:dyDescent="0.25">
      <c r="A229" s="19">
        <v>817</v>
      </c>
      <c r="B229" s="19" t="s">
        <v>16</v>
      </c>
      <c r="C229" s="18" t="s">
        <v>352</v>
      </c>
      <c r="D229" s="18" t="s">
        <v>353</v>
      </c>
      <c r="E229" s="9">
        <f t="shared" si="7"/>
        <v>2.0000000000000009</v>
      </c>
      <c r="F229" s="28"/>
      <c r="G229" s="2"/>
      <c r="H229" s="17"/>
      <c r="I229" s="30"/>
      <c r="J229" s="10"/>
    </row>
    <row r="230" spans="1:10" x14ac:dyDescent="0.25">
      <c r="A230" s="19">
        <v>817</v>
      </c>
      <c r="B230" s="19" t="s">
        <v>16</v>
      </c>
      <c r="C230" s="18" t="s">
        <v>350</v>
      </c>
      <c r="D230" s="18" t="s">
        <v>351</v>
      </c>
      <c r="E230" s="9">
        <f t="shared" si="7"/>
        <v>2.0000000000000009</v>
      </c>
      <c r="F230" s="28"/>
      <c r="G230" s="2"/>
      <c r="H230" s="17"/>
      <c r="I230" s="30"/>
      <c r="J230" s="10"/>
    </row>
    <row r="231" spans="1:10" x14ac:dyDescent="0.25">
      <c r="A231" s="19">
        <v>817</v>
      </c>
      <c r="B231" s="19" t="s">
        <v>40</v>
      </c>
      <c r="C231" s="18" t="s">
        <v>349</v>
      </c>
      <c r="D231" s="18" t="s">
        <v>351</v>
      </c>
      <c r="E231" s="9">
        <f t="shared" si="7"/>
        <v>4</v>
      </c>
      <c r="F231" s="28"/>
      <c r="G231" s="2"/>
      <c r="H231" s="17"/>
      <c r="I231" s="30"/>
      <c r="J231" s="10"/>
    </row>
    <row r="232" spans="1:10" x14ac:dyDescent="0.25">
      <c r="A232" s="19">
        <v>817</v>
      </c>
      <c r="B232" s="19" t="s">
        <v>23</v>
      </c>
      <c r="C232" s="18" t="s">
        <v>351</v>
      </c>
      <c r="D232" s="18" t="s">
        <v>352</v>
      </c>
      <c r="E232" s="9">
        <f t="shared" si="7"/>
        <v>1.9999999999999996</v>
      </c>
      <c r="F232" s="28"/>
      <c r="G232" s="2"/>
      <c r="H232" s="17"/>
      <c r="I232" s="30"/>
      <c r="J232" s="10"/>
    </row>
    <row r="233" spans="1:10" x14ac:dyDescent="0.25">
      <c r="A233" s="19">
        <v>817</v>
      </c>
      <c r="B233" s="19" t="s">
        <v>23</v>
      </c>
      <c r="C233" s="18" t="s">
        <v>350</v>
      </c>
      <c r="D233" s="18" t="s">
        <v>351</v>
      </c>
      <c r="E233" s="9">
        <f t="shared" si="7"/>
        <v>2.0000000000000009</v>
      </c>
      <c r="F233" s="28"/>
      <c r="G233" s="2"/>
      <c r="H233" s="17"/>
      <c r="I233" s="30"/>
      <c r="J233" s="10"/>
    </row>
    <row r="234" spans="1:10" x14ac:dyDescent="0.25">
      <c r="A234" s="19">
        <v>817</v>
      </c>
      <c r="B234" s="19" t="s">
        <v>23</v>
      </c>
      <c r="C234" s="18" t="s">
        <v>353</v>
      </c>
      <c r="D234" s="18" t="s">
        <v>358</v>
      </c>
      <c r="E234" s="9">
        <f t="shared" si="7"/>
        <v>1.9999999999999982</v>
      </c>
      <c r="F234" s="28"/>
      <c r="G234" s="2"/>
      <c r="H234" s="17"/>
      <c r="I234" s="30"/>
      <c r="J234" s="10"/>
    </row>
    <row r="235" spans="1:10" x14ac:dyDescent="0.25">
      <c r="A235" s="19">
        <v>817</v>
      </c>
      <c r="B235" s="19" t="s">
        <v>19</v>
      </c>
      <c r="C235" s="18" t="s">
        <v>352</v>
      </c>
      <c r="D235" s="18" t="s">
        <v>353</v>
      </c>
      <c r="E235" s="9">
        <f t="shared" si="7"/>
        <v>2.0000000000000009</v>
      </c>
      <c r="F235" s="28"/>
      <c r="G235" s="2"/>
      <c r="H235" s="17"/>
      <c r="I235" s="30"/>
      <c r="J235" s="10"/>
    </row>
    <row r="236" spans="1:10" x14ac:dyDescent="0.25">
      <c r="A236" s="19">
        <v>818</v>
      </c>
      <c r="B236" s="19" t="s">
        <v>13</v>
      </c>
      <c r="C236" s="18" t="s">
        <v>353</v>
      </c>
      <c r="D236" s="18" t="s">
        <v>358</v>
      </c>
      <c r="E236" s="9">
        <f t="shared" si="7"/>
        <v>1.9999999999999982</v>
      </c>
      <c r="F236" s="28"/>
      <c r="G236" s="2"/>
      <c r="H236" s="17"/>
      <c r="I236" s="30"/>
      <c r="J236" s="10"/>
    </row>
    <row r="237" spans="1:10" x14ac:dyDescent="0.25">
      <c r="A237" s="19">
        <v>818</v>
      </c>
      <c r="B237" s="19" t="s">
        <v>16</v>
      </c>
      <c r="C237" s="18" t="s">
        <v>352</v>
      </c>
      <c r="D237" s="18" t="s">
        <v>353</v>
      </c>
      <c r="E237" s="9">
        <f t="shared" si="7"/>
        <v>2.0000000000000009</v>
      </c>
      <c r="F237" s="28"/>
      <c r="G237" s="2"/>
      <c r="H237" s="17"/>
      <c r="I237" s="30"/>
      <c r="J237" s="10"/>
    </row>
    <row r="238" spans="1:10" x14ac:dyDescent="0.25">
      <c r="A238" s="19">
        <v>818</v>
      </c>
      <c r="B238" s="19" t="s">
        <v>16</v>
      </c>
      <c r="C238" s="18" t="s">
        <v>353</v>
      </c>
      <c r="D238" s="18" t="s">
        <v>358</v>
      </c>
      <c r="E238" s="9">
        <f t="shared" si="7"/>
        <v>1.9999999999999982</v>
      </c>
      <c r="F238" s="28"/>
      <c r="G238" s="2"/>
      <c r="H238" s="17"/>
      <c r="I238" s="30"/>
      <c r="J238" s="10"/>
    </row>
    <row r="239" spans="1:10" x14ac:dyDescent="0.25">
      <c r="A239" s="19">
        <v>818</v>
      </c>
      <c r="B239" s="19" t="s">
        <v>40</v>
      </c>
      <c r="C239" s="18" t="s">
        <v>352</v>
      </c>
      <c r="D239" s="18" t="s">
        <v>353</v>
      </c>
      <c r="E239" s="9">
        <f t="shared" si="7"/>
        <v>2.0000000000000009</v>
      </c>
      <c r="F239" s="28"/>
      <c r="G239" s="2"/>
      <c r="H239" s="17"/>
      <c r="I239" s="30"/>
      <c r="J239" s="10"/>
    </row>
    <row r="240" spans="1:10" x14ac:dyDescent="0.25">
      <c r="A240" s="19">
        <v>818</v>
      </c>
      <c r="B240" s="19" t="s">
        <v>23</v>
      </c>
      <c r="C240" s="18" t="s">
        <v>351</v>
      </c>
      <c r="D240" s="18" t="s">
        <v>352</v>
      </c>
      <c r="E240" s="9">
        <f t="shared" si="7"/>
        <v>1.9999999999999996</v>
      </c>
      <c r="F240" s="28"/>
      <c r="G240" s="2"/>
      <c r="H240" s="17"/>
      <c r="I240" s="30"/>
      <c r="J240" s="10"/>
    </row>
    <row r="241" spans="1:10" x14ac:dyDescent="0.25">
      <c r="A241" s="19">
        <v>818</v>
      </c>
      <c r="B241" s="19" t="s">
        <v>23</v>
      </c>
      <c r="C241" s="18" t="s">
        <v>353</v>
      </c>
      <c r="D241" s="18" t="s">
        <v>358</v>
      </c>
      <c r="E241" s="9">
        <f t="shared" si="7"/>
        <v>1.9999999999999982</v>
      </c>
      <c r="F241" s="28"/>
      <c r="G241" s="2"/>
      <c r="H241" s="17"/>
      <c r="I241" s="30"/>
      <c r="J241" s="10"/>
    </row>
    <row r="242" spans="1:10" x14ac:dyDescent="0.25">
      <c r="A242" s="19">
        <v>818</v>
      </c>
      <c r="B242" s="19" t="s">
        <v>19</v>
      </c>
      <c r="C242" s="18" t="s">
        <v>352</v>
      </c>
      <c r="D242" s="18" t="s">
        <v>353</v>
      </c>
      <c r="E242" s="9">
        <f t="shared" si="7"/>
        <v>2.0000000000000009</v>
      </c>
      <c r="F242" s="28"/>
      <c r="G242" s="2"/>
      <c r="H242" s="17"/>
      <c r="I242" s="30"/>
      <c r="J242" s="10"/>
    </row>
    <row r="243" spans="1:10" x14ac:dyDescent="0.25">
      <c r="A243" s="19">
        <v>818</v>
      </c>
      <c r="B243" s="19" t="s">
        <v>19</v>
      </c>
      <c r="C243" s="18" t="s">
        <v>353</v>
      </c>
      <c r="D243" s="18" t="s">
        <v>358</v>
      </c>
      <c r="E243" s="9">
        <f t="shared" si="7"/>
        <v>1.9999999999999982</v>
      </c>
      <c r="F243" s="28"/>
      <c r="G243" s="2"/>
      <c r="H243" s="17"/>
      <c r="I243" s="30"/>
      <c r="J243" s="10"/>
    </row>
    <row r="244" spans="1:10" x14ac:dyDescent="0.25">
      <c r="A244" s="19">
        <v>818</v>
      </c>
      <c r="B244" s="19" t="s">
        <v>33</v>
      </c>
      <c r="C244" s="18" t="s">
        <v>349</v>
      </c>
      <c r="D244" s="18" t="s">
        <v>351</v>
      </c>
      <c r="E244" s="9">
        <f t="shared" si="7"/>
        <v>4</v>
      </c>
      <c r="F244" s="28"/>
      <c r="G244" s="2"/>
      <c r="H244" s="17"/>
      <c r="I244" s="30"/>
      <c r="J244" s="10"/>
    </row>
    <row r="245" spans="1:10" x14ac:dyDescent="0.25">
      <c r="A245" s="19">
        <v>1013</v>
      </c>
      <c r="B245" s="19" t="s">
        <v>13</v>
      </c>
      <c r="C245" s="18" t="s">
        <v>350</v>
      </c>
      <c r="D245" s="18" t="s">
        <v>352</v>
      </c>
      <c r="E245" s="9">
        <f t="shared" si="7"/>
        <v>4</v>
      </c>
      <c r="F245" s="28"/>
      <c r="G245" s="2"/>
      <c r="H245" s="17"/>
      <c r="I245" s="30"/>
      <c r="J245" s="10"/>
    </row>
    <row r="246" spans="1:10" x14ac:dyDescent="0.25">
      <c r="A246" s="19">
        <v>1013</v>
      </c>
      <c r="B246" s="19" t="s">
        <v>13</v>
      </c>
      <c r="C246" s="18" t="s">
        <v>352</v>
      </c>
      <c r="D246" s="18" t="s">
        <v>353</v>
      </c>
      <c r="E246" s="9">
        <f t="shared" si="7"/>
        <v>2.0000000000000009</v>
      </c>
      <c r="F246" s="28"/>
      <c r="G246" s="2"/>
      <c r="H246" s="17"/>
      <c r="I246" s="30"/>
      <c r="J246" s="10"/>
    </row>
    <row r="247" spans="1:10" x14ac:dyDescent="0.25">
      <c r="A247" s="19">
        <v>1013</v>
      </c>
      <c r="B247" s="19" t="s">
        <v>13</v>
      </c>
      <c r="C247" s="18" t="s">
        <v>349</v>
      </c>
      <c r="D247" s="18" t="s">
        <v>350</v>
      </c>
      <c r="E247" s="9">
        <f t="shared" si="7"/>
        <v>1.9999999999999996</v>
      </c>
      <c r="F247" s="28"/>
      <c r="G247" s="2"/>
      <c r="H247" s="17"/>
      <c r="I247" s="30"/>
      <c r="J247" s="10"/>
    </row>
    <row r="248" spans="1:10" x14ac:dyDescent="0.25">
      <c r="A248" s="19">
        <v>1013</v>
      </c>
      <c r="B248" s="19" t="s">
        <v>23</v>
      </c>
      <c r="C248" s="18" t="s">
        <v>349</v>
      </c>
      <c r="D248" s="18" t="s">
        <v>350</v>
      </c>
      <c r="E248" s="9">
        <f t="shared" si="7"/>
        <v>1.9999999999999996</v>
      </c>
      <c r="F248" s="28"/>
      <c r="G248" s="2"/>
      <c r="H248" s="17"/>
      <c r="I248" s="30"/>
      <c r="J248" s="10"/>
    </row>
    <row r="249" spans="1:10" x14ac:dyDescent="0.25">
      <c r="A249" s="19">
        <v>1013</v>
      </c>
      <c r="B249" s="19" t="s">
        <v>19</v>
      </c>
      <c r="C249" s="18" t="s">
        <v>352</v>
      </c>
      <c r="D249" s="18" t="s">
        <v>358</v>
      </c>
      <c r="E249" s="9">
        <f t="shared" si="7"/>
        <v>3.9999999999999991</v>
      </c>
      <c r="F249" s="28"/>
      <c r="G249" s="2"/>
      <c r="H249" s="17"/>
      <c r="I249" s="30"/>
      <c r="J249" s="10"/>
    </row>
    <row r="250" spans="1:10" x14ac:dyDescent="0.25">
      <c r="A250" s="19">
        <v>1013</v>
      </c>
      <c r="B250" s="19" t="s">
        <v>19</v>
      </c>
      <c r="C250" s="18" t="s">
        <v>360</v>
      </c>
      <c r="D250" s="18" t="s">
        <v>361</v>
      </c>
      <c r="E250" s="9">
        <f t="shared" si="7"/>
        <v>4</v>
      </c>
      <c r="F250" s="28"/>
      <c r="G250" s="2"/>
      <c r="H250" s="17"/>
      <c r="I250" s="30"/>
      <c r="J250" s="10"/>
    </row>
    <row r="251" spans="1:10" x14ac:dyDescent="0.25">
      <c r="A251" s="19">
        <v>1014</v>
      </c>
      <c r="B251" s="19" t="s">
        <v>13</v>
      </c>
      <c r="C251" s="18" t="s">
        <v>350</v>
      </c>
      <c r="D251" s="18" t="s">
        <v>352</v>
      </c>
      <c r="E251" s="9">
        <f t="shared" si="7"/>
        <v>4</v>
      </c>
      <c r="F251" s="28"/>
      <c r="G251" s="2"/>
      <c r="H251" s="17"/>
      <c r="I251" s="30"/>
      <c r="J251" s="10"/>
    </row>
    <row r="252" spans="1:10" x14ac:dyDescent="0.25">
      <c r="A252" s="19">
        <v>1014</v>
      </c>
      <c r="B252" s="19" t="s">
        <v>16</v>
      </c>
      <c r="C252" s="18" t="s">
        <v>351</v>
      </c>
      <c r="D252" s="18" t="s">
        <v>352</v>
      </c>
      <c r="E252" s="9">
        <f t="shared" si="7"/>
        <v>1.9999999999999996</v>
      </c>
      <c r="F252" s="28"/>
      <c r="G252" s="2"/>
      <c r="H252" s="17"/>
      <c r="I252" s="30"/>
      <c r="J252" s="10"/>
    </row>
    <row r="253" spans="1:10" x14ac:dyDescent="0.25">
      <c r="A253" s="19">
        <v>1014</v>
      </c>
      <c r="B253" s="19" t="s">
        <v>16</v>
      </c>
      <c r="C253" s="18" t="s">
        <v>352</v>
      </c>
      <c r="D253" s="18" t="s">
        <v>353</v>
      </c>
      <c r="E253" s="9">
        <f t="shared" si="7"/>
        <v>2.0000000000000009</v>
      </c>
      <c r="F253" s="28"/>
      <c r="G253" s="2"/>
      <c r="H253" s="17"/>
      <c r="I253" s="30"/>
      <c r="J253" s="10"/>
    </row>
    <row r="254" spans="1:10" x14ac:dyDescent="0.25">
      <c r="A254" s="19">
        <v>1014</v>
      </c>
      <c r="B254" s="19" t="s">
        <v>19</v>
      </c>
      <c r="C254" s="18" t="s">
        <v>351</v>
      </c>
      <c r="D254" s="18" t="s">
        <v>352</v>
      </c>
      <c r="E254" s="9">
        <f t="shared" si="7"/>
        <v>1.9999999999999996</v>
      </c>
      <c r="F254" s="28"/>
      <c r="G254" s="2"/>
      <c r="H254" s="17"/>
      <c r="I254" s="30"/>
      <c r="J254" s="10"/>
    </row>
    <row r="255" spans="1:10" x14ac:dyDescent="0.25">
      <c r="A255" s="19">
        <v>1014</v>
      </c>
      <c r="B255" s="19" t="s">
        <v>19</v>
      </c>
      <c r="C255" s="18" t="s">
        <v>352</v>
      </c>
      <c r="D255" s="18" t="s">
        <v>353</v>
      </c>
      <c r="E255" s="9">
        <f t="shared" si="7"/>
        <v>2.0000000000000009</v>
      </c>
      <c r="F255" s="28"/>
      <c r="G255" s="2"/>
      <c r="H255" s="17"/>
      <c r="I255" s="30"/>
      <c r="J255" s="10"/>
    </row>
    <row r="256" spans="1:10" x14ac:dyDescent="0.25">
      <c r="A256" s="19">
        <v>1015</v>
      </c>
      <c r="B256" s="19" t="s">
        <v>13</v>
      </c>
      <c r="C256" s="18" t="s">
        <v>351</v>
      </c>
      <c r="D256" s="18" t="s">
        <v>352</v>
      </c>
      <c r="E256" s="9">
        <f t="shared" si="7"/>
        <v>1.9999999999999996</v>
      </c>
      <c r="F256" s="28"/>
      <c r="G256" s="2"/>
      <c r="H256" s="17"/>
      <c r="I256" s="30"/>
      <c r="J256" s="10"/>
    </row>
    <row r="257" spans="1:10" x14ac:dyDescent="0.25">
      <c r="A257" s="19">
        <v>1015</v>
      </c>
      <c r="B257" s="19" t="s">
        <v>16</v>
      </c>
      <c r="C257" s="18" t="s">
        <v>351</v>
      </c>
      <c r="D257" s="18" t="s">
        <v>352</v>
      </c>
      <c r="E257" s="9">
        <f t="shared" si="7"/>
        <v>1.9999999999999996</v>
      </c>
      <c r="F257" s="28"/>
      <c r="G257" s="2"/>
      <c r="H257" s="17"/>
      <c r="I257" s="30"/>
      <c r="J257" s="10"/>
    </row>
    <row r="258" spans="1:10" x14ac:dyDescent="0.25">
      <c r="A258" s="19">
        <v>1015</v>
      </c>
      <c r="B258" s="19" t="s">
        <v>16</v>
      </c>
      <c r="C258" s="18" t="s">
        <v>349</v>
      </c>
      <c r="D258" s="18" t="s">
        <v>350</v>
      </c>
      <c r="E258" s="9">
        <f t="shared" si="7"/>
        <v>1.9999999999999996</v>
      </c>
      <c r="F258" s="28"/>
      <c r="G258" s="2"/>
      <c r="H258" s="17"/>
      <c r="I258" s="30"/>
      <c r="J258" s="10"/>
    </row>
    <row r="259" spans="1:10" x14ac:dyDescent="0.25">
      <c r="A259" s="19">
        <v>1015</v>
      </c>
      <c r="B259" s="19" t="s">
        <v>16</v>
      </c>
      <c r="C259" s="18" t="s">
        <v>350</v>
      </c>
      <c r="D259" s="18" t="s">
        <v>351</v>
      </c>
      <c r="E259" s="9">
        <f t="shared" si="7"/>
        <v>2.0000000000000009</v>
      </c>
      <c r="F259" s="28"/>
      <c r="G259" s="2"/>
      <c r="H259" s="17"/>
      <c r="I259" s="30"/>
      <c r="J259" s="10"/>
    </row>
    <row r="260" spans="1:10" x14ac:dyDescent="0.25">
      <c r="A260" s="19">
        <v>1015</v>
      </c>
      <c r="B260" s="19" t="s">
        <v>16</v>
      </c>
      <c r="C260" s="18" t="s">
        <v>352</v>
      </c>
      <c r="D260" s="18" t="s">
        <v>353</v>
      </c>
      <c r="E260" s="9">
        <f t="shared" ref="E260:E323" si="8">(D260-C260)*24</f>
        <v>2.0000000000000009</v>
      </c>
      <c r="F260" s="28"/>
      <c r="G260" s="2"/>
      <c r="H260" s="17"/>
      <c r="I260" s="30"/>
      <c r="J260" s="10"/>
    </row>
    <row r="261" spans="1:10" x14ac:dyDescent="0.25">
      <c r="A261" s="19">
        <v>1015</v>
      </c>
      <c r="B261" s="19" t="s">
        <v>16</v>
      </c>
      <c r="C261" s="18" t="s">
        <v>353</v>
      </c>
      <c r="D261" s="18" t="s">
        <v>358</v>
      </c>
      <c r="E261" s="9">
        <f t="shared" si="8"/>
        <v>1.9999999999999982</v>
      </c>
      <c r="F261" s="28"/>
      <c r="G261" s="2"/>
      <c r="H261" s="17"/>
      <c r="I261" s="30"/>
      <c r="J261" s="10"/>
    </row>
    <row r="262" spans="1:10" x14ac:dyDescent="0.25">
      <c r="A262" s="19">
        <v>1015</v>
      </c>
      <c r="B262" s="19" t="s">
        <v>23</v>
      </c>
      <c r="C262" s="18" t="s">
        <v>351</v>
      </c>
      <c r="D262" s="18" t="s">
        <v>352</v>
      </c>
      <c r="E262" s="9">
        <f t="shared" si="8"/>
        <v>1.9999999999999996</v>
      </c>
      <c r="F262" s="28"/>
      <c r="G262" s="2"/>
      <c r="H262" s="17"/>
      <c r="I262" s="30"/>
      <c r="J262" s="10"/>
    </row>
    <row r="263" spans="1:10" x14ac:dyDescent="0.25">
      <c r="A263" s="19">
        <v>1015</v>
      </c>
      <c r="B263" s="19" t="s">
        <v>19</v>
      </c>
      <c r="C263" s="18" t="s">
        <v>351</v>
      </c>
      <c r="D263" s="18" t="s">
        <v>352</v>
      </c>
      <c r="E263" s="9">
        <f t="shared" si="8"/>
        <v>1.9999999999999996</v>
      </c>
      <c r="F263" s="28"/>
      <c r="G263" s="2"/>
      <c r="H263" s="17"/>
      <c r="I263" s="30"/>
      <c r="J263" s="10"/>
    </row>
    <row r="264" spans="1:10" x14ac:dyDescent="0.25">
      <c r="A264" s="19">
        <v>1015</v>
      </c>
      <c r="B264" s="19" t="s">
        <v>19</v>
      </c>
      <c r="C264" s="18" t="s">
        <v>349</v>
      </c>
      <c r="D264" s="18" t="s">
        <v>350</v>
      </c>
      <c r="E264" s="9">
        <f t="shared" si="8"/>
        <v>1.9999999999999996</v>
      </c>
      <c r="F264" s="28"/>
      <c r="G264" s="2"/>
      <c r="H264" s="17"/>
      <c r="I264" s="30"/>
      <c r="J264" s="10"/>
    </row>
    <row r="265" spans="1:10" x14ac:dyDescent="0.25">
      <c r="A265" s="19">
        <v>1015</v>
      </c>
      <c r="B265" s="19" t="s">
        <v>19</v>
      </c>
      <c r="C265" s="18" t="s">
        <v>350</v>
      </c>
      <c r="D265" s="18" t="s">
        <v>351</v>
      </c>
      <c r="E265" s="9">
        <f t="shared" si="8"/>
        <v>2.0000000000000009</v>
      </c>
      <c r="F265" s="28"/>
      <c r="G265" s="2"/>
      <c r="H265" s="17"/>
      <c r="I265" s="30"/>
      <c r="J265" s="10"/>
    </row>
    <row r="266" spans="1:10" x14ac:dyDescent="0.25">
      <c r="A266" s="19">
        <v>1015</v>
      </c>
      <c r="B266" s="19" t="s">
        <v>19</v>
      </c>
      <c r="C266" s="18" t="s">
        <v>352</v>
      </c>
      <c r="D266" s="18" t="s">
        <v>353</v>
      </c>
      <c r="E266" s="9">
        <f t="shared" si="8"/>
        <v>2.0000000000000009</v>
      </c>
      <c r="F266" s="28"/>
      <c r="G266" s="2"/>
      <c r="H266" s="17"/>
      <c r="I266" s="30"/>
      <c r="J266" s="10"/>
    </row>
    <row r="267" spans="1:10" x14ac:dyDescent="0.25">
      <c r="A267" s="19">
        <v>1015</v>
      </c>
      <c r="B267" s="19" t="s">
        <v>19</v>
      </c>
      <c r="C267" s="18" t="s">
        <v>353</v>
      </c>
      <c r="D267" s="18" t="s">
        <v>358</v>
      </c>
      <c r="E267" s="9">
        <f t="shared" si="8"/>
        <v>1.9999999999999982</v>
      </c>
      <c r="F267" s="28"/>
      <c r="G267" s="2"/>
      <c r="H267" s="17"/>
      <c r="I267" s="30"/>
      <c r="J267" s="10"/>
    </row>
    <row r="268" spans="1:10" x14ac:dyDescent="0.25">
      <c r="A268" s="19">
        <v>1015</v>
      </c>
      <c r="B268" s="19" t="s">
        <v>33</v>
      </c>
      <c r="C268" s="18" t="s">
        <v>352</v>
      </c>
      <c r="D268" s="18" t="s">
        <v>358</v>
      </c>
      <c r="E268" s="9">
        <f t="shared" si="8"/>
        <v>3.9999999999999991</v>
      </c>
      <c r="F268" s="28"/>
      <c r="G268" s="2"/>
      <c r="H268" s="17"/>
      <c r="I268" s="30"/>
      <c r="J268" s="10"/>
    </row>
    <row r="269" spans="1:10" x14ac:dyDescent="0.25">
      <c r="A269" s="19">
        <v>1016</v>
      </c>
      <c r="B269" s="19" t="s">
        <v>13</v>
      </c>
      <c r="C269" s="18" t="s">
        <v>350</v>
      </c>
      <c r="D269" s="18" t="s">
        <v>351</v>
      </c>
      <c r="E269" s="9">
        <f t="shared" si="8"/>
        <v>2.0000000000000009</v>
      </c>
      <c r="F269" s="28"/>
      <c r="G269" s="2"/>
      <c r="H269" s="17"/>
      <c r="I269" s="30"/>
      <c r="J269" s="10"/>
    </row>
    <row r="270" spans="1:10" x14ac:dyDescent="0.25">
      <c r="A270" s="19">
        <v>1016</v>
      </c>
      <c r="B270" s="19" t="s">
        <v>16</v>
      </c>
      <c r="C270" s="18" t="s">
        <v>349</v>
      </c>
      <c r="D270" s="18" t="s">
        <v>350</v>
      </c>
      <c r="E270" s="9">
        <f t="shared" si="8"/>
        <v>1.9999999999999996</v>
      </c>
      <c r="F270" s="28"/>
      <c r="G270" s="2"/>
      <c r="H270" s="17"/>
      <c r="I270" s="30"/>
      <c r="J270" s="10"/>
    </row>
    <row r="271" spans="1:10" x14ac:dyDescent="0.25">
      <c r="A271" s="19">
        <v>1016</v>
      </c>
      <c r="B271" s="19" t="s">
        <v>16</v>
      </c>
      <c r="C271" s="18" t="s">
        <v>352</v>
      </c>
      <c r="D271" s="18" t="s">
        <v>353</v>
      </c>
      <c r="E271" s="9">
        <f t="shared" si="8"/>
        <v>2.0000000000000009</v>
      </c>
      <c r="F271" s="28"/>
      <c r="G271" s="2"/>
      <c r="H271" s="17"/>
      <c r="I271" s="30"/>
      <c r="J271" s="10"/>
    </row>
    <row r="272" spans="1:10" x14ac:dyDescent="0.25">
      <c r="A272" s="19">
        <v>1016</v>
      </c>
      <c r="B272" s="19" t="s">
        <v>16</v>
      </c>
      <c r="C272" s="18" t="s">
        <v>353</v>
      </c>
      <c r="D272" s="18" t="s">
        <v>358</v>
      </c>
      <c r="E272" s="9">
        <f t="shared" si="8"/>
        <v>1.9999999999999982</v>
      </c>
      <c r="F272" s="28"/>
      <c r="G272" s="2"/>
      <c r="H272" s="17"/>
      <c r="I272" s="30"/>
      <c r="J272" s="10"/>
    </row>
    <row r="273" spans="1:10" x14ac:dyDescent="0.25">
      <c r="A273" s="19">
        <v>1016</v>
      </c>
      <c r="B273" s="19" t="s">
        <v>16</v>
      </c>
      <c r="C273" s="18" t="s">
        <v>350</v>
      </c>
      <c r="D273" s="18" t="s">
        <v>351</v>
      </c>
      <c r="E273" s="9">
        <f t="shared" si="8"/>
        <v>2.0000000000000009</v>
      </c>
      <c r="F273" s="28"/>
      <c r="G273" s="2"/>
      <c r="H273" s="17"/>
      <c r="I273" s="30"/>
      <c r="J273" s="10"/>
    </row>
    <row r="274" spans="1:10" x14ac:dyDescent="0.25">
      <c r="A274" s="19">
        <v>1016</v>
      </c>
      <c r="B274" s="19" t="s">
        <v>16</v>
      </c>
      <c r="C274" s="18" t="s">
        <v>351</v>
      </c>
      <c r="D274" s="18" t="s">
        <v>352</v>
      </c>
      <c r="E274" s="9">
        <f t="shared" si="8"/>
        <v>1.9999999999999996</v>
      </c>
      <c r="F274" s="28"/>
      <c r="G274" s="2"/>
      <c r="H274" s="17"/>
      <c r="I274" s="30"/>
      <c r="J274" s="10"/>
    </row>
    <row r="275" spans="1:10" x14ac:dyDescent="0.25">
      <c r="A275" s="19">
        <v>1016</v>
      </c>
      <c r="B275" s="19" t="s">
        <v>23</v>
      </c>
      <c r="C275" s="18" t="s">
        <v>350</v>
      </c>
      <c r="D275" s="18" t="s">
        <v>351</v>
      </c>
      <c r="E275" s="9">
        <f t="shared" si="8"/>
        <v>2.0000000000000009</v>
      </c>
      <c r="F275" s="28"/>
      <c r="G275" s="2"/>
      <c r="H275" s="17"/>
      <c r="I275" s="30"/>
      <c r="J275" s="10"/>
    </row>
    <row r="276" spans="1:10" x14ac:dyDescent="0.25">
      <c r="A276" s="19">
        <v>1016</v>
      </c>
      <c r="B276" s="19" t="s">
        <v>19</v>
      </c>
      <c r="C276" s="18" t="s">
        <v>353</v>
      </c>
      <c r="D276" s="18" t="s">
        <v>358</v>
      </c>
      <c r="E276" s="9">
        <f t="shared" si="8"/>
        <v>1.9999999999999982</v>
      </c>
      <c r="F276" s="28"/>
      <c r="G276" s="2"/>
      <c r="H276" s="17"/>
      <c r="I276" s="30"/>
      <c r="J276" s="10"/>
    </row>
    <row r="277" spans="1:10" x14ac:dyDescent="0.25">
      <c r="A277" s="19">
        <v>1016</v>
      </c>
      <c r="B277" s="19" t="s">
        <v>19</v>
      </c>
      <c r="C277" s="18" t="s">
        <v>350</v>
      </c>
      <c r="D277" s="18" t="s">
        <v>351</v>
      </c>
      <c r="E277" s="9">
        <f t="shared" si="8"/>
        <v>2.0000000000000009</v>
      </c>
      <c r="F277" s="28"/>
      <c r="G277" s="2"/>
      <c r="H277" s="17"/>
      <c r="I277" s="30"/>
      <c r="J277" s="10"/>
    </row>
    <row r="278" spans="1:10" x14ac:dyDescent="0.25">
      <c r="A278" s="19">
        <v>1016</v>
      </c>
      <c r="B278" s="19" t="s">
        <v>19</v>
      </c>
      <c r="C278" s="18" t="s">
        <v>351</v>
      </c>
      <c r="D278" s="18" t="s">
        <v>352</v>
      </c>
      <c r="E278" s="9">
        <f t="shared" si="8"/>
        <v>1.9999999999999996</v>
      </c>
      <c r="F278" s="28"/>
      <c r="G278" s="2"/>
      <c r="H278" s="17"/>
      <c r="I278" s="30"/>
      <c r="J278" s="10"/>
    </row>
    <row r="279" spans="1:10" x14ac:dyDescent="0.25">
      <c r="A279" s="19">
        <v>1017</v>
      </c>
      <c r="B279" s="19" t="s">
        <v>13</v>
      </c>
      <c r="C279" s="18" t="s">
        <v>351</v>
      </c>
      <c r="D279" s="18" t="s">
        <v>352</v>
      </c>
      <c r="E279" s="9">
        <f t="shared" si="8"/>
        <v>1.9999999999999996</v>
      </c>
      <c r="F279" s="28"/>
      <c r="G279" s="2"/>
      <c r="H279" s="17"/>
      <c r="I279" s="30"/>
      <c r="J279" s="10"/>
    </row>
    <row r="280" spans="1:10" x14ac:dyDescent="0.25">
      <c r="A280" s="19">
        <v>1017</v>
      </c>
      <c r="B280" s="19" t="s">
        <v>13</v>
      </c>
      <c r="C280" s="18" t="s">
        <v>352</v>
      </c>
      <c r="D280" s="18" t="s">
        <v>353</v>
      </c>
      <c r="E280" s="9">
        <f t="shared" si="8"/>
        <v>2.0000000000000009</v>
      </c>
      <c r="F280" s="28"/>
      <c r="G280" s="2"/>
      <c r="H280" s="17"/>
      <c r="I280" s="30"/>
      <c r="J280" s="10"/>
    </row>
    <row r="281" spans="1:10" x14ac:dyDescent="0.25">
      <c r="A281" s="19">
        <v>1017</v>
      </c>
      <c r="B281" s="19" t="s">
        <v>13</v>
      </c>
      <c r="C281" s="18" t="s">
        <v>350</v>
      </c>
      <c r="D281" s="18" t="s">
        <v>351</v>
      </c>
      <c r="E281" s="9">
        <f t="shared" si="8"/>
        <v>2.0000000000000009</v>
      </c>
      <c r="F281" s="28"/>
      <c r="G281" s="2"/>
      <c r="H281" s="17"/>
      <c r="I281" s="30"/>
      <c r="J281" s="10"/>
    </row>
    <row r="282" spans="1:10" x14ac:dyDescent="0.25">
      <c r="A282" s="19">
        <v>1017</v>
      </c>
      <c r="B282" s="19" t="s">
        <v>16</v>
      </c>
      <c r="C282" s="18" t="s">
        <v>352</v>
      </c>
      <c r="D282" s="18" t="s">
        <v>353</v>
      </c>
      <c r="E282" s="9">
        <f t="shared" si="8"/>
        <v>2.0000000000000009</v>
      </c>
      <c r="F282" s="28"/>
      <c r="G282" s="2"/>
      <c r="H282" s="17"/>
      <c r="I282" s="30"/>
      <c r="J282" s="10"/>
    </row>
    <row r="283" spans="1:10" x14ac:dyDescent="0.25">
      <c r="A283" s="19">
        <v>1017</v>
      </c>
      <c r="B283" s="19" t="s">
        <v>16</v>
      </c>
      <c r="C283" s="18" t="s">
        <v>349</v>
      </c>
      <c r="D283" s="18" t="s">
        <v>350</v>
      </c>
      <c r="E283" s="9">
        <f t="shared" si="8"/>
        <v>1.9999999999999996</v>
      </c>
      <c r="F283" s="28"/>
      <c r="G283" s="2"/>
      <c r="H283" s="17"/>
      <c r="I283" s="30"/>
      <c r="J283" s="10"/>
    </row>
    <row r="284" spans="1:10" x14ac:dyDescent="0.25">
      <c r="A284" s="19">
        <v>1017</v>
      </c>
      <c r="B284" s="19" t="s">
        <v>16</v>
      </c>
      <c r="C284" s="18" t="s">
        <v>351</v>
      </c>
      <c r="D284" s="18" t="s">
        <v>352</v>
      </c>
      <c r="E284" s="9">
        <f t="shared" si="8"/>
        <v>1.9999999999999996</v>
      </c>
      <c r="F284" s="28"/>
      <c r="G284" s="2"/>
      <c r="H284" s="17"/>
      <c r="I284" s="30"/>
      <c r="J284" s="10"/>
    </row>
    <row r="285" spans="1:10" x14ac:dyDescent="0.25">
      <c r="A285" s="19">
        <v>1017</v>
      </c>
      <c r="B285" s="19" t="s">
        <v>16</v>
      </c>
      <c r="C285" s="18" t="s">
        <v>353</v>
      </c>
      <c r="D285" s="18" t="s">
        <v>358</v>
      </c>
      <c r="E285" s="9">
        <f t="shared" si="8"/>
        <v>1.9999999999999982</v>
      </c>
      <c r="F285" s="28"/>
      <c r="G285" s="2"/>
      <c r="H285" s="17"/>
      <c r="I285" s="30"/>
      <c r="J285" s="10"/>
    </row>
    <row r="286" spans="1:10" x14ac:dyDescent="0.25">
      <c r="A286" s="19">
        <v>1017</v>
      </c>
      <c r="B286" s="19" t="s">
        <v>40</v>
      </c>
      <c r="C286" s="18" t="s">
        <v>356</v>
      </c>
      <c r="D286" s="18" t="s">
        <v>357</v>
      </c>
      <c r="E286" s="9">
        <f t="shared" si="8"/>
        <v>4</v>
      </c>
      <c r="F286" s="28"/>
      <c r="G286" s="2"/>
      <c r="H286" s="17"/>
      <c r="I286" s="30"/>
      <c r="J286" s="10"/>
    </row>
    <row r="287" spans="1:10" x14ac:dyDescent="0.25">
      <c r="A287" s="19">
        <v>1017</v>
      </c>
      <c r="B287" s="19" t="s">
        <v>23</v>
      </c>
      <c r="C287" s="18" t="s">
        <v>351</v>
      </c>
      <c r="D287" s="18" t="s">
        <v>352</v>
      </c>
      <c r="E287" s="9">
        <f t="shared" si="8"/>
        <v>1.9999999999999996</v>
      </c>
      <c r="F287" s="28"/>
      <c r="G287" s="2"/>
      <c r="H287" s="17"/>
      <c r="I287" s="30"/>
      <c r="J287" s="10"/>
    </row>
    <row r="288" spans="1:10" x14ac:dyDescent="0.25">
      <c r="A288" s="19">
        <v>1017</v>
      </c>
      <c r="B288" s="19" t="s">
        <v>23</v>
      </c>
      <c r="C288" s="18" t="s">
        <v>352</v>
      </c>
      <c r="D288" s="18" t="s">
        <v>353</v>
      </c>
      <c r="E288" s="9">
        <f t="shared" si="8"/>
        <v>2.0000000000000009</v>
      </c>
      <c r="F288" s="28"/>
      <c r="G288" s="2"/>
      <c r="H288" s="17"/>
      <c r="I288" s="30"/>
      <c r="J288" s="10"/>
    </row>
    <row r="289" spans="1:10" x14ac:dyDescent="0.25">
      <c r="A289" s="19">
        <v>1017</v>
      </c>
      <c r="B289" s="19" t="s">
        <v>23</v>
      </c>
      <c r="C289" s="18" t="s">
        <v>350</v>
      </c>
      <c r="D289" s="18" t="s">
        <v>351</v>
      </c>
      <c r="E289" s="9">
        <f t="shared" si="8"/>
        <v>2.0000000000000009</v>
      </c>
      <c r="F289" s="28"/>
      <c r="G289" s="2"/>
      <c r="H289" s="17"/>
      <c r="I289" s="30"/>
      <c r="J289" s="10"/>
    </row>
    <row r="290" spans="1:10" x14ac:dyDescent="0.25">
      <c r="A290" s="19">
        <v>1017</v>
      </c>
      <c r="B290" s="19" t="s">
        <v>19</v>
      </c>
      <c r="C290" s="18" t="s">
        <v>352</v>
      </c>
      <c r="D290" s="18" t="s">
        <v>353</v>
      </c>
      <c r="E290" s="9">
        <f t="shared" si="8"/>
        <v>2.0000000000000009</v>
      </c>
      <c r="F290" s="28"/>
      <c r="G290" s="2"/>
      <c r="H290" s="17"/>
      <c r="I290" s="30"/>
      <c r="J290" s="10"/>
    </row>
    <row r="291" spans="1:10" x14ac:dyDescent="0.25">
      <c r="A291" s="19">
        <v>1017</v>
      </c>
      <c r="B291" s="19" t="s">
        <v>19</v>
      </c>
      <c r="C291" s="18" t="s">
        <v>349</v>
      </c>
      <c r="D291" s="18" t="s">
        <v>350</v>
      </c>
      <c r="E291" s="9">
        <f t="shared" si="8"/>
        <v>1.9999999999999996</v>
      </c>
      <c r="F291" s="28"/>
      <c r="G291" s="2"/>
      <c r="H291" s="17"/>
      <c r="I291" s="30"/>
      <c r="J291" s="10"/>
    </row>
    <row r="292" spans="1:10" x14ac:dyDescent="0.25">
      <c r="A292" s="19">
        <v>1017</v>
      </c>
      <c r="B292" s="19" t="s">
        <v>19</v>
      </c>
      <c r="C292" s="18" t="s">
        <v>351</v>
      </c>
      <c r="D292" s="18" t="s">
        <v>352</v>
      </c>
      <c r="E292" s="9">
        <f t="shared" si="8"/>
        <v>1.9999999999999996</v>
      </c>
      <c r="F292" s="28"/>
      <c r="G292" s="2"/>
      <c r="H292" s="17"/>
      <c r="I292" s="30"/>
      <c r="J292" s="10"/>
    </row>
    <row r="293" spans="1:10" x14ac:dyDescent="0.25">
      <c r="A293" s="19">
        <v>1018</v>
      </c>
      <c r="B293" s="19" t="s">
        <v>13</v>
      </c>
      <c r="C293" s="18" t="s">
        <v>350</v>
      </c>
      <c r="D293" s="18" t="s">
        <v>351</v>
      </c>
      <c r="E293" s="9">
        <f t="shared" si="8"/>
        <v>2.0000000000000009</v>
      </c>
      <c r="F293" s="28"/>
      <c r="G293" s="2"/>
      <c r="H293" s="17"/>
      <c r="I293" s="30"/>
      <c r="J293" s="10"/>
    </row>
    <row r="294" spans="1:10" x14ac:dyDescent="0.25">
      <c r="A294" s="19">
        <v>1018</v>
      </c>
      <c r="B294" s="19" t="s">
        <v>16</v>
      </c>
      <c r="C294" s="18" t="s">
        <v>352</v>
      </c>
      <c r="D294" s="18" t="s">
        <v>353</v>
      </c>
      <c r="E294" s="9">
        <f t="shared" si="8"/>
        <v>2.0000000000000009</v>
      </c>
      <c r="F294" s="28"/>
      <c r="G294" s="2"/>
      <c r="H294" s="17"/>
      <c r="I294" s="30"/>
      <c r="J294" s="10"/>
    </row>
    <row r="295" spans="1:10" x14ac:dyDescent="0.25">
      <c r="A295" s="19">
        <v>1018</v>
      </c>
      <c r="B295" s="19" t="s">
        <v>16</v>
      </c>
      <c r="C295" s="18" t="s">
        <v>350</v>
      </c>
      <c r="D295" s="18" t="s">
        <v>351</v>
      </c>
      <c r="E295" s="9">
        <f t="shared" si="8"/>
        <v>2.0000000000000009</v>
      </c>
      <c r="F295" s="28"/>
      <c r="G295" s="2"/>
      <c r="H295" s="17"/>
      <c r="I295" s="30"/>
      <c r="J295" s="10"/>
    </row>
    <row r="296" spans="1:10" x14ac:dyDescent="0.25">
      <c r="A296" s="19">
        <v>1018</v>
      </c>
      <c r="B296" s="19" t="s">
        <v>16</v>
      </c>
      <c r="C296" s="18" t="s">
        <v>349</v>
      </c>
      <c r="D296" s="18" t="s">
        <v>350</v>
      </c>
      <c r="E296" s="9">
        <f t="shared" si="8"/>
        <v>1.9999999999999996</v>
      </c>
      <c r="F296" s="28"/>
      <c r="G296" s="2"/>
      <c r="H296" s="17"/>
      <c r="I296" s="30"/>
      <c r="J296" s="10"/>
    </row>
    <row r="297" spans="1:10" x14ac:dyDescent="0.25">
      <c r="A297" s="19">
        <v>1018</v>
      </c>
      <c r="B297" s="19" t="s">
        <v>23</v>
      </c>
      <c r="C297" s="18" t="s">
        <v>350</v>
      </c>
      <c r="D297" s="18" t="s">
        <v>351</v>
      </c>
      <c r="E297" s="9">
        <f t="shared" si="8"/>
        <v>2.0000000000000009</v>
      </c>
      <c r="F297" s="28"/>
      <c r="G297" s="2"/>
      <c r="H297" s="17"/>
      <c r="I297" s="30"/>
      <c r="J297" s="10"/>
    </row>
    <row r="298" spans="1:10" x14ac:dyDescent="0.25">
      <c r="A298" s="19">
        <v>1018</v>
      </c>
      <c r="B298" s="19" t="s">
        <v>19</v>
      </c>
      <c r="C298" s="18" t="s">
        <v>352</v>
      </c>
      <c r="D298" s="18" t="s">
        <v>353</v>
      </c>
      <c r="E298" s="9">
        <f t="shared" si="8"/>
        <v>2.0000000000000009</v>
      </c>
      <c r="F298" s="28"/>
      <c r="G298" s="2"/>
      <c r="H298" s="17"/>
      <c r="I298" s="30"/>
      <c r="J298" s="10"/>
    </row>
    <row r="299" spans="1:10" x14ac:dyDescent="0.25">
      <c r="A299" s="19">
        <v>1018</v>
      </c>
      <c r="B299" s="19" t="s">
        <v>19</v>
      </c>
      <c r="C299" s="18" t="s">
        <v>350</v>
      </c>
      <c r="D299" s="18" t="s">
        <v>351</v>
      </c>
      <c r="E299" s="9">
        <f t="shared" si="8"/>
        <v>2.0000000000000009</v>
      </c>
      <c r="F299" s="28"/>
      <c r="G299" s="2"/>
      <c r="H299" s="17"/>
      <c r="I299" s="30"/>
      <c r="J299" s="10"/>
    </row>
    <row r="300" spans="1:10" x14ac:dyDescent="0.25">
      <c r="A300" s="19">
        <v>1018</v>
      </c>
      <c r="B300" s="19" t="s">
        <v>19</v>
      </c>
      <c r="C300" s="18" t="s">
        <v>349</v>
      </c>
      <c r="D300" s="18" t="s">
        <v>350</v>
      </c>
      <c r="E300" s="9">
        <f t="shared" si="8"/>
        <v>1.9999999999999996</v>
      </c>
      <c r="F300" s="28"/>
      <c r="G300" s="2"/>
      <c r="H300" s="17"/>
      <c r="I300" s="30"/>
      <c r="J300" s="10"/>
    </row>
    <row r="301" spans="1:10" x14ac:dyDescent="0.25">
      <c r="A301" s="19">
        <v>1114</v>
      </c>
      <c r="B301" s="19" t="s">
        <v>13</v>
      </c>
      <c r="C301" s="18" t="s">
        <v>350</v>
      </c>
      <c r="D301" s="18" t="s">
        <v>352</v>
      </c>
      <c r="E301" s="9">
        <f t="shared" si="8"/>
        <v>4</v>
      </c>
      <c r="F301" s="28"/>
      <c r="G301" s="2"/>
      <c r="H301" s="17"/>
      <c r="I301" s="30"/>
      <c r="J301" s="10"/>
    </row>
    <row r="302" spans="1:10" x14ac:dyDescent="0.25">
      <c r="A302" s="19">
        <v>1114</v>
      </c>
      <c r="B302" s="19" t="s">
        <v>16</v>
      </c>
      <c r="C302" s="18" t="s">
        <v>352</v>
      </c>
      <c r="D302" s="18" t="s">
        <v>353</v>
      </c>
      <c r="E302" s="9">
        <f t="shared" si="8"/>
        <v>2.0000000000000009</v>
      </c>
      <c r="F302" s="28"/>
      <c r="G302" s="2"/>
      <c r="H302" s="17"/>
      <c r="I302" s="30"/>
      <c r="J302" s="10"/>
    </row>
    <row r="303" spans="1:10" x14ac:dyDescent="0.25">
      <c r="A303" s="19">
        <v>1114</v>
      </c>
      <c r="B303" s="19" t="s">
        <v>40</v>
      </c>
      <c r="C303" s="18" t="s">
        <v>350</v>
      </c>
      <c r="D303" s="18" t="s">
        <v>352</v>
      </c>
      <c r="E303" s="9">
        <f t="shared" si="8"/>
        <v>4</v>
      </c>
      <c r="F303" s="28"/>
      <c r="G303" s="2"/>
      <c r="H303" s="17"/>
      <c r="I303" s="30"/>
      <c r="J303" s="10"/>
    </row>
    <row r="304" spans="1:10" x14ac:dyDescent="0.25">
      <c r="A304" s="19">
        <v>1115</v>
      </c>
      <c r="B304" s="19" t="s">
        <v>13</v>
      </c>
      <c r="C304" s="18" t="s">
        <v>352</v>
      </c>
      <c r="D304" s="18" t="s">
        <v>353</v>
      </c>
      <c r="E304" s="9">
        <f t="shared" si="8"/>
        <v>2.0000000000000009</v>
      </c>
      <c r="F304" s="28"/>
      <c r="G304" s="2"/>
      <c r="H304" s="17"/>
      <c r="I304" s="30"/>
      <c r="J304" s="10"/>
    </row>
    <row r="305" spans="1:10" x14ac:dyDescent="0.25">
      <c r="A305" s="19">
        <v>1115</v>
      </c>
      <c r="B305" s="19" t="s">
        <v>16</v>
      </c>
      <c r="C305" s="18" t="s">
        <v>350</v>
      </c>
      <c r="D305" s="18" t="s">
        <v>351</v>
      </c>
      <c r="E305" s="9">
        <f t="shared" si="8"/>
        <v>2.0000000000000009</v>
      </c>
      <c r="F305" s="28"/>
      <c r="G305" s="2"/>
      <c r="H305" s="17"/>
      <c r="I305" s="30"/>
      <c r="J305" s="10"/>
    </row>
    <row r="306" spans="1:10" x14ac:dyDescent="0.25">
      <c r="A306" s="19">
        <v>1115</v>
      </c>
      <c r="B306" s="19" t="s">
        <v>16</v>
      </c>
      <c r="C306" s="18" t="s">
        <v>351</v>
      </c>
      <c r="D306" s="18" t="s">
        <v>352</v>
      </c>
      <c r="E306" s="9">
        <f t="shared" si="8"/>
        <v>1.9999999999999996</v>
      </c>
      <c r="F306" s="28"/>
      <c r="G306" s="2"/>
      <c r="H306" s="17"/>
      <c r="I306" s="30"/>
      <c r="J306" s="10"/>
    </row>
    <row r="307" spans="1:10" x14ac:dyDescent="0.25">
      <c r="A307" s="19">
        <v>1115</v>
      </c>
      <c r="B307" s="19" t="s">
        <v>16</v>
      </c>
      <c r="C307" s="18" t="s">
        <v>352</v>
      </c>
      <c r="D307" s="18" t="s">
        <v>353</v>
      </c>
      <c r="E307" s="9">
        <f t="shared" si="8"/>
        <v>2.0000000000000009</v>
      </c>
      <c r="F307" s="28"/>
      <c r="G307" s="2"/>
      <c r="H307" s="17"/>
      <c r="I307" s="30"/>
      <c r="J307" s="10"/>
    </row>
    <row r="308" spans="1:10" x14ac:dyDescent="0.25">
      <c r="A308" s="19">
        <v>1115</v>
      </c>
      <c r="B308" s="19" t="s">
        <v>23</v>
      </c>
      <c r="C308" s="18" t="s">
        <v>352</v>
      </c>
      <c r="D308" s="18" t="s">
        <v>353</v>
      </c>
      <c r="E308" s="9">
        <f t="shared" si="8"/>
        <v>2.0000000000000009</v>
      </c>
      <c r="F308" s="28"/>
      <c r="G308" s="2"/>
      <c r="H308" s="17"/>
      <c r="I308" s="30"/>
      <c r="J308" s="10"/>
    </row>
    <row r="309" spans="1:10" x14ac:dyDescent="0.25">
      <c r="A309" s="19">
        <v>1115</v>
      </c>
      <c r="B309" s="19" t="s">
        <v>19</v>
      </c>
      <c r="C309" s="18" t="s">
        <v>350</v>
      </c>
      <c r="D309" s="18" t="s">
        <v>351</v>
      </c>
      <c r="E309" s="9">
        <f t="shared" si="8"/>
        <v>2.0000000000000009</v>
      </c>
      <c r="F309" s="28"/>
      <c r="G309" s="2"/>
      <c r="H309" s="17"/>
      <c r="I309" s="30"/>
      <c r="J309" s="10"/>
    </row>
    <row r="310" spans="1:10" x14ac:dyDescent="0.25">
      <c r="A310" s="19">
        <v>1115</v>
      </c>
      <c r="B310" s="19" t="s">
        <v>19</v>
      </c>
      <c r="C310" s="18" t="s">
        <v>351</v>
      </c>
      <c r="D310" s="18" t="s">
        <v>352</v>
      </c>
      <c r="E310" s="9">
        <f t="shared" si="8"/>
        <v>1.9999999999999996</v>
      </c>
      <c r="F310" s="28"/>
      <c r="G310" s="2"/>
      <c r="H310" s="17"/>
      <c r="I310" s="30"/>
      <c r="J310" s="10"/>
    </row>
    <row r="311" spans="1:10" x14ac:dyDescent="0.25">
      <c r="A311" s="19">
        <v>1115</v>
      </c>
      <c r="B311" s="19" t="s">
        <v>19</v>
      </c>
      <c r="C311" s="18" t="s">
        <v>352</v>
      </c>
      <c r="D311" s="18" t="s">
        <v>353</v>
      </c>
      <c r="E311" s="9">
        <f t="shared" si="8"/>
        <v>2.0000000000000009</v>
      </c>
      <c r="F311" s="28"/>
      <c r="G311" s="2"/>
      <c r="H311" s="17"/>
      <c r="I311" s="30"/>
      <c r="J311" s="10"/>
    </row>
    <row r="312" spans="1:10" x14ac:dyDescent="0.25">
      <c r="A312" s="19">
        <v>1117</v>
      </c>
      <c r="B312" s="19" t="s">
        <v>13</v>
      </c>
      <c r="C312" s="18" t="s">
        <v>350</v>
      </c>
      <c r="D312" s="18" t="s">
        <v>351</v>
      </c>
      <c r="E312" s="9">
        <f t="shared" si="8"/>
        <v>2.0000000000000009</v>
      </c>
      <c r="F312" s="28"/>
      <c r="G312" s="2"/>
      <c r="H312" s="17"/>
      <c r="I312" s="30"/>
      <c r="J312" s="10"/>
    </row>
    <row r="313" spans="1:10" x14ac:dyDescent="0.25">
      <c r="A313" s="19">
        <v>1117</v>
      </c>
      <c r="B313" s="19" t="s">
        <v>13</v>
      </c>
      <c r="C313" s="18" t="s">
        <v>351</v>
      </c>
      <c r="D313" s="18" t="s">
        <v>352</v>
      </c>
      <c r="E313" s="9">
        <f t="shared" si="8"/>
        <v>1.9999999999999996</v>
      </c>
      <c r="F313" s="28"/>
      <c r="G313" s="2"/>
      <c r="H313" s="17"/>
      <c r="I313" s="30"/>
      <c r="J313" s="10"/>
    </row>
    <row r="314" spans="1:10" x14ac:dyDescent="0.25">
      <c r="A314" s="19">
        <v>1117</v>
      </c>
      <c r="B314" s="19" t="s">
        <v>13</v>
      </c>
      <c r="C314" s="18" t="s">
        <v>353</v>
      </c>
      <c r="D314" s="18" t="s">
        <v>358</v>
      </c>
      <c r="E314" s="9">
        <f t="shared" si="8"/>
        <v>1.9999999999999982</v>
      </c>
      <c r="F314" s="28"/>
      <c r="G314" s="2"/>
      <c r="H314" s="17"/>
      <c r="I314" s="30"/>
      <c r="J314" s="10"/>
    </row>
    <row r="315" spans="1:10" x14ac:dyDescent="0.25">
      <c r="A315" s="19">
        <v>1117</v>
      </c>
      <c r="B315" s="19" t="s">
        <v>16</v>
      </c>
      <c r="C315" s="18" t="s">
        <v>351</v>
      </c>
      <c r="D315" s="18" t="s">
        <v>352</v>
      </c>
      <c r="E315" s="9">
        <f t="shared" si="8"/>
        <v>1.9999999999999996</v>
      </c>
      <c r="F315" s="28"/>
      <c r="G315" s="2"/>
      <c r="H315" s="17"/>
      <c r="I315" s="30"/>
      <c r="J315" s="10"/>
    </row>
    <row r="316" spans="1:10" x14ac:dyDescent="0.25">
      <c r="A316" s="19">
        <v>1117</v>
      </c>
      <c r="B316" s="19" t="s">
        <v>16</v>
      </c>
      <c r="C316" s="18" t="s">
        <v>350</v>
      </c>
      <c r="D316" s="18" t="s">
        <v>351</v>
      </c>
      <c r="E316" s="9">
        <f t="shared" si="8"/>
        <v>2.0000000000000009</v>
      </c>
      <c r="F316" s="28"/>
      <c r="G316" s="2"/>
      <c r="H316" s="17"/>
      <c r="I316" s="30"/>
      <c r="J316" s="10"/>
    </row>
    <row r="317" spans="1:10" x14ac:dyDescent="0.25">
      <c r="A317" s="19">
        <v>1117</v>
      </c>
      <c r="B317" s="19" t="s">
        <v>23</v>
      </c>
      <c r="C317" s="18" t="s">
        <v>350</v>
      </c>
      <c r="D317" s="18" t="s">
        <v>351</v>
      </c>
      <c r="E317" s="9">
        <f t="shared" si="8"/>
        <v>2.0000000000000009</v>
      </c>
      <c r="F317" s="28"/>
      <c r="G317" s="2"/>
      <c r="H317" s="17"/>
      <c r="I317" s="30"/>
      <c r="J317" s="10"/>
    </row>
    <row r="318" spans="1:10" x14ac:dyDescent="0.25">
      <c r="A318" s="19">
        <v>1117</v>
      </c>
      <c r="B318" s="19" t="s">
        <v>23</v>
      </c>
      <c r="C318" s="18" t="s">
        <v>351</v>
      </c>
      <c r="D318" s="18" t="s">
        <v>352</v>
      </c>
      <c r="E318" s="9">
        <f t="shared" si="8"/>
        <v>1.9999999999999996</v>
      </c>
      <c r="F318" s="28"/>
      <c r="G318" s="2"/>
      <c r="H318" s="17"/>
      <c r="I318" s="30"/>
      <c r="J318" s="10"/>
    </row>
    <row r="319" spans="1:10" x14ac:dyDescent="0.25">
      <c r="A319" s="19">
        <v>1117</v>
      </c>
      <c r="B319" s="19" t="s">
        <v>23</v>
      </c>
      <c r="C319" s="18" t="s">
        <v>353</v>
      </c>
      <c r="D319" s="18" t="s">
        <v>358</v>
      </c>
      <c r="E319" s="9">
        <f t="shared" si="8"/>
        <v>1.9999999999999982</v>
      </c>
      <c r="F319" s="28"/>
      <c r="G319" s="2"/>
      <c r="H319" s="17"/>
      <c r="I319" s="30"/>
      <c r="J319" s="10"/>
    </row>
    <row r="320" spans="1:10" x14ac:dyDescent="0.25">
      <c r="A320" s="19">
        <v>1117</v>
      </c>
      <c r="B320" s="19" t="s">
        <v>19</v>
      </c>
      <c r="C320" s="18" t="s">
        <v>351</v>
      </c>
      <c r="D320" s="18" t="s">
        <v>352</v>
      </c>
      <c r="E320" s="9">
        <f t="shared" si="8"/>
        <v>1.9999999999999996</v>
      </c>
      <c r="F320" s="28"/>
      <c r="G320" s="2"/>
      <c r="H320" s="17"/>
      <c r="I320" s="30"/>
      <c r="J320" s="10"/>
    </row>
    <row r="321" spans="1:10" x14ac:dyDescent="0.25">
      <c r="A321" s="19">
        <v>1117</v>
      </c>
      <c r="B321" s="19" t="s">
        <v>19</v>
      </c>
      <c r="C321" s="18" t="s">
        <v>350</v>
      </c>
      <c r="D321" s="18" t="s">
        <v>351</v>
      </c>
      <c r="E321" s="9">
        <f t="shared" si="8"/>
        <v>2.0000000000000009</v>
      </c>
      <c r="F321" s="28"/>
      <c r="G321" s="2"/>
      <c r="H321" s="17"/>
      <c r="I321" s="30"/>
      <c r="J321" s="10"/>
    </row>
    <row r="322" spans="1:10" x14ac:dyDescent="0.25">
      <c r="A322" s="19" t="s">
        <v>199</v>
      </c>
      <c r="B322" s="19" t="s">
        <v>13</v>
      </c>
      <c r="C322" s="18" t="s">
        <v>350</v>
      </c>
      <c r="D322" s="18" t="s">
        <v>351</v>
      </c>
      <c r="E322" s="9">
        <f t="shared" si="8"/>
        <v>2.0000000000000009</v>
      </c>
      <c r="F322" s="28"/>
      <c r="G322" s="2"/>
      <c r="H322" s="17"/>
      <c r="I322" s="30"/>
      <c r="J322" s="10"/>
    </row>
    <row r="323" spans="1:10" x14ac:dyDescent="0.25">
      <c r="A323" s="19" t="s">
        <v>199</v>
      </c>
      <c r="B323" s="19" t="s">
        <v>13</v>
      </c>
      <c r="C323" s="18" t="s">
        <v>352</v>
      </c>
      <c r="D323" s="18" t="s">
        <v>353</v>
      </c>
      <c r="E323" s="9">
        <f t="shared" si="8"/>
        <v>2.0000000000000009</v>
      </c>
      <c r="F323" s="28"/>
      <c r="G323" s="2"/>
      <c r="H323" s="17"/>
      <c r="I323" s="30"/>
      <c r="J323" s="10"/>
    </row>
    <row r="324" spans="1:10" x14ac:dyDescent="0.25">
      <c r="A324" s="19" t="s">
        <v>199</v>
      </c>
      <c r="B324" s="19" t="s">
        <v>23</v>
      </c>
      <c r="C324" s="18" t="s">
        <v>349</v>
      </c>
      <c r="D324" s="18" t="s">
        <v>350</v>
      </c>
      <c r="E324" s="9">
        <f t="shared" ref="E324:E374" si="9">(D324-C324)*24</f>
        <v>1.9999999999999996</v>
      </c>
      <c r="F324" s="28"/>
      <c r="G324" s="2"/>
      <c r="H324" s="17"/>
      <c r="I324" s="30"/>
      <c r="J324" s="10"/>
    </row>
    <row r="325" spans="1:10" x14ac:dyDescent="0.25">
      <c r="A325" s="19" t="s">
        <v>199</v>
      </c>
      <c r="B325" s="19" t="s">
        <v>33</v>
      </c>
      <c r="C325" s="18" t="s">
        <v>356</v>
      </c>
      <c r="D325" s="18" t="s">
        <v>357</v>
      </c>
      <c r="E325" s="9">
        <f t="shared" si="9"/>
        <v>4</v>
      </c>
      <c r="F325" s="28"/>
      <c r="G325" s="2"/>
      <c r="H325" s="17"/>
      <c r="I325" s="30"/>
      <c r="J325" s="10"/>
    </row>
    <row r="326" spans="1:10" x14ac:dyDescent="0.25">
      <c r="A326" s="19" t="s">
        <v>235</v>
      </c>
      <c r="B326" s="19" t="s">
        <v>16</v>
      </c>
      <c r="C326" s="18" t="s">
        <v>349</v>
      </c>
      <c r="D326" s="18" t="s">
        <v>350</v>
      </c>
      <c r="E326" s="9">
        <f t="shared" si="9"/>
        <v>1.9999999999999996</v>
      </c>
      <c r="F326" s="28"/>
      <c r="G326" s="2"/>
      <c r="H326" s="17"/>
      <c r="I326" s="30"/>
      <c r="J326" s="10"/>
    </row>
    <row r="327" spans="1:10" x14ac:dyDescent="0.25">
      <c r="A327" s="19" t="s">
        <v>139</v>
      </c>
      <c r="B327" s="19" t="s">
        <v>13</v>
      </c>
      <c r="C327" s="18" t="s">
        <v>350</v>
      </c>
      <c r="D327" s="18" t="s">
        <v>351</v>
      </c>
      <c r="E327" s="9">
        <f t="shared" si="9"/>
        <v>2.0000000000000009</v>
      </c>
      <c r="F327" s="28"/>
      <c r="G327" s="2"/>
      <c r="H327" s="17"/>
      <c r="I327" s="30"/>
      <c r="J327" s="10"/>
    </row>
    <row r="328" spans="1:10" x14ac:dyDescent="0.25">
      <c r="A328" s="19" t="s">
        <v>139</v>
      </c>
      <c r="B328" s="19" t="s">
        <v>40</v>
      </c>
      <c r="C328" s="18" t="s">
        <v>349</v>
      </c>
      <c r="D328" s="18" t="s">
        <v>351</v>
      </c>
      <c r="E328" s="9">
        <f t="shared" si="9"/>
        <v>4</v>
      </c>
      <c r="F328" s="28"/>
      <c r="G328" s="2"/>
      <c r="H328" s="17"/>
      <c r="I328" s="30"/>
      <c r="J328" s="10"/>
    </row>
    <row r="329" spans="1:10" x14ac:dyDescent="0.25">
      <c r="A329" s="19" t="s">
        <v>139</v>
      </c>
      <c r="B329" s="19" t="s">
        <v>40</v>
      </c>
      <c r="C329" s="18" t="s">
        <v>352</v>
      </c>
      <c r="D329" s="18" t="s">
        <v>353</v>
      </c>
      <c r="E329" s="9">
        <f t="shared" si="9"/>
        <v>2.0000000000000009</v>
      </c>
      <c r="F329" s="28"/>
      <c r="G329" s="2"/>
      <c r="H329" s="17"/>
      <c r="I329" s="30"/>
      <c r="J329" s="10"/>
    </row>
    <row r="330" spans="1:10" x14ac:dyDescent="0.25">
      <c r="A330" s="19" t="s">
        <v>139</v>
      </c>
      <c r="B330" s="19" t="s">
        <v>23</v>
      </c>
      <c r="C330" s="18" t="s">
        <v>349</v>
      </c>
      <c r="D330" s="18" t="s">
        <v>350</v>
      </c>
      <c r="E330" s="9">
        <f t="shared" si="9"/>
        <v>1.9999999999999996</v>
      </c>
      <c r="F330" s="28"/>
      <c r="G330" s="2"/>
      <c r="H330" s="17"/>
      <c r="I330" s="30"/>
      <c r="J330" s="10"/>
    </row>
    <row r="331" spans="1:10" x14ac:dyDescent="0.25">
      <c r="A331" s="19" t="s">
        <v>139</v>
      </c>
      <c r="B331" s="19" t="s">
        <v>33</v>
      </c>
      <c r="C331" s="18" t="s">
        <v>356</v>
      </c>
      <c r="D331" s="18" t="s">
        <v>357</v>
      </c>
      <c r="E331" s="9">
        <f t="shared" si="9"/>
        <v>4</v>
      </c>
      <c r="F331" s="28"/>
      <c r="G331" s="2"/>
      <c r="H331" s="17"/>
      <c r="I331" s="30"/>
      <c r="J331" s="10"/>
    </row>
    <row r="332" spans="1:10" x14ac:dyDescent="0.25">
      <c r="A332" s="19" t="s">
        <v>139</v>
      </c>
      <c r="B332" s="19" t="s">
        <v>33</v>
      </c>
      <c r="C332" s="18" t="s">
        <v>354</v>
      </c>
      <c r="D332" s="18" t="s">
        <v>355</v>
      </c>
      <c r="E332" s="9">
        <f t="shared" si="9"/>
        <v>4.0000000000000018</v>
      </c>
      <c r="F332" s="28"/>
      <c r="G332" s="2"/>
      <c r="H332" s="17"/>
      <c r="I332" s="30"/>
      <c r="J332" s="10"/>
    </row>
    <row r="333" spans="1:10" x14ac:dyDescent="0.25">
      <c r="A333" s="19" t="s">
        <v>190</v>
      </c>
      <c r="B333" s="19" t="s">
        <v>13</v>
      </c>
      <c r="C333" s="18" t="s">
        <v>349</v>
      </c>
      <c r="D333" s="18" t="s">
        <v>350</v>
      </c>
      <c r="E333" s="9">
        <f t="shared" si="9"/>
        <v>1.9999999999999996</v>
      </c>
      <c r="F333" s="28"/>
      <c r="G333" s="2"/>
      <c r="H333" s="17"/>
      <c r="I333" s="30"/>
      <c r="J333" s="10"/>
    </row>
    <row r="334" spans="1:10" x14ac:dyDescent="0.25">
      <c r="A334" s="19" t="s">
        <v>190</v>
      </c>
      <c r="B334" s="19" t="s">
        <v>13</v>
      </c>
      <c r="C334" s="18" t="s">
        <v>353</v>
      </c>
      <c r="D334" s="18" t="s">
        <v>358</v>
      </c>
      <c r="E334" s="9">
        <f t="shared" si="9"/>
        <v>1.9999999999999982</v>
      </c>
      <c r="F334" s="28"/>
      <c r="G334" s="2"/>
      <c r="H334" s="17"/>
      <c r="I334" s="30"/>
      <c r="J334" s="10"/>
    </row>
    <row r="335" spans="1:10" x14ac:dyDescent="0.25">
      <c r="A335" s="19" t="s">
        <v>190</v>
      </c>
      <c r="B335" s="19" t="s">
        <v>13</v>
      </c>
      <c r="C335" s="18" t="s">
        <v>352</v>
      </c>
      <c r="D335" s="18" t="s">
        <v>353</v>
      </c>
      <c r="E335" s="9">
        <f t="shared" si="9"/>
        <v>2.0000000000000009</v>
      </c>
      <c r="F335" s="28"/>
      <c r="G335" s="2"/>
      <c r="H335" s="17"/>
      <c r="I335" s="30"/>
      <c r="J335" s="10"/>
    </row>
    <row r="336" spans="1:10" x14ac:dyDescent="0.25">
      <c r="A336" s="19" t="s">
        <v>190</v>
      </c>
      <c r="B336" s="19" t="s">
        <v>13</v>
      </c>
      <c r="C336" s="18" t="s">
        <v>350</v>
      </c>
      <c r="D336" s="18" t="s">
        <v>351</v>
      </c>
      <c r="E336" s="9">
        <f t="shared" si="9"/>
        <v>2.0000000000000009</v>
      </c>
      <c r="F336" s="28"/>
      <c r="G336" s="2"/>
      <c r="H336" s="17"/>
      <c r="I336" s="30"/>
      <c r="J336" s="10"/>
    </row>
    <row r="337" spans="1:10" x14ac:dyDescent="0.25">
      <c r="A337" s="19" t="s">
        <v>190</v>
      </c>
      <c r="B337" s="19" t="s">
        <v>16</v>
      </c>
      <c r="C337" s="18" t="s">
        <v>349</v>
      </c>
      <c r="D337" s="18" t="s">
        <v>350</v>
      </c>
      <c r="E337" s="9">
        <f t="shared" si="9"/>
        <v>1.9999999999999996</v>
      </c>
      <c r="F337" s="28"/>
      <c r="G337" s="2"/>
      <c r="H337" s="17"/>
      <c r="I337" s="30"/>
      <c r="J337" s="10"/>
    </row>
    <row r="338" spans="1:10" x14ac:dyDescent="0.25">
      <c r="A338" s="19" t="s">
        <v>190</v>
      </c>
      <c r="B338" s="19" t="s">
        <v>16</v>
      </c>
      <c r="C338" s="18" t="s">
        <v>352</v>
      </c>
      <c r="D338" s="18" t="s">
        <v>353</v>
      </c>
      <c r="E338" s="9">
        <f t="shared" si="9"/>
        <v>2.0000000000000009</v>
      </c>
      <c r="F338" s="28"/>
      <c r="G338" s="2"/>
      <c r="H338" s="17"/>
      <c r="I338" s="30"/>
      <c r="J338" s="10"/>
    </row>
    <row r="339" spans="1:10" x14ac:dyDescent="0.25">
      <c r="A339" s="19" t="s">
        <v>190</v>
      </c>
      <c r="B339" s="19" t="s">
        <v>16</v>
      </c>
      <c r="C339" s="18" t="s">
        <v>353</v>
      </c>
      <c r="D339" s="18" t="s">
        <v>358</v>
      </c>
      <c r="E339" s="9">
        <f t="shared" si="9"/>
        <v>1.9999999999999982</v>
      </c>
      <c r="F339" s="28"/>
      <c r="G339" s="2"/>
      <c r="H339" s="17"/>
      <c r="I339" s="30"/>
      <c r="J339" s="10"/>
    </row>
    <row r="340" spans="1:10" x14ac:dyDescent="0.25">
      <c r="A340" s="19" t="s">
        <v>190</v>
      </c>
      <c r="B340" s="19" t="s">
        <v>40</v>
      </c>
      <c r="C340" s="18" t="s">
        <v>352</v>
      </c>
      <c r="D340" s="18" t="s">
        <v>353</v>
      </c>
      <c r="E340" s="9">
        <f t="shared" si="9"/>
        <v>2.0000000000000009</v>
      </c>
      <c r="F340" s="28"/>
      <c r="G340" s="2"/>
      <c r="H340" s="17"/>
      <c r="I340" s="30"/>
      <c r="J340" s="10"/>
    </row>
    <row r="341" spans="1:10" x14ac:dyDescent="0.25">
      <c r="A341" s="19" t="s">
        <v>190</v>
      </c>
      <c r="B341" s="19" t="s">
        <v>40</v>
      </c>
      <c r="C341" s="18" t="s">
        <v>350</v>
      </c>
      <c r="D341" s="18" t="s">
        <v>351</v>
      </c>
      <c r="E341" s="9">
        <f t="shared" si="9"/>
        <v>2.0000000000000009</v>
      </c>
      <c r="F341" s="28"/>
      <c r="G341" s="2"/>
      <c r="H341" s="17"/>
      <c r="I341" s="30"/>
      <c r="J341" s="10"/>
    </row>
    <row r="342" spans="1:10" x14ac:dyDescent="0.25">
      <c r="A342" s="19" t="s">
        <v>190</v>
      </c>
      <c r="B342" s="19" t="s">
        <v>23</v>
      </c>
      <c r="C342" s="18" t="s">
        <v>352</v>
      </c>
      <c r="D342" s="18" t="s">
        <v>353</v>
      </c>
      <c r="E342" s="9">
        <f t="shared" si="9"/>
        <v>2.0000000000000009</v>
      </c>
      <c r="F342" s="28"/>
      <c r="G342" s="2"/>
      <c r="H342" s="17"/>
      <c r="I342" s="30"/>
      <c r="J342" s="10"/>
    </row>
    <row r="343" spans="1:10" x14ac:dyDescent="0.25">
      <c r="A343" s="19" t="s">
        <v>190</v>
      </c>
      <c r="B343" s="19" t="s">
        <v>23</v>
      </c>
      <c r="C343" s="18" t="s">
        <v>350</v>
      </c>
      <c r="D343" s="18" t="s">
        <v>351</v>
      </c>
      <c r="E343" s="9">
        <f t="shared" si="9"/>
        <v>2.0000000000000009</v>
      </c>
      <c r="F343" s="28"/>
      <c r="G343" s="2"/>
      <c r="H343" s="17"/>
      <c r="I343" s="30"/>
      <c r="J343" s="10"/>
    </row>
    <row r="344" spans="1:10" x14ac:dyDescent="0.25">
      <c r="A344" s="19" t="s">
        <v>190</v>
      </c>
      <c r="B344" s="19" t="s">
        <v>23</v>
      </c>
      <c r="C344" s="18" t="s">
        <v>349</v>
      </c>
      <c r="D344" s="18" t="s">
        <v>350</v>
      </c>
      <c r="E344" s="9">
        <f t="shared" si="9"/>
        <v>1.9999999999999996</v>
      </c>
      <c r="F344" s="28"/>
      <c r="G344" s="2"/>
      <c r="H344" s="17"/>
      <c r="I344" s="30"/>
      <c r="J344" s="10"/>
    </row>
    <row r="345" spans="1:10" x14ac:dyDescent="0.25">
      <c r="A345" s="19" t="s">
        <v>190</v>
      </c>
      <c r="B345" s="19" t="s">
        <v>23</v>
      </c>
      <c r="C345" s="18" t="s">
        <v>353</v>
      </c>
      <c r="D345" s="18" t="s">
        <v>358</v>
      </c>
      <c r="E345" s="9">
        <f t="shared" si="9"/>
        <v>1.9999999999999982</v>
      </c>
      <c r="F345" s="28"/>
      <c r="G345" s="2"/>
      <c r="H345" s="17"/>
      <c r="I345" s="30"/>
      <c r="J345" s="10"/>
    </row>
    <row r="346" spans="1:10" x14ac:dyDescent="0.25">
      <c r="A346" s="19" t="s">
        <v>190</v>
      </c>
      <c r="B346" s="19" t="s">
        <v>19</v>
      </c>
      <c r="C346" s="18" t="s">
        <v>350</v>
      </c>
      <c r="D346" s="18" t="s">
        <v>351</v>
      </c>
      <c r="E346" s="9">
        <f t="shared" si="9"/>
        <v>2.0000000000000009</v>
      </c>
      <c r="F346" s="28"/>
      <c r="G346" s="2"/>
      <c r="H346" s="17"/>
      <c r="I346" s="30"/>
      <c r="J346" s="10"/>
    </row>
    <row r="347" spans="1:10" x14ac:dyDescent="0.25">
      <c r="A347" s="19" t="s">
        <v>190</v>
      </c>
      <c r="B347" s="19" t="s">
        <v>19</v>
      </c>
      <c r="C347" s="18" t="s">
        <v>353</v>
      </c>
      <c r="D347" s="18" t="s">
        <v>358</v>
      </c>
      <c r="E347" s="9">
        <f t="shared" si="9"/>
        <v>1.9999999999999982</v>
      </c>
      <c r="F347" s="28"/>
      <c r="G347" s="2"/>
      <c r="H347" s="17"/>
      <c r="I347" s="30"/>
      <c r="J347" s="10"/>
    </row>
    <row r="348" spans="1:10" x14ac:dyDescent="0.25">
      <c r="A348" s="19" t="s">
        <v>190</v>
      </c>
      <c r="B348" s="19" t="s">
        <v>33</v>
      </c>
      <c r="C348" s="18" t="s">
        <v>354</v>
      </c>
      <c r="D348" s="18" t="s">
        <v>355</v>
      </c>
      <c r="E348" s="9">
        <f t="shared" si="9"/>
        <v>4.0000000000000018</v>
      </c>
      <c r="F348" s="28"/>
      <c r="G348" s="2"/>
      <c r="H348" s="17"/>
      <c r="I348" s="30"/>
      <c r="J348" s="10"/>
    </row>
    <row r="349" spans="1:10" x14ac:dyDescent="0.25">
      <c r="A349" s="19" t="s">
        <v>190</v>
      </c>
      <c r="B349" s="19" t="s">
        <v>33</v>
      </c>
      <c r="C349" s="18" t="s">
        <v>356</v>
      </c>
      <c r="D349" s="18" t="s">
        <v>357</v>
      </c>
      <c r="E349" s="9">
        <f t="shared" si="9"/>
        <v>4</v>
      </c>
      <c r="F349" s="28"/>
      <c r="G349" s="2"/>
      <c r="H349" s="17"/>
      <c r="I349" s="30"/>
      <c r="J349" s="10"/>
    </row>
    <row r="350" spans="1:10" x14ac:dyDescent="0.25">
      <c r="A350" s="19" t="s">
        <v>213</v>
      </c>
      <c r="B350" s="19" t="s">
        <v>13</v>
      </c>
      <c r="C350" s="18" t="s">
        <v>349</v>
      </c>
      <c r="D350" s="18" t="s">
        <v>350</v>
      </c>
      <c r="E350" s="9">
        <f t="shared" si="9"/>
        <v>1.9999999999999996</v>
      </c>
      <c r="F350" s="28"/>
      <c r="G350" s="2"/>
      <c r="H350" s="17"/>
      <c r="I350" s="30"/>
      <c r="J350" s="10"/>
    </row>
    <row r="351" spans="1:10" x14ac:dyDescent="0.25">
      <c r="A351" s="19" t="s">
        <v>213</v>
      </c>
      <c r="B351" s="19" t="s">
        <v>13</v>
      </c>
      <c r="C351" s="18" t="s">
        <v>353</v>
      </c>
      <c r="D351" s="18" t="s">
        <v>358</v>
      </c>
      <c r="E351" s="9">
        <f t="shared" si="9"/>
        <v>1.9999999999999982</v>
      </c>
      <c r="F351" s="28"/>
      <c r="G351" s="2"/>
      <c r="H351" s="17"/>
      <c r="I351" s="30"/>
      <c r="J351" s="10"/>
    </row>
    <row r="352" spans="1:10" x14ac:dyDescent="0.25">
      <c r="A352" s="19" t="s">
        <v>213</v>
      </c>
      <c r="B352" s="19" t="s">
        <v>13</v>
      </c>
      <c r="C352" s="18" t="s">
        <v>352</v>
      </c>
      <c r="D352" s="18" t="s">
        <v>353</v>
      </c>
      <c r="E352" s="9">
        <f t="shared" si="9"/>
        <v>2.0000000000000009</v>
      </c>
      <c r="F352" s="28"/>
      <c r="G352" s="2"/>
      <c r="H352" s="17"/>
      <c r="I352" s="30"/>
      <c r="J352" s="10"/>
    </row>
    <row r="353" spans="1:10" x14ac:dyDescent="0.25">
      <c r="A353" s="19" t="s">
        <v>213</v>
      </c>
      <c r="B353" s="19" t="s">
        <v>13</v>
      </c>
      <c r="C353" s="18" t="s">
        <v>350</v>
      </c>
      <c r="D353" s="18" t="s">
        <v>351</v>
      </c>
      <c r="E353" s="9">
        <f t="shared" si="9"/>
        <v>2.0000000000000009</v>
      </c>
      <c r="F353" s="28"/>
      <c r="G353" s="2"/>
      <c r="H353" s="17"/>
      <c r="I353" s="30"/>
      <c r="J353" s="10"/>
    </row>
    <row r="354" spans="1:10" x14ac:dyDescent="0.25">
      <c r="A354" s="19" t="s">
        <v>213</v>
      </c>
      <c r="B354" s="19" t="s">
        <v>16</v>
      </c>
      <c r="C354" s="18" t="s">
        <v>349</v>
      </c>
      <c r="D354" s="18" t="s">
        <v>350</v>
      </c>
      <c r="E354" s="9">
        <f t="shared" si="9"/>
        <v>1.9999999999999996</v>
      </c>
      <c r="F354" s="28"/>
      <c r="G354" s="2"/>
      <c r="H354" s="17"/>
      <c r="I354" s="30"/>
      <c r="J354" s="10"/>
    </row>
    <row r="355" spans="1:10" x14ac:dyDescent="0.25">
      <c r="A355" s="19" t="s">
        <v>213</v>
      </c>
      <c r="B355" s="19" t="s">
        <v>16</v>
      </c>
      <c r="C355" s="18" t="s">
        <v>352</v>
      </c>
      <c r="D355" s="18" t="s">
        <v>353</v>
      </c>
      <c r="E355" s="9">
        <f t="shared" si="9"/>
        <v>2.0000000000000009</v>
      </c>
      <c r="F355" s="28"/>
      <c r="G355" s="2"/>
      <c r="H355" s="17"/>
      <c r="I355" s="30"/>
      <c r="J355" s="10"/>
    </row>
    <row r="356" spans="1:10" x14ac:dyDescent="0.25">
      <c r="A356" s="19" t="s">
        <v>213</v>
      </c>
      <c r="B356" s="19" t="s">
        <v>16</v>
      </c>
      <c r="C356" s="18" t="s">
        <v>353</v>
      </c>
      <c r="D356" s="18" t="s">
        <v>358</v>
      </c>
      <c r="E356" s="9">
        <f t="shared" si="9"/>
        <v>1.9999999999999982</v>
      </c>
      <c r="F356" s="28"/>
      <c r="G356" s="2"/>
      <c r="H356" s="17"/>
      <c r="I356" s="30"/>
      <c r="J356" s="10"/>
    </row>
    <row r="357" spans="1:10" x14ac:dyDescent="0.25">
      <c r="A357" s="19" t="s">
        <v>213</v>
      </c>
      <c r="B357" s="19" t="s">
        <v>23</v>
      </c>
      <c r="C357" s="18" t="s">
        <v>352</v>
      </c>
      <c r="D357" s="18" t="s">
        <v>353</v>
      </c>
      <c r="E357" s="9">
        <f t="shared" si="9"/>
        <v>2.0000000000000009</v>
      </c>
      <c r="F357" s="28"/>
      <c r="G357" s="2"/>
      <c r="H357" s="17"/>
      <c r="I357" s="30"/>
      <c r="J357" s="10"/>
    </row>
    <row r="358" spans="1:10" x14ac:dyDescent="0.25">
      <c r="A358" s="19" t="s">
        <v>213</v>
      </c>
      <c r="B358" s="19" t="s">
        <v>23</v>
      </c>
      <c r="C358" s="18" t="s">
        <v>350</v>
      </c>
      <c r="D358" s="18" t="s">
        <v>351</v>
      </c>
      <c r="E358" s="9">
        <f t="shared" si="9"/>
        <v>2.0000000000000009</v>
      </c>
      <c r="F358" s="28"/>
      <c r="G358" s="2"/>
      <c r="H358" s="17"/>
      <c r="I358" s="30"/>
      <c r="J358" s="10"/>
    </row>
    <row r="359" spans="1:10" x14ac:dyDescent="0.25">
      <c r="A359" s="19" t="s">
        <v>213</v>
      </c>
      <c r="B359" s="19" t="s">
        <v>23</v>
      </c>
      <c r="C359" s="18" t="s">
        <v>349</v>
      </c>
      <c r="D359" s="18" t="s">
        <v>350</v>
      </c>
      <c r="E359" s="9">
        <f t="shared" si="9"/>
        <v>1.9999999999999996</v>
      </c>
      <c r="F359" s="28"/>
      <c r="G359" s="2"/>
      <c r="H359" s="17"/>
      <c r="I359" s="30"/>
      <c r="J359" s="10"/>
    </row>
    <row r="360" spans="1:10" x14ac:dyDescent="0.25">
      <c r="A360" s="19" t="s">
        <v>213</v>
      </c>
      <c r="B360" s="19" t="s">
        <v>23</v>
      </c>
      <c r="C360" s="18" t="s">
        <v>353</v>
      </c>
      <c r="D360" s="18" t="s">
        <v>358</v>
      </c>
      <c r="E360" s="9">
        <f t="shared" si="9"/>
        <v>1.9999999999999982</v>
      </c>
      <c r="F360" s="28"/>
      <c r="G360" s="2"/>
      <c r="H360" s="17"/>
      <c r="I360" s="30"/>
      <c r="J360" s="10"/>
    </row>
    <row r="361" spans="1:10" x14ac:dyDescent="0.25">
      <c r="A361" s="19" t="s">
        <v>213</v>
      </c>
      <c r="B361" s="19" t="s">
        <v>19</v>
      </c>
      <c r="C361" s="18" t="s">
        <v>349</v>
      </c>
      <c r="D361" s="18" t="s">
        <v>350</v>
      </c>
      <c r="E361" s="9">
        <f t="shared" si="9"/>
        <v>1.9999999999999996</v>
      </c>
      <c r="F361" s="28"/>
      <c r="G361" s="2"/>
      <c r="H361" s="17"/>
      <c r="I361" s="30"/>
      <c r="J361" s="10"/>
    </row>
    <row r="362" spans="1:10" x14ac:dyDescent="0.25">
      <c r="A362" s="19" t="s">
        <v>213</v>
      </c>
      <c r="B362" s="19" t="s">
        <v>19</v>
      </c>
      <c r="C362" s="18" t="s">
        <v>353</v>
      </c>
      <c r="D362" s="18" t="s">
        <v>358</v>
      </c>
      <c r="E362" s="9">
        <f t="shared" si="9"/>
        <v>1.9999999999999982</v>
      </c>
      <c r="F362" s="28"/>
      <c r="G362" s="2"/>
      <c r="H362" s="17"/>
      <c r="I362" s="30"/>
      <c r="J362" s="10"/>
    </row>
    <row r="363" spans="1:10" x14ac:dyDescent="0.25">
      <c r="A363" s="19" t="s">
        <v>213</v>
      </c>
      <c r="B363" s="19" t="s">
        <v>33</v>
      </c>
      <c r="C363" s="18" t="s">
        <v>356</v>
      </c>
      <c r="D363" s="18" t="s">
        <v>369</v>
      </c>
      <c r="E363" s="9">
        <f t="shared" si="9"/>
        <v>2.0000000000000009</v>
      </c>
      <c r="F363" s="28"/>
      <c r="G363" s="2"/>
      <c r="H363" s="17"/>
      <c r="I363" s="30"/>
      <c r="J363" s="10"/>
    </row>
    <row r="364" spans="1:10" x14ac:dyDescent="0.25">
      <c r="A364" s="19" t="s">
        <v>213</v>
      </c>
      <c r="B364" s="19" t="s">
        <v>33</v>
      </c>
      <c r="C364" s="18" t="s">
        <v>369</v>
      </c>
      <c r="D364" s="18" t="s">
        <v>357</v>
      </c>
      <c r="E364" s="9">
        <f t="shared" si="9"/>
        <v>1.9999999999999996</v>
      </c>
      <c r="F364" s="28"/>
      <c r="G364" s="2"/>
      <c r="H364" s="17"/>
      <c r="I364" s="30"/>
      <c r="J364" s="10"/>
    </row>
    <row r="365" spans="1:10" x14ac:dyDescent="0.25">
      <c r="A365" s="19" t="s">
        <v>231</v>
      </c>
      <c r="B365" s="19" t="s">
        <v>13</v>
      </c>
      <c r="C365" s="18" t="s">
        <v>349</v>
      </c>
      <c r="D365" s="18" t="s">
        <v>350</v>
      </c>
      <c r="E365" s="9">
        <f t="shared" si="9"/>
        <v>1.9999999999999996</v>
      </c>
      <c r="F365" s="28"/>
      <c r="G365" s="2"/>
      <c r="H365" s="17"/>
      <c r="I365" s="30"/>
      <c r="J365" s="10"/>
    </row>
    <row r="366" spans="1:10" x14ac:dyDescent="0.25">
      <c r="A366" s="19" t="s">
        <v>231</v>
      </c>
      <c r="B366" s="19" t="s">
        <v>13</v>
      </c>
      <c r="C366" s="18" t="s">
        <v>353</v>
      </c>
      <c r="D366" s="18" t="s">
        <v>358</v>
      </c>
      <c r="E366" s="9">
        <f t="shared" si="9"/>
        <v>1.9999999999999982</v>
      </c>
      <c r="F366" s="28"/>
      <c r="G366" s="2"/>
      <c r="H366" s="17"/>
      <c r="I366" s="30"/>
      <c r="J366" s="10"/>
    </row>
    <row r="367" spans="1:10" x14ac:dyDescent="0.25">
      <c r="A367" s="19" t="s">
        <v>231</v>
      </c>
      <c r="B367" s="19" t="s">
        <v>13</v>
      </c>
      <c r="C367" s="18" t="s">
        <v>352</v>
      </c>
      <c r="D367" s="18" t="s">
        <v>353</v>
      </c>
      <c r="E367" s="9">
        <f t="shared" si="9"/>
        <v>2.0000000000000009</v>
      </c>
      <c r="F367" s="28"/>
      <c r="G367" s="2"/>
      <c r="H367" s="17"/>
      <c r="I367" s="30"/>
      <c r="J367" s="10"/>
    </row>
    <row r="368" spans="1:10" x14ac:dyDescent="0.25">
      <c r="A368" s="19" t="s">
        <v>231</v>
      </c>
      <c r="B368" s="19" t="s">
        <v>16</v>
      </c>
      <c r="C368" s="18" t="s">
        <v>349</v>
      </c>
      <c r="D368" s="18" t="s">
        <v>350</v>
      </c>
      <c r="E368" s="9">
        <f t="shared" si="9"/>
        <v>1.9999999999999996</v>
      </c>
      <c r="F368" s="28"/>
      <c r="G368" s="2"/>
      <c r="H368" s="17"/>
      <c r="I368" s="30"/>
      <c r="J368" s="10"/>
    </row>
    <row r="369" spans="1:10" x14ac:dyDescent="0.25">
      <c r="A369" s="19" t="s">
        <v>231</v>
      </c>
      <c r="B369" s="19" t="s">
        <v>16</v>
      </c>
      <c r="C369" s="18" t="s">
        <v>352</v>
      </c>
      <c r="D369" s="18" t="s">
        <v>353</v>
      </c>
      <c r="E369" s="9">
        <f t="shared" si="9"/>
        <v>2.0000000000000009</v>
      </c>
      <c r="F369" s="28"/>
      <c r="G369" s="2"/>
      <c r="H369" s="17"/>
      <c r="I369" s="30"/>
      <c r="J369" s="10"/>
    </row>
    <row r="370" spans="1:10" x14ac:dyDescent="0.25">
      <c r="A370" s="19" t="s">
        <v>231</v>
      </c>
      <c r="B370" s="19" t="s">
        <v>16</v>
      </c>
      <c r="C370" s="18" t="s">
        <v>350</v>
      </c>
      <c r="D370" s="18" t="s">
        <v>351</v>
      </c>
      <c r="E370" s="9">
        <f t="shared" si="9"/>
        <v>2.0000000000000009</v>
      </c>
      <c r="F370" s="28"/>
      <c r="G370" s="2"/>
      <c r="H370" s="17"/>
      <c r="I370" s="30"/>
      <c r="J370" s="10"/>
    </row>
    <row r="371" spans="1:10" x14ac:dyDescent="0.25">
      <c r="A371" s="19" t="s">
        <v>231</v>
      </c>
      <c r="B371" s="19" t="s">
        <v>40</v>
      </c>
      <c r="C371" s="18" t="s">
        <v>352</v>
      </c>
      <c r="D371" s="18" t="s">
        <v>353</v>
      </c>
      <c r="E371" s="9">
        <f t="shared" si="9"/>
        <v>2.0000000000000009</v>
      </c>
      <c r="F371" s="28"/>
      <c r="G371" s="2"/>
      <c r="H371" s="17"/>
      <c r="I371" s="30"/>
      <c r="J371" s="10"/>
    </row>
    <row r="372" spans="1:10" x14ac:dyDescent="0.25">
      <c r="A372" s="19" t="s">
        <v>231</v>
      </c>
      <c r="B372" s="19" t="s">
        <v>23</v>
      </c>
      <c r="C372" s="18" t="s">
        <v>352</v>
      </c>
      <c r="D372" s="18" t="s">
        <v>353</v>
      </c>
      <c r="E372" s="9">
        <f t="shared" si="9"/>
        <v>2.0000000000000009</v>
      </c>
      <c r="F372" s="28"/>
      <c r="G372" s="2"/>
      <c r="H372" s="17"/>
      <c r="I372" s="30"/>
      <c r="J372" s="10"/>
    </row>
    <row r="373" spans="1:10" x14ac:dyDescent="0.25">
      <c r="A373" s="19" t="s">
        <v>231</v>
      </c>
      <c r="B373" s="19" t="s">
        <v>23</v>
      </c>
      <c r="C373" s="18" t="s">
        <v>349</v>
      </c>
      <c r="D373" s="18" t="s">
        <v>350</v>
      </c>
      <c r="E373" s="9">
        <f t="shared" si="9"/>
        <v>1.9999999999999996</v>
      </c>
      <c r="F373" s="28"/>
      <c r="G373" s="2"/>
      <c r="H373" s="17"/>
      <c r="I373" s="30"/>
      <c r="J373" s="10"/>
    </row>
    <row r="374" spans="1:10" x14ac:dyDescent="0.25">
      <c r="A374" s="19" t="s">
        <v>231</v>
      </c>
      <c r="B374" s="19" t="s">
        <v>23</v>
      </c>
      <c r="C374" s="18" t="s">
        <v>353</v>
      </c>
      <c r="D374" s="18" t="s">
        <v>358</v>
      </c>
      <c r="E374" s="9">
        <f t="shared" si="9"/>
        <v>1.9999999999999982</v>
      </c>
      <c r="F374" s="28"/>
      <c r="G374" s="2"/>
      <c r="H374" s="17"/>
      <c r="I374" s="30"/>
      <c r="J374" s="10"/>
    </row>
  </sheetData>
  <mergeCells count="3">
    <mergeCell ref="C2:D2"/>
    <mergeCell ref="A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John Matthew Fonacier</cp:lastModifiedBy>
  <dcterms:created xsi:type="dcterms:W3CDTF">2018-04-11T08:22:06Z</dcterms:created>
  <dcterms:modified xsi:type="dcterms:W3CDTF">2018-08-20T11:50:47Z</dcterms:modified>
</cp:coreProperties>
</file>